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363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1">'FS184'!$A$1:$T$88</definedName>
    <definedName name="_xlnm.Print_Area" localSheetId="2">'GT421'!$A$1:$T$88</definedName>
    <definedName name="_xlnm.Print_Area" localSheetId="3">'GT481'!$A$1:$T$88</definedName>
    <definedName name="_xlnm.Print_Area" localSheetId="4">'KZN225'!#REF!</definedName>
    <definedName name="_xlnm.Print_Area" localSheetId="5">'KZN252'!$A$1:$T$88</definedName>
    <definedName name="_xlnm.Print_Area" localSheetId="6">'KZN282'!$A$1:$T$88</definedName>
    <definedName name="_xlnm.Print_Area" localSheetId="7">'LIM354'!$A$1:$T$88</definedName>
    <definedName name="_xlnm.Print_Area" localSheetId="8">'MP307'!$A$1:$T$88</definedName>
    <definedName name="_xlnm.Print_Area" localSheetId="9">'MP312'!$A$1:$T$88</definedName>
    <definedName name="_xlnm.Print_Area" localSheetId="10">'MP313'!$A$1:$T$88</definedName>
    <definedName name="_xlnm.Print_Area" localSheetId="11">'MP326'!$A$1:$S$88</definedName>
    <definedName name="_xlnm.Print_Area" localSheetId="12">'NC091'!$A$1:$T$88</definedName>
    <definedName name="_xlnm.Print_Area" localSheetId="13">'NW372'!$A$1:$T$88</definedName>
    <definedName name="_xlnm.Print_Area" localSheetId="14">'NW373'!$A$1:$T$88</definedName>
    <definedName name="_xlnm.Print_Area" localSheetId="15">'NW403'!$A$1:$T$88</definedName>
    <definedName name="_xlnm.Print_Area" localSheetId="16">'NW405'!$A$1:$T$88</definedName>
    <definedName name="_xlnm.Print_Area" localSheetId="0">'Summary'!$A$1:$T$88</definedName>
    <definedName name="_xlnm.Print_Area" localSheetId="17">'WC023'!$A$1:$T$88</definedName>
    <definedName name="_xlnm.Print_Area" localSheetId="18">'WC024'!$A$1:$T$88</definedName>
    <definedName name="_xlnm.Print_Area" localSheetId="19">'WC044'!$A$1:$T$88</definedName>
    <definedName name="_xlnm.Print_Titles" localSheetId="1">'FS184'!$1:$1</definedName>
    <definedName name="_xlnm.Print_Titles" localSheetId="2">'GT421'!$1:$1</definedName>
    <definedName name="_xlnm.Print_Titles" localSheetId="3">'GT481'!$1:$1</definedName>
    <definedName name="_xlnm.Print_Titles" localSheetId="4">'KZN225'!$1:$1</definedName>
    <definedName name="_xlnm.Print_Titles" localSheetId="5">'KZN252'!$1:$1</definedName>
    <definedName name="_xlnm.Print_Titles" localSheetId="6">'KZN282'!$1:$1</definedName>
    <definedName name="_xlnm.Print_Titles" localSheetId="7">'LIM354'!$1:$1</definedName>
    <definedName name="_xlnm.Print_Titles" localSheetId="8">'MP307'!$1:$1</definedName>
    <definedName name="_xlnm.Print_Titles" localSheetId="9">'MP312'!$1:$1</definedName>
    <definedName name="_xlnm.Print_Titles" localSheetId="10">'MP313'!$1:$1</definedName>
    <definedName name="_xlnm.Print_Titles" localSheetId="11">'MP326'!$1:$1</definedName>
    <definedName name="_xlnm.Print_Titles" localSheetId="12">'NC091'!$1:$1</definedName>
    <definedName name="_xlnm.Print_Titles" localSheetId="13">'NW372'!$1:$1</definedName>
    <definedName name="_xlnm.Print_Titles" localSheetId="14">'NW373'!$1:$1</definedName>
    <definedName name="_xlnm.Print_Titles" localSheetId="15">'NW403'!$1:$1</definedName>
    <definedName name="_xlnm.Print_Titles" localSheetId="16">'NW405'!$1:$1</definedName>
    <definedName name="_xlnm.Print_Titles" localSheetId="0">'Summary'!$1:$1</definedName>
    <definedName name="_xlnm.Print_Titles" localSheetId="17">'WC023'!$1:$1</definedName>
    <definedName name="_xlnm.Print_Titles" localSheetId="18">'WC024'!$1:$1</definedName>
    <definedName name="_xlnm.Print_Titles" localSheetId="19">'WC044'!$1:$1</definedName>
  </definedNames>
  <calcPr fullCalcOnLoad="1"/>
</workbook>
</file>

<file path=xl/comments13.xml><?xml version="1.0" encoding="utf-8"?>
<comments xmlns="http://schemas.openxmlformats.org/spreadsheetml/2006/main">
  <authors>
    <author>Joey van Niekerk</author>
  </authors>
  <commentList>
    <comment ref="J31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</t>
        </r>
      </text>
    </comment>
    <comment ref="J47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The only capital project in this regard is the upgrading of Galeshewe Taxi bus lay by's which entails construction of walk ways, cycle lanes, taxibus shelters and refuse bins.</t>
        </r>
      </text>
    </comment>
    <comment ref="J61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Target adjusted</t>
        </r>
      </text>
    </comment>
    <comment ref="J66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adjusted target </t>
        </r>
      </text>
    </comment>
    <comment ref="J77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Upgrading of Florianville Swimming Pool</t>
        </r>
      </text>
    </comment>
    <comment ref="J83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Completion of 1st phase of Construction of Homevale Fire Station </t>
        </r>
      </text>
    </comment>
    <comment ref="L83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Completion of 1st phase of construction of Homevale Fire Station </t>
        </r>
      </text>
    </comment>
  </commentList>
</comments>
</file>

<file path=xl/sharedStrings.xml><?xml version="1.0" encoding="utf-8"?>
<sst xmlns="http://schemas.openxmlformats.org/spreadsheetml/2006/main" count="2181" uniqueCount="217">
  <si>
    <t>Statistical indicators on service delivery as at the beginning of 2016/17 (to be completed only at the beginning of the municipal financial year)</t>
  </si>
  <si>
    <t>Current status</t>
  </si>
  <si>
    <t>Number of sites currently serviced with electricity, water (house connection), sewerage removal service and solid waste removal service</t>
  </si>
  <si>
    <t>Sites</t>
  </si>
  <si>
    <t>Number of households living in informal settlements</t>
  </si>
  <si>
    <t>Households</t>
  </si>
  <si>
    <t>Number of hectares of land already acquired and suitable for human settlements development</t>
  </si>
  <si>
    <t>hectares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</si>
  <si>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</si>
  <si>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</si>
  <si>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</si>
  <si>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</si>
  <si>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</si>
  <si>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</si>
  <si>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</si>
  <si>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</si>
  <si>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QUARTERLY PERFORMANCE REPORTS - 2016/17</t>
  </si>
  <si>
    <t>Programme / Subprogramme / Performance Measures</t>
  </si>
  <si>
    <t>Backlog as at beginning of 2016/17</t>
  </si>
  <si>
    <t>Target for 2016/17 as per the
SDBIP</t>
  </si>
  <si>
    <t>1st Quarter
Planned output 
as per SDBIP</t>
  </si>
  <si>
    <t xml:space="preserve">1st Quarter 
Actual output </t>
  </si>
  <si>
    <t>2nd Quarter 
Planned output 
as per SDBIP</t>
  </si>
  <si>
    <t>2nd Quarter 
Actual output</t>
  </si>
  <si>
    <t>3rd Quarter 
Planned output 
as per SDBIP</t>
  </si>
  <si>
    <t xml:space="preserve">3rd Quarter
Actual output </t>
  </si>
  <si>
    <t>4th Quarter 
Planned output 
as per SDBIP</t>
  </si>
  <si>
    <t xml:space="preserve">4th Quarter 
Actual output </t>
  </si>
  <si>
    <t>Summary of 
Planned output 
as per SDBIP</t>
  </si>
  <si>
    <t xml:space="preserve">Summary of Actual output for 2016/17. 
</t>
  </si>
  <si>
    <t>Actual output for 2016/17
as per Annual Report</t>
  </si>
  <si>
    <t>Variation</t>
  </si>
  <si>
    <t>Reason(s) for variation</t>
  </si>
  <si>
    <t>Remedial action</t>
  </si>
  <si>
    <t>[3 + 5 + 7 + 9]</t>
  </si>
  <si>
    <t>[4+6+8+10]</t>
  </si>
  <si>
    <t>[13-12]</t>
  </si>
  <si>
    <t>QUARTERLY OUTPUTS</t>
  </si>
  <si>
    <t>Spatial Development and the Built Environment:</t>
  </si>
  <si>
    <t>Number of hectares of land procured and suitable for Greenfields development</t>
  </si>
  <si>
    <t>Number of hectares of land procured and suitable for Brownfield development</t>
  </si>
  <si>
    <t>Number of hectares of land proclaimed (township establishment completed)</t>
  </si>
  <si>
    <t>Number of dwelling units developed per hectare</t>
  </si>
  <si>
    <t>Percentage density reduction in total informal settlements</t>
  </si>
  <si>
    <t>Number of informal settlements targeted for upgrading</t>
  </si>
  <si>
    <t>Number of households living in informal settlements targeted for upgrading</t>
  </si>
  <si>
    <t>Number of informal settlements targeted for upgrading with upgrading plans</t>
  </si>
  <si>
    <t>Number of informal settlements upgraded (services provided): In Situ</t>
  </si>
  <si>
    <t>Number of informal settlements targeted for formalisation (services provided): Relocated</t>
  </si>
  <si>
    <t>Number of households living in informal backyard rental agreement</t>
  </si>
  <si>
    <t>Number of sites serviced</t>
  </si>
  <si>
    <t>Number of Title deeds transferred to eligible beneficiaries</t>
  </si>
  <si>
    <t>Roads and storm water:</t>
  </si>
  <si>
    <t>KMs of new paved roads to be built</t>
  </si>
  <si>
    <t>KMs of new gravelled roads to be built</t>
  </si>
  <si>
    <t>KMs of  roads resurfaced/rehabilitated/resealed</t>
  </si>
  <si>
    <t>KMs of  storm water drainage installed in addition to current ones</t>
  </si>
  <si>
    <t>Transport:</t>
  </si>
  <si>
    <t>KMs of  new pedestrian walkways to be constructed</t>
  </si>
  <si>
    <t>Number of new bus terminals or taxi ranks to be constructed</t>
  </si>
  <si>
    <t>Number of new bus/taxi stops to be constructed</t>
  </si>
  <si>
    <t>Access to Services:</t>
  </si>
  <si>
    <t>Water</t>
  </si>
  <si>
    <t>Number of additional water service points to be installed for informal settlement dwellers within a 200m radius</t>
  </si>
  <si>
    <t>Number of additional households to be provided with water connections</t>
  </si>
  <si>
    <t>Sewerage</t>
  </si>
  <si>
    <t>Number of additional sanitation service points (toilets) to be installed for informal settlement dwellers</t>
  </si>
  <si>
    <t>Number of additional households to be provided with sewer connections</t>
  </si>
  <si>
    <t>Solid Waste Management</t>
  </si>
  <si>
    <t xml:space="preserve">Number of additional households provided with access to weekly refuse removal </t>
  </si>
  <si>
    <t>Number of waste minimisation projects initiated/ upgraded</t>
  </si>
  <si>
    <t>Number of households living in informal areas with solid waste removal service</t>
  </si>
  <si>
    <t>Electricity</t>
  </si>
  <si>
    <t>Number of additional households living in formal areas provided with electricity connections</t>
  </si>
  <si>
    <t>Number of additional high mast lights installed</t>
  </si>
  <si>
    <t>Number of additional households provided with access to Free Basic Electricity</t>
  </si>
  <si>
    <t>Number of additional street lights installed</t>
  </si>
  <si>
    <t>Socio-Economic Amenities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</si>
  <si>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</si>
  <si>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</si>
  <si>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</si>
  <si>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</si>
  <si>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</si>
  <si>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</si>
  <si>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</si>
  <si>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</si>
  <si>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</si>
  <si>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</si>
  <si>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</si>
  <si>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</si>
  <si>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Local Economic Development and Job Creation:</t>
  </si>
  <si>
    <t>Number of additional jobs to be created using the Expanded Public Works  Programme guidelines and other municipal programmes</t>
  </si>
  <si>
    <t>No informal settlement has been upgraded as yet. 25 informal settlements are being assessed for either upgrading or relocation.</t>
  </si>
  <si>
    <t>Assessments are being done to determine which settlements require relocation. Therefore none have been relocated to date.</t>
  </si>
  <si>
    <t>Information not available</t>
  </si>
  <si>
    <t>No title deeds trasferred to beneficiaries</t>
  </si>
  <si>
    <t>this is measured in sqm. Equivelant to 7,5km</t>
  </si>
  <si>
    <t>0.4</t>
  </si>
  <si>
    <t>45km</t>
  </si>
  <si>
    <t xml:space="preserve">only the backlog no budget was allocated on the current financial year. </t>
  </si>
  <si>
    <t>Delays in creating purchase orders due to the implementation of SAP system.</t>
  </si>
  <si>
    <t>To be implemented in Quarter 2</t>
  </si>
  <si>
    <t>N/A</t>
  </si>
  <si>
    <t xml:space="preserve">No approved projects </t>
  </si>
  <si>
    <t>Target to be reviewed in mid year</t>
  </si>
  <si>
    <t>Uprgrading to commence in Quarter 2</t>
  </si>
  <si>
    <t>Participants have dropped out due to finding permanent employment.</t>
  </si>
  <si>
    <t xml:space="preserve"> </t>
  </si>
  <si>
    <t>236 443</t>
  </si>
  <si>
    <t>385 351</t>
  </si>
  <si>
    <t>179 217</t>
  </si>
  <si>
    <t>461 577</t>
  </si>
  <si>
    <t xml:space="preserve">non availability of funding </t>
  </si>
  <si>
    <t>we have requested for the 2017-18</t>
  </si>
  <si>
    <t>All new libraries to be developed by the Provincial Library Services</t>
  </si>
  <si>
    <t>National indicator</t>
  </si>
  <si>
    <t>27.4090 ha expropriated</t>
  </si>
  <si>
    <t>Thembalethu UISP - Phase 2 in procurement stage (not on SDBIP)</t>
  </si>
  <si>
    <t>2781 sites to be serviced in terms of UISP project (not on SDBIP)</t>
  </si>
  <si>
    <t>12 Informal settlements  targeted with upgradining plans</t>
  </si>
  <si>
    <t>Four (4) Settlements upgraded (Protea Park, Area 4A, B &amp; C - Thembalethu) (not on SDBIP)</t>
  </si>
  <si>
    <t>All Informal Settlements in Thembalethu and Golden Valley  (not on SDBIP)</t>
  </si>
  <si>
    <t>6661 Benificiaries identified through a backyard dweller survey (not on SDBIP). No rental agreements in place as stock is not owned by the Municipality.</t>
  </si>
  <si>
    <t>All Informal Settlements have access to water points at a ratio of      1 tap for 25 structures. (not on SDBIP)
8 taps installed at Rosedale TRA (not on SDBIP)</t>
  </si>
  <si>
    <t>All Informal Settlements are provided with ablution facilities on a ratio of 1:4 - some settlements on a 1:3 ratio, better than the national norm of 1:5.  Disabled and the aged are provided with sanitation and water facility on a ratio of 1:1  (not on SDBIP)</t>
  </si>
  <si>
    <t>According to the approved SDBIP (KPI: Create Full Time Equivalents (FTE's) through government expenditure with EPWP by 30 June 2017)  for 2016/17 the target will only be measured at the end of the financial year (30 June 2017)</t>
  </si>
  <si>
    <t>Consolidation for secondary cities</t>
  </si>
  <si>
    <t>[</t>
  </si>
  <si>
    <t>Target not in SDBIP</t>
  </si>
  <si>
    <t>11 000</t>
  </si>
  <si>
    <t>2 000</t>
  </si>
  <si>
    <t>18 000</t>
  </si>
  <si>
    <t>1 843</t>
  </si>
  <si>
    <t xml:space="preserve">                          </t>
  </si>
  <si>
    <t>Not the function of the municipality</t>
  </si>
  <si>
    <t>11 618</t>
  </si>
  <si>
    <t>8 000</t>
  </si>
  <si>
    <t>8 950</t>
  </si>
  <si>
    <t>69 207</t>
  </si>
  <si>
    <t>69 237</t>
  </si>
  <si>
    <t>67 237</t>
  </si>
  <si>
    <t>Target to be achievedin 4th quarter</t>
  </si>
  <si>
    <t>Not reported</t>
  </si>
  <si>
    <t>Not MCLM function</t>
  </si>
  <si>
    <t>1 134</t>
  </si>
  <si>
    <t>1 200</t>
  </si>
  <si>
    <t>Nol land procured  as awaiting funds</t>
  </si>
  <si>
    <t>Inclement weather caused delays to the curing of the concrete foundations.</t>
  </si>
  <si>
    <t>More teams will be brought in to fast track the installation of high masts</t>
  </si>
  <si>
    <t>No formal structures are built as yet leading to delays in the electrification of the area.</t>
  </si>
  <si>
    <t xml:space="preserve">Awaiting Human Settlement Unit to complete building of formal structures before electrification could begin. </t>
  </si>
  <si>
    <t>The Process is at Design Stage</t>
  </si>
  <si>
    <t>Vulindlela Swimming pools</t>
  </si>
  <si>
    <t>Project to be completed  by June 2017 re-advertise Tender</t>
  </si>
  <si>
    <t>Continue to recruit of new participants</t>
  </si>
  <si>
    <t>No budget made available</t>
  </si>
  <si>
    <t>Budget for 2017/18</t>
  </si>
  <si>
    <t>No Project identified</t>
  </si>
  <si>
    <t>eMbaX16 and X 18 documents outstanding at deeds office</t>
  </si>
  <si>
    <t>Documents to be re-sumitted</t>
  </si>
  <si>
    <t xml:space="preserve">Target is not set, hence it is attanded to as per requisition </t>
  </si>
  <si>
    <t>Targets were not set but  EPWP Jobs opportunities were given to the youth. For Third quarter there was no opportunities offered</t>
  </si>
  <si>
    <t>12 000</t>
  </si>
  <si>
    <t>Implemented as per the approved Indigent register</t>
  </si>
  <si>
    <t>Target not budgeted for</t>
  </si>
  <si>
    <t>Most Infrastructure projects commenced</t>
  </si>
  <si>
    <t>Line 6 – Radha Goundan</t>
  </si>
  <si>
    <t>Line 7 – Radha Goundan or Rodney Bartholomew</t>
  </si>
  <si>
    <t>7144 Ha (15/16 FY, No land has been acquired)</t>
  </si>
  <si>
    <t>Line 8 – Thabani Madlala</t>
  </si>
  <si>
    <t>Line 9 – Thabani Madlala</t>
  </si>
  <si>
    <t>Line 10 – Brenden Sivparsad</t>
  </si>
  <si>
    <t>Line 11 – Brenden Sivparsad</t>
  </si>
  <si>
    <t>Line 12 – Brenden Sivparsad</t>
  </si>
  <si>
    <t>Line 13 – Brenden Sivparsad</t>
  </si>
  <si>
    <t>Line 14 – Cyril Naidoo</t>
  </si>
  <si>
    <t>Line 15 – Cyril Naidoo</t>
  </si>
  <si>
    <t>George Lebelo</t>
  </si>
  <si>
    <t>No land was acquired for greenfield</t>
  </si>
  <si>
    <t>10 000 metres</t>
  </si>
  <si>
    <t xml:space="preserve">Valuations are concluded for Manaye hall properties and we are now starting a process of negotiations with land owners. we also undertaking valuations for the town centre properties </t>
  </si>
  <si>
    <t>Department of Human Settlement to provide funding as per the 2020 Business Plan that was submitted to the Department</t>
  </si>
  <si>
    <t>No land was acquired for brownfield</t>
  </si>
  <si>
    <t>Radha Goundan</t>
  </si>
  <si>
    <t>Bheki Sosibo</t>
  </si>
  <si>
    <t>Brendsen Sivparsad</t>
  </si>
  <si>
    <t>Cyril Naidoo</t>
  </si>
  <si>
    <t>Thabani Madlala</t>
  </si>
  <si>
    <t>Moses Ngobese/Thabani madlala</t>
  </si>
  <si>
    <t>Lungisani Kunene</t>
  </si>
  <si>
    <t>Mandla Zuma</t>
  </si>
  <si>
    <t>David Gengan</t>
  </si>
  <si>
    <t>Shortage of equipment</t>
  </si>
  <si>
    <t>Contractor busy with preparation work</t>
  </si>
  <si>
    <t>Households (Population)</t>
  </si>
  <si>
    <t>(Population)</t>
  </si>
  <si>
    <t>2.2km Paved roads / 3.9km Tarred roads</t>
  </si>
  <si>
    <t>Funds reduced on the adjustment budget</t>
  </si>
  <si>
    <t>Reseal in 4 th Quarter</t>
  </si>
  <si>
    <t>Work completed</t>
  </si>
  <si>
    <t>None</t>
  </si>
  <si>
    <t>1.2km new bus route</t>
  </si>
  <si>
    <t xml:space="preserve">14 boreholes completed 9 boreholes were  drilled but awaiting for ESKOM connection </t>
  </si>
  <si>
    <t xml:space="preserve"> Eskom has been engaged to electrify by 31 May 2017</t>
  </si>
  <si>
    <t>82 Additional households connected at Emjindini Township Ext 15,16,17,18</t>
  </si>
  <si>
    <t>3 Clean-up Campaigns conducted</t>
  </si>
  <si>
    <t xml:space="preserve"> 2 Netball Courts (Van Riebeeck Park) renovated /10 sports grounds graded</t>
  </si>
  <si>
    <t>2 club houses (Valencia) renovated</t>
  </si>
  <si>
    <t>1 Fire Station upgraded (KaNyamazane 1 emergency control room upgraded</t>
  </si>
  <si>
    <t>Other jobs were created from other outsourced projects</t>
  </si>
  <si>
    <t>Fencing project on Idas Valley Sports ground</t>
  </si>
  <si>
    <t>Mooiwater Park in Groendal.</t>
  </si>
  <si>
    <t>Upgrading and safeguarding of Onder Pappegaaiberg Cemetery</t>
  </si>
  <si>
    <t>New Klapmuts fire station currently under construction</t>
  </si>
  <si>
    <t>Registered less jobs then predicted</t>
  </si>
  <si>
    <t>Ensure that the annual target is reached</t>
  </si>
  <si>
    <t>WC024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</si>
</sst>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_(* #,##0_);_(* \(#,##0\);_(* &quot;-&quot;_);_(@_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&quot;$&quot;#,##0_);\(&quot;$&quot;#,##0\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,##0.0_);\(#,##0.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b/>
      <sz val="11"/>
      <color indexed="53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20"/>
      <color indexed="8"/>
      <name val="Arial Narrow"/>
      <family val="2"/>
    </font>
    <font>
      <u val="single"/>
      <sz val="10"/>
      <name val="Calibri"/>
      <family val="2"/>
    </font>
    <font>
      <sz val="10"/>
      <name val="Arial Narrow"/>
      <family val="2"/>
    </font>
    <font>
      <sz val="8"/>
      <color indexed="10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22"/>
      <name val="Calibri"/>
      <family val="2"/>
    </font>
    <font>
      <b/>
      <sz val="12"/>
      <color indexed="53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53"/>
      <name val="Calibri"/>
      <family val="2"/>
    </font>
    <font>
      <sz val="9"/>
      <color indexed="8"/>
      <name val="Calibri"/>
      <family val="2"/>
    </font>
    <font>
      <b/>
      <u val="single"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hair"/>
      <top/>
      <bottom style="medium"/>
    </border>
    <border>
      <left/>
      <right style="hair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166" fontId="26" fillId="0" borderId="0" applyFill="0" applyBorder="0" applyAlignment="0">
      <protection/>
    </xf>
    <xf numFmtId="167" fontId="26" fillId="0" borderId="0" applyFill="0" applyBorder="0" applyAlignment="0">
      <protection/>
    </xf>
    <xf numFmtId="168" fontId="26" fillId="0" borderId="0" applyFill="0" applyBorder="0" applyAlignment="0">
      <protection/>
    </xf>
    <xf numFmtId="169" fontId="26" fillId="0" borderId="0" applyFill="0" applyBorder="0" applyAlignment="0">
      <protection/>
    </xf>
    <xf numFmtId="170" fontId="26" fillId="0" borderId="0" applyFill="0" applyBorder="0" applyAlignment="0">
      <protection/>
    </xf>
    <xf numFmtId="166" fontId="26" fillId="0" borderId="0" applyFill="0" applyBorder="0" applyAlignment="0">
      <protection/>
    </xf>
    <xf numFmtId="171" fontId="26" fillId="0" borderId="0" applyFill="0" applyBorder="0" applyAlignment="0">
      <protection/>
    </xf>
    <xf numFmtId="167" fontId="26" fillId="0" borderId="0" applyFill="0" applyBorder="0" applyAlignment="0">
      <protection/>
    </xf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6" fillId="0" borderId="0" applyFill="0" applyBorder="0" applyAlignment="0">
      <protection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7" fillId="0" borderId="0" applyFill="0" applyBorder="0" applyAlignment="0">
      <protection/>
    </xf>
    <xf numFmtId="167" fontId="27" fillId="0" borderId="0" applyFill="0" applyBorder="0" applyAlignment="0">
      <protection/>
    </xf>
    <xf numFmtId="166" fontId="27" fillId="0" borderId="0" applyFill="0" applyBorder="0" applyAlignment="0">
      <protection/>
    </xf>
    <xf numFmtId="171" fontId="27" fillId="0" borderId="0" applyFill="0" applyBorder="0" applyAlignment="0">
      <protection/>
    </xf>
    <xf numFmtId="167" fontId="27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73" fillId="29" borderId="0" applyNumberFormat="0" applyBorder="0" applyAlignment="0" applyProtection="0"/>
    <xf numFmtId="38" fontId="5" fillId="3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1" borderId="1" applyNumberFormat="0" applyAlignment="0" applyProtection="0"/>
    <xf numFmtId="10" fontId="5" fillId="32" borderId="8" applyNumberFormat="0" applyBorder="0" applyAlignment="0" applyProtection="0"/>
    <xf numFmtId="166" fontId="29" fillId="0" borderId="0" applyFill="0" applyBorder="0" applyAlignment="0">
      <protection/>
    </xf>
    <xf numFmtId="167" fontId="29" fillId="0" borderId="0" applyFill="0" applyBorder="0" applyAlignment="0">
      <protection/>
    </xf>
    <xf numFmtId="166" fontId="29" fillId="0" borderId="0" applyFill="0" applyBorder="0" applyAlignment="0">
      <protection/>
    </xf>
    <xf numFmtId="171" fontId="29" fillId="0" borderId="0" applyFill="0" applyBorder="0" applyAlignment="0">
      <protection/>
    </xf>
    <xf numFmtId="167" fontId="29" fillId="0" borderId="0" applyFill="0" applyBorder="0" applyAlignment="0">
      <protection/>
    </xf>
    <xf numFmtId="0" fontId="78" fillId="0" borderId="9" applyNumberFormat="0" applyFill="0" applyAlignment="0" applyProtection="0"/>
    <xf numFmtId="0" fontId="79" fillId="33" borderId="0" applyNumberFormat="0" applyBorder="0" applyAlignment="0" applyProtection="0"/>
    <xf numFmtId="175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80" fillId="27" borderId="11" applyNumberFormat="0" applyAlignment="0" applyProtection="0"/>
    <xf numFmtId="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6" fontId="31" fillId="0" borderId="0" applyFill="0" applyBorder="0" applyAlignment="0">
      <protection/>
    </xf>
    <xf numFmtId="167" fontId="31" fillId="0" borderId="0" applyFill="0" applyBorder="0" applyAlignment="0">
      <protection/>
    </xf>
    <xf numFmtId="166" fontId="31" fillId="0" borderId="0" applyFill="0" applyBorder="0" applyAlignment="0">
      <protection/>
    </xf>
    <xf numFmtId="171" fontId="31" fillId="0" borderId="0" applyFill="0" applyBorder="0" applyAlignment="0">
      <protection/>
    </xf>
    <xf numFmtId="167" fontId="31" fillId="0" borderId="0" applyFill="0" applyBorder="0" applyAlignment="0">
      <protection/>
    </xf>
    <xf numFmtId="0" fontId="3" fillId="35" borderId="0">
      <alignment/>
      <protection/>
    </xf>
    <xf numFmtId="0" fontId="81" fillId="0" borderId="0" applyFill="0">
      <alignment horizontal="center"/>
      <protection/>
    </xf>
    <xf numFmtId="49" fontId="26" fillId="0" borderId="0" applyFill="0" applyBorder="0" applyAlignment="0">
      <protection/>
    </xf>
    <xf numFmtId="177" fontId="26" fillId="0" borderId="0" applyFill="0" applyBorder="0" applyAlignment="0">
      <protection/>
    </xf>
    <xf numFmtId="178" fontId="26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1" fontId="7" fillId="0" borderId="0" xfId="90" applyNumberFormat="1" applyFont="1" applyBorder="1" applyAlignment="1" applyProtection="1">
      <alignment/>
      <protection hidden="1"/>
    </xf>
    <xf numFmtId="1" fontId="7" fillId="0" borderId="0" xfId="90" applyNumberFormat="1" applyFont="1" applyBorder="1" applyAlignment="1" applyProtection="1">
      <alignment vertical="center"/>
      <protection hidden="1"/>
    </xf>
    <xf numFmtId="0" fontId="8" fillId="0" borderId="0" xfId="102" applyFont="1" applyFill="1" applyBorder="1" applyAlignment="1" applyProtection="1">
      <alignment vertical="top"/>
      <protection hidden="1"/>
    </xf>
    <xf numFmtId="0" fontId="8" fillId="0" borderId="0" xfId="102" applyFont="1" applyFill="1" applyBorder="1" applyAlignment="1" applyProtection="1">
      <alignment vertical="top" wrapText="1"/>
      <protection hidden="1"/>
    </xf>
    <xf numFmtId="0" fontId="0" fillId="0" borderId="0" xfId="0" applyFont="1" applyAlignment="1">
      <alignment/>
    </xf>
    <xf numFmtId="0" fontId="4" fillId="0" borderId="0" xfId="102" applyNumberFormat="1" applyFont="1" applyFill="1" applyBorder="1" applyAlignment="1" applyProtection="1">
      <alignment vertical="top"/>
      <protection hidden="1"/>
    </xf>
    <xf numFmtId="1" fontId="9" fillId="0" borderId="0" xfId="102" applyNumberFormat="1" applyFont="1" applyFill="1" applyBorder="1" applyAlignment="1" applyProtection="1">
      <alignment/>
      <protection hidden="1"/>
    </xf>
    <xf numFmtId="1" fontId="9" fillId="0" borderId="0" xfId="102" applyNumberFormat="1" applyFont="1" applyFill="1" applyBorder="1" applyAlignment="1" applyProtection="1">
      <alignment vertical="center"/>
      <protection hidden="1"/>
    </xf>
    <xf numFmtId="0" fontId="10" fillId="0" borderId="0" xfId="102" applyFont="1" applyBorder="1">
      <alignment/>
      <protection/>
    </xf>
    <xf numFmtId="0" fontId="11" fillId="0" borderId="0" xfId="90" applyFont="1" applyFill="1" applyBorder="1" applyAlignment="1" applyProtection="1">
      <alignment vertical="top"/>
      <protection hidden="1"/>
    </xf>
    <xf numFmtId="0" fontId="85" fillId="0" borderId="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8" xfId="102" applyFont="1" applyBorder="1" applyAlignment="1" applyProtection="1">
      <alignment wrapText="1"/>
      <protection locked="0"/>
    </xf>
    <xf numFmtId="0" fontId="86" fillId="0" borderId="0" xfId="0" applyFont="1" applyAlignment="1">
      <alignment/>
    </xf>
    <xf numFmtId="0" fontId="85" fillId="0" borderId="8" xfId="0" applyFont="1" applyBorder="1" applyAlignment="1" applyProtection="1">
      <alignment horizontal="center" wrapText="1"/>
      <protection locked="0"/>
    </xf>
    <xf numFmtId="0" fontId="86" fillId="0" borderId="0" xfId="90" applyFont="1" applyFill="1" applyBorder="1" applyAlignment="1" applyProtection="1">
      <alignment vertical="top"/>
      <protection hidden="1"/>
    </xf>
    <xf numFmtId="0" fontId="9" fillId="0" borderId="0" xfId="102" applyNumberFormat="1" applyFont="1" applyFill="1" applyBorder="1" applyAlignment="1" applyProtection="1">
      <alignment/>
      <protection hidden="1"/>
    </xf>
    <xf numFmtId="1" fontId="13" fillId="0" borderId="0" xfId="102" applyNumberFormat="1" applyFont="1" applyFill="1" applyBorder="1" applyAlignment="1" applyProtection="1">
      <alignment vertical="center" wrapText="1"/>
      <protection hidden="1"/>
    </xf>
    <xf numFmtId="0" fontId="10" fillId="0" borderId="8" xfId="102" applyFont="1" applyBorder="1" applyProtection="1">
      <alignment/>
      <protection locked="0"/>
    </xf>
    <xf numFmtId="1" fontId="10" fillId="0" borderId="0" xfId="106" applyNumberFormat="1" applyFont="1" applyFill="1" applyBorder="1" applyAlignment="1" applyProtection="1">
      <alignment vertical="top" wrapText="1"/>
      <protection/>
    </xf>
    <xf numFmtId="1" fontId="13" fillId="36" borderId="0" xfId="102" applyNumberFormat="1" applyFont="1" applyFill="1" applyBorder="1" applyAlignment="1" applyProtection="1">
      <alignment vertical="center" wrapText="1"/>
      <protection hidden="1"/>
    </xf>
    <xf numFmtId="1" fontId="13" fillId="0" borderId="0" xfId="102" applyNumberFormat="1" applyFont="1" applyFill="1" applyBorder="1" applyAlignment="1" applyProtection="1">
      <alignment vertical="center"/>
      <protection hidden="1"/>
    </xf>
    <xf numFmtId="0" fontId="15" fillId="0" borderId="13" xfId="102" applyFont="1" applyFill="1" applyBorder="1" applyAlignment="1" applyProtection="1">
      <alignment horizontal="centerContinuous" vertical="top"/>
      <protection/>
    </xf>
    <xf numFmtId="0" fontId="15" fillId="0" borderId="4" xfId="102" applyFont="1" applyFill="1" applyBorder="1" applyAlignment="1" applyProtection="1">
      <alignment horizontal="centerContinuous" vertical="top"/>
      <protection/>
    </xf>
    <xf numFmtId="0" fontId="15" fillId="0" borderId="8" xfId="102" applyFont="1" applyFill="1" applyBorder="1" applyAlignment="1" applyProtection="1">
      <alignment horizontal="center" vertical="top" wrapText="1"/>
      <protection/>
    </xf>
    <xf numFmtId="0" fontId="15" fillId="0" borderId="14" xfId="102" applyFont="1" applyFill="1" applyBorder="1" applyAlignment="1" applyProtection="1">
      <alignment horizontal="center" vertical="top" wrapText="1"/>
      <protection/>
    </xf>
    <xf numFmtId="0" fontId="15" fillId="0" borderId="15" xfId="102" applyFont="1" applyFill="1" applyBorder="1" applyAlignment="1" applyProtection="1">
      <alignment horizontal="center" vertical="top" wrapText="1"/>
      <protection/>
    </xf>
    <xf numFmtId="0" fontId="15" fillId="0" borderId="16" xfId="102" applyFont="1" applyFill="1" applyBorder="1" applyAlignment="1" applyProtection="1">
      <alignment horizontal="center" vertical="top" wrapText="1"/>
      <protection/>
    </xf>
    <xf numFmtId="0" fontId="15" fillId="0" borderId="4" xfId="102" applyFont="1" applyFill="1" applyBorder="1" applyAlignment="1" applyProtection="1">
      <alignment horizontal="center" vertical="top" wrapText="1"/>
      <protection/>
    </xf>
    <xf numFmtId="0" fontId="15" fillId="0" borderId="17" xfId="102" applyFont="1" applyFill="1" applyBorder="1" applyAlignment="1" applyProtection="1">
      <alignment horizontal="center" vertical="top" wrapText="1"/>
      <protection/>
    </xf>
    <xf numFmtId="0" fontId="16" fillId="0" borderId="13" xfId="102" applyFont="1" applyFill="1" applyBorder="1" applyAlignment="1" applyProtection="1">
      <alignment horizontal="centerContinuous" vertical="top"/>
      <protection/>
    </xf>
    <xf numFmtId="0" fontId="16" fillId="0" borderId="4" xfId="102" applyFont="1" applyFill="1" applyBorder="1" applyAlignment="1" applyProtection="1">
      <alignment horizontal="centerContinuous" vertical="top"/>
      <protection/>
    </xf>
    <xf numFmtId="0" fontId="16" fillId="0" borderId="8" xfId="102" applyFont="1" applyFill="1" applyBorder="1" applyAlignment="1" applyProtection="1">
      <alignment horizontal="center" vertical="top" wrapText="1"/>
      <protection/>
    </xf>
    <xf numFmtId="0" fontId="16" fillId="0" borderId="14" xfId="102" applyFont="1" applyFill="1" applyBorder="1" applyAlignment="1" applyProtection="1">
      <alignment horizontal="center" vertical="top" wrapText="1"/>
      <protection/>
    </xf>
    <xf numFmtId="0" fontId="16" fillId="0" borderId="15" xfId="102" applyFont="1" applyFill="1" applyBorder="1" applyAlignment="1" applyProtection="1">
      <alignment horizontal="center" vertical="top" wrapText="1"/>
      <protection/>
    </xf>
    <xf numFmtId="0" fontId="16" fillId="0" borderId="16" xfId="102" applyFont="1" applyFill="1" applyBorder="1" applyAlignment="1" applyProtection="1">
      <alignment horizontal="center" vertical="top" wrapText="1"/>
      <protection/>
    </xf>
    <xf numFmtId="0" fontId="16" fillId="0" borderId="4" xfId="102" applyFont="1" applyFill="1" applyBorder="1" applyAlignment="1" applyProtection="1">
      <alignment horizontal="center" vertical="top" wrapText="1"/>
      <protection/>
    </xf>
    <xf numFmtId="0" fontId="16" fillId="0" borderId="17" xfId="102" applyFont="1" applyFill="1" applyBorder="1" applyAlignment="1" applyProtection="1">
      <alignment horizontal="center" vertical="top" wrapText="1"/>
      <protection/>
    </xf>
    <xf numFmtId="0" fontId="8" fillId="0" borderId="18" xfId="102" applyFont="1" applyFill="1" applyBorder="1" applyAlignment="1" applyProtection="1">
      <alignment vertical="top" wrapText="1"/>
      <protection hidden="1"/>
    </xf>
    <xf numFmtId="0" fontId="87" fillId="0" borderId="0" xfId="0" applyFont="1" applyAlignment="1">
      <alignment/>
    </xf>
    <xf numFmtId="0" fontId="15" fillId="0" borderId="17" xfId="102" applyFont="1" applyFill="1" applyBorder="1" applyAlignment="1" applyProtection="1">
      <alignment horizontal="centerContinuous" vertical="top"/>
      <protection/>
    </xf>
    <xf numFmtId="1" fontId="18" fillId="37" borderId="13" xfId="90" applyNumberFormat="1" applyFont="1" applyFill="1" applyBorder="1" applyAlignment="1" applyProtection="1">
      <alignment vertical="center"/>
      <protection/>
    </xf>
    <xf numFmtId="0" fontId="19" fillId="37" borderId="4" xfId="106" applyFont="1" applyFill="1" applyBorder="1" applyAlignment="1" applyProtection="1">
      <alignment vertical="top"/>
      <protection/>
    </xf>
    <xf numFmtId="41" fontId="19" fillId="37" borderId="17" xfId="106" applyNumberFormat="1" applyFont="1" applyFill="1" applyBorder="1" applyAlignment="1" applyProtection="1">
      <alignment vertical="top" wrapText="1"/>
      <protection/>
    </xf>
    <xf numFmtId="41" fontId="19" fillId="37" borderId="14" xfId="106" applyNumberFormat="1" applyFont="1" applyFill="1" applyBorder="1" applyAlignment="1" applyProtection="1">
      <alignment vertical="top" wrapText="1"/>
      <protection/>
    </xf>
    <xf numFmtId="41" fontId="19" fillId="37" borderId="15" xfId="106" applyNumberFormat="1" applyFont="1" applyFill="1" applyBorder="1" applyAlignment="1" applyProtection="1">
      <alignment vertical="top" wrapText="1"/>
      <protection/>
    </xf>
    <xf numFmtId="41" fontId="19" fillId="37" borderId="16" xfId="106" applyNumberFormat="1" applyFont="1" applyFill="1" applyBorder="1" applyAlignment="1" applyProtection="1">
      <alignment vertical="top" wrapText="1"/>
      <protection/>
    </xf>
    <xf numFmtId="41" fontId="19" fillId="37" borderId="4" xfId="106" applyNumberFormat="1" applyFont="1" applyFill="1" applyBorder="1" applyAlignment="1" applyProtection="1">
      <alignment vertical="top" wrapText="1"/>
      <protection/>
    </xf>
    <xf numFmtId="41" fontId="19" fillId="37" borderId="8" xfId="106" applyNumberFormat="1" applyFont="1" applyFill="1" applyBorder="1" applyAlignment="1" applyProtection="1">
      <alignment vertical="top" wrapText="1"/>
      <protection/>
    </xf>
    <xf numFmtId="0" fontId="10" fillId="0" borderId="0" xfId="106" applyFont="1">
      <alignment/>
      <protection/>
    </xf>
    <xf numFmtId="0" fontId="10" fillId="0" borderId="18" xfId="106" applyFont="1" applyBorder="1" applyAlignment="1">
      <alignment wrapText="1"/>
      <protection/>
    </xf>
    <xf numFmtId="41" fontId="16" fillId="0" borderId="18" xfId="106" applyNumberFormat="1" applyFont="1" applyFill="1" applyBorder="1" applyAlignment="1" applyProtection="1">
      <alignment vertical="top" wrapText="1"/>
      <protection/>
    </xf>
    <xf numFmtId="41" fontId="16" fillId="0" borderId="19" xfId="106" applyNumberFormat="1" applyFont="1" applyFill="1" applyBorder="1" applyAlignment="1" applyProtection="1">
      <alignment vertical="top" wrapText="1"/>
      <protection/>
    </xf>
    <xf numFmtId="41" fontId="16" fillId="0" borderId="20" xfId="106" applyNumberFormat="1" applyFont="1" applyFill="1" applyBorder="1" applyAlignment="1" applyProtection="1">
      <alignment vertical="top" wrapText="1"/>
      <protection/>
    </xf>
    <xf numFmtId="41" fontId="16" fillId="0" borderId="21" xfId="106" applyNumberFormat="1" applyFont="1" applyFill="1" applyBorder="1" applyAlignment="1" applyProtection="1">
      <alignment vertical="top" wrapText="1"/>
      <protection/>
    </xf>
    <xf numFmtId="41" fontId="16" fillId="0" borderId="22" xfId="106" applyNumberFormat="1" applyFont="1" applyFill="1" applyBorder="1" applyAlignment="1" applyProtection="1">
      <alignment vertical="top" wrapText="1"/>
      <protection/>
    </xf>
    <xf numFmtId="41" fontId="16" fillId="0" borderId="23" xfId="106" applyNumberFormat="1" applyFont="1" applyFill="1" applyBorder="1" applyAlignment="1" applyProtection="1">
      <alignment vertical="top" wrapText="1"/>
      <protection/>
    </xf>
    <xf numFmtId="41" fontId="16" fillId="0" borderId="24" xfId="106" applyNumberFormat="1" applyFont="1" applyFill="1" applyBorder="1" applyAlignment="1" applyProtection="1">
      <alignment vertical="top" wrapText="1"/>
      <protection/>
    </xf>
    <xf numFmtId="41" fontId="16" fillId="0" borderId="25" xfId="106" applyNumberFormat="1" applyFont="1" applyFill="1" applyBorder="1" applyAlignment="1" applyProtection="1">
      <alignment vertical="top" wrapText="1"/>
      <protection/>
    </xf>
    <xf numFmtId="41" fontId="16" fillId="0" borderId="26" xfId="106" applyNumberFormat="1" applyFont="1" applyFill="1" applyBorder="1" applyAlignment="1" applyProtection="1">
      <alignment vertical="top" wrapText="1"/>
      <protection/>
    </xf>
    <xf numFmtId="1" fontId="15" fillId="0" borderId="27" xfId="106" applyNumberFormat="1" applyFont="1" applyFill="1" applyBorder="1" applyAlignment="1" applyProtection="1">
      <alignment vertical="top"/>
      <protection/>
    </xf>
    <xf numFmtId="1" fontId="15" fillId="0" borderId="0" xfId="106" applyNumberFormat="1" applyFont="1" applyFill="1" applyBorder="1" applyAlignment="1" applyProtection="1">
      <alignment vertical="top"/>
      <protection/>
    </xf>
    <xf numFmtId="1" fontId="15" fillId="0" borderId="0" xfId="106" applyNumberFormat="1" applyFont="1" applyFill="1" applyBorder="1" applyAlignment="1" applyProtection="1">
      <alignment vertical="top" wrapText="1"/>
      <protection/>
    </xf>
    <xf numFmtId="41" fontId="16" fillId="0" borderId="0" xfId="106" applyNumberFormat="1" applyFont="1" applyFill="1" applyBorder="1" applyAlignment="1" applyProtection="1">
      <alignment vertical="top" wrapText="1"/>
      <protection/>
    </xf>
    <xf numFmtId="41" fontId="16" fillId="0" borderId="28" xfId="106" applyNumberFormat="1" applyFont="1" applyFill="1" applyBorder="1" applyAlignment="1" applyProtection="1">
      <alignment vertical="top" wrapText="1"/>
      <protection/>
    </xf>
    <xf numFmtId="164" fontId="10" fillId="38" borderId="22" xfId="106" applyNumberFormat="1" applyFont="1" applyFill="1" applyBorder="1" applyAlignment="1" applyProtection="1">
      <alignment vertical="top"/>
      <protection locked="0"/>
    </xf>
    <xf numFmtId="164" fontId="10" fillId="39" borderId="22" xfId="106" applyNumberFormat="1" applyFont="1" applyFill="1" applyBorder="1" applyAlignment="1" applyProtection="1">
      <alignment vertical="top"/>
      <protection locked="0"/>
    </xf>
    <xf numFmtId="164" fontId="10" fillId="40" borderId="22" xfId="106" applyNumberFormat="1" applyFont="1" applyFill="1" applyBorder="1" applyAlignment="1" applyProtection="1">
      <alignment vertical="top"/>
      <protection locked="0"/>
    </xf>
    <xf numFmtId="164" fontId="10" fillId="41" borderId="19" xfId="106" applyNumberFormat="1" applyFont="1" applyFill="1" applyBorder="1" applyAlignment="1" applyProtection="1">
      <alignment vertical="top"/>
      <protection locked="0"/>
    </xf>
    <xf numFmtId="164" fontId="8" fillId="0" borderId="22" xfId="106" applyNumberFormat="1" applyFont="1" applyFill="1" applyBorder="1" applyAlignment="1" applyProtection="1">
      <alignment vertical="top" wrapText="1"/>
      <protection/>
    </xf>
    <xf numFmtId="164" fontId="8" fillId="0" borderId="23" xfId="106" applyNumberFormat="1" applyFont="1" applyFill="1" applyBorder="1" applyAlignment="1" applyProtection="1">
      <alignment vertical="top" wrapText="1"/>
      <protection/>
    </xf>
    <xf numFmtId="164" fontId="10" fillId="42" borderId="19" xfId="106" applyNumberFormat="1" applyFont="1" applyFill="1" applyBorder="1" applyAlignment="1" applyProtection="1">
      <alignment vertical="top"/>
      <protection locked="0"/>
    </xf>
    <xf numFmtId="164" fontId="10" fillId="36" borderId="18" xfId="106" applyNumberFormat="1" applyFont="1" applyFill="1" applyBorder="1" applyAlignment="1" applyProtection="1">
      <alignment vertical="top"/>
      <protection/>
    </xf>
    <xf numFmtId="0" fontId="10" fillId="0" borderId="18" xfId="106" applyFont="1" applyBorder="1" applyAlignment="1" applyProtection="1">
      <alignment wrapText="1"/>
      <protection locked="0"/>
    </xf>
    <xf numFmtId="1" fontId="10" fillId="0" borderId="0" xfId="106" applyNumberFormat="1" applyFont="1" applyFill="1" applyBorder="1" applyAlignment="1" applyProtection="1">
      <alignment horizontal="left" vertical="top"/>
      <protection/>
    </xf>
    <xf numFmtId="1" fontId="10" fillId="0" borderId="28" xfId="106" applyNumberFormat="1" applyFont="1" applyFill="1" applyBorder="1" applyAlignment="1" applyProtection="1">
      <alignment horizontal="left" vertical="top" wrapText="1"/>
      <protection/>
    </xf>
    <xf numFmtId="0" fontId="0" fillId="36" borderId="0" xfId="0" applyFont="1" applyFill="1" applyAlignment="1">
      <alignment/>
    </xf>
    <xf numFmtId="1" fontId="10" fillId="36" borderId="27" xfId="106" applyNumberFormat="1" applyFont="1" applyFill="1" applyBorder="1" applyAlignment="1" applyProtection="1">
      <alignment vertical="top" wrapText="1"/>
      <protection/>
    </xf>
    <xf numFmtId="164" fontId="10" fillId="36" borderId="22" xfId="106" applyNumberFormat="1" applyFont="1" applyFill="1" applyBorder="1" applyAlignment="1" applyProtection="1">
      <alignment vertical="top"/>
      <protection locked="0"/>
    </xf>
    <xf numFmtId="164" fontId="10" fillId="36" borderId="19" xfId="106" applyNumberFormat="1" applyFont="1" applyFill="1" applyBorder="1" applyAlignment="1" applyProtection="1">
      <alignment vertical="top"/>
      <protection locked="0"/>
    </xf>
    <xf numFmtId="164" fontId="10" fillId="36" borderId="22" xfId="106" applyNumberFormat="1" applyFont="1" applyFill="1" applyBorder="1" applyAlignment="1" applyProtection="1">
      <alignment vertical="top"/>
      <protection/>
    </xf>
    <xf numFmtId="164" fontId="10" fillId="36" borderId="19" xfId="106" applyNumberFormat="1" applyFont="1" applyFill="1" applyBorder="1" applyAlignment="1" applyProtection="1">
      <alignment vertical="top"/>
      <protection/>
    </xf>
    <xf numFmtId="0" fontId="10" fillId="36" borderId="0" xfId="106" applyFont="1" applyFill="1">
      <alignment/>
      <protection/>
    </xf>
    <xf numFmtId="0" fontId="10" fillId="36" borderId="18" xfId="106" applyFont="1" applyFill="1" applyBorder="1" applyAlignment="1" applyProtection="1">
      <alignment wrapText="1"/>
      <protection locked="0"/>
    </xf>
    <xf numFmtId="1" fontId="20" fillId="0" borderId="27" xfId="90" applyNumberFormat="1" applyFont="1" applyFill="1" applyBorder="1" applyAlignment="1" applyProtection="1">
      <alignment horizontal="left" vertical="top"/>
      <protection/>
    </xf>
    <xf numFmtId="1" fontId="20" fillId="0" borderId="0" xfId="90" applyNumberFormat="1" applyFont="1" applyFill="1" applyBorder="1" applyAlignment="1" applyProtection="1">
      <alignment horizontal="left" vertical="top"/>
      <protection/>
    </xf>
    <xf numFmtId="1" fontId="20" fillId="0" borderId="28" xfId="90" applyNumberFormat="1" applyFont="1" applyFill="1" applyBorder="1" applyAlignment="1" applyProtection="1">
      <alignment horizontal="left" vertical="top"/>
      <protection/>
    </xf>
    <xf numFmtId="1" fontId="10" fillId="0" borderId="27" xfId="106" applyNumberFormat="1" applyFont="1" applyFill="1" applyBorder="1" applyAlignment="1" applyProtection="1">
      <alignment vertical="top" wrapText="1"/>
      <protection/>
    </xf>
    <xf numFmtId="0" fontId="10" fillId="0" borderId="0" xfId="106" applyFont="1" applyBorder="1">
      <alignment/>
      <protection/>
    </xf>
    <xf numFmtId="1" fontId="10" fillId="0" borderId="0" xfId="106" applyNumberFormat="1" applyFont="1" applyFill="1" applyBorder="1" applyAlignment="1" applyProtection="1">
      <alignment horizontal="left" vertical="top" wrapText="1"/>
      <protection/>
    </xf>
    <xf numFmtId="164" fontId="10" fillId="0" borderId="22" xfId="106" applyNumberFormat="1" applyFont="1" applyFill="1" applyBorder="1" applyAlignment="1" applyProtection="1">
      <alignment vertical="top"/>
      <protection locked="0"/>
    </xf>
    <xf numFmtId="164" fontId="10" fillId="0" borderId="19" xfId="106" applyNumberFormat="1" applyFont="1" applyFill="1" applyBorder="1" applyAlignment="1" applyProtection="1">
      <alignment vertical="top"/>
      <protection locked="0"/>
    </xf>
    <xf numFmtId="1" fontId="20" fillId="0" borderId="27" xfId="90" applyNumberFormat="1" applyFont="1" applyFill="1" applyBorder="1" applyAlignment="1" applyProtection="1">
      <alignment vertical="top"/>
      <protection/>
    </xf>
    <xf numFmtId="0" fontId="0" fillId="0" borderId="18" xfId="0" applyFont="1" applyBorder="1" applyAlignment="1" applyProtection="1">
      <alignment wrapText="1"/>
      <protection locked="0"/>
    </xf>
    <xf numFmtId="1" fontId="21" fillId="0" borderId="27" xfId="90" applyNumberFormat="1" applyFont="1" applyFill="1" applyBorder="1" applyAlignment="1" applyProtection="1">
      <alignment horizontal="left" vertical="top" indent="1"/>
      <protection/>
    </xf>
    <xf numFmtId="1" fontId="10" fillId="0" borderId="0" xfId="106" applyNumberFormat="1" applyFont="1" applyFill="1" applyBorder="1" applyAlignment="1" applyProtection="1">
      <alignment vertical="top"/>
      <protection/>
    </xf>
    <xf numFmtId="1" fontId="10" fillId="0" borderId="28" xfId="106" applyNumberFormat="1" applyFont="1" applyFill="1" applyBorder="1" applyAlignment="1" applyProtection="1">
      <alignment vertical="top"/>
      <protection/>
    </xf>
    <xf numFmtId="1" fontId="22" fillId="0" borderId="0" xfId="106" applyNumberFormat="1" applyFont="1" applyFill="1" applyBorder="1" applyAlignment="1" applyProtection="1">
      <alignment vertical="top"/>
      <protection/>
    </xf>
    <xf numFmtId="1" fontId="10" fillId="0" borderId="29" xfId="106" applyNumberFormat="1" applyFont="1" applyFill="1" applyBorder="1" applyAlignment="1" applyProtection="1">
      <alignment vertical="top" wrapText="1"/>
      <protection/>
    </xf>
    <xf numFmtId="1" fontId="10" fillId="0" borderId="30" xfId="106" applyNumberFormat="1" applyFont="1" applyFill="1" applyBorder="1" applyAlignment="1" applyProtection="1">
      <alignment vertical="top"/>
      <protection/>
    </xf>
    <xf numFmtId="1" fontId="10" fillId="0" borderId="31" xfId="106" applyNumberFormat="1" applyFont="1" applyFill="1" applyBorder="1" applyAlignment="1" applyProtection="1">
      <alignment vertical="top"/>
      <protection/>
    </xf>
    <xf numFmtId="164" fontId="10" fillId="36" borderId="32" xfId="106" applyNumberFormat="1" applyFont="1" applyFill="1" applyBorder="1" applyAlignment="1" applyProtection="1">
      <alignment vertical="top"/>
      <protection locked="0"/>
    </xf>
    <xf numFmtId="164" fontId="10" fillId="36" borderId="33" xfId="106" applyNumberFormat="1" applyFont="1" applyFill="1" applyBorder="1" applyAlignment="1" applyProtection="1">
      <alignment vertical="top"/>
      <protection locked="0"/>
    </xf>
    <xf numFmtId="164" fontId="10" fillId="36" borderId="32" xfId="106" applyNumberFormat="1" applyFont="1" applyFill="1" applyBorder="1" applyAlignment="1" applyProtection="1">
      <alignment vertical="top"/>
      <protection/>
    </xf>
    <xf numFmtId="164" fontId="10" fillId="36" borderId="33" xfId="106" applyNumberFormat="1" applyFont="1" applyFill="1" applyBorder="1" applyAlignment="1" applyProtection="1">
      <alignment vertical="top"/>
      <protection/>
    </xf>
    <xf numFmtId="164" fontId="10" fillId="36" borderId="34" xfId="106" applyNumberFormat="1" applyFont="1" applyFill="1" applyBorder="1" applyAlignment="1" applyProtection="1">
      <alignment vertical="top"/>
      <protection/>
    </xf>
    <xf numFmtId="0" fontId="0" fillId="0" borderId="34" xfId="0" applyFont="1" applyBorder="1" applyAlignment="1" applyProtection="1">
      <alignment wrapText="1"/>
      <protection locked="0"/>
    </xf>
    <xf numFmtId="0" fontId="68" fillId="0" borderId="0" xfId="0" applyFont="1" applyAlignment="1">
      <alignment/>
    </xf>
    <xf numFmtId="1" fontId="13" fillId="0" borderId="0" xfId="106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wrapText="1"/>
    </xf>
    <xf numFmtId="1" fontId="10" fillId="0" borderId="0" xfId="102" applyNumberFormat="1" applyFont="1" applyFill="1" applyBorder="1" applyAlignment="1" applyProtection="1">
      <alignment vertical="center" wrapText="1"/>
      <protection hidden="1"/>
    </xf>
    <xf numFmtId="1" fontId="10" fillId="36" borderId="0" xfId="102" applyNumberFormat="1" applyFont="1" applyFill="1" applyBorder="1" applyAlignment="1" applyProtection="1">
      <alignment vertical="center" wrapText="1"/>
      <protection hidden="1"/>
    </xf>
    <xf numFmtId="0" fontId="88" fillId="0" borderId="8" xfId="0" applyFont="1" applyBorder="1" applyAlignment="1" applyProtection="1">
      <alignment horizontal="right" wrapText="1"/>
      <protection locked="0"/>
    </xf>
    <xf numFmtId="0" fontId="10" fillId="0" borderId="8" xfId="102" applyFont="1" applyBorder="1" applyAlignment="1" applyProtection="1">
      <alignment horizontal="right"/>
      <protection locked="0"/>
    </xf>
    <xf numFmtId="0" fontId="10" fillId="0" borderId="8" xfId="102" applyFont="1" applyBorder="1" applyAlignment="1" applyProtection="1">
      <alignment horizontal="right" wrapText="1"/>
      <protection locked="0"/>
    </xf>
    <xf numFmtId="164" fontId="10" fillId="38" borderId="22" xfId="106" applyNumberFormat="1" applyFont="1" applyFill="1" applyBorder="1" applyAlignment="1" applyProtection="1">
      <alignment horizontal="right" vertical="top"/>
      <protection locked="0"/>
    </xf>
    <xf numFmtId="164" fontId="10" fillId="39" borderId="22" xfId="106" applyNumberFormat="1" applyFont="1" applyFill="1" applyBorder="1" applyAlignment="1" applyProtection="1">
      <alignment horizontal="right" vertical="top"/>
      <protection locked="0"/>
    </xf>
    <xf numFmtId="164" fontId="10" fillId="40" borderId="22" xfId="106" applyNumberFormat="1" applyFont="1" applyFill="1" applyBorder="1" applyAlignment="1" applyProtection="1">
      <alignment horizontal="right" vertical="top"/>
      <protection locked="0"/>
    </xf>
    <xf numFmtId="164" fontId="10" fillId="41" borderId="19" xfId="106" applyNumberFormat="1" applyFont="1" applyFill="1" applyBorder="1" applyAlignment="1" applyProtection="1">
      <alignment horizontal="right" vertical="top"/>
      <protection locked="0"/>
    </xf>
    <xf numFmtId="164" fontId="10" fillId="41" borderId="22" xfId="106" applyNumberFormat="1" applyFont="1" applyFill="1" applyBorder="1" applyAlignment="1" applyProtection="1">
      <alignment horizontal="right" vertical="top"/>
      <protection locked="0"/>
    </xf>
    <xf numFmtId="164" fontId="10" fillId="36" borderId="19" xfId="106" applyNumberFormat="1" applyFont="1" applyFill="1" applyBorder="1" applyAlignment="1" applyProtection="1">
      <alignment horizontal="right" vertical="top"/>
      <protection locked="0"/>
    </xf>
    <xf numFmtId="164" fontId="10" fillId="0" borderId="19" xfId="106" applyNumberFormat="1" applyFont="1" applyFill="1" applyBorder="1" applyAlignment="1" applyProtection="1">
      <alignment horizontal="right" vertical="top"/>
      <protection locked="0"/>
    </xf>
    <xf numFmtId="1" fontId="10" fillId="43" borderId="22" xfId="106" applyNumberFormat="1" applyFont="1" applyFill="1" applyBorder="1" applyAlignment="1" applyProtection="1">
      <alignment horizontal="right" vertical="top"/>
      <protection locked="0"/>
    </xf>
    <xf numFmtId="1" fontId="10" fillId="38" borderId="22" xfId="106" applyNumberFormat="1" applyFont="1" applyFill="1" applyBorder="1" applyAlignment="1" applyProtection="1">
      <alignment horizontal="right" vertical="top"/>
      <protection locked="0"/>
    </xf>
    <xf numFmtId="0" fontId="15" fillId="0" borderId="8" xfId="102" applyFont="1" applyBorder="1" applyAlignment="1" applyProtection="1">
      <alignment horizontal="right" wrapText="1"/>
      <protection locked="0"/>
    </xf>
    <xf numFmtId="0" fontId="85" fillId="0" borderId="8" xfId="0" applyFont="1" applyBorder="1" applyAlignment="1" applyProtection="1">
      <alignment horizontal="right" wrapText="1"/>
      <protection locked="0"/>
    </xf>
    <xf numFmtId="0" fontId="15" fillId="0" borderId="8" xfId="102" applyFont="1" applyBorder="1" applyProtection="1">
      <alignment/>
      <protection locked="0"/>
    </xf>
    <xf numFmtId="0" fontId="15" fillId="0" borderId="8" xfId="102" applyFont="1" applyBorder="1" applyAlignment="1" applyProtection="1">
      <alignment wrapText="1"/>
      <protection locked="0"/>
    </xf>
    <xf numFmtId="0" fontId="9" fillId="0" borderId="8" xfId="102" applyFont="1" applyBorder="1" applyProtection="1">
      <alignment/>
      <protection locked="0"/>
    </xf>
    <xf numFmtId="164" fontId="10" fillId="38" borderId="22" xfId="106" applyNumberFormat="1" applyFont="1" applyFill="1" applyBorder="1" applyAlignment="1" applyProtection="1">
      <alignment vertical="top" wrapText="1"/>
      <protection locked="0"/>
    </xf>
    <xf numFmtId="164" fontId="10" fillId="40" borderId="22" xfId="106" applyNumberFormat="1" applyFont="1" applyFill="1" applyBorder="1" applyAlignment="1" applyProtection="1">
      <alignment horizontal="left" vertical="top"/>
      <protection locked="0"/>
    </xf>
    <xf numFmtId="164" fontId="13" fillId="38" borderId="22" xfId="106" applyNumberFormat="1" applyFont="1" applyFill="1" applyBorder="1" applyAlignment="1" applyProtection="1">
      <alignment vertical="top"/>
      <protection locked="0"/>
    </xf>
    <xf numFmtId="164" fontId="13" fillId="39" borderId="22" xfId="106" applyNumberFormat="1" applyFont="1" applyFill="1" applyBorder="1" applyAlignment="1" applyProtection="1">
      <alignment vertical="top"/>
      <protection locked="0"/>
    </xf>
    <xf numFmtId="0" fontId="10" fillId="0" borderId="8" xfId="102" applyFont="1" applyBorder="1" applyAlignment="1" applyProtection="1">
      <alignment horizontal="center" wrapText="1"/>
      <protection locked="0"/>
    </xf>
    <xf numFmtId="0" fontId="10" fillId="0" borderId="35" xfId="106" applyFont="1" applyBorder="1" applyAlignment="1" applyProtection="1">
      <alignment wrapText="1"/>
      <protection locked="0"/>
    </xf>
    <xf numFmtId="0" fontId="10" fillId="36" borderId="0" xfId="106" applyFont="1" applyFill="1" applyBorder="1">
      <alignment/>
      <protection/>
    </xf>
    <xf numFmtId="0" fontId="10" fillId="36" borderId="35" xfId="106" applyFont="1" applyFill="1" applyBorder="1" applyAlignment="1" applyProtection="1">
      <alignment wrapText="1"/>
      <protection locked="0"/>
    </xf>
    <xf numFmtId="164" fontId="10" fillId="39" borderId="22" xfId="106" applyNumberFormat="1" applyFont="1" applyFill="1" applyBorder="1" applyAlignment="1" applyProtection="1">
      <alignment vertical="top" wrapText="1"/>
      <protection locked="0"/>
    </xf>
    <xf numFmtId="164" fontId="10" fillId="40" borderId="22" xfId="106" applyNumberFormat="1" applyFont="1" applyFill="1" applyBorder="1" applyAlignment="1" applyProtection="1">
      <alignment vertical="top" wrapText="1"/>
      <protection locked="0"/>
    </xf>
    <xf numFmtId="164" fontId="10" fillId="36" borderId="36" xfId="106" applyNumberFormat="1" applyFont="1" applyFill="1" applyBorder="1" applyAlignment="1" applyProtection="1">
      <alignment vertical="top"/>
      <protection locked="0"/>
    </xf>
    <xf numFmtId="164" fontId="10" fillId="36" borderId="36" xfId="106" applyNumberFormat="1" applyFont="1" applyFill="1" applyBorder="1" applyAlignment="1" applyProtection="1">
      <alignment vertical="top"/>
      <protection/>
    </xf>
    <xf numFmtId="164" fontId="10" fillId="36" borderId="37" xfId="106" applyNumberFormat="1" applyFont="1" applyFill="1" applyBorder="1" applyAlignment="1" applyProtection="1">
      <alignment vertical="top"/>
      <protection/>
    </xf>
    <xf numFmtId="164" fontId="10" fillId="36" borderId="38" xfId="106" applyNumberFormat="1" applyFont="1" applyFill="1" applyBorder="1" applyAlignment="1" applyProtection="1">
      <alignment vertical="top"/>
      <protection/>
    </xf>
    <xf numFmtId="0" fontId="10" fillId="0" borderId="39" xfId="106" applyFont="1" applyBorder="1">
      <alignment/>
      <protection/>
    </xf>
    <xf numFmtId="0" fontId="13" fillId="0" borderId="38" xfId="0" applyFont="1" applyBorder="1" applyAlignment="1" applyProtection="1">
      <alignment wrapText="1"/>
      <protection locked="0"/>
    </xf>
    <xf numFmtId="0" fontId="13" fillId="0" borderId="40" xfId="0" applyFont="1" applyBorder="1" applyAlignment="1" applyProtection="1">
      <alignment wrapText="1"/>
      <protection locked="0"/>
    </xf>
    <xf numFmtId="165" fontId="19" fillId="37" borderId="17" xfId="106" applyNumberFormat="1" applyFont="1" applyFill="1" applyBorder="1" applyAlignment="1" applyProtection="1">
      <alignment vertical="top" wrapText="1"/>
      <protection/>
    </xf>
    <xf numFmtId="165" fontId="19" fillId="37" borderId="14" xfId="106" applyNumberFormat="1" applyFont="1" applyFill="1" applyBorder="1" applyAlignment="1" applyProtection="1">
      <alignment vertical="top" wrapText="1"/>
      <protection/>
    </xf>
    <xf numFmtId="165" fontId="19" fillId="37" borderId="15" xfId="106" applyNumberFormat="1" applyFont="1" applyFill="1" applyBorder="1" applyAlignment="1" applyProtection="1">
      <alignment vertical="top" wrapText="1"/>
      <protection/>
    </xf>
    <xf numFmtId="165" fontId="19" fillId="37" borderId="16" xfId="106" applyNumberFormat="1" applyFont="1" applyFill="1" applyBorder="1" applyAlignment="1" applyProtection="1">
      <alignment vertical="top" wrapText="1"/>
      <protection/>
    </xf>
    <xf numFmtId="165" fontId="19" fillId="37" borderId="4" xfId="106" applyNumberFormat="1" applyFont="1" applyFill="1" applyBorder="1" applyAlignment="1" applyProtection="1">
      <alignment vertical="top" wrapText="1"/>
      <protection/>
    </xf>
    <xf numFmtId="165" fontId="19" fillId="37" borderId="8" xfId="106" applyNumberFormat="1" applyFont="1" applyFill="1" applyBorder="1" applyAlignment="1" applyProtection="1">
      <alignment vertical="top" wrapText="1"/>
      <protection/>
    </xf>
    <xf numFmtId="165" fontId="16" fillId="0" borderId="18" xfId="106" applyNumberFormat="1" applyFont="1" applyFill="1" applyBorder="1" applyAlignment="1" applyProtection="1">
      <alignment vertical="top" wrapText="1"/>
      <protection/>
    </xf>
    <xf numFmtId="165" fontId="16" fillId="0" borderId="19" xfId="106" applyNumberFormat="1" applyFont="1" applyFill="1" applyBorder="1" applyAlignment="1" applyProtection="1">
      <alignment vertical="top" wrapText="1"/>
      <protection/>
    </xf>
    <xf numFmtId="165" fontId="16" fillId="0" borderId="20" xfId="106" applyNumberFormat="1" applyFont="1" applyFill="1" applyBorder="1" applyAlignment="1" applyProtection="1">
      <alignment vertical="top" wrapText="1"/>
      <protection/>
    </xf>
    <xf numFmtId="165" fontId="16" fillId="0" borderId="21" xfId="106" applyNumberFormat="1" applyFont="1" applyFill="1" applyBorder="1" applyAlignment="1" applyProtection="1">
      <alignment vertical="top" wrapText="1"/>
      <protection/>
    </xf>
    <xf numFmtId="165" fontId="16" fillId="0" borderId="22" xfId="106" applyNumberFormat="1" applyFont="1" applyFill="1" applyBorder="1" applyAlignment="1" applyProtection="1">
      <alignment vertical="top" wrapText="1"/>
      <protection/>
    </xf>
    <xf numFmtId="165" fontId="16" fillId="0" borderId="23" xfId="106" applyNumberFormat="1" applyFont="1" applyFill="1" applyBorder="1" applyAlignment="1" applyProtection="1">
      <alignment vertical="top" wrapText="1"/>
      <protection/>
    </xf>
    <xf numFmtId="165" fontId="16" fillId="0" borderId="24" xfId="106" applyNumberFormat="1" applyFont="1" applyFill="1" applyBorder="1" applyAlignment="1" applyProtection="1">
      <alignment vertical="top" wrapText="1"/>
      <protection/>
    </xf>
    <xf numFmtId="165" fontId="16" fillId="0" borderId="25" xfId="106" applyNumberFormat="1" applyFont="1" applyFill="1" applyBorder="1" applyAlignment="1" applyProtection="1">
      <alignment vertical="top" wrapText="1"/>
      <protection/>
    </xf>
    <xf numFmtId="165" fontId="16" fillId="0" borderId="26" xfId="106" applyNumberFormat="1" applyFont="1" applyFill="1" applyBorder="1" applyAlignment="1" applyProtection="1">
      <alignment vertical="top" wrapText="1"/>
      <protection/>
    </xf>
    <xf numFmtId="165" fontId="16" fillId="0" borderId="0" xfId="106" applyNumberFormat="1" applyFont="1" applyFill="1" applyBorder="1" applyAlignment="1" applyProtection="1">
      <alignment vertical="top" wrapText="1"/>
      <protection/>
    </xf>
    <xf numFmtId="165" fontId="16" fillId="0" borderId="28" xfId="106" applyNumberFormat="1" applyFont="1" applyFill="1" applyBorder="1" applyAlignment="1" applyProtection="1">
      <alignment vertical="top" wrapText="1"/>
      <protection/>
    </xf>
    <xf numFmtId="1" fontId="10" fillId="0" borderId="0" xfId="106" applyNumberFormat="1" applyFont="1" applyFill="1" applyBorder="1" applyAlignment="1" applyProtection="1">
      <alignment horizontal="left" vertical="top" wrapText="1"/>
      <protection/>
    </xf>
    <xf numFmtId="1" fontId="10" fillId="0" borderId="28" xfId="106" applyNumberFormat="1" applyFont="1" applyFill="1" applyBorder="1" applyAlignment="1" applyProtection="1">
      <alignment horizontal="left" vertical="top" wrapText="1"/>
      <protection/>
    </xf>
    <xf numFmtId="1" fontId="20" fillId="0" borderId="27" xfId="90" applyNumberFormat="1" applyFont="1" applyFill="1" applyBorder="1" applyAlignment="1" applyProtection="1">
      <alignment horizontal="left" vertical="top"/>
      <protection/>
    </xf>
    <xf numFmtId="1" fontId="20" fillId="0" borderId="0" xfId="90" applyNumberFormat="1" applyFont="1" applyFill="1" applyBorder="1" applyAlignment="1" applyProtection="1">
      <alignment horizontal="left" vertical="top"/>
      <protection/>
    </xf>
    <xf numFmtId="1" fontId="20" fillId="0" borderId="28" xfId="90" applyNumberFormat="1" applyFont="1" applyFill="1" applyBorder="1" applyAlignment="1" applyProtection="1">
      <alignment horizontal="left" vertical="top"/>
      <protection/>
    </xf>
    <xf numFmtId="1" fontId="10" fillId="0" borderId="0" xfId="106" applyNumberFormat="1" applyFont="1" applyFill="1" applyBorder="1" applyAlignment="1" applyProtection="1">
      <alignment horizontal="left" vertical="top"/>
      <protection/>
    </xf>
    <xf numFmtId="1" fontId="10" fillId="0" borderId="0" xfId="106" applyNumberFormat="1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3" fontId="10" fillId="0" borderId="8" xfId="102" applyNumberFormat="1" applyFont="1" applyBorder="1" applyAlignment="1" applyProtection="1">
      <alignment vertical="center" wrapText="1"/>
      <protection locked="0"/>
    </xf>
    <xf numFmtId="4" fontId="10" fillId="38" borderId="22" xfId="106" applyNumberFormat="1" applyFont="1" applyFill="1" applyBorder="1" applyAlignment="1" applyProtection="1">
      <alignment vertical="top"/>
      <protection locked="0"/>
    </xf>
    <xf numFmtId="4" fontId="10" fillId="39" borderId="22" xfId="106" applyNumberFormat="1" applyFont="1" applyFill="1" applyBorder="1" applyAlignment="1" applyProtection="1">
      <alignment vertical="top"/>
      <protection locked="0"/>
    </xf>
    <xf numFmtId="4" fontId="10" fillId="40" borderId="22" xfId="106" applyNumberFormat="1" applyFont="1" applyFill="1" applyBorder="1" applyAlignment="1" applyProtection="1">
      <alignment vertical="top"/>
      <protection locked="0"/>
    </xf>
    <xf numFmtId="4" fontId="10" fillId="41" borderId="19" xfId="106" applyNumberFormat="1" applyFont="1" applyFill="1" applyBorder="1" applyAlignment="1" applyProtection="1">
      <alignment vertical="top"/>
      <protection locked="0"/>
    </xf>
    <xf numFmtId="4" fontId="8" fillId="0" borderId="22" xfId="106" applyNumberFormat="1" applyFont="1" applyFill="1" applyBorder="1" applyAlignment="1" applyProtection="1">
      <alignment vertical="top" wrapText="1"/>
      <protection/>
    </xf>
    <xf numFmtId="4" fontId="8" fillId="0" borderId="23" xfId="106" applyNumberFormat="1" applyFont="1" applyFill="1" applyBorder="1" applyAlignment="1" applyProtection="1">
      <alignment vertical="top" wrapText="1"/>
      <protection/>
    </xf>
    <xf numFmtId="4" fontId="10" fillId="42" borderId="19" xfId="106" applyNumberFormat="1" applyFont="1" applyFill="1" applyBorder="1" applyAlignment="1" applyProtection="1">
      <alignment vertical="top"/>
      <protection locked="0"/>
    </xf>
    <xf numFmtId="4" fontId="10" fillId="36" borderId="18" xfId="106" applyNumberFormat="1" applyFont="1" applyFill="1" applyBorder="1" applyAlignment="1" applyProtection="1">
      <alignment vertical="top"/>
      <protection/>
    </xf>
    <xf numFmtId="2" fontId="10" fillId="38" borderId="22" xfId="106" applyNumberFormat="1" applyFont="1" applyFill="1" applyBorder="1" applyAlignment="1" applyProtection="1">
      <alignment vertical="top"/>
      <protection locked="0"/>
    </xf>
    <xf numFmtId="2" fontId="10" fillId="39" borderId="22" xfId="106" applyNumberFormat="1" applyFont="1" applyFill="1" applyBorder="1" applyAlignment="1" applyProtection="1">
      <alignment vertical="top"/>
      <protection locked="0"/>
    </xf>
    <xf numFmtId="2" fontId="10" fillId="40" borderId="22" xfId="106" applyNumberFormat="1" applyFont="1" applyFill="1" applyBorder="1" applyAlignment="1" applyProtection="1">
      <alignment vertical="top"/>
      <protection locked="0"/>
    </xf>
    <xf numFmtId="2" fontId="10" fillId="41" borderId="19" xfId="106" applyNumberFormat="1" applyFont="1" applyFill="1" applyBorder="1" applyAlignment="1" applyProtection="1">
      <alignment vertical="top"/>
      <protection locked="0"/>
    </xf>
    <xf numFmtId="2" fontId="10" fillId="41" borderId="22" xfId="106" applyNumberFormat="1" applyFont="1" applyFill="1" applyBorder="1" applyAlignment="1" applyProtection="1">
      <alignment vertical="top"/>
      <protection locked="0"/>
    </xf>
    <xf numFmtId="2" fontId="8" fillId="0" borderId="22" xfId="106" applyNumberFormat="1" applyFont="1" applyFill="1" applyBorder="1" applyAlignment="1" applyProtection="1">
      <alignment vertical="top" wrapText="1"/>
      <protection/>
    </xf>
    <xf numFmtId="2" fontId="8" fillId="0" borderId="23" xfId="106" applyNumberFormat="1" applyFont="1" applyFill="1" applyBorder="1" applyAlignment="1" applyProtection="1">
      <alignment vertical="top" wrapText="1"/>
      <protection/>
    </xf>
    <xf numFmtId="2" fontId="10" fillId="42" borderId="19" xfId="106" applyNumberFormat="1" applyFont="1" applyFill="1" applyBorder="1" applyAlignment="1" applyProtection="1">
      <alignment vertical="top"/>
      <protection locked="0"/>
    </xf>
    <xf numFmtId="2" fontId="10" fillId="36" borderId="18" xfId="106" applyNumberFormat="1" applyFont="1" applyFill="1" applyBorder="1" applyAlignment="1" applyProtection="1">
      <alignment vertical="top"/>
      <protection/>
    </xf>
    <xf numFmtId="1" fontId="10" fillId="41" borderId="19" xfId="106" applyNumberFormat="1" applyFont="1" applyFill="1" applyBorder="1" applyAlignment="1" applyProtection="1">
      <alignment horizontal="right" vertical="top"/>
      <protection locked="0"/>
    </xf>
    <xf numFmtId="164" fontId="10" fillId="40" borderId="19" xfId="106" applyNumberFormat="1" applyFont="1" applyFill="1" applyBorder="1" applyAlignment="1" applyProtection="1">
      <alignment horizontal="right" vertical="top"/>
      <protection locked="0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9" fillId="0" borderId="18" xfId="106" applyFont="1" applyBorder="1" applyAlignment="1" applyProtection="1">
      <alignment wrapText="1"/>
      <protection locked="0"/>
    </xf>
    <xf numFmtId="0" fontId="83" fillId="0" borderId="0" xfId="0" applyFont="1" applyAlignment="1">
      <alignment/>
    </xf>
    <xf numFmtId="0" fontId="83" fillId="0" borderId="0" xfId="0" applyFont="1" applyAlignment="1">
      <alignment wrapText="1"/>
    </xf>
    <xf numFmtId="0" fontId="8" fillId="0" borderId="0" xfId="102" applyFont="1" applyFill="1" applyBorder="1" applyAlignment="1" applyProtection="1">
      <alignment horizontal="center" vertical="top" wrapText="1"/>
      <protection hidden="1"/>
    </xf>
    <xf numFmtId="0" fontId="10" fillId="0" borderId="0" xfId="102" applyFont="1" applyBorder="1" applyAlignment="1">
      <alignment wrapText="1"/>
      <protection/>
    </xf>
    <xf numFmtId="0" fontId="34" fillId="0" borderId="0" xfId="90" applyFont="1" applyFill="1" applyBorder="1" applyAlignment="1" applyProtection="1">
      <alignment vertical="top"/>
      <protection hidden="1"/>
    </xf>
    <xf numFmtId="0" fontId="4" fillId="0" borderId="8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5" fillId="0" borderId="0" xfId="90" applyFont="1" applyFill="1" applyBorder="1" applyAlignment="1" applyProtection="1">
      <alignment vertical="top"/>
      <protection hidden="1"/>
    </xf>
    <xf numFmtId="41" fontId="16" fillId="37" borderId="17" xfId="106" applyNumberFormat="1" applyFont="1" applyFill="1" applyBorder="1" applyAlignment="1" applyProtection="1">
      <alignment vertical="top" wrapText="1"/>
      <protection/>
    </xf>
    <xf numFmtId="41" fontId="16" fillId="37" borderId="14" xfId="106" applyNumberFormat="1" applyFont="1" applyFill="1" applyBorder="1" applyAlignment="1" applyProtection="1">
      <alignment vertical="top" wrapText="1"/>
      <protection/>
    </xf>
    <xf numFmtId="41" fontId="16" fillId="37" borderId="15" xfId="106" applyNumberFormat="1" applyFont="1" applyFill="1" applyBorder="1" applyAlignment="1" applyProtection="1">
      <alignment vertical="top" wrapText="1"/>
      <protection/>
    </xf>
    <xf numFmtId="41" fontId="16" fillId="37" borderId="16" xfId="106" applyNumberFormat="1" applyFont="1" applyFill="1" applyBorder="1" applyAlignment="1" applyProtection="1">
      <alignment horizontal="center" vertical="top" wrapText="1"/>
      <protection/>
    </xf>
    <xf numFmtId="41" fontId="16" fillId="37" borderId="16" xfId="106" applyNumberFormat="1" applyFont="1" applyFill="1" applyBorder="1" applyAlignment="1" applyProtection="1">
      <alignment vertical="top" wrapText="1"/>
      <protection/>
    </xf>
    <xf numFmtId="41" fontId="16" fillId="37" borderId="4" xfId="106" applyNumberFormat="1" applyFont="1" applyFill="1" applyBorder="1" applyAlignment="1" applyProtection="1">
      <alignment vertical="top" wrapText="1"/>
      <protection/>
    </xf>
    <xf numFmtId="41" fontId="16" fillId="0" borderId="18" xfId="106" applyNumberFormat="1" applyFont="1" applyFill="1" applyBorder="1" applyAlignment="1" applyProtection="1">
      <alignment horizontal="center" vertical="top" wrapText="1"/>
      <protection/>
    </xf>
    <xf numFmtId="0" fontId="10" fillId="0" borderId="35" xfId="106" applyFont="1" applyBorder="1" applyAlignment="1">
      <alignment wrapText="1"/>
      <protection/>
    </xf>
    <xf numFmtId="164" fontId="10" fillId="38" borderId="22" xfId="106" applyNumberFormat="1" applyFont="1" applyFill="1" applyBorder="1" applyAlignment="1" applyProtection="1">
      <alignment horizontal="right" wrapText="1"/>
      <protection locked="0"/>
    </xf>
    <xf numFmtId="164" fontId="10" fillId="41" borderId="19" xfId="106" applyNumberFormat="1" applyFont="1" applyFill="1" applyBorder="1" applyAlignment="1" applyProtection="1">
      <alignment vertical="top" wrapText="1"/>
      <protection locked="0"/>
    </xf>
    <xf numFmtId="164" fontId="90" fillId="0" borderId="23" xfId="106" applyNumberFormat="1" applyFont="1" applyFill="1" applyBorder="1" applyAlignment="1" applyProtection="1">
      <alignment vertical="top" wrapText="1"/>
      <protection/>
    </xf>
    <xf numFmtId="164" fontId="89" fillId="42" borderId="19" xfId="106" applyNumberFormat="1" applyFont="1" applyFill="1" applyBorder="1" applyAlignment="1" applyProtection="1">
      <alignment vertical="top"/>
      <protection locked="0"/>
    </xf>
    <xf numFmtId="164" fontId="89" fillId="36" borderId="18" xfId="106" applyNumberFormat="1" applyFont="1" applyFill="1" applyBorder="1" applyAlignment="1" applyProtection="1">
      <alignment vertical="top"/>
      <protection/>
    </xf>
    <xf numFmtId="164" fontId="10" fillId="38" borderId="22" xfId="106" applyNumberFormat="1" applyFont="1" applyFill="1" applyBorder="1" applyAlignment="1" applyProtection="1">
      <alignment horizontal="center" vertical="center" wrapText="1"/>
      <protection locked="0"/>
    </xf>
    <xf numFmtId="164" fontId="10" fillId="36" borderId="22" xfId="106" applyNumberFormat="1" applyFont="1" applyFill="1" applyBorder="1" applyAlignment="1" applyProtection="1">
      <alignment horizontal="center" vertical="top" wrapText="1"/>
      <protection locked="0"/>
    </xf>
    <xf numFmtId="164" fontId="10" fillId="36" borderId="19" xfId="106" applyNumberFormat="1" applyFont="1" applyFill="1" applyBorder="1" applyAlignment="1" applyProtection="1">
      <alignment vertical="top" wrapText="1"/>
      <protection locked="0"/>
    </xf>
    <xf numFmtId="164" fontId="10" fillId="36" borderId="22" xfId="106" applyNumberFormat="1" applyFont="1" applyFill="1" applyBorder="1" applyAlignment="1" applyProtection="1">
      <alignment vertical="top" wrapText="1"/>
      <protection locked="0"/>
    </xf>
    <xf numFmtId="164" fontId="10" fillId="38" borderId="22" xfId="106" applyNumberFormat="1" applyFont="1" applyFill="1" applyBorder="1" applyAlignment="1" applyProtection="1">
      <alignment horizontal="center" vertical="top" wrapText="1"/>
      <protection locked="0"/>
    </xf>
    <xf numFmtId="164" fontId="10" fillId="0" borderId="22" xfId="106" applyNumberFormat="1" applyFont="1" applyFill="1" applyBorder="1" applyAlignment="1" applyProtection="1">
      <alignment horizontal="center" vertical="top" wrapText="1"/>
      <protection locked="0"/>
    </xf>
    <xf numFmtId="164" fontId="10" fillId="0" borderId="19" xfId="106" applyNumberFormat="1" applyFont="1" applyFill="1" applyBorder="1" applyAlignment="1" applyProtection="1">
      <alignment vertical="top" wrapText="1"/>
      <protection locked="0"/>
    </xf>
    <xf numFmtId="164" fontId="10" fillId="0" borderId="22" xfId="106" applyNumberFormat="1" applyFont="1" applyFill="1" applyBorder="1" applyAlignment="1" applyProtection="1">
      <alignment vertical="top"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164" fontId="10" fillId="36" borderId="22" xfId="106" applyNumberFormat="1" applyFont="1" applyFill="1" applyBorder="1" applyAlignment="1" applyProtection="1">
      <alignment horizontal="center" vertical="top" wrapText="1"/>
      <protection/>
    </xf>
    <xf numFmtId="164" fontId="10" fillId="36" borderId="19" xfId="106" applyNumberFormat="1" applyFont="1" applyFill="1" applyBorder="1" applyAlignment="1" applyProtection="1">
      <alignment vertical="top" wrapText="1"/>
      <protection/>
    </xf>
    <xf numFmtId="164" fontId="10" fillId="36" borderId="22" xfId="106" applyNumberFormat="1" applyFont="1" applyFill="1" applyBorder="1" applyAlignment="1" applyProtection="1">
      <alignment vertical="top" wrapText="1"/>
      <protection/>
    </xf>
    <xf numFmtId="164" fontId="10" fillId="36" borderId="36" xfId="106" applyNumberFormat="1" applyFont="1" applyFill="1" applyBorder="1" applyAlignment="1" applyProtection="1">
      <alignment horizontal="center" vertical="top" wrapText="1"/>
      <protection locked="0"/>
    </xf>
    <xf numFmtId="164" fontId="10" fillId="36" borderId="37" xfId="106" applyNumberFormat="1" applyFont="1" applyFill="1" applyBorder="1" applyAlignment="1" applyProtection="1">
      <alignment vertical="top" wrapText="1"/>
      <protection locked="0"/>
    </xf>
    <xf numFmtId="164" fontId="10" fillId="36" borderId="36" xfId="106" applyNumberFormat="1" applyFont="1" applyFill="1" applyBorder="1" applyAlignment="1" applyProtection="1">
      <alignment vertical="top"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164" fontId="10" fillId="36" borderId="37" xfId="106" applyNumberFormat="1" applyFont="1" applyFill="1" applyBorder="1" applyAlignment="1" applyProtection="1">
      <alignment horizontal="center" vertical="top" wrapText="1"/>
      <protection locked="0"/>
    </xf>
    <xf numFmtId="1" fontId="37" fillId="0" borderId="0" xfId="90" applyNumberFormat="1" applyFont="1" applyBorder="1" applyAlignment="1" applyProtection="1">
      <alignment/>
      <protection hidden="1"/>
    </xf>
    <xf numFmtId="1" fontId="37" fillId="0" borderId="0" xfId="90" applyNumberFormat="1" applyFont="1" applyBorder="1" applyAlignment="1" applyProtection="1">
      <alignment vertical="center"/>
      <protection hidden="1"/>
    </xf>
    <xf numFmtId="0" fontId="38" fillId="0" borderId="0" xfId="102" applyFont="1" applyFill="1" applyBorder="1" applyAlignment="1" applyProtection="1">
      <alignment vertical="top"/>
      <protection hidden="1"/>
    </xf>
    <xf numFmtId="0" fontId="38" fillId="0" borderId="0" xfId="102" applyFont="1" applyFill="1" applyBorder="1" applyAlignment="1" applyProtection="1">
      <alignment vertical="center" wrapText="1"/>
      <protection hidden="1"/>
    </xf>
    <xf numFmtId="0" fontId="38" fillId="0" borderId="0" xfId="102" applyFont="1" applyFill="1" applyBorder="1" applyAlignment="1" applyProtection="1">
      <alignment vertical="top" wrapText="1"/>
      <protection hidden="1"/>
    </xf>
    <xf numFmtId="0" fontId="91" fillId="0" borderId="0" xfId="0" applyFont="1" applyAlignment="1">
      <alignment/>
    </xf>
    <xf numFmtId="0" fontId="40" fillId="0" borderId="0" xfId="102" applyNumberFormat="1" applyFont="1" applyFill="1" applyBorder="1" applyAlignment="1" applyProtection="1">
      <alignment vertical="top"/>
      <protection hidden="1"/>
    </xf>
    <xf numFmtId="1" fontId="41" fillId="0" borderId="0" xfId="102" applyNumberFormat="1" applyFont="1" applyFill="1" applyBorder="1" applyAlignment="1" applyProtection="1">
      <alignment/>
      <protection hidden="1"/>
    </xf>
    <xf numFmtId="1" fontId="41" fillId="0" borderId="0" xfId="102" applyNumberFormat="1" applyFont="1" applyFill="1" applyBorder="1" applyAlignment="1" applyProtection="1">
      <alignment vertical="center"/>
      <protection hidden="1"/>
    </xf>
    <xf numFmtId="0" fontId="38" fillId="0" borderId="0" xfId="102" applyFont="1" applyBorder="1">
      <alignment/>
      <protection/>
    </xf>
    <xf numFmtId="0" fontId="42" fillId="0" borderId="0" xfId="90" applyFont="1" applyFill="1" applyBorder="1" applyAlignment="1" applyProtection="1">
      <alignment vertical="top"/>
      <protection hidden="1"/>
    </xf>
    <xf numFmtId="0" fontId="92" fillId="0" borderId="8" xfId="0" applyFont="1" applyBorder="1" applyAlignment="1">
      <alignment horizontal="center" wrapText="1"/>
    </xf>
    <xf numFmtId="0" fontId="91" fillId="0" borderId="0" xfId="0" applyFont="1" applyAlignment="1">
      <alignment vertical="center" wrapText="1"/>
    </xf>
    <xf numFmtId="0" fontId="9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8" xfId="102" applyFont="1" applyBorder="1" applyAlignment="1" applyProtection="1">
      <alignment wrapText="1"/>
      <protection locked="0"/>
    </xf>
    <xf numFmtId="0" fontId="93" fillId="0" borderId="0" xfId="0" applyFont="1" applyAlignment="1">
      <alignment/>
    </xf>
    <xf numFmtId="0" fontId="92" fillId="0" borderId="8" xfId="0" applyFont="1" applyBorder="1" applyAlignment="1" applyProtection="1">
      <alignment horizontal="center" wrapText="1"/>
      <protection locked="0"/>
    </xf>
    <xf numFmtId="0" fontId="93" fillId="0" borderId="0" xfId="90" applyFont="1" applyFill="1" applyBorder="1" applyAlignment="1" applyProtection="1">
      <alignment vertical="top"/>
      <protection hidden="1"/>
    </xf>
    <xf numFmtId="0" fontId="41" fillId="0" borderId="0" xfId="102" applyNumberFormat="1" applyFont="1" applyFill="1" applyBorder="1" applyAlignment="1" applyProtection="1">
      <alignment/>
      <protection hidden="1"/>
    </xf>
    <xf numFmtId="1" fontId="38" fillId="0" borderId="0" xfId="102" applyNumberFormat="1" applyFont="1" applyFill="1" applyBorder="1" applyAlignment="1" applyProtection="1">
      <alignment vertical="center" wrapText="1"/>
      <protection hidden="1"/>
    </xf>
    <xf numFmtId="0" fontId="38" fillId="0" borderId="8" xfId="102" applyFont="1" applyBorder="1" applyProtection="1">
      <alignment/>
      <protection locked="0"/>
    </xf>
    <xf numFmtId="1" fontId="38" fillId="0" borderId="0" xfId="106" applyNumberFormat="1" applyFont="1" applyFill="1" applyBorder="1" applyAlignment="1" applyProtection="1">
      <alignment vertical="top" wrapText="1"/>
      <protection/>
    </xf>
    <xf numFmtId="1" fontId="38" fillId="36" borderId="0" xfId="102" applyNumberFormat="1" applyFont="1" applyFill="1" applyBorder="1" applyAlignment="1" applyProtection="1">
      <alignment vertical="center" wrapText="1"/>
      <protection hidden="1"/>
    </xf>
    <xf numFmtId="1" fontId="38" fillId="0" borderId="0" xfId="102" applyNumberFormat="1" applyFont="1" applyFill="1" applyBorder="1" applyAlignment="1" applyProtection="1">
      <alignment vertical="center"/>
      <protection hidden="1"/>
    </xf>
    <xf numFmtId="0" fontId="41" fillId="0" borderId="13" xfId="102" applyFont="1" applyFill="1" applyBorder="1" applyAlignment="1" applyProtection="1">
      <alignment horizontal="centerContinuous" vertical="top"/>
      <protection/>
    </xf>
    <xf numFmtId="0" fontId="41" fillId="0" borderId="4" xfId="102" applyFont="1" applyFill="1" applyBorder="1" applyAlignment="1" applyProtection="1">
      <alignment horizontal="centerContinuous" vertical="top"/>
      <protection/>
    </xf>
    <xf numFmtId="0" fontId="41" fillId="0" borderId="8" xfId="102" applyFont="1" applyFill="1" applyBorder="1" applyAlignment="1" applyProtection="1">
      <alignment horizontal="center" vertical="top" wrapText="1"/>
      <protection/>
    </xf>
    <xf numFmtId="0" fontId="41" fillId="0" borderId="14" xfId="102" applyFont="1" applyFill="1" applyBorder="1" applyAlignment="1" applyProtection="1">
      <alignment horizontal="center" vertical="top" wrapText="1"/>
      <protection/>
    </xf>
    <xf numFmtId="0" fontId="41" fillId="0" borderId="15" xfId="102" applyFont="1" applyFill="1" applyBorder="1" applyAlignment="1" applyProtection="1">
      <alignment horizontal="center" vertical="top" wrapText="1"/>
      <protection/>
    </xf>
    <xf numFmtId="0" fontId="41" fillId="0" borderId="16" xfId="102" applyFont="1" applyFill="1" applyBorder="1" applyAlignment="1" applyProtection="1">
      <alignment horizontal="center" vertical="top" wrapText="1"/>
      <protection/>
    </xf>
    <xf numFmtId="0" fontId="41" fillId="0" borderId="4" xfId="102" applyFont="1" applyFill="1" applyBorder="1" applyAlignment="1" applyProtection="1">
      <alignment horizontal="center" vertical="top" wrapText="1"/>
      <protection/>
    </xf>
    <xf numFmtId="0" fontId="41" fillId="0" borderId="17" xfId="102" applyFont="1" applyFill="1" applyBorder="1" applyAlignment="1" applyProtection="1">
      <alignment horizontal="center" vertical="top" wrapText="1"/>
      <protection/>
    </xf>
    <xf numFmtId="0" fontId="41" fillId="0" borderId="8" xfId="102" applyFont="1" applyFill="1" applyBorder="1" applyAlignment="1" applyProtection="1">
      <alignment horizontal="center" vertical="center" wrapText="1"/>
      <protection/>
    </xf>
    <xf numFmtId="0" fontId="38" fillId="0" borderId="18" xfId="102" applyFont="1" applyFill="1" applyBorder="1" applyAlignment="1" applyProtection="1">
      <alignment vertical="center" wrapText="1"/>
      <protection hidden="1"/>
    </xf>
    <xf numFmtId="0" fontId="38" fillId="0" borderId="18" xfId="102" applyFont="1" applyFill="1" applyBorder="1" applyAlignment="1" applyProtection="1">
      <alignment vertical="top" wrapText="1"/>
      <protection hidden="1"/>
    </xf>
    <xf numFmtId="0" fontId="41" fillId="0" borderId="17" xfId="102" applyFont="1" applyFill="1" applyBorder="1" applyAlignment="1" applyProtection="1">
      <alignment horizontal="centerContinuous" vertical="top"/>
      <protection/>
    </xf>
    <xf numFmtId="1" fontId="45" fillId="37" borderId="13" xfId="90" applyNumberFormat="1" applyFont="1" applyFill="1" applyBorder="1" applyAlignment="1" applyProtection="1">
      <alignment vertical="center"/>
      <protection/>
    </xf>
    <xf numFmtId="0" fontId="45" fillId="37" borderId="4" xfId="106" applyFont="1" applyFill="1" applyBorder="1" applyAlignment="1" applyProtection="1">
      <alignment vertical="top"/>
      <protection/>
    </xf>
    <xf numFmtId="41" fontId="45" fillId="37" borderId="17" xfId="106" applyNumberFormat="1" applyFont="1" applyFill="1" applyBorder="1" applyAlignment="1" applyProtection="1">
      <alignment vertical="top" wrapText="1"/>
      <protection/>
    </xf>
    <xf numFmtId="41" fontId="45" fillId="37" borderId="14" xfId="106" applyNumberFormat="1" applyFont="1" applyFill="1" applyBorder="1" applyAlignment="1" applyProtection="1">
      <alignment vertical="top" wrapText="1"/>
      <protection/>
    </xf>
    <xf numFmtId="41" fontId="45" fillId="37" borderId="15" xfId="106" applyNumberFormat="1" applyFont="1" applyFill="1" applyBorder="1" applyAlignment="1" applyProtection="1">
      <alignment vertical="top" wrapText="1"/>
      <protection/>
    </xf>
    <xf numFmtId="41" fontId="45" fillId="37" borderId="16" xfId="106" applyNumberFormat="1" applyFont="1" applyFill="1" applyBorder="1" applyAlignment="1" applyProtection="1">
      <alignment vertical="top" wrapText="1"/>
      <protection/>
    </xf>
    <xf numFmtId="41" fontId="45" fillId="37" borderId="4" xfId="106" applyNumberFormat="1" applyFont="1" applyFill="1" applyBorder="1" applyAlignment="1" applyProtection="1">
      <alignment vertical="top" wrapText="1"/>
      <protection/>
    </xf>
    <xf numFmtId="41" fontId="45" fillId="37" borderId="8" xfId="106" applyNumberFormat="1" applyFont="1" applyFill="1" applyBorder="1" applyAlignment="1" applyProtection="1">
      <alignment vertical="top" wrapText="1"/>
      <protection/>
    </xf>
    <xf numFmtId="0" fontId="38" fillId="0" borderId="18" xfId="106" applyFont="1" applyBorder="1" applyAlignment="1">
      <alignment vertical="center" wrapText="1"/>
      <protection/>
    </xf>
    <xf numFmtId="0" fontId="38" fillId="0" borderId="18" xfId="106" applyFont="1" applyBorder="1" applyAlignment="1">
      <alignment wrapText="1"/>
      <protection/>
    </xf>
    <xf numFmtId="41" fontId="41" fillId="0" borderId="18" xfId="106" applyNumberFormat="1" applyFont="1" applyFill="1" applyBorder="1" applyAlignment="1" applyProtection="1">
      <alignment vertical="top" wrapText="1"/>
      <protection/>
    </xf>
    <xf numFmtId="41" fontId="41" fillId="0" borderId="19" xfId="106" applyNumberFormat="1" applyFont="1" applyFill="1" applyBorder="1" applyAlignment="1" applyProtection="1">
      <alignment vertical="top" wrapText="1"/>
      <protection/>
    </xf>
    <xf numFmtId="41" fontId="41" fillId="0" borderId="20" xfId="106" applyNumberFormat="1" applyFont="1" applyFill="1" applyBorder="1" applyAlignment="1" applyProtection="1">
      <alignment vertical="top" wrapText="1"/>
      <protection/>
    </xf>
    <xf numFmtId="41" fontId="41" fillId="0" borderId="21" xfId="106" applyNumberFormat="1" applyFont="1" applyFill="1" applyBorder="1" applyAlignment="1" applyProtection="1">
      <alignment vertical="top" wrapText="1"/>
      <protection/>
    </xf>
    <xf numFmtId="41" fontId="41" fillId="0" borderId="22" xfId="106" applyNumberFormat="1" applyFont="1" applyFill="1" applyBorder="1" applyAlignment="1" applyProtection="1">
      <alignment vertical="top" wrapText="1"/>
      <protection/>
    </xf>
    <xf numFmtId="41" fontId="41" fillId="0" borderId="23" xfId="106" applyNumberFormat="1" applyFont="1" applyFill="1" applyBorder="1" applyAlignment="1" applyProtection="1">
      <alignment vertical="top" wrapText="1"/>
      <protection/>
    </xf>
    <xf numFmtId="41" fontId="41" fillId="0" borderId="24" xfId="106" applyNumberFormat="1" applyFont="1" applyFill="1" applyBorder="1" applyAlignment="1" applyProtection="1">
      <alignment vertical="top" wrapText="1"/>
      <protection/>
    </xf>
    <xf numFmtId="41" fontId="41" fillId="0" borderId="25" xfId="106" applyNumberFormat="1" applyFont="1" applyFill="1" applyBorder="1" applyAlignment="1" applyProtection="1">
      <alignment vertical="top" wrapText="1"/>
      <protection/>
    </xf>
    <xf numFmtId="41" fontId="41" fillId="0" borderId="26" xfId="106" applyNumberFormat="1" applyFont="1" applyFill="1" applyBorder="1" applyAlignment="1" applyProtection="1">
      <alignment vertical="top" wrapText="1"/>
      <protection/>
    </xf>
    <xf numFmtId="1" fontId="41" fillId="0" borderId="27" xfId="106" applyNumberFormat="1" applyFont="1" applyFill="1" applyBorder="1" applyAlignment="1" applyProtection="1">
      <alignment vertical="top"/>
      <protection/>
    </xf>
    <xf numFmtId="1" fontId="41" fillId="0" borderId="0" xfId="106" applyNumberFormat="1" applyFont="1" applyFill="1" applyBorder="1" applyAlignment="1" applyProtection="1">
      <alignment vertical="top"/>
      <protection/>
    </xf>
    <xf numFmtId="1" fontId="41" fillId="0" borderId="0" xfId="106" applyNumberFormat="1" applyFont="1" applyFill="1" applyBorder="1" applyAlignment="1" applyProtection="1">
      <alignment vertical="top" wrapText="1"/>
      <protection/>
    </xf>
    <xf numFmtId="41" fontId="41" fillId="0" borderId="0" xfId="106" applyNumberFormat="1" applyFont="1" applyFill="1" applyBorder="1" applyAlignment="1" applyProtection="1">
      <alignment vertical="top" wrapText="1"/>
      <protection/>
    </xf>
    <xf numFmtId="41" fontId="41" fillId="0" borderId="28" xfId="106" applyNumberFormat="1" applyFont="1" applyFill="1" applyBorder="1" applyAlignment="1" applyProtection="1">
      <alignment vertical="top" wrapText="1"/>
      <protection/>
    </xf>
    <xf numFmtId="164" fontId="38" fillId="38" borderId="22" xfId="106" applyNumberFormat="1" applyFont="1" applyFill="1" applyBorder="1" applyAlignment="1" applyProtection="1">
      <alignment vertical="top"/>
      <protection locked="0"/>
    </xf>
    <xf numFmtId="164" fontId="38" fillId="39" borderId="22" xfId="106" applyNumberFormat="1" applyFont="1" applyFill="1" applyBorder="1" applyAlignment="1" applyProtection="1">
      <alignment vertical="top"/>
      <protection locked="0"/>
    </xf>
    <xf numFmtId="164" fontId="38" fillId="40" borderId="22" xfId="106" applyNumberFormat="1" applyFont="1" applyFill="1" applyBorder="1" applyAlignment="1" applyProtection="1">
      <alignment vertical="top"/>
      <protection locked="0"/>
    </xf>
    <xf numFmtId="164" fontId="38" fillId="41" borderId="19" xfId="106" applyNumberFormat="1" applyFont="1" applyFill="1" applyBorder="1" applyAlignment="1" applyProtection="1">
      <alignment vertical="top"/>
      <protection locked="0"/>
    </xf>
    <xf numFmtId="164" fontId="38" fillId="0" borderId="22" xfId="106" applyNumberFormat="1" applyFont="1" applyFill="1" applyBorder="1" applyAlignment="1" applyProtection="1">
      <alignment vertical="top" wrapText="1"/>
      <protection/>
    </xf>
    <xf numFmtId="164" fontId="38" fillId="0" borderId="23" xfId="106" applyNumberFormat="1" applyFont="1" applyFill="1" applyBorder="1" applyAlignment="1" applyProtection="1">
      <alignment vertical="top" wrapText="1"/>
      <protection/>
    </xf>
    <xf numFmtId="164" fontId="38" fillId="42" borderId="19" xfId="106" applyNumberFormat="1" applyFont="1" applyFill="1" applyBorder="1" applyAlignment="1" applyProtection="1">
      <alignment vertical="top"/>
      <protection locked="0"/>
    </xf>
    <xf numFmtId="164" fontId="38" fillId="36" borderId="18" xfId="106" applyNumberFormat="1" applyFont="1" applyFill="1" applyBorder="1" applyAlignment="1" applyProtection="1">
      <alignment vertical="top"/>
      <protection/>
    </xf>
    <xf numFmtId="0" fontId="38" fillId="0" borderId="18" xfId="106" applyFont="1" applyBorder="1" applyAlignment="1" applyProtection="1">
      <alignment vertical="center" wrapText="1"/>
      <protection locked="0"/>
    </xf>
    <xf numFmtId="0" fontId="38" fillId="0" borderId="18" xfId="106" applyFont="1" applyBorder="1" applyAlignment="1" applyProtection="1">
      <alignment wrapText="1"/>
      <protection locked="0"/>
    </xf>
    <xf numFmtId="1" fontId="38" fillId="0" borderId="0" xfId="106" applyNumberFormat="1" applyFont="1" applyFill="1" applyBorder="1" applyAlignment="1" applyProtection="1">
      <alignment horizontal="left" vertical="top"/>
      <protection/>
    </xf>
    <xf numFmtId="1" fontId="38" fillId="0" borderId="28" xfId="106" applyNumberFormat="1" applyFont="1" applyFill="1" applyBorder="1" applyAlignment="1" applyProtection="1">
      <alignment horizontal="left" vertical="top" wrapText="1"/>
      <protection/>
    </xf>
    <xf numFmtId="1" fontId="38" fillId="36" borderId="27" xfId="106" applyNumberFormat="1" applyFont="1" applyFill="1" applyBorder="1" applyAlignment="1" applyProtection="1">
      <alignment vertical="top" wrapText="1"/>
      <protection/>
    </xf>
    <xf numFmtId="164" fontId="38" fillId="36" borderId="22" xfId="106" applyNumberFormat="1" applyFont="1" applyFill="1" applyBorder="1" applyAlignment="1" applyProtection="1">
      <alignment vertical="top"/>
      <protection locked="0"/>
    </xf>
    <xf numFmtId="164" fontId="38" fillId="36" borderId="19" xfId="106" applyNumberFormat="1" applyFont="1" applyFill="1" applyBorder="1" applyAlignment="1" applyProtection="1">
      <alignment vertical="top"/>
      <protection locked="0"/>
    </xf>
    <xf numFmtId="164" fontId="38" fillId="36" borderId="22" xfId="106" applyNumberFormat="1" applyFont="1" applyFill="1" applyBorder="1" applyAlignment="1" applyProtection="1">
      <alignment vertical="top"/>
      <protection/>
    </xf>
    <xf numFmtId="164" fontId="38" fillId="36" borderId="19" xfId="106" applyNumberFormat="1" applyFont="1" applyFill="1" applyBorder="1" applyAlignment="1" applyProtection="1">
      <alignment vertical="top"/>
      <protection/>
    </xf>
    <xf numFmtId="0" fontId="38" fillId="36" borderId="18" xfId="106" applyFont="1" applyFill="1" applyBorder="1" applyAlignment="1" applyProtection="1">
      <alignment vertical="center" wrapText="1"/>
      <protection locked="0"/>
    </xf>
    <xf numFmtId="0" fontId="38" fillId="36" borderId="18" xfId="106" applyFont="1" applyFill="1" applyBorder="1" applyAlignment="1" applyProtection="1">
      <alignment wrapText="1"/>
      <protection locked="0"/>
    </xf>
    <xf numFmtId="0" fontId="91" fillId="36" borderId="0" xfId="0" applyFont="1" applyFill="1" applyAlignment="1">
      <alignment/>
    </xf>
    <xf numFmtId="1" fontId="46" fillId="0" borderId="27" xfId="90" applyNumberFormat="1" applyFont="1" applyFill="1" applyBorder="1" applyAlignment="1" applyProtection="1">
      <alignment horizontal="left" vertical="top"/>
      <protection/>
    </xf>
    <xf numFmtId="1" fontId="46" fillId="0" borderId="0" xfId="90" applyNumberFormat="1" applyFont="1" applyFill="1" applyBorder="1" applyAlignment="1" applyProtection="1">
      <alignment horizontal="left" vertical="top"/>
      <protection/>
    </xf>
    <xf numFmtId="1" fontId="46" fillId="0" borderId="28" xfId="90" applyNumberFormat="1" applyFont="1" applyFill="1" applyBorder="1" applyAlignment="1" applyProtection="1">
      <alignment horizontal="left" vertical="top"/>
      <protection/>
    </xf>
    <xf numFmtId="1" fontId="38" fillId="0" borderId="27" xfId="106" applyNumberFormat="1" applyFont="1" applyFill="1" applyBorder="1" applyAlignment="1" applyProtection="1">
      <alignment vertical="top" wrapText="1"/>
      <protection/>
    </xf>
    <xf numFmtId="183" fontId="38" fillId="40" borderId="22" xfId="106" applyNumberFormat="1" applyFont="1" applyFill="1" applyBorder="1" applyAlignment="1" applyProtection="1">
      <alignment vertical="top"/>
      <protection locked="0"/>
    </xf>
    <xf numFmtId="183" fontId="38" fillId="41" borderId="19" xfId="106" applyNumberFormat="1" applyFont="1" applyFill="1" applyBorder="1" applyAlignment="1" applyProtection="1">
      <alignment vertical="top"/>
      <protection locked="0"/>
    </xf>
    <xf numFmtId="1" fontId="38" fillId="0" borderId="0" xfId="106" applyNumberFormat="1" applyFont="1" applyFill="1" applyBorder="1" applyAlignment="1" applyProtection="1">
      <alignment horizontal="left" vertical="top" wrapText="1"/>
      <protection/>
    </xf>
    <xf numFmtId="164" fontId="38" fillId="0" borderId="22" xfId="106" applyNumberFormat="1" applyFont="1" applyFill="1" applyBorder="1" applyAlignment="1" applyProtection="1">
      <alignment vertical="top"/>
      <protection locked="0"/>
    </xf>
    <xf numFmtId="164" fontId="38" fillId="0" borderId="19" xfId="106" applyNumberFormat="1" applyFont="1" applyFill="1" applyBorder="1" applyAlignment="1" applyProtection="1">
      <alignment vertical="top"/>
      <protection locked="0"/>
    </xf>
    <xf numFmtId="1" fontId="46" fillId="0" borderId="27" xfId="90" applyNumberFormat="1" applyFont="1" applyFill="1" applyBorder="1" applyAlignment="1" applyProtection="1">
      <alignment vertical="top"/>
      <protection/>
    </xf>
    <xf numFmtId="0" fontId="91" fillId="0" borderId="18" xfId="0" applyFont="1" applyBorder="1" applyAlignment="1" applyProtection="1">
      <alignment vertical="center" wrapText="1"/>
      <protection locked="0"/>
    </xf>
    <xf numFmtId="0" fontId="91" fillId="0" borderId="18" xfId="0" applyFont="1" applyBorder="1" applyAlignment="1" applyProtection="1">
      <alignment wrapText="1"/>
      <protection locked="0"/>
    </xf>
    <xf numFmtId="1" fontId="48" fillId="0" borderId="27" xfId="90" applyNumberFormat="1" applyFont="1" applyFill="1" applyBorder="1" applyAlignment="1" applyProtection="1">
      <alignment horizontal="left" vertical="top" indent="1"/>
      <protection/>
    </xf>
    <xf numFmtId="0" fontId="91" fillId="0" borderId="18" xfId="0" applyFont="1" applyBorder="1" applyAlignment="1" applyProtection="1">
      <alignment vertical="top" wrapText="1"/>
      <protection locked="0"/>
    </xf>
    <xf numFmtId="0" fontId="94" fillId="0" borderId="0" xfId="0" applyFont="1" applyAlignment="1">
      <alignment vertical="center"/>
    </xf>
    <xf numFmtId="1" fontId="38" fillId="0" borderId="0" xfId="106" applyNumberFormat="1" applyFont="1" applyFill="1" applyBorder="1" applyAlignment="1" applyProtection="1">
      <alignment vertical="top"/>
      <protection/>
    </xf>
    <xf numFmtId="1" fontId="38" fillId="0" borderId="28" xfId="106" applyNumberFormat="1" applyFont="1" applyFill="1" applyBorder="1" applyAlignment="1" applyProtection="1">
      <alignment vertical="top"/>
      <protection/>
    </xf>
    <xf numFmtId="1" fontId="50" fillId="0" borderId="0" xfId="106" applyNumberFormat="1" applyFont="1" applyFill="1" applyBorder="1" applyAlignment="1" applyProtection="1">
      <alignment vertical="top"/>
      <protection/>
    </xf>
    <xf numFmtId="0" fontId="94" fillId="0" borderId="0" xfId="0" applyFont="1" applyBorder="1" applyAlignment="1">
      <alignment vertical="center" wrapText="1"/>
    </xf>
    <xf numFmtId="0" fontId="91" fillId="0" borderId="28" xfId="0" applyFont="1" applyBorder="1" applyAlignment="1" applyProtection="1">
      <alignment wrapText="1"/>
      <protection locked="0"/>
    </xf>
    <xf numFmtId="0" fontId="91" fillId="0" borderId="0" xfId="0" applyFont="1" applyBorder="1" applyAlignment="1">
      <alignment vertical="top" wrapText="1"/>
    </xf>
    <xf numFmtId="1" fontId="38" fillId="0" borderId="29" xfId="106" applyNumberFormat="1" applyFont="1" applyFill="1" applyBorder="1" applyAlignment="1" applyProtection="1">
      <alignment vertical="top" wrapText="1"/>
      <protection/>
    </xf>
    <xf numFmtId="1" fontId="38" fillId="0" borderId="30" xfId="106" applyNumberFormat="1" applyFont="1" applyFill="1" applyBorder="1" applyAlignment="1" applyProtection="1">
      <alignment vertical="top"/>
      <protection/>
    </xf>
    <xf numFmtId="1" fontId="38" fillId="0" borderId="31" xfId="106" applyNumberFormat="1" applyFont="1" applyFill="1" applyBorder="1" applyAlignment="1" applyProtection="1">
      <alignment vertical="top"/>
      <protection/>
    </xf>
    <xf numFmtId="164" fontId="38" fillId="36" borderId="32" xfId="106" applyNumberFormat="1" applyFont="1" applyFill="1" applyBorder="1" applyAlignment="1" applyProtection="1">
      <alignment vertical="top"/>
      <protection locked="0"/>
    </xf>
    <xf numFmtId="164" fontId="38" fillId="36" borderId="33" xfId="106" applyNumberFormat="1" applyFont="1" applyFill="1" applyBorder="1" applyAlignment="1" applyProtection="1">
      <alignment vertical="top"/>
      <protection locked="0"/>
    </xf>
    <xf numFmtId="164" fontId="38" fillId="36" borderId="32" xfId="106" applyNumberFormat="1" applyFont="1" applyFill="1" applyBorder="1" applyAlignment="1" applyProtection="1">
      <alignment vertical="top"/>
      <protection/>
    </xf>
    <xf numFmtId="164" fontId="38" fillId="36" borderId="33" xfId="106" applyNumberFormat="1" applyFont="1" applyFill="1" applyBorder="1" applyAlignment="1" applyProtection="1">
      <alignment vertical="top"/>
      <protection/>
    </xf>
    <xf numFmtId="164" fontId="38" fillId="36" borderId="34" xfId="106" applyNumberFormat="1" applyFont="1" applyFill="1" applyBorder="1" applyAlignment="1" applyProtection="1">
      <alignment vertical="top"/>
      <protection/>
    </xf>
    <xf numFmtId="0" fontId="91" fillId="0" borderId="34" xfId="0" applyFont="1" applyBorder="1" applyAlignment="1" applyProtection="1">
      <alignment vertical="center" wrapText="1"/>
      <protection locked="0"/>
    </xf>
    <xf numFmtId="0" fontId="91" fillId="0" borderId="34" xfId="0" applyFont="1" applyBorder="1" applyAlignment="1" applyProtection="1">
      <alignment wrapText="1"/>
      <protection locked="0"/>
    </xf>
    <xf numFmtId="0" fontId="95" fillId="0" borderId="0" xfId="0" applyFont="1" applyAlignment="1">
      <alignment/>
    </xf>
    <xf numFmtId="0" fontId="53" fillId="0" borderId="8" xfId="102" applyFont="1" applyBorder="1" applyAlignment="1" applyProtection="1">
      <alignment wrapText="1"/>
      <protection locked="0"/>
    </xf>
    <xf numFmtId="0" fontId="53" fillId="36" borderId="8" xfId="102" applyFont="1" applyFill="1" applyBorder="1" applyAlignment="1" applyProtection="1">
      <alignment wrapText="1"/>
      <protection locked="0"/>
    </xf>
    <xf numFmtId="0" fontId="53" fillId="0" borderId="8" xfId="102" applyFont="1" applyBorder="1" applyAlignment="1" applyProtection="1">
      <alignment horizontal="right" wrapText="1"/>
      <protection locked="0"/>
    </xf>
    <xf numFmtId="1" fontId="10" fillId="44" borderId="0" xfId="106" applyNumberFormat="1" applyFont="1" applyFill="1" applyBorder="1" applyAlignment="1" applyProtection="1">
      <alignment horizontal="left" vertical="top" wrapText="1"/>
      <protection/>
    </xf>
    <xf numFmtId="1" fontId="10" fillId="44" borderId="28" xfId="106" applyNumberFormat="1" applyFont="1" applyFill="1" applyBorder="1" applyAlignment="1" applyProtection="1">
      <alignment horizontal="left" vertical="top" wrapText="1"/>
      <protection/>
    </xf>
    <xf numFmtId="1" fontId="10" fillId="0" borderId="0" xfId="106" applyNumberFormat="1" applyFont="1" applyFill="1" applyBorder="1" applyAlignment="1" applyProtection="1">
      <alignment horizontal="left" vertical="top" wrapText="1"/>
      <protection/>
    </xf>
    <xf numFmtId="1" fontId="10" fillId="0" borderId="28" xfId="106" applyNumberFormat="1" applyFont="1" applyFill="1" applyBorder="1" applyAlignment="1" applyProtection="1">
      <alignment horizontal="left" vertical="top" wrapText="1"/>
      <protection/>
    </xf>
    <xf numFmtId="1" fontId="20" fillId="0" borderId="41" xfId="90" applyNumberFormat="1" applyFont="1" applyFill="1" applyBorder="1" applyAlignment="1" applyProtection="1">
      <alignment horizontal="left" vertical="top"/>
      <protection/>
    </xf>
    <xf numFmtId="1" fontId="20" fillId="0" borderId="24" xfId="90" applyNumberFormat="1" applyFont="1" applyFill="1" applyBorder="1" applyAlignment="1" applyProtection="1">
      <alignment horizontal="left" vertical="top"/>
      <protection/>
    </xf>
    <xf numFmtId="1" fontId="20" fillId="0" borderId="25" xfId="90" applyNumberFormat="1" applyFont="1" applyFill="1" applyBorder="1" applyAlignment="1" applyProtection="1">
      <alignment horizontal="left" vertical="top"/>
      <protection/>
    </xf>
    <xf numFmtId="1" fontId="20" fillId="0" borderId="27" xfId="90" applyNumberFormat="1" applyFont="1" applyFill="1" applyBorder="1" applyAlignment="1" applyProtection="1">
      <alignment horizontal="left" vertical="top"/>
      <protection/>
    </xf>
    <xf numFmtId="1" fontId="20" fillId="0" borderId="0" xfId="90" applyNumberFormat="1" applyFont="1" applyFill="1" applyBorder="1" applyAlignment="1" applyProtection="1">
      <alignment horizontal="left" vertical="top"/>
      <protection/>
    </xf>
    <xf numFmtId="1" fontId="20" fillId="0" borderId="28" xfId="90" applyNumberFormat="1" applyFont="1" applyFill="1" applyBorder="1" applyAlignment="1" applyProtection="1">
      <alignment horizontal="left" vertical="top"/>
      <protection/>
    </xf>
    <xf numFmtId="1" fontId="10" fillId="0" borderId="0" xfId="106" applyNumberFormat="1" applyFont="1" applyFill="1" applyBorder="1" applyAlignment="1" applyProtection="1">
      <alignment horizontal="left" vertical="top"/>
      <protection/>
    </xf>
    <xf numFmtId="1" fontId="10" fillId="0" borderId="28" xfId="106" applyNumberFormat="1" applyFont="1" applyFill="1" applyBorder="1" applyAlignment="1" applyProtection="1">
      <alignment horizontal="left" vertical="top"/>
      <protection/>
    </xf>
    <xf numFmtId="1" fontId="96" fillId="36" borderId="0" xfId="106" applyNumberFormat="1" applyFont="1" applyFill="1" applyBorder="1" applyAlignment="1" applyProtection="1">
      <alignment horizontal="left" vertical="top" wrapText="1"/>
      <protection/>
    </xf>
    <xf numFmtId="1" fontId="96" fillId="36" borderId="28" xfId="106" applyNumberFormat="1" applyFont="1" applyFill="1" applyBorder="1" applyAlignment="1" applyProtection="1">
      <alignment horizontal="left" vertical="top" wrapText="1"/>
      <protection/>
    </xf>
    <xf numFmtId="1" fontId="96" fillId="0" borderId="0" xfId="106" applyNumberFormat="1" applyFont="1" applyFill="1" applyBorder="1" applyAlignment="1" applyProtection="1">
      <alignment horizontal="left" vertical="top" wrapText="1"/>
      <protection/>
    </xf>
    <xf numFmtId="1" fontId="96" fillId="0" borderId="28" xfId="106" applyNumberFormat="1" applyFont="1" applyFill="1" applyBorder="1" applyAlignment="1" applyProtection="1">
      <alignment horizontal="left" vertical="top" wrapText="1"/>
      <protection/>
    </xf>
    <xf numFmtId="1" fontId="10" fillId="0" borderId="0" xfId="106" applyNumberFormat="1" applyFont="1" applyFill="1" applyBorder="1" applyAlignment="1" applyProtection="1">
      <alignment vertical="top" wrapText="1"/>
      <protection/>
    </xf>
    <xf numFmtId="0" fontId="0" fillId="0" borderId="28" xfId="0" applyBorder="1" applyAlignment="1">
      <alignment vertical="top"/>
    </xf>
    <xf numFmtId="1" fontId="10" fillId="36" borderId="0" xfId="106" applyNumberFormat="1" applyFont="1" applyFill="1" applyBorder="1" applyAlignment="1" applyProtection="1">
      <alignment horizontal="left" vertical="top"/>
      <protection/>
    </xf>
    <xf numFmtId="1" fontId="10" fillId="36" borderId="28" xfId="106" applyNumberFormat="1" applyFont="1" applyFill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1" fontId="38" fillId="0" borderId="0" xfId="106" applyNumberFormat="1" applyFont="1" applyFill="1" applyBorder="1" applyAlignment="1" applyProtection="1">
      <alignment horizontal="left" vertical="top"/>
      <protection/>
    </xf>
    <xf numFmtId="1" fontId="38" fillId="0" borderId="28" xfId="106" applyNumberFormat="1" applyFont="1" applyFill="1" applyBorder="1" applyAlignment="1" applyProtection="1">
      <alignment horizontal="left" vertical="top"/>
      <protection/>
    </xf>
    <xf numFmtId="1" fontId="95" fillId="0" borderId="0" xfId="106" applyNumberFormat="1" applyFont="1" applyFill="1" applyBorder="1" applyAlignment="1" applyProtection="1">
      <alignment horizontal="left" vertical="top" wrapText="1"/>
      <protection/>
    </xf>
    <xf numFmtId="1" fontId="95" fillId="0" borderId="28" xfId="106" applyNumberFormat="1" applyFont="1" applyFill="1" applyBorder="1" applyAlignment="1" applyProtection="1">
      <alignment horizontal="left" vertical="top" wrapText="1"/>
      <protection/>
    </xf>
    <xf numFmtId="1" fontId="38" fillId="0" borderId="0" xfId="106" applyNumberFormat="1" applyFont="1" applyFill="1" applyBorder="1" applyAlignment="1" applyProtection="1">
      <alignment vertical="top" wrapText="1"/>
      <protection/>
    </xf>
    <xf numFmtId="0" fontId="91" fillId="0" borderId="28" xfId="0" applyFont="1" applyBorder="1" applyAlignment="1">
      <alignment vertical="top"/>
    </xf>
    <xf numFmtId="1" fontId="38" fillId="0" borderId="0" xfId="106" applyNumberFormat="1" applyFont="1" applyFill="1" applyBorder="1" applyAlignment="1" applyProtection="1">
      <alignment horizontal="left" vertical="top" wrapText="1"/>
      <protection/>
    </xf>
    <xf numFmtId="1" fontId="38" fillId="0" borderId="28" xfId="106" applyNumberFormat="1" applyFont="1" applyFill="1" applyBorder="1" applyAlignment="1" applyProtection="1">
      <alignment horizontal="left" vertical="top" wrapText="1"/>
      <protection/>
    </xf>
    <xf numFmtId="1" fontId="46" fillId="0" borderId="27" xfId="90" applyNumberFormat="1" applyFont="1" applyFill="1" applyBorder="1" applyAlignment="1" applyProtection="1">
      <alignment horizontal="left" vertical="top"/>
      <protection/>
    </xf>
    <xf numFmtId="1" fontId="46" fillId="0" borderId="0" xfId="90" applyNumberFormat="1" applyFont="1" applyFill="1" applyBorder="1" applyAlignment="1" applyProtection="1">
      <alignment horizontal="left" vertical="top"/>
      <protection/>
    </xf>
    <xf numFmtId="1" fontId="46" fillId="0" borderId="28" xfId="90" applyNumberFormat="1" applyFont="1" applyFill="1" applyBorder="1" applyAlignment="1" applyProtection="1">
      <alignment horizontal="left" vertical="top"/>
      <protection/>
    </xf>
    <xf numFmtId="1" fontId="95" fillId="36" borderId="0" xfId="106" applyNumberFormat="1" applyFont="1" applyFill="1" applyBorder="1" applyAlignment="1" applyProtection="1">
      <alignment horizontal="left" vertical="top" wrapText="1"/>
      <protection/>
    </xf>
    <xf numFmtId="1" fontId="95" fillId="36" borderId="28" xfId="106" applyNumberFormat="1" applyFont="1" applyFill="1" applyBorder="1" applyAlignment="1" applyProtection="1">
      <alignment horizontal="left" vertical="top" wrapText="1"/>
      <protection/>
    </xf>
    <xf numFmtId="1" fontId="46" fillId="0" borderId="41" xfId="90" applyNumberFormat="1" applyFont="1" applyFill="1" applyBorder="1" applyAlignment="1" applyProtection="1">
      <alignment horizontal="left" vertical="top"/>
      <protection/>
    </xf>
    <xf numFmtId="1" fontId="46" fillId="0" borderId="24" xfId="90" applyNumberFormat="1" applyFont="1" applyFill="1" applyBorder="1" applyAlignment="1" applyProtection="1">
      <alignment horizontal="left" vertical="top"/>
      <protection/>
    </xf>
    <xf numFmtId="1" fontId="46" fillId="0" borderId="25" xfId="90" applyNumberFormat="1" applyFont="1" applyFill="1" applyBorder="1" applyAlignment="1" applyProtection="1">
      <alignment horizontal="left" vertical="top"/>
      <protection/>
    </xf>
    <xf numFmtId="1" fontId="38" fillId="44" borderId="0" xfId="106" applyNumberFormat="1" applyFont="1" applyFill="1" applyBorder="1" applyAlignment="1" applyProtection="1">
      <alignment horizontal="left" vertical="top" wrapText="1"/>
      <protection/>
    </xf>
    <xf numFmtId="1" fontId="38" fillId="44" borderId="28" xfId="106" applyNumberFormat="1" applyFont="1" applyFill="1" applyBorder="1" applyAlignment="1" applyProtection="1">
      <alignment horizontal="left" vertical="top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2 2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6 2" xfId="62"/>
    <cellStyle name="Comma 7" xfId="63"/>
    <cellStyle name="Comma 7 2" xfId="64"/>
    <cellStyle name="Comma0" xfId="65"/>
    <cellStyle name="Currency" xfId="66"/>
    <cellStyle name="Currency [0]" xfId="67"/>
    <cellStyle name="Currency [00]" xfId="68"/>
    <cellStyle name="Currency 2" xfId="69"/>
    <cellStyle name="Currency0" xfId="70"/>
    <cellStyle name="Date" xfId="71"/>
    <cellStyle name="Date Short" xfId="72"/>
    <cellStyle name="Dezimal [0]_Compiling Utility Macros" xfId="73"/>
    <cellStyle name="Dezimal_Compiling Utility Macros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Linked Cell" xfId="98"/>
    <cellStyle name="Neutral" xfId="99"/>
    <cellStyle name="Normal - Style1" xfId="100"/>
    <cellStyle name="Normal 10" xfId="101"/>
    <cellStyle name="Normal 2" xfId="102"/>
    <cellStyle name="Normal 2 2 10 2" xfId="103"/>
    <cellStyle name="Normal 3" xfId="104"/>
    <cellStyle name="Normal 3 2" xfId="105"/>
    <cellStyle name="Normal 4" xfId="106"/>
    <cellStyle name="Normal 6 2 2 2" xfId="107"/>
    <cellStyle name="Note" xfId="108"/>
    <cellStyle name="Output" xfId="109"/>
    <cellStyle name="Percent" xfId="110"/>
    <cellStyle name="Percent [0]" xfId="111"/>
    <cellStyle name="Percent [00]" xfId="112"/>
    <cellStyle name="Percent [2]" xfId="113"/>
    <cellStyle name="PrePop Currency (0)" xfId="114"/>
    <cellStyle name="PrePop Currency (2)" xfId="115"/>
    <cellStyle name="PrePop Units (0)" xfId="116"/>
    <cellStyle name="PrePop Units (1)" xfId="117"/>
    <cellStyle name="PrePop Units (2)" xfId="118"/>
    <cellStyle name="Standard_Anpassen der Amortisation" xfId="119"/>
    <cellStyle name="Style 1" xfId="120"/>
    <cellStyle name="Text Indent A" xfId="121"/>
    <cellStyle name="Text Indent B" xfId="122"/>
    <cellStyle name="Text Indent C" xfId="123"/>
    <cellStyle name="Title" xfId="124"/>
    <cellStyle name="Total" xfId="125"/>
    <cellStyle name="Währung [0]_Compiling Utility Macros" xfId="126"/>
    <cellStyle name="Währung_Compiling Utility Macros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6-17\01.%20National%20Publications\Section%2071\Quarter%203\05.%20SDBIP\Master\02.%20FS%20Q1%20Performance%20Indicators%20Master%20File%20-%20NT%20-%202016_1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onH\AppData\Local\Microsoft\Windows\INetCache\Content.Outlook\5U4MTTTQ\06.%20MP%20Q1%20Performance%20Indicators%20Master%20File%20-%20NT%20-%202016_1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yVN\AppData\Local\Microsoft\Windows\Temporary%20Internet%20Files\Content.Outlook\9XP7L51J\07.%20NC%20Q1%20Performance%20Indicators%20Master%20File%20-%20NT%20-%202016_1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6-17\01.%20National%20Publications\Section%2071\Quarter%203\05.%20SDBIP\Master\08.%20NW%20Q1%20Performance%20Indicators%20Master%20File%20-%20NT%20-%202016_17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6-17\01.%20National%20Publications\Section%2071\Quarter%203\05.%20SDBIP\Master\09.%20WC%20Q1%20Performance%20Indicators%20Master%20File%20-%20NT%20-%202016_17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09.%20WC%20Q2%20Performance%20Indicators%20Master%20File%20-%20NT%20-%202016_17-Final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Masterfile%20SDBIP%20template%202016-17%20Q3%20PGWC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9.%20WC%20Q2%20Performance%20Indicators%20Master%20File%20-%20NT%20-%202016_1_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.%20FS%20Q2%20Performance%20Indicators%20Master%20File%20-%20NT%20-%202016_17-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3.%20GT%20Q1%20Performance%20Indicators%20Master%20File%20-%20NT%20-%202016_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GT-%20Performance%20Indicators%20Q3%20report%20Mogale%20City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KZ%20Q3%20Performance%20Indicators%20Master%20File%20-%20NT%20-%202016_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4.%20KZ%20Q2%20Performance%20Indicators%20Master%20File%20-%20NT%20-%202016_17-Fina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6-17\01.%20National%20Publications\Section%2071\Quarter%203\05.%20SDBIP\Master\05.%20LP%20Q1%20Performance%20Indicators%20Master%20File%20-%20NT%20-%202016_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6.%20MP%20Q2%20Performance%20Indicators%20Master%20File%20-%20NT%20-%202016_1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6-17\01.%20National%20Publications\Section%2071\Quarter%203\05.%20SDBIP\Master\06.%20MP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 "/>
      <sheetName val="FS194"/>
      <sheetName val="FS195"/>
      <sheetName val="FS196 "/>
      <sheetName val="DC19"/>
      <sheetName val="FS201"/>
      <sheetName val="FS203"/>
      <sheetName val="FS204"/>
      <sheetName val="FS205"/>
      <sheetName val="DC20"/>
    </sheetNames>
    <sheetDataSet>
      <sheetData sheetId="0">
        <row r="11">
          <cell r="A11" t="str">
            <v>FS184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  <sheetDataSet>
      <sheetData sheetId="0">
        <row r="2">
          <cell r="A2" t="str">
            <v>Summary</v>
          </cell>
          <cell r="C2" t="str">
            <v>Mpumalanga</v>
          </cell>
        </row>
        <row r="3">
          <cell r="A3" t="str">
            <v>MP301</v>
          </cell>
          <cell r="B3" t="str">
            <v>MP301</v>
          </cell>
          <cell r="C3" t="str">
            <v>Albert Luthuli</v>
          </cell>
        </row>
        <row r="4">
          <cell r="A4" t="str">
            <v>MP302</v>
          </cell>
          <cell r="B4" t="str">
            <v>MP302</v>
          </cell>
          <cell r="C4" t="str">
            <v>Msukaligwa</v>
          </cell>
        </row>
        <row r="5">
          <cell r="A5" t="str">
            <v>MP303</v>
          </cell>
          <cell r="B5" t="str">
            <v>MP303</v>
          </cell>
          <cell r="C5" t="str">
            <v>Mkhondo</v>
          </cell>
        </row>
        <row r="6">
          <cell r="A6" t="str">
            <v>MP304</v>
          </cell>
          <cell r="B6" t="str">
            <v>MP304</v>
          </cell>
          <cell r="C6" t="str">
            <v>Pixley Ka Seme (MP)</v>
          </cell>
        </row>
        <row r="7">
          <cell r="A7" t="str">
            <v>MP305</v>
          </cell>
          <cell r="B7" t="str">
            <v>MP305</v>
          </cell>
          <cell r="C7" t="str">
            <v>Lekwa</v>
          </cell>
        </row>
        <row r="8">
          <cell r="A8" t="str">
            <v>MP306</v>
          </cell>
          <cell r="B8" t="str">
            <v>MP306</v>
          </cell>
          <cell r="C8" t="str">
            <v>Dipaleseng</v>
          </cell>
        </row>
        <row r="9">
          <cell r="A9" t="str">
            <v>MP307</v>
          </cell>
          <cell r="B9" t="str">
            <v>MP307</v>
          </cell>
          <cell r="C9" t="str">
            <v>Govan Mbeki</v>
          </cell>
        </row>
        <row r="10">
          <cell r="A10" t="str">
            <v>DC30</v>
          </cell>
          <cell r="B10" t="str">
            <v>DC30</v>
          </cell>
          <cell r="C10" t="str">
            <v>Gert Sibande</v>
          </cell>
        </row>
        <row r="11">
          <cell r="A11" t="str">
            <v>MP311</v>
          </cell>
          <cell r="B11" t="str">
            <v>MP311</v>
          </cell>
          <cell r="C11" t="str">
            <v>Victor Khanye</v>
          </cell>
        </row>
        <row r="12">
          <cell r="A12" t="str">
            <v>MP312</v>
          </cell>
          <cell r="B12" t="str">
            <v>MP312</v>
          </cell>
          <cell r="C12" t="str">
            <v>Emalahleni (Mp)</v>
          </cell>
        </row>
        <row r="13">
          <cell r="A13" t="str">
            <v>MP313</v>
          </cell>
          <cell r="B13" t="str">
            <v>MP313</v>
          </cell>
          <cell r="C13" t="str">
            <v>Steve Tshwete</v>
          </cell>
        </row>
        <row r="14">
          <cell r="A14" t="str">
            <v>MP314</v>
          </cell>
          <cell r="B14" t="str">
            <v>MP314</v>
          </cell>
          <cell r="C14" t="str">
            <v>Emakhazeni</v>
          </cell>
        </row>
        <row r="15">
          <cell r="A15" t="str">
            <v>MP315</v>
          </cell>
          <cell r="B15" t="str">
            <v>MP315</v>
          </cell>
          <cell r="C15" t="str">
            <v>Thembisile Hani</v>
          </cell>
        </row>
        <row r="16">
          <cell r="A16" t="str">
            <v>MP316</v>
          </cell>
          <cell r="B16" t="str">
            <v>MP316</v>
          </cell>
          <cell r="C16" t="str">
            <v>Dr J.S. Moroka</v>
          </cell>
        </row>
        <row r="17">
          <cell r="A17" t="str">
            <v>DC31</v>
          </cell>
          <cell r="B17" t="str">
            <v>DC31</v>
          </cell>
          <cell r="C17" t="str">
            <v>Nkangala</v>
          </cell>
        </row>
        <row r="18">
          <cell r="A18" t="str">
            <v>MP321</v>
          </cell>
          <cell r="B18" t="str">
            <v>MP321</v>
          </cell>
          <cell r="C18" t="str">
            <v>Thaba Chweu</v>
          </cell>
        </row>
        <row r="19">
          <cell r="A19" t="str">
            <v>MP324</v>
          </cell>
          <cell r="B19" t="str">
            <v>MP324</v>
          </cell>
          <cell r="C19" t="str">
            <v>Nkomazi</v>
          </cell>
        </row>
        <row r="20">
          <cell r="A20" t="str">
            <v>MP325</v>
          </cell>
          <cell r="B20" t="str">
            <v>MP325</v>
          </cell>
          <cell r="C20" t="str">
            <v>Bushbuckridge</v>
          </cell>
        </row>
        <row r="21">
          <cell r="A21" t="str">
            <v>MP326</v>
          </cell>
          <cell r="B21" t="str">
            <v>MP326</v>
          </cell>
          <cell r="C21" t="str">
            <v>City of Mbombela</v>
          </cell>
        </row>
        <row r="22">
          <cell r="A22" t="str">
            <v>DC32</v>
          </cell>
          <cell r="B22" t="str">
            <v>DC32</v>
          </cell>
          <cell r="C22" t="str">
            <v>Ehlanzeni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  <sheetName val="Sheet2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2">
          <cell r="A2" t="str">
            <v>Summary</v>
          </cell>
          <cell r="C2" t="str">
            <v>Western Cape</v>
          </cell>
        </row>
        <row r="3">
          <cell r="A3" t="str">
            <v>CPT</v>
          </cell>
          <cell r="B3" t="str">
            <v>CPT</v>
          </cell>
          <cell r="C3" t="str">
            <v>Cape Town</v>
          </cell>
        </row>
        <row r="4">
          <cell r="A4" t="str">
            <v>WC011</v>
          </cell>
          <cell r="B4" t="str">
            <v>WC011</v>
          </cell>
          <cell r="C4" t="str">
            <v>Matzikama</v>
          </cell>
        </row>
        <row r="5">
          <cell r="A5" t="str">
            <v>WC012</v>
          </cell>
          <cell r="B5" t="str">
            <v>WC012</v>
          </cell>
          <cell r="C5" t="str">
            <v>Cederberg</v>
          </cell>
        </row>
        <row r="6">
          <cell r="A6" t="str">
            <v>WC013</v>
          </cell>
          <cell r="B6" t="str">
            <v>WC013</v>
          </cell>
          <cell r="C6" t="str">
            <v>Bergrivier</v>
          </cell>
        </row>
        <row r="7">
          <cell r="A7" t="str">
            <v>WC014</v>
          </cell>
          <cell r="B7" t="str">
            <v>WC014</v>
          </cell>
          <cell r="C7" t="str">
            <v>Saldanha Bay</v>
          </cell>
        </row>
        <row r="8">
          <cell r="A8" t="str">
            <v>WC015</v>
          </cell>
          <cell r="B8" t="str">
            <v>WC015</v>
          </cell>
          <cell r="C8" t="str">
            <v>Swartland</v>
          </cell>
        </row>
        <row r="9">
          <cell r="A9" t="str">
            <v>DC1</v>
          </cell>
          <cell r="B9" t="str">
            <v>DC1</v>
          </cell>
          <cell r="C9" t="str">
            <v>West Coast</v>
          </cell>
        </row>
        <row r="10">
          <cell r="A10" t="str">
            <v>WC022</v>
          </cell>
          <cell r="B10" t="str">
            <v>WC022</v>
          </cell>
          <cell r="C10" t="str">
            <v>Witzenberg</v>
          </cell>
        </row>
        <row r="11">
          <cell r="A11" t="str">
            <v>WC023</v>
          </cell>
          <cell r="B11" t="str">
            <v>WC023</v>
          </cell>
          <cell r="C11" t="str">
            <v>Drakenstein</v>
          </cell>
        </row>
        <row r="12">
          <cell r="A12" t="str">
            <v>WC024</v>
          </cell>
          <cell r="B12" t="str">
            <v>WC024</v>
          </cell>
          <cell r="C12" t="str">
            <v>Stellenbosch</v>
          </cell>
        </row>
        <row r="13">
          <cell r="A13" t="str">
            <v>WC025</v>
          </cell>
          <cell r="B13" t="str">
            <v>WC025</v>
          </cell>
          <cell r="C13" t="str">
            <v>Breede Valley</v>
          </cell>
        </row>
        <row r="14">
          <cell r="A14" t="str">
            <v>WC026</v>
          </cell>
          <cell r="B14" t="str">
            <v>WC026</v>
          </cell>
          <cell r="C14" t="str">
            <v>Langeberg</v>
          </cell>
        </row>
        <row r="15">
          <cell r="A15" t="str">
            <v>DC2</v>
          </cell>
          <cell r="B15" t="str">
            <v>DC2</v>
          </cell>
          <cell r="C15" t="str">
            <v>Cape Winelands DM</v>
          </cell>
        </row>
        <row r="16">
          <cell r="A16" t="str">
            <v>WC031</v>
          </cell>
          <cell r="B16" t="str">
            <v>WC031</v>
          </cell>
          <cell r="C16" t="str">
            <v>Theewaterskloof</v>
          </cell>
        </row>
        <row r="17">
          <cell r="A17" t="str">
            <v>WC032</v>
          </cell>
          <cell r="B17" t="str">
            <v>WC032</v>
          </cell>
          <cell r="C17" t="str">
            <v>Overstrand</v>
          </cell>
        </row>
        <row r="18">
          <cell r="A18" t="str">
            <v>WC033</v>
          </cell>
          <cell r="B18" t="str">
            <v>WC033</v>
          </cell>
          <cell r="C18" t="str">
            <v>Cape Agulhas</v>
          </cell>
        </row>
        <row r="19">
          <cell r="A19" t="str">
            <v>WC034</v>
          </cell>
          <cell r="B19" t="str">
            <v>WC034</v>
          </cell>
          <cell r="C19" t="str">
            <v>Swellendam</v>
          </cell>
        </row>
        <row r="20">
          <cell r="A20" t="str">
            <v>DC3</v>
          </cell>
          <cell r="B20" t="str">
            <v>DC3</v>
          </cell>
          <cell r="C20" t="str">
            <v>Overberg</v>
          </cell>
        </row>
        <row r="21">
          <cell r="A21" t="str">
            <v>WC041</v>
          </cell>
          <cell r="B21" t="str">
            <v>WC041</v>
          </cell>
          <cell r="C21" t="str">
            <v>Kannaland</v>
          </cell>
        </row>
        <row r="22">
          <cell r="A22" t="str">
            <v>WC042</v>
          </cell>
          <cell r="B22" t="str">
            <v>WC042</v>
          </cell>
          <cell r="C22" t="str">
            <v>Hessequa</v>
          </cell>
        </row>
        <row r="23">
          <cell r="A23" t="str">
            <v>WC043</v>
          </cell>
          <cell r="B23" t="str">
            <v>WC043</v>
          </cell>
          <cell r="C23" t="str">
            <v>Mossel Bay</v>
          </cell>
        </row>
        <row r="24">
          <cell r="A24" t="str">
            <v>WC044</v>
          </cell>
          <cell r="B24" t="str">
            <v>WC044</v>
          </cell>
          <cell r="C24" t="str">
            <v>George</v>
          </cell>
        </row>
        <row r="25">
          <cell r="A25" t="str">
            <v>WC045</v>
          </cell>
          <cell r="B25" t="str">
            <v>WC045</v>
          </cell>
          <cell r="C25" t="str">
            <v>Oudtshoorn</v>
          </cell>
        </row>
        <row r="26">
          <cell r="A26" t="str">
            <v>WC047</v>
          </cell>
          <cell r="B26" t="str">
            <v>WC047</v>
          </cell>
          <cell r="C26" t="str">
            <v>Bitou</v>
          </cell>
        </row>
        <row r="27">
          <cell r="A27" t="str">
            <v>WC048</v>
          </cell>
          <cell r="B27" t="str">
            <v>WC048</v>
          </cell>
          <cell r="C27" t="str">
            <v>Knysna</v>
          </cell>
        </row>
        <row r="28">
          <cell r="A28" t="str">
            <v>DC4</v>
          </cell>
          <cell r="B28" t="str">
            <v>DC4</v>
          </cell>
          <cell r="C28" t="str">
            <v>Eden</v>
          </cell>
        </row>
        <row r="29">
          <cell r="A29" t="str">
            <v>WC051</v>
          </cell>
          <cell r="B29" t="str">
            <v>WC051</v>
          </cell>
          <cell r="C29" t="str">
            <v>Laingsburg</v>
          </cell>
        </row>
        <row r="30">
          <cell r="A30" t="str">
            <v>WC052</v>
          </cell>
          <cell r="B30" t="str">
            <v>WC052</v>
          </cell>
          <cell r="C30" t="str">
            <v>Prince Albert</v>
          </cell>
        </row>
        <row r="31">
          <cell r="A31" t="str">
            <v>WC053</v>
          </cell>
          <cell r="B31" t="str">
            <v>WC053</v>
          </cell>
          <cell r="C31" t="str">
            <v>Beaufort West</v>
          </cell>
        </row>
        <row r="32">
          <cell r="A32" t="str">
            <v>DC5</v>
          </cell>
          <cell r="B32" t="str">
            <v>DC5</v>
          </cell>
          <cell r="C32" t="str">
            <v>Central Karoo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2">
          <cell r="A2" t="str">
            <v>Summary</v>
          </cell>
          <cell r="C2" t="str">
            <v>Western Cape</v>
          </cell>
        </row>
        <row r="3">
          <cell r="A3" t="str">
            <v>CPT</v>
          </cell>
          <cell r="B3" t="str">
            <v>CPT</v>
          </cell>
          <cell r="C3" t="str">
            <v>Cape Town</v>
          </cell>
        </row>
        <row r="4">
          <cell r="A4" t="str">
            <v>WC011</v>
          </cell>
          <cell r="B4" t="str">
            <v>WC011</v>
          </cell>
          <cell r="C4" t="str">
            <v>Matzikama</v>
          </cell>
        </row>
        <row r="5">
          <cell r="A5" t="str">
            <v>WC012</v>
          </cell>
          <cell r="B5" t="str">
            <v>WC012</v>
          </cell>
          <cell r="C5" t="str">
            <v>Cederberg</v>
          </cell>
        </row>
        <row r="6">
          <cell r="A6" t="str">
            <v>WC013</v>
          </cell>
          <cell r="B6" t="str">
            <v>WC013</v>
          </cell>
          <cell r="C6" t="str">
            <v>Bergrivier</v>
          </cell>
        </row>
        <row r="7">
          <cell r="A7" t="str">
            <v>WC014</v>
          </cell>
          <cell r="B7" t="str">
            <v>WC014</v>
          </cell>
          <cell r="C7" t="str">
            <v>Saldanha Bay</v>
          </cell>
        </row>
        <row r="8">
          <cell r="A8" t="str">
            <v>WC015</v>
          </cell>
          <cell r="B8" t="str">
            <v>WC015</v>
          </cell>
          <cell r="C8" t="str">
            <v>Swartland</v>
          </cell>
        </row>
        <row r="9">
          <cell r="A9" t="str">
            <v>DC1</v>
          </cell>
          <cell r="B9" t="str">
            <v>DC1</v>
          </cell>
          <cell r="C9" t="str">
            <v>West Coast</v>
          </cell>
        </row>
        <row r="10">
          <cell r="A10" t="str">
            <v>WC022</v>
          </cell>
          <cell r="B10" t="str">
            <v>WC022</v>
          </cell>
          <cell r="C10" t="str">
            <v>Witzenberg</v>
          </cell>
        </row>
        <row r="11">
          <cell r="A11" t="str">
            <v>WC023</v>
          </cell>
          <cell r="B11" t="str">
            <v>WC023</v>
          </cell>
          <cell r="C11" t="str">
            <v>Drakenstein</v>
          </cell>
        </row>
        <row r="12">
          <cell r="A12" t="str">
            <v>WC024</v>
          </cell>
          <cell r="B12" t="str">
            <v>WC024</v>
          </cell>
          <cell r="C12" t="str">
            <v>Stellenbosch</v>
          </cell>
        </row>
        <row r="13">
          <cell r="A13" t="str">
            <v>WC025</v>
          </cell>
          <cell r="B13" t="str">
            <v>WC025</v>
          </cell>
          <cell r="C13" t="str">
            <v>Breede Valley</v>
          </cell>
        </row>
        <row r="14">
          <cell r="A14" t="str">
            <v>WC026</v>
          </cell>
          <cell r="B14" t="str">
            <v>WC026</v>
          </cell>
          <cell r="C14" t="str">
            <v>Langeberg</v>
          </cell>
        </row>
        <row r="15">
          <cell r="A15" t="str">
            <v>DC2</v>
          </cell>
          <cell r="B15" t="str">
            <v>DC2</v>
          </cell>
          <cell r="C15" t="str">
            <v>Cape Winelands DM</v>
          </cell>
        </row>
        <row r="16">
          <cell r="A16" t="str">
            <v>WC031</v>
          </cell>
          <cell r="B16" t="str">
            <v>WC031</v>
          </cell>
          <cell r="C16" t="str">
            <v>Theewaterskloof</v>
          </cell>
        </row>
        <row r="17">
          <cell r="A17" t="str">
            <v>WC032</v>
          </cell>
          <cell r="B17" t="str">
            <v>WC032</v>
          </cell>
          <cell r="C17" t="str">
            <v>Overstrand</v>
          </cell>
        </row>
        <row r="18">
          <cell r="A18" t="str">
            <v>WC033</v>
          </cell>
          <cell r="B18" t="str">
            <v>WC033</v>
          </cell>
          <cell r="C18" t="str">
            <v>Cape Agulhas</v>
          </cell>
        </row>
        <row r="19">
          <cell r="A19" t="str">
            <v>WC034</v>
          </cell>
          <cell r="B19" t="str">
            <v>WC034</v>
          </cell>
          <cell r="C19" t="str">
            <v>Swellendam</v>
          </cell>
        </row>
        <row r="20">
          <cell r="A20" t="str">
            <v>DC3</v>
          </cell>
          <cell r="B20" t="str">
            <v>DC3</v>
          </cell>
          <cell r="C20" t="str">
            <v>Overberg</v>
          </cell>
        </row>
        <row r="21">
          <cell r="A21" t="str">
            <v>WC041</v>
          </cell>
          <cell r="B21" t="str">
            <v>WC041</v>
          </cell>
          <cell r="C21" t="str">
            <v>Kannaland</v>
          </cell>
        </row>
        <row r="22">
          <cell r="A22" t="str">
            <v>WC042</v>
          </cell>
          <cell r="B22" t="str">
            <v>WC042</v>
          </cell>
          <cell r="C22" t="str">
            <v>Hessequa</v>
          </cell>
        </row>
        <row r="23">
          <cell r="A23" t="str">
            <v>WC043</v>
          </cell>
          <cell r="B23" t="str">
            <v>WC043</v>
          </cell>
          <cell r="C23" t="str">
            <v>Mossel Bay</v>
          </cell>
        </row>
        <row r="24">
          <cell r="A24" t="str">
            <v>WC044</v>
          </cell>
          <cell r="B24" t="str">
            <v>WC044</v>
          </cell>
          <cell r="C24" t="str">
            <v>George</v>
          </cell>
        </row>
        <row r="25">
          <cell r="A25" t="str">
            <v>WC045</v>
          </cell>
          <cell r="B25" t="str">
            <v>WC045</v>
          </cell>
          <cell r="C25" t="str">
            <v>Oudtshoorn</v>
          </cell>
        </row>
        <row r="26">
          <cell r="A26" t="str">
            <v>WC047</v>
          </cell>
          <cell r="B26" t="str">
            <v>WC047</v>
          </cell>
          <cell r="C26" t="str">
            <v>Bitou</v>
          </cell>
        </row>
        <row r="27">
          <cell r="A27" t="str">
            <v>WC048</v>
          </cell>
          <cell r="B27" t="str">
            <v>WC048</v>
          </cell>
          <cell r="C27" t="str">
            <v>Knysna</v>
          </cell>
        </row>
        <row r="28">
          <cell r="A28" t="str">
            <v>DC4</v>
          </cell>
          <cell r="B28" t="str">
            <v>DC4</v>
          </cell>
          <cell r="C28" t="str">
            <v>Eden</v>
          </cell>
        </row>
        <row r="29">
          <cell r="A29" t="str">
            <v>WC051</v>
          </cell>
          <cell r="B29" t="str">
            <v>WC051</v>
          </cell>
          <cell r="C29" t="str">
            <v>Laingsburg</v>
          </cell>
        </row>
        <row r="30">
          <cell r="A30" t="str">
            <v>WC052</v>
          </cell>
          <cell r="B30" t="str">
            <v>WC052</v>
          </cell>
          <cell r="C30" t="str">
            <v>Prince Albert</v>
          </cell>
        </row>
        <row r="31">
          <cell r="A31" t="str">
            <v>WC053</v>
          </cell>
          <cell r="B31" t="str">
            <v>WC053</v>
          </cell>
          <cell r="C31" t="str">
            <v>Beaufort West</v>
          </cell>
        </row>
        <row r="32">
          <cell r="A32" t="str">
            <v>DC5</v>
          </cell>
          <cell r="B32" t="str">
            <v>DC5</v>
          </cell>
          <cell r="C32" t="str">
            <v>Central Karoo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3">
        <row r="7">
          <cell r="D7">
            <v>0</v>
          </cell>
        </row>
      </sheetData>
      <sheetData sheetId="4">
        <row r="7">
          <cell r="D7">
            <v>0</v>
          </cell>
        </row>
      </sheetData>
      <sheetData sheetId="5">
        <row r="7">
          <cell r="D7">
            <v>0</v>
          </cell>
        </row>
      </sheetData>
      <sheetData sheetId="6">
        <row r="7">
          <cell r="D7">
            <v>0</v>
          </cell>
        </row>
      </sheetData>
      <sheetData sheetId="7">
        <row r="7">
          <cell r="D7">
            <v>0</v>
          </cell>
        </row>
      </sheetData>
      <sheetData sheetId="8">
        <row r="7">
          <cell r="D7">
            <v>0</v>
          </cell>
        </row>
      </sheetData>
      <sheetData sheetId="9">
        <row r="7">
          <cell r="D7">
            <v>0</v>
          </cell>
        </row>
      </sheetData>
      <sheetData sheetId="10">
        <row r="7">
          <cell r="D7">
            <v>0</v>
          </cell>
        </row>
      </sheetData>
      <sheetData sheetId="11">
        <row r="7">
          <cell r="D7">
            <v>0</v>
          </cell>
        </row>
      </sheetData>
      <sheetData sheetId="12">
        <row r="7">
          <cell r="D7">
            <v>0</v>
          </cell>
        </row>
      </sheetData>
      <sheetData sheetId="13">
        <row r="7">
          <cell r="D7">
            <v>0</v>
          </cell>
        </row>
      </sheetData>
      <sheetData sheetId="14">
        <row r="7">
          <cell r="D7">
            <v>0</v>
          </cell>
        </row>
      </sheetData>
      <sheetData sheetId="15">
        <row r="7">
          <cell r="D7">
            <v>0</v>
          </cell>
        </row>
      </sheetData>
      <sheetData sheetId="16">
        <row r="7">
          <cell r="D7">
            <v>0</v>
          </cell>
        </row>
      </sheetData>
      <sheetData sheetId="17">
        <row r="7">
          <cell r="D7">
            <v>0</v>
          </cell>
        </row>
      </sheetData>
      <sheetData sheetId="18">
        <row r="7">
          <cell r="D7">
            <v>0</v>
          </cell>
        </row>
      </sheetData>
      <sheetData sheetId="19">
        <row r="7">
          <cell r="D7">
            <v>0</v>
          </cell>
        </row>
      </sheetData>
      <sheetData sheetId="20">
        <row r="7">
          <cell r="D7">
            <v>0</v>
          </cell>
        </row>
      </sheetData>
      <sheetData sheetId="21">
        <row r="7">
          <cell r="D7">
            <v>0</v>
          </cell>
        </row>
      </sheetData>
      <sheetData sheetId="22">
        <row r="7">
          <cell r="D7">
            <v>0</v>
          </cell>
        </row>
      </sheetData>
      <sheetData sheetId="23">
        <row r="7">
          <cell r="D7">
            <v>0</v>
          </cell>
        </row>
      </sheetData>
      <sheetData sheetId="24">
        <row r="7">
          <cell r="D7">
            <v>0</v>
          </cell>
        </row>
      </sheetData>
      <sheetData sheetId="25">
        <row r="7">
          <cell r="D7">
            <v>0</v>
          </cell>
        </row>
      </sheetData>
      <sheetData sheetId="26">
        <row r="7">
          <cell r="D7">
            <v>0</v>
          </cell>
        </row>
      </sheetData>
      <sheetData sheetId="27">
        <row r="7">
          <cell r="D7">
            <v>0</v>
          </cell>
        </row>
      </sheetData>
      <sheetData sheetId="28">
        <row r="7">
          <cell r="D7">
            <v>0</v>
          </cell>
        </row>
      </sheetData>
      <sheetData sheetId="29">
        <row r="7">
          <cell r="D7">
            <v>0</v>
          </cell>
        </row>
      </sheetData>
      <sheetData sheetId="30">
        <row r="7">
          <cell r="D7">
            <v>0</v>
          </cell>
        </row>
      </sheetData>
      <sheetData sheetId="31">
        <row r="7">
          <cell r="D7">
            <v>0</v>
          </cell>
        </row>
      </sheetData>
      <sheetData sheetId="32">
        <row r="7">
          <cell r="D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2">
          <cell r="A2" t="str">
            <v>Summary</v>
          </cell>
          <cell r="C2" t="str">
            <v>Western Cape</v>
          </cell>
        </row>
        <row r="3">
          <cell r="A3" t="str">
            <v>CPT</v>
          </cell>
          <cell r="B3" t="str">
            <v>CPT</v>
          </cell>
          <cell r="C3" t="str">
            <v>Cape Town</v>
          </cell>
        </row>
        <row r="4">
          <cell r="A4" t="str">
            <v>WC011</v>
          </cell>
          <cell r="B4" t="str">
            <v>WC011</v>
          </cell>
          <cell r="C4" t="str">
            <v>Matzikama</v>
          </cell>
        </row>
        <row r="5">
          <cell r="A5" t="str">
            <v>WC012</v>
          </cell>
          <cell r="B5" t="str">
            <v>WC012</v>
          </cell>
          <cell r="C5" t="str">
            <v>Cederberg</v>
          </cell>
        </row>
        <row r="6">
          <cell r="A6" t="str">
            <v>WC013</v>
          </cell>
          <cell r="B6" t="str">
            <v>WC013</v>
          </cell>
          <cell r="C6" t="str">
            <v>Bergrivier</v>
          </cell>
        </row>
        <row r="7">
          <cell r="A7" t="str">
            <v>WC014</v>
          </cell>
          <cell r="B7" t="str">
            <v>WC014</v>
          </cell>
          <cell r="C7" t="str">
            <v>Saldanha Bay</v>
          </cell>
        </row>
        <row r="8">
          <cell r="A8" t="str">
            <v>WC015</v>
          </cell>
          <cell r="B8" t="str">
            <v>WC015</v>
          </cell>
          <cell r="C8" t="str">
            <v>Swartland</v>
          </cell>
        </row>
        <row r="9">
          <cell r="A9" t="str">
            <v>DC1</v>
          </cell>
          <cell r="B9" t="str">
            <v>DC1</v>
          </cell>
          <cell r="C9" t="str">
            <v>West Coast</v>
          </cell>
        </row>
        <row r="10">
          <cell r="A10" t="str">
            <v>WC022</v>
          </cell>
          <cell r="B10" t="str">
            <v>WC022</v>
          </cell>
          <cell r="C10" t="str">
            <v>Witzenberg</v>
          </cell>
        </row>
        <row r="11">
          <cell r="A11" t="str">
            <v>WC023</v>
          </cell>
          <cell r="B11" t="str">
            <v>WC023</v>
          </cell>
          <cell r="C11" t="str">
            <v>Drakenstein</v>
          </cell>
        </row>
        <row r="12">
          <cell r="A12" t="str">
            <v>WC024</v>
          </cell>
          <cell r="B12" t="str">
            <v>WC024</v>
          </cell>
          <cell r="C12" t="str">
            <v>Stellenbosch</v>
          </cell>
        </row>
        <row r="13">
          <cell r="A13" t="str">
            <v>WC025</v>
          </cell>
          <cell r="B13" t="str">
            <v>WC025</v>
          </cell>
          <cell r="C13" t="str">
            <v>Breede Valley</v>
          </cell>
        </row>
        <row r="14">
          <cell r="A14" t="str">
            <v>WC026</v>
          </cell>
          <cell r="B14" t="str">
            <v>WC026</v>
          </cell>
          <cell r="C14" t="str">
            <v>Langeberg</v>
          </cell>
        </row>
        <row r="15">
          <cell r="A15" t="str">
            <v>DC2</v>
          </cell>
          <cell r="B15" t="str">
            <v>DC2</v>
          </cell>
          <cell r="C15" t="str">
            <v>Cape Winelands DM</v>
          </cell>
        </row>
        <row r="16">
          <cell r="A16" t="str">
            <v>WC031</v>
          </cell>
          <cell r="B16" t="str">
            <v>WC031</v>
          </cell>
          <cell r="C16" t="str">
            <v>Theewaterskloof</v>
          </cell>
        </row>
        <row r="17">
          <cell r="A17" t="str">
            <v>WC032</v>
          </cell>
          <cell r="B17" t="str">
            <v>WC032</v>
          </cell>
          <cell r="C17" t="str">
            <v>Overstrand</v>
          </cell>
        </row>
        <row r="18">
          <cell r="A18" t="str">
            <v>WC033</v>
          </cell>
          <cell r="B18" t="str">
            <v>WC033</v>
          </cell>
          <cell r="C18" t="str">
            <v>Cape Agulhas</v>
          </cell>
        </row>
        <row r="19">
          <cell r="A19" t="str">
            <v>WC034</v>
          </cell>
          <cell r="B19" t="str">
            <v>WC034</v>
          </cell>
          <cell r="C19" t="str">
            <v>Swellendam</v>
          </cell>
        </row>
        <row r="20">
          <cell r="A20" t="str">
            <v>DC3</v>
          </cell>
          <cell r="B20" t="str">
            <v>DC3</v>
          </cell>
          <cell r="C20" t="str">
            <v>Overberg</v>
          </cell>
        </row>
        <row r="21">
          <cell r="A21" t="str">
            <v>WC041</v>
          </cell>
          <cell r="B21" t="str">
            <v>WC041</v>
          </cell>
          <cell r="C21" t="str">
            <v>Kannaland</v>
          </cell>
        </row>
        <row r="22">
          <cell r="A22" t="str">
            <v>WC042</v>
          </cell>
          <cell r="B22" t="str">
            <v>WC042</v>
          </cell>
          <cell r="C22" t="str">
            <v>Hessequa</v>
          </cell>
        </row>
        <row r="23">
          <cell r="A23" t="str">
            <v>WC043</v>
          </cell>
          <cell r="B23" t="str">
            <v>WC043</v>
          </cell>
          <cell r="C23" t="str">
            <v>Mossel Bay</v>
          </cell>
        </row>
        <row r="24">
          <cell r="A24" t="str">
            <v>WC044</v>
          </cell>
          <cell r="B24" t="str">
            <v>WC044</v>
          </cell>
          <cell r="C24" t="str">
            <v>George</v>
          </cell>
        </row>
        <row r="25">
          <cell r="A25" t="str">
            <v>WC045</v>
          </cell>
          <cell r="B25" t="str">
            <v>WC045</v>
          </cell>
          <cell r="C25" t="str">
            <v>Oudtshoorn</v>
          </cell>
        </row>
        <row r="26">
          <cell r="A26" t="str">
            <v>WC047</v>
          </cell>
          <cell r="B26" t="str">
            <v>WC047</v>
          </cell>
          <cell r="C26" t="str">
            <v>Bitou</v>
          </cell>
        </row>
        <row r="27">
          <cell r="A27" t="str">
            <v>WC048</v>
          </cell>
          <cell r="B27" t="str">
            <v>WC048</v>
          </cell>
          <cell r="C27" t="str">
            <v>Knysna</v>
          </cell>
        </row>
        <row r="28">
          <cell r="A28" t="str">
            <v>DC4</v>
          </cell>
          <cell r="B28" t="str">
            <v>DC4</v>
          </cell>
          <cell r="C28" t="str">
            <v>Eden</v>
          </cell>
        </row>
        <row r="29">
          <cell r="A29" t="str">
            <v>WC051</v>
          </cell>
          <cell r="B29" t="str">
            <v>WC051</v>
          </cell>
          <cell r="C29" t="str">
            <v>Laingsburg</v>
          </cell>
        </row>
        <row r="30">
          <cell r="A30" t="str">
            <v>WC052</v>
          </cell>
          <cell r="B30" t="str">
            <v>WC052</v>
          </cell>
          <cell r="C30" t="str">
            <v>Prince Albert</v>
          </cell>
        </row>
        <row r="31">
          <cell r="A31" t="str">
            <v>WC053</v>
          </cell>
          <cell r="B31" t="str">
            <v>WC053</v>
          </cell>
          <cell r="C31" t="str">
            <v>Beaufort West</v>
          </cell>
        </row>
        <row r="32">
          <cell r="A32" t="str">
            <v>DC5</v>
          </cell>
          <cell r="B32" t="str">
            <v>DC5</v>
          </cell>
          <cell r="C32" t="str">
            <v>Central Karoo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 "/>
      <sheetName val="FS194"/>
      <sheetName val="FS195"/>
      <sheetName val="FS196 "/>
      <sheetName val="DC19"/>
      <sheetName val="FS201"/>
      <sheetName val="FS203"/>
      <sheetName val="FS204"/>
      <sheetName val="FS205"/>
      <sheetName val="DC20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Free State</v>
          </cell>
        </row>
        <row r="3">
          <cell r="A3" t="str">
            <v>MAN</v>
          </cell>
          <cell r="B3" t="str">
            <v>MAN</v>
          </cell>
          <cell r="C3" t="str">
            <v>Mangaung</v>
          </cell>
        </row>
        <row r="4">
          <cell r="A4" t="str">
            <v>FS161</v>
          </cell>
          <cell r="B4" t="str">
            <v>FS161</v>
          </cell>
          <cell r="C4" t="str">
            <v>Letsemeng</v>
          </cell>
        </row>
        <row r="5">
          <cell r="A5" t="str">
            <v>FS162</v>
          </cell>
          <cell r="B5" t="str">
            <v>FS162</v>
          </cell>
          <cell r="C5" t="str">
            <v>Kopanong</v>
          </cell>
        </row>
        <row r="6">
          <cell r="A6" t="str">
            <v>FS163</v>
          </cell>
          <cell r="B6" t="str">
            <v>FS163</v>
          </cell>
          <cell r="C6" t="str">
            <v>Mohokare</v>
          </cell>
        </row>
        <row r="7">
          <cell r="A7" t="str">
            <v>DC16</v>
          </cell>
          <cell r="B7" t="str">
            <v>DC16</v>
          </cell>
          <cell r="C7" t="str">
            <v>Xhariep</v>
          </cell>
        </row>
        <row r="8">
          <cell r="A8" t="str">
            <v>FS181</v>
          </cell>
          <cell r="B8" t="str">
            <v>FS181</v>
          </cell>
          <cell r="C8" t="str">
            <v>Masilonyana</v>
          </cell>
        </row>
        <row r="9">
          <cell r="A9" t="str">
            <v>FS182</v>
          </cell>
          <cell r="B9" t="str">
            <v>FS182</v>
          </cell>
          <cell r="C9" t="str">
            <v>Tokologo</v>
          </cell>
        </row>
        <row r="10">
          <cell r="A10" t="str">
            <v>FS183</v>
          </cell>
          <cell r="B10" t="str">
            <v>FS183</v>
          </cell>
          <cell r="C10" t="str">
            <v>Tswelopele</v>
          </cell>
        </row>
        <row r="11">
          <cell r="A11" t="str">
            <v>FS184</v>
          </cell>
          <cell r="B11" t="str">
            <v>FS184</v>
          </cell>
          <cell r="C11" t="str">
            <v>Matjhabeng</v>
          </cell>
        </row>
        <row r="12">
          <cell r="A12" t="str">
            <v>FS185</v>
          </cell>
          <cell r="B12" t="str">
            <v>FS185</v>
          </cell>
          <cell r="C12" t="str">
            <v>Nala</v>
          </cell>
        </row>
        <row r="13">
          <cell r="A13" t="str">
            <v>DC18</v>
          </cell>
          <cell r="B13" t="str">
            <v>DC18</v>
          </cell>
          <cell r="C13" t="str">
            <v>Lejweleputswa</v>
          </cell>
        </row>
        <row r="14">
          <cell r="A14" t="str">
            <v>FS191</v>
          </cell>
          <cell r="B14" t="str">
            <v>FS191</v>
          </cell>
          <cell r="C14" t="str">
            <v>Setsoto</v>
          </cell>
        </row>
        <row r="15">
          <cell r="A15" t="str">
            <v>FS192</v>
          </cell>
          <cell r="B15" t="str">
            <v>FS192</v>
          </cell>
          <cell r="C15" t="str">
            <v>Dihlabeng</v>
          </cell>
        </row>
        <row r="16">
          <cell r="A16" t="str">
            <v>FS193</v>
          </cell>
          <cell r="B16" t="str">
            <v>FS193</v>
          </cell>
          <cell r="C16" t="str">
            <v>Nketoana</v>
          </cell>
        </row>
        <row r="17">
          <cell r="A17" t="str">
            <v>FS194</v>
          </cell>
          <cell r="B17" t="str">
            <v>FS194</v>
          </cell>
          <cell r="C17" t="str">
            <v>Maluti-a-Phofung</v>
          </cell>
        </row>
        <row r="18">
          <cell r="A18" t="str">
            <v>FS195</v>
          </cell>
          <cell r="B18" t="str">
            <v>FS195</v>
          </cell>
          <cell r="C18" t="str">
            <v>Phumelela</v>
          </cell>
        </row>
        <row r="19">
          <cell r="A19" t="str">
            <v>FS196</v>
          </cell>
          <cell r="B19" t="str">
            <v>FS196</v>
          </cell>
          <cell r="C19" t="str">
            <v>Mantsopa</v>
          </cell>
        </row>
        <row r="20">
          <cell r="A20" t="str">
            <v>DC19</v>
          </cell>
          <cell r="B20" t="str">
            <v>DC19</v>
          </cell>
          <cell r="C20" t="str">
            <v>Thabo Mofutsanyana</v>
          </cell>
        </row>
        <row r="21">
          <cell r="A21" t="str">
            <v>FS201</v>
          </cell>
          <cell r="B21" t="str">
            <v>FS201</v>
          </cell>
          <cell r="C21" t="str">
            <v>Moqhaka</v>
          </cell>
        </row>
        <row r="22">
          <cell r="A22" t="str">
            <v>FS203</v>
          </cell>
          <cell r="B22" t="str">
            <v>FS203</v>
          </cell>
          <cell r="C22" t="str">
            <v>Ngwathe</v>
          </cell>
        </row>
        <row r="23">
          <cell r="A23" t="str">
            <v>FS204</v>
          </cell>
          <cell r="B23" t="str">
            <v>FS204</v>
          </cell>
          <cell r="C23" t="str">
            <v>Metsimaholo</v>
          </cell>
        </row>
        <row r="24">
          <cell r="A24" t="str">
            <v>FS205</v>
          </cell>
          <cell r="B24" t="str">
            <v>FS205</v>
          </cell>
          <cell r="C24" t="str">
            <v>Mafube</v>
          </cell>
        </row>
        <row r="25">
          <cell r="A25" t="str">
            <v>DC20</v>
          </cell>
          <cell r="B25" t="str">
            <v>DC20</v>
          </cell>
          <cell r="C25" t="str">
            <v>Fezile Dabi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 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B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C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0">
        <row r="2">
          <cell r="A2" t="str">
            <v>Summary</v>
          </cell>
          <cell r="C2" t="str">
            <v>KwaZulu-Natal</v>
          </cell>
        </row>
        <row r="3">
          <cell r="A3" t="str">
            <v>ETH</v>
          </cell>
          <cell r="B3" t="str">
            <v>ETH</v>
          </cell>
          <cell r="C3" t="str">
            <v>eThekwini</v>
          </cell>
        </row>
        <row r="4">
          <cell r="A4" t="str">
            <v>KZN212</v>
          </cell>
          <cell r="B4" t="str">
            <v>KZN212</v>
          </cell>
          <cell r="C4" t="str">
            <v>Umdoni</v>
          </cell>
        </row>
        <row r="5">
          <cell r="A5" t="str">
            <v>KZN213</v>
          </cell>
          <cell r="B5" t="str">
            <v>KZN213</v>
          </cell>
          <cell r="C5" t="str">
            <v>Umzumbe</v>
          </cell>
        </row>
        <row r="6">
          <cell r="A6" t="str">
            <v>KZN214</v>
          </cell>
          <cell r="B6" t="str">
            <v>KZN214</v>
          </cell>
          <cell r="C6" t="str">
            <v>uMuziwabantu</v>
          </cell>
        </row>
        <row r="7">
          <cell r="A7" t="str">
            <v>KZN216</v>
          </cell>
          <cell r="B7" t="str">
            <v>KZN216</v>
          </cell>
          <cell r="C7" t="str">
            <v>Ray Nkonyeni</v>
          </cell>
        </row>
        <row r="8">
          <cell r="A8" t="str">
            <v>DC21</v>
          </cell>
          <cell r="B8" t="str">
            <v>DC21</v>
          </cell>
          <cell r="C8" t="str">
            <v>Ugu</v>
          </cell>
        </row>
        <row r="9">
          <cell r="A9" t="str">
            <v>KZN221</v>
          </cell>
          <cell r="B9" t="str">
            <v>KZN221</v>
          </cell>
          <cell r="C9" t="str">
            <v>uMshwathi</v>
          </cell>
        </row>
        <row r="10">
          <cell r="A10" t="str">
            <v>KZN222</v>
          </cell>
          <cell r="B10" t="str">
            <v>KZN222</v>
          </cell>
          <cell r="C10" t="str">
            <v>uMngeni</v>
          </cell>
        </row>
        <row r="11">
          <cell r="A11" t="str">
            <v>KZN223</v>
          </cell>
          <cell r="B11" t="str">
            <v>KZN223</v>
          </cell>
          <cell r="C11" t="str">
            <v>Mpofana</v>
          </cell>
        </row>
        <row r="12">
          <cell r="A12" t="str">
            <v>KZN224</v>
          </cell>
          <cell r="B12" t="str">
            <v>KZN224</v>
          </cell>
          <cell r="C12" t="str">
            <v>Impendle</v>
          </cell>
        </row>
        <row r="13">
          <cell r="A13" t="str">
            <v>KZN225</v>
          </cell>
          <cell r="B13" t="str">
            <v>KZN225</v>
          </cell>
          <cell r="C13" t="str">
            <v>Msunduzi</v>
          </cell>
        </row>
        <row r="14">
          <cell r="A14" t="str">
            <v>KZN226</v>
          </cell>
          <cell r="B14" t="str">
            <v>KZN226</v>
          </cell>
          <cell r="C14" t="str">
            <v>Mkhambathini</v>
          </cell>
        </row>
        <row r="15">
          <cell r="A15" t="str">
            <v>KZN227</v>
          </cell>
          <cell r="B15" t="str">
            <v>KZN227</v>
          </cell>
          <cell r="C15" t="str">
            <v>Richmond</v>
          </cell>
        </row>
        <row r="16">
          <cell r="A16" t="str">
            <v>DC22</v>
          </cell>
          <cell r="B16" t="str">
            <v>DC22</v>
          </cell>
          <cell r="C16" t="str">
            <v>uMgungundlovu</v>
          </cell>
        </row>
        <row r="17">
          <cell r="A17" t="str">
            <v>KZN235</v>
          </cell>
          <cell r="B17" t="str">
            <v>KZN235</v>
          </cell>
          <cell r="C17" t="str">
            <v>Okhahlamba</v>
          </cell>
        </row>
        <row r="18">
          <cell r="A18" t="str">
            <v>KZN237</v>
          </cell>
          <cell r="B18" t="str">
            <v>KZN237</v>
          </cell>
          <cell r="C18" t="str">
            <v>Inkosi Langalibalele</v>
          </cell>
        </row>
        <row r="19">
          <cell r="A19" t="str">
            <v>KZN238</v>
          </cell>
          <cell r="B19" t="str">
            <v>KZN238</v>
          </cell>
          <cell r="C19" t="str">
            <v>Alfred Duma</v>
          </cell>
        </row>
        <row r="20">
          <cell r="A20" t="str">
            <v>DC23</v>
          </cell>
          <cell r="B20" t="str">
            <v>DC23</v>
          </cell>
          <cell r="C20" t="str">
            <v>Uthukela</v>
          </cell>
        </row>
        <row r="21">
          <cell r="A21" t="str">
            <v>KZN241</v>
          </cell>
          <cell r="B21" t="str">
            <v>KZN241</v>
          </cell>
          <cell r="C21" t="str">
            <v>Endumeni</v>
          </cell>
        </row>
        <row r="22">
          <cell r="A22" t="str">
            <v>KZN242</v>
          </cell>
          <cell r="B22" t="str">
            <v>KZN242</v>
          </cell>
          <cell r="C22" t="str">
            <v>Nquthu</v>
          </cell>
        </row>
        <row r="23">
          <cell r="A23" t="str">
            <v>KZN244</v>
          </cell>
          <cell r="B23" t="str">
            <v>KZN244</v>
          </cell>
          <cell r="C23" t="str">
            <v>Msinga</v>
          </cell>
        </row>
        <row r="24">
          <cell r="A24" t="str">
            <v>KZN245</v>
          </cell>
          <cell r="B24" t="str">
            <v>KZN245</v>
          </cell>
          <cell r="C24" t="str">
            <v>Umvoti</v>
          </cell>
        </row>
        <row r="25">
          <cell r="A25" t="str">
            <v>DC24</v>
          </cell>
          <cell r="B25" t="str">
            <v>DC24</v>
          </cell>
          <cell r="C25" t="str">
            <v>Umzinyathi</v>
          </cell>
        </row>
        <row r="26">
          <cell r="A26" t="str">
            <v>KZN252</v>
          </cell>
          <cell r="B26" t="str">
            <v>KZN252</v>
          </cell>
          <cell r="C26" t="str">
            <v>Newcastle</v>
          </cell>
        </row>
        <row r="27">
          <cell r="A27" t="str">
            <v>KZN253</v>
          </cell>
          <cell r="B27" t="str">
            <v>KZN253</v>
          </cell>
          <cell r="C27" t="str">
            <v>eMadlangeni</v>
          </cell>
        </row>
        <row r="28">
          <cell r="A28" t="str">
            <v>KZN254</v>
          </cell>
          <cell r="B28" t="str">
            <v>KZN254</v>
          </cell>
          <cell r="C28" t="str">
            <v>Dannhauser</v>
          </cell>
        </row>
        <row r="29">
          <cell r="A29" t="str">
            <v>DC25</v>
          </cell>
          <cell r="B29" t="str">
            <v>DC25</v>
          </cell>
          <cell r="C29" t="str">
            <v>Amajuba</v>
          </cell>
        </row>
        <row r="30">
          <cell r="A30" t="str">
            <v>KZN261</v>
          </cell>
          <cell r="B30" t="str">
            <v>KZN261</v>
          </cell>
          <cell r="C30" t="str">
            <v>eDumbe</v>
          </cell>
        </row>
        <row r="31">
          <cell r="A31" t="str">
            <v>KZN262</v>
          </cell>
          <cell r="B31" t="str">
            <v>KZN262</v>
          </cell>
          <cell r="C31" t="str">
            <v>uPhongolo</v>
          </cell>
        </row>
        <row r="32">
          <cell r="A32" t="str">
            <v>KZN263</v>
          </cell>
          <cell r="B32" t="str">
            <v>KZN263</v>
          </cell>
          <cell r="C32" t="str">
            <v>Abaqulusi</v>
          </cell>
        </row>
        <row r="33">
          <cell r="A33" t="str">
            <v>KZN265</v>
          </cell>
          <cell r="B33" t="str">
            <v>KZN265</v>
          </cell>
          <cell r="C33" t="str">
            <v>Nongoma</v>
          </cell>
        </row>
        <row r="34">
          <cell r="A34" t="str">
            <v>KZN266</v>
          </cell>
          <cell r="B34" t="str">
            <v>KZN266</v>
          </cell>
          <cell r="C34" t="str">
            <v>Ulundi</v>
          </cell>
        </row>
        <row r="35">
          <cell r="A35" t="str">
            <v>DC26</v>
          </cell>
          <cell r="B35" t="str">
            <v>DC26</v>
          </cell>
          <cell r="C35" t="str">
            <v>Zululand</v>
          </cell>
        </row>
        <row r="36">
          <cell r="A36" t="str">
            <v>KZN271</v>
          </cell>
          <cell r="B36" t="str">
            <v>KZN271</v>
          </cell>
          <cell r="C36" t="str">
            <v>Umhlabuyalingana</v>
          </cell>
        </row>
        <row r="37">
          <cell r="A37" t="str">
            <v>KZN272</v>
          </cell>
          <cell r="B37" t="str">
            <v>KZN272</v>
          </cell>
          <cell r="C37" t="str">
            <v>Jozini</v>
          </cell>
        </row>
        <row r="38">
          <cell r="A38" t="str">
            <v>KZN275</v>
          </cell>
          <cell r="B38" t="str">
            <v>KZN275</v>
          </cell>
          <cell r="C38" t="str">
            <v>Mtubatuba</v>
          </cell>
        </row>
        <row r="39">
          <cell r="A39" t="str">
            <v>KZN276</v>
          </cell>
          <cell r="B39" t="str">
            <v>KZN276</v>
          </cell>
          <cell r="C39" t="str">
            <v>The New BIg 5 False Bay</v>
          </cell>
        </row>
        <row r="40">
          <cell r="A40" t="str">
            <v>DC27</v>
          </cell>
          <cell r="B40" t="str">
            <v>DC27</v>
          </cell>
          <cell r="C40" t="str">
            <v>Umkhanyakude</v>
          </cell>
        </row>
        <row r="41">
          <cell r="A41" t="str">
            <v>KZN281</v>
          </cell>
          <cell r="B41" t="str">
            <v>KZN281</v>
          </cell>
          <cell r="C41" t="str">
            <v>Mfolozi</v>
          </cell>
        </row>
        <row r="42">
          <cell r="A42" t="str">
            <v>KZN282</v>
          </cell>
          <cell r="B42" t="str">
            <v>KZN282</v>
          </cell>
          <cell r="C42" t="str">
            <v>uMhlathuze</v>
          </cell>
        </row>
        <row r="43">
          <cell r="A43" t="str">
            <v>KZN284</v>
          </cell>
          <cell r="B43" t="str">
            <v>KZN284</v>
          </cell>
          <cell r="C43" t="str">
            <v>uMlalazi</v>
          </cell>
        </row>
        <row r="44">
          <cell r="A44" t="str">
            <v>KZN285</v>
          </cell>
          <cell r="B44" t="str">
            <v>KZN285</v>
          </cell>
          <cell r="C44" t="str">
            <v>Mthonjaneni</v>
          </cell>
        </row>
        <row r="45">
          <cell r="A45" t="str">
            <v>KZN286</v>
          </cell>
          <cell r="B45" t="str">
            <v>KZN286</v>
          </cell>
          <cell r="C45" t="str">
            <v>Nkandla</v>
          </cell>
        </row>
        <row r="46">
          <cell r="A46" t="str">
            <v>DC28</v>
          </cell>
          <cell r="B46" t="str">
            <v>DC28</v>
          </cell>
          <cell r="C46" t="str">
            <v>King Cetshwayo</v>
          </cell>
        </row>
        <row r="47">
          <cell r="A47" t="str">
            <v>KZN291</v>
          </cell>
          <cell r="B47" t="str">
            <v>KZN291</v>
          </cell>
          <cell r="C47" t="str">
            <v>Mandeni</v>
          </cell>
        </row>
        <row r="48">
          <cell r="A48" t="str">
            <v>KZN292</v>
          </cell>
          <cell r="B48" t="str">
            <v>KZN292</v>
          </cell>
          <cell r="C48" t="str">
            <v>KwaDukuza</v>
          </cell>
        </row>
        <row r="49">
          <cell r="A49" t="str">
            <v>KZN293</v>
          </cell>
          <cell r="B49" t="str">
            <v>KZN293</v>
          </cell>
          <cell r="C49" t="str">
            <v>Ndwedwe</v>
          </cell>
        </row>
        <row r="50">
          <cell r="A50" t="str">
            <v>KZN294</v>
          </cell>
          <cell r="B50" t="str">
            <v>KZN294</v>
          </cell>
          <cell r="C50" t="str">
            <v>Maphumulo</v>
          </cell>
        </row>
        <row r="51">
          <cell r="A51" t="str">
            <v>DC29</v>
          </cell>
          <cell r="B51" t="str">
            <v>DC29</v>
          </cell>
          <cell r="C51" t="str">
            <v>iLembe</v>
          </cell>
        </row>
        <row r="52">
          <cell r="A52" t="str">
            <v>KZN433</v>
          </cell>
          <cell r="B52" t="str">
            <v>KZN433</v>
          </cell>
          <cell r="C52" t="str">
            <v>Greater Kokstad</v>
          </cell>
        </row>
        <row r="53">
          <cell r="A53" t="str">
            <v>KZN434</v>
          </cell>
          <cell r="B53" t="str">
            <v>KZN434</v>
          </cell>
          <cell r="C53" t="str">
            <v>Ubuhlebezwe</v>
          </cell>
        </row>
        <row r="54">
          <cell r="A54" t="str">
            <v>KZN435</v>
          </cell>
          <cell r="B54" t="str">
            <v>KZN435</v>
          </cell>
          <cell r="C54" t="str">
            <v>Umzimkhulu</v>
          </cell>
        </row>
        <row r="55">
          <cell r="A55" t="str">
            <v>KZN436</v>
          </cell>
          <cell r="B55" t="str">
            <v>KZN436</v>
          </cell>
          <cell r="C55" t="str">
            <v>Dr Nkosazana Dlamini Zuma</v>
          </cell>
        </row>
        <row r="56">
          <cell r="A56" t="str">
            <v>DC43</v>
          </cell>
          <cell r="B56" t="str">
            <v>DC43</v>
          </cell>
          <cell r="C56" t="str">
            <v>Harry Gwala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0">
        <row r="2">
          <cell r="A2" t="str">
            <v>Summary</v>
          </cell>
          <cell r="C2" t="str">
            <v>KwaZulu-Natal</v>
          </cell>
        </row>
        <row r="3">
          <cell r="A3" t="str">
            <v>ETH</v>
          </cell>
          <cell r="B3" t="str">
            <v>ETH</v>
          </cell>
          <cell r="C3" t="str">
            <v>eThekwini</v>
          </cell>
        </row>
        <row r="4">
          <cell r="A4" t="str">
            <v>KZN212</v>
          </cell>
          <cell r="B4" t="str">
            <v>KZN212</v>
          </cell>
          <cell r="C4" t="str">
            <v>Umdoni</v>
          </cell>
        </row>
        <row r="5">
          <cell r="A5" t="str">
            <v>KZN213</v>
          </cell>
          <cell r="B5" t="str">
            <v>KZN213</v>
          </cell>
          <cell r="C5" t="str">
            <v>Umzumbe</v>
          </cell>
        </row>
        <row r="6">
          <cell r="A6" t="str">
            <v>KZN214</v>
          </cell>
          <cell r="B6" t="str">
            <v>KZN214</v>
          </cell>
          <cell r="C6" t="str">
            <v>uMuziwabantu</v>
          </cell>
        </row>
        <row r="7">
          <cell r="A7" t="str">
            <v>KZN216</v>
          </cell>
          <cell r="B7" t="str">
            <v>KZN216</v>
          </cell>
          <cell r="C7" t="str">
            <v>Ray Nkonyeni</v>
          </cell>
        </row>
        <row r="8">
          <cell r="A8" t="str">
            <v>DC21</v>
          </cell>
          <cell r="B8" t="str">
            <v>DC21</v>
          </cell>
          <cell r="C8" t="str">
            <v>Ugu</v>
          </cell>
        </row>
        <row r="9">
          <cell r="A9" t="str">
            <v>KZN221</v>
          </cell>
          <cell r="B9" t="str">
            <v>KZN221</v>
          </cell>
          <cell r="C9" t="str">
            <v>uMshwathi</v>
          </cell>
        </row>
        <row r="10">
          <cell r="A10" t="str">
            <v>KZN222</v>
          </cell>
          <cell r="B10" t="str">
            <v>KZN222</v>
          </cell>
          <cell r="C10" t="str">
            <v>uMngeni</v>
          </cell>
        </row>
        <row r="11">
          <cell r="A11" t="str">
            <v>KZN223</v>
          </cell>
          <cell r="B11" t="str">
            <v>KZN223</v>
          </cell>
          <cell r="C11" t="str">
            <v>Mpofana</v>
          </cell>
        </row>
        <row r="12">
          <cell r="A12" t="str">
            <v>KZN224</v>
          </cell>
          <cell r="B12" t="str">
            <v>KZN224</v>
          </cell>
          <cell r="C12" t="str">
            <v>Impendle</v>
          </cell>
        </row>
        <row r="13">
          <cell r="A13" t="str">
            <v>KZN225</v>
          </cell>
          <cell r="B13" t="str">
            <v>KZN225</v>
          </cell>
          <cell r="C13" t="str">
            <v>Msunduzi</v>
          </cell>
        </row>
        <row r="14">
          <cell r="A14" t="str">
            <v>KZN226</v>
          </cell>
          <cell r="B14" t="str">
            <v>KZN226</v>
          </cell>
          <cell r="C14" t="str">
            <v>Mkhambathini</v>
          </cell>
        </row>
        <row r="15">
          <cell r="A15" t="str">
            <v>KZN227</v>
          </cell>
          <cell r="B15" t="str">
            <v>KZN227</v>
          </cell>
          <cell r="C15" t="str">
            <v>Richmond</v>
          </cell>
        </row>
        <row r="16">
          <cell r="A16" t="str">
            <v>DC22</v>
          </cell>
          <cell r="B16" t="str">
            <v>DC22</v>
          </cell>
          <cell r="C16" t="str">
            <v>uMgungundlovu</v>
          </cell>
        </row>
        <row r="17">
          <cell r="A17" t="str">
            <v>KZN235</v>
          </cell>
          <cell r="B17" t="str">
            <v>KZN235</v>
          </cell>
          <cell r="C17" t="str">
            <v>Okhahlamba</v>
          </cell>
        </row>
        <row r="18">
          <cell r="A18" t="str">
            <v>KZN237</v>
          </cell>
          <cell r="B18" t="str">
            <v>KZN237</v>
          </cell>
          <cell r="C18" t="str">
            <v>Inkosi Langalibalele</v>
          </cell>
        </row>
        <row r="19">
          <cell r="A19" t="str">
            <v>KZN238</v>
          </cell>
          <cell r="B19" t="str">
            <v>KZN238</v>
          </cell>
          <cell r="C19" t="str">
            <v>Alfred Duma</v>
          </cell>
        </row>
        <row r="20">
          <cell r="A20" t="str">
            <v>DC23</v>
          </cell>
          <cell r="B20" t="str">
            <v>DC23</v>
          </cell>
          <cell r="C20" t="str">
            <v>Uthukela</v>
          </cell>
        </row>
        <row r="21">
          <cell r="A21" t="str">
            <v>KZN241</v>
          </cell>
          <cell r="B21" t="str">
            <v>KZN241</v>
          </cell>
          <cell r="C21" t="str">
            <v>Endumeni</v>
          </cell>
        </row>
        <row r="22">
          <cell r="A22" t="str">
            <v>KZN242</v>
          </cell>
          <cell r="B22" t="str">
            <v>KZN242</v>
          </cell>
          <cell r="C22" t="str">
            <v>Nquthu</v>
          </cell>
        </row>
        <row r="23">
          <cell r="A23" t="str">
            <v>KZN244</v>
          </cell>
          <cell r="B23" t="str">
            <v>KZN244</v>
          </cell>
          <cell r="C23" t="str">
            <v>Msinga</v>
          </cell>
        </row>
        <row r="24">
          <cell r="A24" t="str">
            <v>KZN245</v>
          </cell>
          <cell r="B24" t="str">
            <v>KZN245</v>
          </cell>
          <cell r="C24" t="str">
            <v>Umvoti</v>
          </cell>
        </row>
        <row r="25">
          <cell r="A25" t="str">
            <v>DC24</v>
          </cell>
          <cell r="B25" t="str">
            <v>DC24</v>
          </cell>
          <cell r="C25" t="str">
            <v>Umzinyathi</v>
          </cell>
        </row>
        <row r="26">
          <cell r="A26" t="str">
            <v>KZN252</v>
          </cell>
          <cell r="B26" t="str">
            <v>KZN252</v>
          </cell>
          <cell r="C26" t="str">
            <v>Newcastle</v>
          </cell>
        </row>
        <row r="27">
          <cell r="A27" t="str">
            <v>KZN253</v>
          </cell>
          <cell r="B27" t="str">
            <v>KZN253</v>
          </cell>
          <cell r="C27" t="str">
            <v>eMadlangeni</v>
          </cell>
        </row>
        <row r="28">
          <cell r="A28" t="str">
            <v>KZN254</v>
          </cell>
          <cell r="B28" t="str">
            <v>KZN254</v>
          </cell>
          <cell r="C28" t="str">
            <v>Dannhauser</v>
          </cell>
        </row>
        <row r="29">
          <cell r="A29" t="str">
            <v>DC25</v>
          </cell>
          <cell r="B29" t="str">
            <v>DC25</v>
          </cell>
          <cell r="C29" t="str">
            <v>Amajuba</v>
          </cell>
        </row>
        <row r="30">
          <cell r="A30" t="str">
            <v>KZN261</v>
          </cell>
          <cell r="B30" t="str">
            <v>KZN261</v>
          </cell>
          <cell r="C30" t="str">
            <v>eDumbe</v>
          </cell>
        </row>
        <row r="31">
          <cell r="A31" t="str">
            <v>KZN262</v>
          </cell>
          <cell r="B31" t="str">
            <v>KZN262</v>
          </cell>
          <cell r="C31" t="str">
            <v>uPhongolo</v>
          </cell>
        </row>
        <row r="32">
          <cell r="A32" t="str">
            <v>KZN263</v>
          </cell>
          <cell r="B32" t="str">
            <v>KZN263</v>
          </cell>
          <cell r="C32" t="str">
            <v>Abaqulusi</v>
          </cell>
        </row>
        <row r="33">
          <cell r="A33" t="str">
            <v>KZN265</v>
          </cell>
          <cell r="B33" t="str">
            <v>KZN265</v>
          </cell>
          <cell r="C33" t="str">
            <v>Nongoma</v>
          </cell>
        </row>
        <row r="34">
          <cell r="A34" t="str">
            <v>KZN266</v>
          </cell>
          <cell r="B34" t="str">
            <v>KZN266</v>
          </cell>
          <cell r="C34" t="str">
            <v>Ulundi</v>
          </cell>
        </row>
        <row r="35">
          <cell r="A35" t="str">
            <v>DC26</v>
          </cell>
          <cell r="B35" t="str">
            <v>DC26</v>
          </cell>
          <cell r="C35" t="str">
            <v>Zululand</v>
          </cell>
        </row>
        <row r="36">
          <cell r="A36" t="str">
            <v>KZN271</v>
          </cell>
          <cell r="B36" t="str">
            <v>KZN271</v>
          </cell>
          <cell r="C36" t="str">
            <v>Umhlabuyalingana</v>
          </cell>
        </row>
        <row r="37">
          <cell r="A37" t="str">
            <v>KZN272</v>
          </cell>
          <cell r="B37" t="str">
            <v>KZN272</v>
          </cell>
          <cell r="C37" t="str">
            <v>Jozini</v>
          </cell>
        </row>
        <row r="38">
          <cell r="A38" t="str">
            <v>KZN275</v>
          </cell>
          <cell r="B38" t="str">
            <v>KZN275</v>
          </cell>
          <cell r="C38" t="str">
            <v>Mtubatuba</v>
          </cell>
        </row>
        <row r="39">
          <cell r="A39" t="str">
            <v>KZN276</v>
          </cell>
          <cell r="B39" t="str">
            <v>KZN276</v>
          </cell>
          <cell r="C39" t="str">
            <v>The New BIg 5 False Bay</v>
          </cell>
        </row>
        <row r="40">
          <cell r="A40" t="str">
            <v>DC27</v>
          </cell>
          <cell r="B40" t="str">
            <v>DC27</v>
          </cell>
          <cell r="C40" t="str">
            <v>Umkhanyakude</v>
          </cell>
        </row>
        <row r="41">
          <cell r="A41" t="str">
            <v>KZN281</v>
          </cell>
          <cell r="B41" t="str">
            <v>KZN281</v>
          </cell>
          <cell r="C41" t="str">
            <v>Mfolozi</v>
          </cell>
        </row>
        <row r="42">
          <cell r="A42" t="str">
            <v>KZN282</v>
          </cell>
          <cell r="B42" t="str">
            <v>KZN282</v>
          </cell>
          <cell r="C42" t="str">
            <v>uMhlathuze</v>
          </cell>
        </row>
        <row r="43">
          <cell r="A43" t="str">
            <v>KZN284</v>
          </cell>
          <cell r="B43" t="str">
            <v>KZN284</v>
          </cell>
          <cell r="C43" t="str">
            <v>uMlalazi</v>
          </cell>
        </row>
        <row r="44">
          <cell r="A44" t="str">
            <v>KZN285</v>
          </cell>
          <cell r="B44" t="str">
            <v>KZN285</v>
          </cell>
          <cell r="C44" t="str">
            <v>Mthonjaneni</v>
          </cell>
        </row>
        <row r="45">
          <cell r="A45" t="str">
            <v>KZN286</v>
          </cell>
          <cell r="B45" t="str">
            <v>KZN286</v>
          </cell>
          <cell r="C45" t="str">
            <v>Nkandla</v>
          </cell>
        </row>
        <row r="46">
          <cell r="A46" t="str">
            <v>DC28</v>
          </cell>
          <cell r="B46" t="str">
            <v>DC28</v>
          </cell>
          <cell r="C46" t="str">
            <v>King Cetshwayo</v>
          </cell>
        </row>
        <row r="47">
          <cell r="A47" t="str">
            <v>KZN291</v>
          </cell>
          <cell r="B47" t="str">
            <v>KZN291</v>
          </cell>
          <cell r="C47" t="str">
            <v>Mandeni</v>
          </cell>
        </row>
        <row r="48">
          <cell r="A48" t="str">
            <v>KZN292</v>
          </cell>
          <cell r="B48" t="str">
            <v>KZN292</v>
          </cell>
          <cell r="C48" t="str">
            <v>KwaDukuza</v>
          </cell>
        </row>
        <row r="49">
          <cell r="A49" t="str">
            <v>KZN293</v>
          </cell>
          <cell r="B49" t="str">
            <v>KZN293</v>
          </cell>
          <cell r="C49" t="str">
            <v>Ndwedwe</v>
          </cell>
        </row>
        <row r="50">
          <cell r="A50" t="str">
            <v>KZN294</v>
          </cell>
          <cell r="B50" t="str">
            <v>KZN294</v>
          </cell>
          <cell r="C50" t="str">
            <v>Maphumulo</v>
          </cell>
        </row>
        <row r="51">
          <cell r="A51" t="str">
            <v>DC29</v>
          </cell>
          <cell r="B51" t="str">
            <v>DC29</v>
          </cell>
          <cell r="C51" t="str">
            <v>iLembe</v>
          </cell>
        </row>
        <row r="52">
          <cell r="A52" t="str">
            <v>KZN433</v>
          </cell>
          <cell r="B52" t="str">
            <v>KZN433</v>
          </cell>
          <cell r="C52" t="str">
            <v>Greater Kokstad</v>
          </cell>
        </row>
        <row r="53">
          <cell r="A53" t="str">
            <v>KZN434</v>
          </cell>
          <cell r="B53" t="str">
            <v>KZN434</v>
          </cell>
          <cell r="C53" t="str">
            <v>Ubuhlebezwe</v>
          </cell>
        </row>
        <row r="54">
          <cell r="A54" t="str">
            <v>KZN435</v>
          </cell>
          <cell r="B54" t="str">
            <v>KZN435</v>
          </cell>
          <cell r="C54" t="str">
            <v>Umzimkhulu</v>
          </cell>
        </row>
        <row r="55">
          <cell r="A55" t="str">
            <v>KZN436</v>
          </cell>
          <cell r="B55" t="str">
            <v>KZN436</v>
          </cell>
          <cell r="C55" t="str">
            <v>Dr Nkosazana Dlamini Zuma</v>
          </cell>
        </row>
        <row r="56">
          <cell r="A56" t="str">
            <v>DC43</v>
          </cell>
          <cell r="B56" t="str">
            <v>DC43</v>
          </cell>
          <cell r="C56" t="str">
            <v>Harry Gwala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LIM331"/>
      <sheetName val="LIM332"/>
      <sheetName val="LIM333"/>
      <sheetName val="LIM334"/>
      <sheetName val="LIM335"/>
      <sheetName val="DC33"/>
      <sheetName val="LIM341"/>
      <sheetName val="LIM343 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 "/>
      <sheetName val="LIM471"/>
      <sheetName val="LIM472"/>
      <sheetName val="LIM473"/>
      <sheetName val="LIM476"/>
      <sheetName val="DC47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Limpopo</v>
          </cell>
          <cell r="D2" t="str">
            <v>.</v>
          </cell>
        </row>
        <row r="3">
          <cell r="A3" t="str">
            <v>LIM331</v>
          </cell>
          <cell r="B3" t="str">
            <v>LIM331</v>
          </cell>
          <cell r="C3" t="str">
            <v>Greater Giyani</v>
          </cell>
          <cell r="D3">
            <v>1</v>
          </cell>
        </row>
        <row r="4">
          <cell r="A4" t="str">
            <v>LIM332</v>
          </cell>
          <cell r="B4" t="str">
            <v>LIM332</v>
          </cell>
          <cell r="C4" t="str">
            <v>Greater Letaba</v>
          </cell>
          <cell r="D4">
            <v>2</v>
          </cell>
        </row>
        <row r="5">
          <cell r="A5" t="str">
            <v>LIM333</v>
          </cell>
          <cell r="B5" t="str">
            <v>LIM333</v>
          </cell>
          <cell r="C5" t="str">
            <v>Greater Tzaneen</v>
          </cell>
          <cell r="D5">
            <v>3</v>
          </cell>
        </row>
        <row r="6">
          <cell r="A6" t="str">
            <v>LIM334</v>
          </cell>
          <cell r="B6" t="str">
            <v>LIM334</v>
          </cell>
          <cell r="C6" t="str">
            <v>Ba-Phalaborwa</v>
          </cell>
          <cell r="D6">
            <v>4</v>
          </cell>
        </row>
        <row r="7">
          <cell r="A7" t="str">
            <v>LIM335</v>
          </cell>
          <cell r="B7" t="str">
            <v>LIM335</v>
          </cell>
          <cell r="C7" t="str">
            <v>Maruleng</v>
          </cell>
          <cell r="D7">
            <v>5</v>
          </cell>
        </row>
        <row r="8">
          <cell r="A8" t="str">
            <v>DC33</v>
          </cell>
          <cell r="B8" t="str">
            <v>DC33</v>
          </cell>
          <cell r="C8" t="str">
            <v>Mopani</v>
          </cell>
          <cell r="D8">
            <v>6</v>
          </cell>
        </row>
        <row r="9">
          <cell r="A9" t="str">
            <v>LIM341</v>
          </cell>
          <cell r="B9" t="str">
            <v>LIM341</v>
          </cell>
          <cell r="C9" t="str">
            <v>Musina</v>
          </cell>
          <cell r="D9">
            <v>7</v>
          </cell>
        </row>
        <row r="10">
          <cell r="A10" t="str">
            <v>LIM343</v>
          </cell>
          <cell r="B10" t="str">
            <v>LIM343</v>
          </cell>
          <cell r="C10" t="str">
            <v>Thulamela</v>
          </cell>
          <cell r="D10">
            <v>8</v>
          </cell>
        </row>
        <row r="11">
          <cell r="A11" t="str">
            <v>LIM344</v>
          </cell>
          <cell r="B11" t="str">
            <v>LIM344</v>
          </cell>
          <cell r="C11" t="str">
            <v>Makhado</v>
          </cell>
          <cell r="D11">
            <v>9</v>
          </cell>
        </row>
        <row r="12">
          <cell r="A12" t="str">
            <v>LIM345</v>
          </cell>
          <cell r="B12" t="str">
            <v>LIM345</v>
          </cell>
          <cell r="C12" t="str">
            <v>Makhado-Thulamela</v>
          </cell>
          <cell r="D12">
            <v>10</v>
          </cell>
        </row>
        <row r="13">
          <cell r="A13" t="str">
            <v>DC34</v>
          </cell>
          <cell r="B13" t="str">
            <v>DC34</v>
          </cell>
          <cell r="C13" t="str">
            <v>Vhembe</v>
          </cell>
          <cell r="D13">
            <v>11</v>
          </cell>
        </row>
        <row r="14">
          <cell r="A14" t="str">
            <v>LIM351</v>
          </cell>
          <cell r="B14" t="str">
            <v>LIM351</v>
          </cell>
          <cell r="C14" t="str">
            <v>Blouberg</v>
          </cell>
          <cell r="D14">
            <v>12</v>
          </cell>
        </row>
        <row r="15">
          <cell r="A15" t="str">
            <v>LIM353</v>
          </cell>
          <cell r="B15" t="str">
            <v>LIM353</v>
          </cell>
          <cell r="C15" t="str">
            <v>Molemole</v>
          </cell>
          <cell r="D15">
            <v>13</v>
          </cell>
        </row>
        <row r="16">
          <cell r="A16" t="str">
            <v>LIM354</v>
          </cell>
          <cell r="B16" t="str">
            <v>LIM354</v>
          </cell>
          <cell r="C16" t="str">
            <v>Polokwane</v>
          </cell>
          <cell r="D16">
            <v>14</v>
          </cell>
        </row>
        <row r="17">
          <cell r="A17" t="str">
            <v>LIM355</v>
          </cell>
          <cell r="B17" t="str">
            <v>LIM355</v>
          </cell>
          <cell r="C17" t="str">
            <v>Lepelle-Nkumpi</v>
          </cell>
          <cell r="D17">
            <v>15</v>
          </cell>
        </row>
        <row r="18">
          <cell r="A18" t="str">
            <v>DC35</v>
          </cell>
          <cell r="B18" t="str">
            <v>DC35</v>
          </cell>
          <cell r="C18" t="str">
            <v>Capricorn</v>
          </cell>
          <cell r="D18">
            <v>16</v>
          </cell>
        </row>
        <row r="19">
          <cell r="A19" t="str">
            <v>LIM361</v>
          </cell>
          <cell r="B19" t="str">
            <v>LIM361</v>
          </cell>
          <cell r="C19" t="str">
            <v>Thabazimbi</v>
          </cell>
          <cell r="D19">
            <v>17</v>
          </cell>
        </row>
        <row r="20">
          <cell r="A20" t="str">
            <v>LIM362</v>
          </cell>
          <cell r="B20" t="str">
            <v>LIM362</v>
          </cell>
          <cell r="C20" t="str">
            <v>Lephalale</v>
          </cell>
          <cell r="D20">
            <v>18</v>
          </cell>
        </row>
        <row r="21">
          <cell r="A21" t="str">
            <v>LIM366</v>
          </cell>
          <cell r="B21" t="str">
            <v>LIM366</v>
          </cell>
          <cell r="C21" t="str">
            <v>Bela Bela</v>
          </cell>
          <cell r="D21">
            <v>19</v>
          </cell>
        </row>
        <row r="22">
          <cell r="A22" t="str">
            <v>LIM367</v>
          </cell>
          <cell r="B22" t="str">
            <v>LIM367</v>
          </cell>
          <cell r="C22" t="str">
            <v>Mogalakwena</v>
          </cell>
          <cell r="D22">
            <v>20</v>
          </cell>
        </row>
        <row r="23">
          <cell r="A23" t="str">
            <v>LIM368</v>
          </cell>
          <cell r="B23" t="str">
            <v>LIM368</v>
          </cell>
          <cell r="C23" t="str">
            <v>Modimolle-Mookgopong</v>
          </cell>
          <cell r="D23">
            <v>21</v>
          </cell>
        </row>
        <row r="24">
          <cell r="A24" t="str">
            <v>DC36</v>
          </cell>
          <cell r="B24" t="str">
            <v>DC36</v>
          </cell>
          <cell r="C24" t="str">
            <v>Waterberg</v>
          </cell>
          <cell r="D24">
            <v>22</v>
          </cell>
        </row>
        <row r="25">
          <cell r="A25" t="str">
            <v>LIM471</v>
          </cell>
          <cell r="B25" t="str">
            <v>LIM471</v>
          </cell>
          <cell r="C25" t="str">
            <v>Ephraim Mogale</v>
          </cell>
          <cell r="D25">
            <v>23</v>
          </cell>
        </row>
        <row r="26">
          <cell r="A26" t="str">
            <v>LIM472</v>
          </cell>
          <cell r="B26" t="str">
            <v>LIM472</v>
          </cell>
          <cell r="C26" t="str">
            <v>Elias Motsoaledi</v>
          </cell>
          <cell r="D26">
            <v>24</v>
          </cell>
        </row>
        <row r="27">
          <cell r="A27" t="str">
            <v>LIM473</v>
          </cell>
          <cell r="B27" t="str">
            <v>LIM473</v>
          </cell>
          <cell r="C27" t="str">
            <v>Makhuduthamaga</v>
          </cell>
          <cell r="D27">
            <v>25</v>
          </cell>
        </row>
        <row r="28">
          <cell r="A28" t="str">
            <v>LIM476</v>
          </cell>
          <cell r="B28" t="str">
            <v>LIM476</v>
          </cell>
          <cell r="C28" t="str">
            <v>Fekgomo-Greater Tubatse</v>
          </cell>
          <cell r="D28">
            <v>26</v>
          </cell>
        </row>
        <row r="29">
          <cell r="A29" t="str">
            <v>DC47</v>
          </cell>
          <cell r="B29" t="str">
            <v>DC47</v>
          </cell>
          <cell r="C29" t="str">
            <v>Sekhukhune</v>
          </cell>
          <cell r="D29">
            <v>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  <sheetDataSet>
      <sheetData sheetId="0">
        <row r="2">
          <cell r="A2" t="str">
            <v>Summary</v>
          </cell>
          <cell r="B2">
            <v>0</v>
          </cell>
          <cell r="C2" t="str">
            <v>Mpumalanga</v>
          </cell>
        </row>
        <row r="3">
          <cell r="A3" t="str">
            <v>MP301</v>
          </cell>
          <cell r="B3" t="str">
            <v>MP301</v>
          </cell>
          <cell r="C3" t="str">
            <v>Albert Luthuli</v>
          </cell>
        </row>
        <row r="4">
          <cell r="A4" t="str">
            <v>MP302</v>
          </cell>
          <cell r="B4" t="str">
            <v>MP302</v>
          </cell>
          <cell r="C4" t="str">
            <v>Msukaligwa</v>
          </cell>
        </row>
        <row r="5">
          <cell r="A5" t="str">
            <v>MP303</v>
          </cell>
          <cell r="B5" t="str">
            <v>MP303</v>
          </cell>
          <cell r="C5" t="str">
            <v>Mkhondo</v>
          </cell>
        </row>
        <row r="6">
          <cell r="A6" t="str">
            <v>MP304</v>
          </cell>
          <cell r="B6" t="str">
            <v>MP304</v>
          </cell>
          <cell r="C6" t="str">
            <v>Pixley Ka Seme (MP)</v>
          </cell>
        </row>
        <row r="7">
          <cell r="A7" t="str">
            <v>MP305</v>
          </cell>
          <cell r="B7" t="str">
            <v>MP305</v>
          </cell>
          <cell r="C7" t="str">
            <v>Lekwa</v>
          </cell>
        </row>
        <row r="8">
          <cell r="A8" t="str">
            <v>MP306</v>
          </cell>
          <cell r="B8" t="str">
            <v>MP306</v>
          </cell>
          <cell r="C8" t="str">
            <v>Dipaleseng</v>
          </cell>
        </row>
        <row r="9">
          <cell r="A9" t="str">
            <v>MP307</v>
          </cell>
          <cell r="B9" t="str">
            <v>MP307</v>
          </cell>
          <cell r="C9" t="str">
            <v>Govan Mbeki</v>
          </cell>
        </row>
        <row r="10">
          <cell r="A10" t="str">
            <v>DC30</v>
          </cell>
          <cell r="B10" t="str">
            <v>DC30</v>
          </cell>
          <cell r="C10" t="str">
            <v>Gert Sibande</v>
          </cell>
        </row>
        <row r="11">
          <cell r="A11" t="str">
            <v>MP311</v>
          </cell>
          <cell r="B11" t="str">
            <v>MP311</v>
          </cell>
          <cell r="C11" t="str">
            <v>Victor Khanye</v>
          </cell>
        </row>
        <row r="12">
          <cell r="A12" t="str">
            <v>MP312</v>
          </cell>
          <cell r="B12" t="str">
            <v>MP312</v>
          </cell>
          <cell r="C12" t="str">
            <v>Emalahleni (Mp)</v>
          </cell>
        </row>
        <row r="13">
          <cell r="A13" t="str">
            <v>MP313</v>
          </cell>
          <cell r="B13" t="str">
            <v>MP313</v>
          </cell>
          <cell r="C13" t="str">
            <v>Steve Tshwete</v>
          </cell>
        </row>
        <row r="14">
          <cell r="A14" t="str">
            <v>MP314</v>
          </cell>
          <cell r="B14" t="str">
            <v>MP314</v>
          </cell>
          <cell r="C14" t="str">
            <v>Emakhazeni</v>
          </cell>
        </row>
        <row r="15">
          <cell r="A15" t="str">
            <v>MP315</v>
          </cell>
          <cell r="B15" t="str">
            <v>MP315</v>
          </cell>
          <cell r="C15" t="str">
            <v>Thembisile Hani</v>
          </cell>
        </row>
        <row r="16">
          <cell r="A16" t="str">
            <v>MP316</v>
          </cell>
          <cell r="B16" t="str">
            <v>MP316</v>
          </cell>
          <cell r="C16" t="str">
            <v>Dr J.S. Moroka</v>
          </cell>
        </row>
        <row r="17">
          <cell r="A17" t="str">
            <v>DC31</v>
          </cell>
          <cell r="B17" t="str">
            <v>DC31</v>
          </cell>
          <cell r="C17" t="str">
            <v>Nkangala</v>
          </cell>
        </row>
        <row r="18">
          <cell r="A18" t="str">
            <v>MP321</v>
          </cell>
          <cell r="B18" t="str">
            <v>MP321</v>
          </cell>
          <cell r="C18" t="str">
            <v>Thaba Chweu</v>
          </cell>
        </row>
        <row r="19">
          <cell r="A19" t="str">
            <v>MP324</v>
          </cell>
          <cell r="B19" t="str">
            <v>MP324</v>
          </cell>
          <cell r="C19" t="str">
            <v>Nkomazi</v>
          </cell>
        </row>
        <row r="20">
          <cell r="A20" t="str">
            <v>MP325</v>
          </cell>
          <cell r="B20" t="str">
            <v>MP325</v>
          </cell>
          <cell r="C20" t="str">
            <v>Bushbuckridge</v>
          </cell>
        </row>
        <row r="21">
          <cell r="A21" t="str">
            <v>MP326</v>
          </cell>
          <cell r="B21" t="str">
            <v>MP326</v>
          </cell>
          <cell r="C21" t="str">
            <v>City of Mbombela</v>
          </cell>
        </row>
        <row r="22">
          <cell r="A22" t="str">
            <v>DC32</v>
          </cell>
          <cell r="B22" t="str">
            <v>DC32</v>
          </cell>
          <cell r="C22" t="str">
            <v>Ehlanzeni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  <sheetDataSet>
      <sheetData sheetId="0">
        <row r="2">
          <cell r="A2" t="str">
            <v>Summary</v>
          </cell>
          <cell r="C2" t="str">
            <v>Mpumalanga</v>
          </cell>
        </row>
        <row r="3">
          <cell r="A3" t="str">
            <v>MP301</v>
          </cell>
          <cell r="B3" t="str">
            <v>MP301</v>
          </cell>
          <cell r="C3" t="str">
            <v>Albert Luthuli</v>
          </cell>
        </row>
        <row r="4">
          <cell r="A4" t="str">
            <v>MP302</v>
          </cell>
          <cell r="B4" t="str">
            <v>MP302</v>
          </cell>
          <cell r="C4" t="str">
            <v>Msukaligwa</v>
          </cell>
        </row>
        <row r="5">
          <cell r="A5" t="str">
            <v>MP303</v>
          </cell>
          <cell r="B5" t="str">
            <v>MP303</v>
          </cell>
          <cell r="C5" t="str">
            <v>Mkhondo</v>
          </cell>
        </row>
        <row r="6">
          <cell r="A6" t="str">
            <v>MP304</v>
          </cell>
          <cell r="B6" t="str">
            <v>MP304</v>
          </cell>
          <cell r="C6" t="str">
            <v>Pixley Ka Seme (MP)</v>
          </cell>
        </row>
        <row r="7">
          <cell r="A7" t="str">
            <v>MP305</v>
          </cell>
          <cell r="B7" t="str">
            <v>MP305</v>
          </cell>
          <cell r="C7" t="str">
            <v>Lekwa</v>
          </cell>
        </row>
        <row r="8">
          <cell r="A8" t="str">
            <v>MP306</v>
          </cell>
          <cell r="B8" t="str">
            <v>MP306</v>
          </cell>
          <cell r="C8" t="str">
            <v>Dipaleseng</v>
          </cell>
        </row>
        <row r="9">
          <cell r="A9" t="str">
            <v>MP307</v>
          </cell>
          <cell r="B9" t="str">
            <v>MP307</v>
          </cell>
          <cell r="C9" t="str">
            <v>Govan Mbeki</v>
          </cell>
        </row>
        <row r="10">
          <cell r="A10" t="str">
            <v>DC30</v>
          </cell>
          <cell r="B10" t="str">
            <v>DC30</v>
          </cell>
          <cell r="C10" t="str">
            <v>Gert Sibande</v>
          </cell>
        </row>
        <row r="11">
          <cell r="A11" t="str">
            <v>MP311</v>
          </cell>
          <cell r="B11" t="str">
            <v>MP311</v>
          </cell>
          <cell r="C11" t="str">
            <v>Victor Khanye</v>
          </cell>
        </row>
        <row r="12">
          <cell r="A12" t="str">
            <v>MP312</v>
          </cell>
          <cell r="B12" t="str">
            <v>MP312</v>
          </cell>
          <cell r="C12" t="str">
            <v>Emalahleni (Mp)</v>
          </cell>
        </row>
        <row r="13">
          <cell r="A13" t="str">
            <v>MP313</v>
          </cell>
          <cell r="B13" t="str">
            <v>MP313</v>
          </cell>
          <cell r="C13" t="str">
            <v>Steve Tshwete</v>
          </cell>
        </row>
        <row r="14">
          <cell r="A14" t="str">
            <v>MP314</v>
          </cell>
          <cell r="B14" t="str">
            <v>MP314</v>
          </cell>
          <cell r="C14" t="str">
            <v>Emakhazeni</v>
          </cell>
        </row>
        <row r="15">
          <cell r="A15" t="str">
            <v>MP315</v>
          </cell>
          <cell r="B15" t="str">
            <v>MP315</v>
          </cell>
          <cell r="C15" t="str">
            <v>Thembisile Hani</v>
          </cell>
        </row>
        <row r="16">
          <cell r="A16" t="str">
            <v>MP316</v>
          </cell>
          <cell r="B16" t="str">
            <v>MP316</v>
          </cell>
          <cell r="C16" t="str">
            <v>Dr J.S. Moroka</v>
          </cell>
        </row>
        <row r="17">
          <cell r="A17" t="str">
            <v>DC31</v>
          </cell>
          <cell r="B17" t="str">
            <v>DC31</v>
          </cell>
          <cell r="C17" t="str">
            <v>Nkangala</v>
          </cell>
        </row>
        <row r="18">
          <cell r="A18" t="str">
            <v>MP321</v>
          </cell>
          <cell r="B18" t="str">
            <v>MP321</v>
          </cell>
          <cell r="C18" t="str">
            <v>Thaba Chweu</v>
          </cell>
        </row>
        <row r="19">
          <cell r="A19" t="str">
            <v>MP324</v>
          </cell>
          <cell r="B19" t="str">
            <v>MP324</v>
          </cell>
          <cell r="C19" t="str">
            <v>Nkomazi</v>
          </cell>
        </row>
        <row r="20">
          <cell r="A20" t="str">
            <v>MP325</v>
          </cell>
          <cell r="B20" t="str">
            <v>MP325</v>
          </cell>
          <cell r="C20" t="str">
            <v>Bushbuckridge</v>
          </cell>
        </row>
        <row r="21">
          <cell r="A21" t="str">
            <v>MP326</v>
          </cell>
          <cell r="B21" t="str">
            <v>MP326</v>
          </cell>
          <cell r="C21" t="str">
            <v>City of Mbombela</v>
          </cell>
        </row>
        <row r="22">
          <cell r="A22" t="str">
            <v>DC32</v>
          </cell>
          <cell r="B22" t="str">
            <v>DC32</v>
          </cell>
          <cell r="C22" t="str">
            <v>Ehlanzeni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tabSelected="1" zoomScale="90" zoomScaleNormal="90" zoomScalePageLayoutView="0" workbookViewId="0" topLeftCell="F52">
      <selection activeCell="P86" sqref="P86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">
        <v>126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>
        <f>SUM('FS184:WC044'!D5)</f>
        <v>370393</v>
      </c>
      <c r="E5" s="15" t="s">
        <v>3</v>
      </c>
    </row>
    <row r="6" spans="3:5" ht="15">
      <c r="C6" s="13" t="s">
        <v>4</v>
      </c>
      <c r="D6" s="14">
        <f>SUM('FS184:WC044'!D6)</f>
        <v>125615</v>
      </c>
      <c r="E6" s="17" t="s">
        <v>5</v>
      </c>
    </row>
    <row r="7" spans="1:20" ht="30">
      <c r="A7" s="18"/>
      <c r="B7" s="7"/>
      <c r="C7" s="19" t="s">
        <v>6</v>
      </c>
      <c r="D7" s="14">
        <f>SUM('FS184:WC044'!D7)</f>
        <v>640.989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14">
        <f>SUM('FS184:WC044'!D8)</f>
        <v>364518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14">
        <f>SUM('FS184:WC044'!D9)</f>
        <v>11389</v>
      </c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14">
        <f>SUM('FS184:WC044'!D10)</f>
        <v>473953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>
        <f>SUM('FS184:WC044'!D11)</f>
        <v>94245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14">
        <f>SUM('FS184:WC044'!D12)</f>
        <v>483242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14">
        <f>SUM('FS184:WC044'!D13)</f>
        <v>80244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14">
        <f>SUM('FS184:WC044'!D14)</f>
        <v>572115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14">
        <f>SUM('FS184:WC044'!D15)</f>
        <v>155157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f>SUM('FS184:WC044'!D24)</f>
        <v>32532</v>
      </c>
      <c r="E24" s="68">
        <f>SUM('FS184:WC044'!E24)</f>
        <v>200</v>
      </c>
      <c r="F24" s="69">
        <f>SUM('FS184:WC044'!F24)</f>
        <v>200</v>
      </c>
      <c r="G24" s="70">
        <f>SUM('FS184:WC044'!G24)</f>
        <v>0</v>
      </c>
      <c r="H24" s="69">
        <f>SUM('FS184:WC044'!H24)</f>
        <v>0</v>
      </c>
      <c r="I24" s="70">
        <f>SUM('FS184:WC044'!I24)</f>
        <v>0</v>
      </c>
      <c r="J24" s="69">
        <f>SUM('FS184:WC044'!J24)</f>
        <v>0</v>
      </c>
      <c r="K24" s="70">
        <f>SUM('FS184:WC044'!K24)</f>
        <v>0</v>
      </c>
      <c r="L24" s="69">
        <f>SUM('FS184:WC044'!L24)</f>
        <v>0</v>
      </c>
      <c r="M24" s="70">
        <f>SUM('FS184:WC044'!M24)</f>
        <v>0</v>
      </c>
      <c r="N24" s="71">
        <f aca="true" t="shared" si="1" ref="N24:N36">IF(ISERROR(L24+J24+H24+F24),"Invalid Input",L24+J24+H24+F24)</f>
        <v>200</v>
      </c>
      <c r="O24" s="72">
        <f aca="true" t="shared" si="2" ref="O24:O36">IF(ISERROR(G24+I24+K24+M24),"Invalid Input",G24+I24+K24+M24)</f>
        <v>0</v>
      </c>
      <c r="P24" s="73">
        <f>SUM('FS184:WC044'!P24)</f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f>SUM('FS184:WC044'!D25)</f>
        <v>240</v>
      </c>
      <c r="E25" s="68">
        <f>SUM('FS184:WC044'!E25)</f>
        <v>0</v>
      </c>
      <c r="F25" s="69">
        <f>SUM('FS184:WC044'!F25)</f>
        <v>0</v>
      </c>
      <c r="G25" s="70">
        <f>SUM('FS184:WC044'!G25)</f>
        <v>0</v>
      </c>
      <c r="H25" s="69">
        <f>SUM('FS184:WC044'!H25)</f>
        <v>0</v>
      </c>
      <c r="I25" s="70">
        <f>SUM('FS184:WC044'!I25)</f>
        <v>0</v>
      </c>
      <c r="J25" s="69">
        <f>SUM('FS184:WC044'!J25)</f>
        <v>0</v>
      </c>
      <c r="K25" s="70">
        <f>SUM('FS184:WC044'!K25)</f>
        <v>0</v>
      </c>
      <c r="L25" s="69">
        <f>SUM('FS184:WC044'!L25)</f>
        <v>0</v>
      </c>
      <c r="M25" s="70">
        <f>SUM('FS184:WC044'!M25)</f>
        <v>0</v>
      </c>
      <c r="N25" s="71">
        <f t="shared" si="1"/>
        <v>0</v>
      </c>
      <c r="O25" s="72">
        <f t="shared" si="2"/>
        <v>0</v>
      </c>
      <c r="P25" s="73">
        <f>SUM('FS184:WC044'!P25)</f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f>SUM('FS184:WC044'!D26)</f>
        <v>185</v>
      </c>
      <c r="E26" s="68">
        <f>SUM('FS184:WC044'!E26)</f>
        <v>83</v>
      </c>
      <c r="F26" s="69">
        <f>SUM('FS184:WC044'!F26)</f>
        <v>0</v>
      </c>
      <c r="G26" s="70">
        <f>SUM('FS184:WC044'!G26)</f>
        <v>0</v>
      </c>
      <c r="H26" s="69">
        <f>SUM('FS184:WC044'!H26)</f>
        <v>0</v>
      </c>
      <c r="I26" s="70">
        <f>SUM('FS184:WC044'!I26)</f>
        <v>56</v>
      </c>
      <c r="J26" s="69">
        <f>SUM('FS184:WC044'!J26)</f>
        <v>0</v>
      </c>
      <c r="K26" s="70">
        <f>SUM('FS184:WC044'!K26)</f>
        <v>10</v>
      </c>
      <c r="L26" s="69">
        <f>SUM('FS184:WC044'!L26)</f>
        <v>0</v>
      </c>
      <c r="M26" s="70">
        <f>SUM('FS184:WC044'!M26)</f>
        <v>0</v>
      </c>
      <c r="N26" s="71">
        <f t="shared" si="1"/>
        <v>0</v>
      </c>
      <c r="O26" s="72">
        <f t="shared" si="2"/>
        <v>66</v>
      </c>
      <c r="P26" s="73">
        <f>SUM('FS184:WC044'!P26)</f>
        <v>0</v>
      </c>
      <c r="Q26" s="74">
        <f t="shared" si="3"/>
        <v>-66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f>SUM('FS184:WC044'!D27)</f>
        <v>32532</v>
      </c>
      <c r="E27" s="68">
        <f>SUM('FS184:WC044'!E27)</f>
        <v>1254</v>
      </c>
      <c r="F27" s="69">
        <f>SUM('FS184:WC044'!F27)</f>
        <v>490</v>
      </c>
      <c r="G27" s="70">
        <f>SUM('FS184:WC044'!G27)</f>
        <v>490</v>
      </c>
      <c r="H27" s="69">
        <f>SUM('FS184:WC044'!H27)</f>
        <v>0</v>
      </c>
      <c r="I27" s="70">
        <f>SUM('FS184:WC044'!I27)</f>
        <v>160</v>
      </c>
      <c r="J27" s="69">
        <f>SUM('FS184:WC044'!J27)</f>
        <v>0</v>
      </c>
      <c r="K27" s="70">
        <f>SUM('FS184:WC044'!K27)</f>
        <v>213</v>
      </c>
      <c r="L27" s="69">
        <f>SUM('FS184:WC044'!L27)</f>
        <v>0</v>
      </c>
      <c r="M27" s="70">
        <f>SUM('FS184:WC044'!M27)</f>
        <v>0</v>
      </c>
      <c r="N27" s="71">
        <f t="shared" si="1"/>
        <v>490</v>
      </c>
      <c r="O27" s="72">
        <f t="shared" si="2"/>
        <v>863</v>
      </c>
      <c r="P27" s="73">
        <f>SUM('FS184:WC044'!P27)</f>
        <v>0</v>
      </c>
      <c r="Q27" s="74">
        <f t="shared" si="3"/>
        <v>-863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f>SUM('FS184:WC044'!D28)</f>
        <v>42</v>
      </c>
      <c r="E28" s="68">
        <f>SUM('FS184:WC044'!E28)</f>
        <v>70</v>
      </c>
      <c r="F28" s="69">
        <f>SUM('FS184:WC044'!F28)</f>
        <v>25</v>
      </c>
      <c r="G28" s="70">
        <f>SUM('FS184:WC044'!G28)</f>
        <v>0</v>
      </c>
      <c r="H28" s="69">
        <f>SUM('FS184:WC044'!H28)</f>
        <v>0</v>
      </c>
      <c r="I28" s="70">
        <f>SUM('FS184:WC044'!I28)</f>
        <v>0</v>
      </c>
      <c r="J28" s="69">
        <f>SUM('FS184:WC044'!J28)</f>
        <v>0</v>
      </c>
      <c r="K28" s="70">
        <f>SUM('FS184:WC044'!K28)</f>
        <v>0</v>
      </c>
      <c r="L28" s="69">
        <f>SUM('FS184:WC044'!L28)</f>
        <v>0</v>
      </c>
      <c r="M28" s="70">
        <f>SUM('FS184:WC044'!M28)</f>
        <v>0</v>
      </c>
      <c r="N28" s="71">
        <f t="shared" si="1"/>
        <v>25</v>
      </c>
      <c r="O28" s="72">
        <f t="shared" si="2"/>
        <v>0</v>
      </c>
      <c r="P28" s="73">
        <f>SUM('FS184:WC044'!P28)</f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f>SUM('FS184:WC044'!D29)</f>
        <v>39862</v>
      </c>
      <c r="E29" s="68">
        <f>SUM('FS184:WC044'!E29)</f>
        <v>20006</v>
      </c>
      <c r="F29" s="69">
        <f>SUM('FS184:WC044'!F29)</f>
        <v>3214</v>
      </c>
      <c r="G29" s="70">
        <f>SUM('FS184:WC044'!G29)</f>
        <v>1</v>
      </c>
      <c r="H29" s="69">
        <f>SUM('FS184:WC044'!H29)</f>
        <v>17</v>
      </c>
      <c r="I29" s="70">
        <f>SUM('FS184:WC044'!I29)</f>
        <v>0</v>
      </c>
      <c r="J29" s="69">
        <f>SUM('FS184:WC044'!J29)</f>
        <v>17</v>
      </c>
      <c r="K29" s="70">
        <f>SUM('FS184:WC044'!K29)</f>
        <v>17</v>
      </c>
      <c r="L29" s="69">
        <f>SUM('FS184:WC044'!L29)</f>
        <v>0</v>
      </c>
      <c r="M29" s="70">
        <f>SUM('FS184:WC044'!M29)</f>
        <v>0</v>
      </c>
      <c r="N29" s="71">
        <f t="shared" si="1"/>
        <v>3248</v>
      </c>
      <c r="O29" s="72">
        <f t="shared" si="2"/>
        <v>18</v>
      </c>
      <c r="P29" s="73">
        <f>SUM('FS184:WC044'!P29)</f>
        <v>0</v>
      </c>
      <c r="Q29" s="74">
        <f t="shared" si="3"/>
        <v>-18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f>SUM('FS184:WC044'!D30)</f>
        <v>0</v>
      </c>
      <c r="E30" s="68">
        <f>SUM('FS184:WC044'!E30)</f>
        <v>70</v>
      </c>
      <c r="F30" s="69">
        <f>SUM('FS184:WC044'!F30)</f>
        <v>500</v>
      </c>
      <c r="G30" s="70">
        <f>SUM('FS184:WC044'!G30)</f>
        <v>420</v>
      </c>
      <c r="H30" s="69">
        <f>SUM('FS184:WC044'!H30)</f>
        <v>20000</v>
      </c>
      <c r="I30" s="70">
        <f>SUM('FS184:WC044'!I30)</f>
        <v>80</v>
      </c>
      <c r="J30" s="69">
        <f>SUM('FS184:WC044'!J30)</f>
        <v>20223</v>
      </c>
      <c r="K30" s="70">
        <f>SUM('FS184:WC044'!K30)</f>
        <v>20000</v>
      </c>
      <c r="L30" s="69">
        <f>SUM('FS184:WC044'!L30)</f>
        <v>0</v>
      </c>
      <c r="M30" s="70">
        <f>SUM('FS184:WC044'!M30)</f>
        <v>0</v>
      </c>
      <c r="N30" s="71">
        <f t="shared" si="1"/>
        <v>40723</v>
      </c>
      <c r="O30" s="72">
        <f t="shared" si="2"/>
        <v>20500</v>
      </c>
      <c r="P30" s="73">
        <f>SUM('FS184:WC044'!P30)</f>
        <v>0</v>
      </c>
      <c r="Q30" s="74">
        <f t="shared" si="3"/>
        <v>-20500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f>SUM('FS184:WC044'!D31)</f>
        <v>50</v>
      </c>
      <c r="E31" s="68">
        <f>SUM('FS184:WC044'!E31)</f>
        <v>5</v>
      </c>
      <c r="F31" s="69">
        <f>SUM('FS184:WC044'!F31)</f>
        <v>3</v>
      </c>
      <c r="G31" s="70">
        <f>SUM('FS184:WC044'!G31)</f>
        <v>1</v>
      </c>
      <c r="H31" s="69">
        <f>SUM('FS184:WC044'!H31)</f>
        <v>18</v>
      </c>
      <c r="I31" s="70">
        <f>SUM('FS184:WC044'!I31)</f>
        <v>2</v>
      </c>
      <c r="J31" s="69">
        <f>SUM('FS184:WC044'!J31)</f>
        <v>19</v>
      </c>
      <c r="K31" s="70">
        <f>SUM('FS184:WC044'!K31)</f>
        <v>18</v>
      </c>
      <c r="L31" s="69">
        <f>SUM('FS184:WC044'!L31)</f>
        <v>3</v>
      </c>
      <c r="M31" s="70">
        <f>SUM('FS184:WC044'!M31)</f>
        <v>0</v>
      </c>
      <c r="N31" s="71">
        <f t="shared" si="1"/>
        <v>43</v>
      </c>
      <c r="O31" s="72">
        <f t="shared" si="2"/>
        <v>21</v>
      </c>
      <c r="P31" s="73">
        <f>SUM('FS184:WC044'!P31)</f>
        <v>0</v>
      </c>
      <c r="Q31" s="74">
        <f t="shared" si="3"/>
        <v>-21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f>SUM('FS184:WC044'!D32)</f>
        <v>9102</v>
      </c>
      <c r="E32" s="68">
        <f>SUM('FS184:WC044'!E32)</f>
        <v>0</v>
      </c>
      <c r="F32" s="69">
        <f>SUM('FS184:WC044'!F32)</f>
        <v>0</v>
      </c>
      <c r="G32" s="70">
        <f>SUM('FS184:WC044'!G32)</f>
        <v>0</v>
      </c>
      <c r="H32" s="69">
        <f>SUM('FS184:WC044'!H32)</f>
        <v>0</v>
      </c>
      <c r="I32" s="70">
        <f>SUM('FS184:WC044'!I32)</f>
        <v>1</v>
      </c>
      <c r="J32" s="69">
        <f>SUM('FS184:WC044'!J32)</f>
        <v>0</v>
      </c>
      <c r="K32" s="70">
        <f>SUM('FS184:WC044'!K32)</f>
        <v>0</v>
      </c>
      <c r="L32" s="69">
        <f>SUM('FS184:WC044'!L32)</f>
        <v>0</v>
      </c>
      <c r="M32" s="70">
        <f>SUM('FS184:WC044'!M32)</f>
        <v>0</v>
      </c>
      <c r="N32" s="71">
        <f t="shared" si="1"/>
        <v>0</v>
      </c>
      <c r="O32" s="72">
        <f t="shared" si="2"/>
        <v>1</v>
      </c>
      <c r="P32" s="73">
        <f>SUM('FS184:WC044'!P32)</f>
        <v>0</v>
      </c>
      <c r="Q32" s="74">
        <f t="shared" si="3"/>
        <v>-1</v>
      </c>
      <c r="R32" s="51" t="b">
        <v>1</v>
      </c>
      <c r="S32" s="75"/>
      <c r="T32" s="75"/>
    </row>
    <row r="33" spans="1:20" ht="15" customHeight="1">
      <c r="A33" s="62"/>
      <c r="B33" s="355" t="s">
        <v>48</v>
      </c>
      <c r="C33" s="356">
        <v>0</v>
      </c>
      <c r="D33" s="67">
        <f>SUM('FS184:WC044'!D33)</f>
        <v>1923</v>
      </c>
      <c r="E33" s="68">
        <f>SUM('FS184:WC044'!E33)</f>
        <v>1</v>
      </c>
      <c r="F33" s="69">
        <f>SUM('FS184:WC044'!F33)</f>
        <v>366</v>
      </c>
      <c r="G33" s="70">
        <f>SUM('FS184:WC044'!G33)</f>
        <v>320</v>
      </c>
      <c r="H33" s="69">
        <f>SUM('FS184:WC044'!H33)</f>
        <v>0</v>
      </c>
      <c r="I33" s="70">
        <f>SUM('FS184:WC044'!I33)</f>
        <v>46</v>
      </c>
      <c r="J33" s="69">
        <f>SUM('FS184:WC044'!J33)</f>
        <v>173</v>
      </c>
      <c r="K33" s="70">
        <f>SUM('FS184:WC044'!K33)</f>
        <v>1</v>
      </c>
      <c r="L33" s="69">
        <f>SUM('FS184:WC044'!L33)</f>
        <v>0</v>
      </c>
      <c r="M33" s="70">
        <f>SUM('FS184:WC044'!M33)</f>
        <v>0</v>
      </c>
      <c r="N33" s="71">
        <f t="shared" si="1"/>
        <v>539</v>
      </c>
      <c r="O33" s="72">
        <f t="shared" si="2"/>
        <v>367</v>
      </c>
      <c r="P33" s="73">
        <f>SUM('FS184:WC044'!P33)</f>
        <v>0</v>
      </c>
      <c r="Q33" s="74">
        <f t="shared" si="3"/>
        <v>-367</v>
      </c>
      <c r="R33" s="51"/>
      <c r="S33" s="75"/>
      <c r="T33" s="75"/>
    </row>
    <row r="34" spans="1:20" ht="15" customHeight="1">
      <c r="A34" s="62"/>
      <c r="B34" s="355" t="s">
        <v>49</v>
      </c>
      <c r="C34" s="356"/>
      <c r="D34" s="67">
        <f>SUM('FS184:WC044'!D34)</f>
        <v>0</v>
      </c>
      <c r="E34" s="68">
        <f>SUM('FS184:WC044'!E34)</f>
        <v>0</v>
      </c>
      <c r="F34" s="69">
        <f>SUM('FS184:WC044'!F34)</f>
        <v>0</v>
      </c>
      <c r="G34" s="70">
        <f>SUM('FS184:WC044'!G34)</f>
        <v>0</v>
      </c>
      <c r="H34" s="69">
        <f>SUM('FS184:WC044'!H34)</f>
        <v>0</v>
      </c>
      <c r="I34" s="70">
        <f>SUM('FS184:WC044'!I34)</f>
        <v>0</v>
      </c>
      <c r="J34" s="69">
        <f>SUM('FS184:WC044'!J34)</f>
        <v>0</v>
      </c>
      <c r="K34" s="70">
        <f>SUM('FS184:WC044'!K34)</f>
        <v>0</v>
      </c>
      <c r="L34" s="69">
        <f>SUM('FS184:WC044'!L34)</f>
        <v>0</v>
      </c>
      <c r="M34" s="70">
        <f>SUM('FS184:WC044'!M34)</f>
        <v>0</v>
      </c>
      <c r="N34" s="71">
        <f t="shared" si="1"/>
        <v>0</v>
      </c>
      <c r="O34" s="72">
        <f t="shared" si="2"/>
        <v>0</v>
      </c>
      <c r="P34" s="73">
        <f>SUM('FS184:WC044'!P34)</f>
        <v>0</v>
      </c>
      <c r="Q34" s="74">
        <f t="shared" si="3"/>
        <v>0</v>
      </c>
      <c r="R34" s="51"/>
      <c r="S34" s="75"/>
      <c r="T34" s="75"/>
    </row>
    <row r="35" spans="1:256" s="78" customFormat="1" ht="14.25" customHeight="1">
      <c r="A35" s="62"/>
      <c r="B35" s="76" t="s">
        <v>50</v>
      </c>
      <c r="C35" s="77"/>
      <c r="D35" s="67">
        <f>SUM('FS184:WC044'!D35)</f>
        <v>36669</v>
      </c>
      <c r="E35" s="68">
        <f>SUM('FS184:WC044'!E35)</f>
        <v>722</v>
      </c>
      <c r="F35" s="69">
        <f>SUM('FS184:WC044'!F35)</f>
        <v>722</v>
      </c>
      <c r="G35" s="70">
        <f>SUM('FS184:WC044'!G35)</f>
        <v>722</v>
      </c>
      <c r="H35" s="69">
        <f>SUM('FS184:WC044'!H35)</f>
        <v>0</v>
      </c>
      <c r="I35" s="70">
        <f>SUM('FS184:WC044'!I35)</f>
        <v>0</v>
      </c>
      <c r="J35" s="69">
        <f>SUM('FS184:WC044'!J35)</f>
        <v>0</v>
      </c>
      <c r="K35" s="70">
        <f>SUM('FS184:WC044'!K35)</f>
        <v>0</v>
      </c>
      <c r="L35" s="69">
        <f>SUM('FS184:WC044'!L35)</f>
        <v>0</v>
      </c>
      <c r="M35" s="70">
        <f>SUM('FS184:WC044'!M35)</f>
        <v>0</v>
      </c>
      <c r="N35" s="71">
        <f t="shared" si="1"/>
        <v>722</v>
      </c>
      <c r="O35" s="72">
        <f t="shared" si="2"/>
        <v>722</v>
      </c>
      <c r="P35" s="73">
        <f>SUM('FS184:WC044'!P35)</f>
        <v>0</v>
      </c>
      <c r="Q35" s="74">
        <f t="shared" si="3"/>
        <v>-722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>
      <c r="A36" s="62"/>
      <c r="B36" s="355" t="s">
        <v>51</v>
      </c>
      <c r="C36" s="356"/>
      <c r="D36" s="67">
        <f>SUM('FS184:WC044'!D36)</f>
        <v>1390</v>
      </c>
      <c r="E36" s="68">
        <f>SUM('FS184:WC044'!E36)</f>
        <v>6685</v>
      </c>
      <c r="F36" s="69">
        <f>SUM('FS184:WC044'!F36)</f>
        <v>436</v>
      </c>
      <c r="G36" s="70">
        <f>SUM('FS184:WC044'!G36)</f>
        <v>470</v>
      </c>
      <c r="H36" s="69">
        <f>SUM('FS184:WC044'!H36)</f>
        <v>80</v>
      </c>
      <c r="I36" s="70">
        <f>SUM('FS184:WC044'!I36)</f>
        <v>15</v>
      </c>
      <c r="J36" s="69">
        <f>SUM('FS184:WC044'!J36)</f>
        <v>180</v>
      </c>
      <c r="K36" s="70">
        <f>SUM('FS184:WC044'!K36)</f>
        <v>302</v>
      </c>
      <c r="L36" s="69">
        <f>SUM('FS184:WC044'!L36)</f>
        <v>20</v>
      </c>
      <c r="M36" s="70">
        <f>SUM('FS184:WC044'!M36)</f>
        <v>0</v>
      </c>
      <c r="N36" s="71">
        <f t="shared" si="1"/>
        <v>716</v>
      </c>
      <c r="O36" s="72">
        <f t="shared" si="2"/>
        <v>787</v>
      </c>
      <c r="P36" s="73">
        <f>SUM('FS184:WC044'!P36)</f>
        <v>0</v>
      </c>
      <c r="Q36" s="74">
        <f t="shared" si="3"/>
        <v>-787</v>
      </c>
      <c r="R36" s="51" t="b">
        <v>1</v>
      </c>
      <c r="S36" s="75"/>
      <c r="T36" s="75"/>
    </row>
    <row r="37" spans="1:256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355" t="s">
        <v>53</v>
      </c>
      <c r="C40" s="356">
        <v>0</v>
      </c>
      <c r="D40" s="67">
        <f>SUM('FS184:WC044'!D40)</f>
        <v>1252.1</v>
      </c>
      <c r="E40" s="68">
        <f>SUM('FS184:WC044'!E40)</f>
        <v>2200.2799999999997</v>
      </c>
      <c r="F40" s="69">
        <f>SUM('FS184:WC044'!F40)</f>
        <v>331</v>
      </c>
      <c r="G40" s="70">
        <f>SUM('FS184:WC044'!G40)</f>
        <v>67.72999999999999</v>
      </c>
      <c r="H40" s="69">
        <f>SUM('FS184:WC044'!H40)</f>
        <v>415</v>
      </c>
      <c r="I40" s="70">
        <f>SUM('FS184:WC044'!I40)</f>
        <v>405.5</v>
      </c>
      <c r="J40" s="69">
        <f>SUM('FS184:WC044'!J40)</f>
        <v>518.2</v>
      </c>
      <c r="K40" s="70">
        <f>SUM('FS184:WC044'!K40)</f>
        <v>216.72</v>
      </c>
      <c r="L40" s="69">
        <f>SUM('FS184:WC044'!L40)</f>
        <v>306.2</v>
      </c>
      <c r="M40" s="70">
        <f>SUM('FS184:WC044'!M40)</f>
        <v>0</v>
      </c>
      <c r="N40" s="71">
        <f>IF(ISERROR(L40+J40+H40+F40),"Invalid Input",L40+J40+H40+F40)</f>
        <v>1570.4</v>
      </c>
      <c r="O40" s="72">
        <f>IF(ISERROR(G40+I40+K40+M40),"Invalid Input",G40+I40+K40+M40)</f>
        <v>689.95</v>
      </c>
      <c r="P40" s="73">
        <f>SUM('FS184:WC044'!P40)</f>
        <v>0</v>
      </c>
      <c r="Q40" s="74">
        <f>IF(ISERROR(P40-O40),"Invalid Input",(P40-O40))</f>
        <v>-689.95</v>
      </c>
      <c r="R40" s="51" t="b">
        <v>1</v>
      </c>
      <c r="S40" s="75"/>
      <c r="T40" s="75"/>
    </row>
    <row r="41" spans="1:20" ht="15" customHeight="1">
      <c r="A41" s="89"/>
      <c r="B41" s="355" t="s">
        <v>54</v>
      </c>
      <c r="C41" s="356">
        <v>0</v>
      </c>
      <c r="D41" s="67">
        <f>SUM('FS184:WC044'!D41)</f>
        <v>352.2</v>
      </c>
      <c r="E41" s="68">
        <f>SUM('FS184:WC044'!E41)</f>
        <v>52</v>
      </c>
      <c r="F41" s="69">
        <f>SUM('FS184:WC044'!F41)</f>
        <v>12</v>
      </c>
      <c r="G41" s="70">
        <f>SUM('FS184:WC044'!G41)</f>
        <v>0.7</v>
      </c>
      <c r="H41" s="69">
        <f>SUM('FS184:WC044'!H41)</f>
        <v>13</v>
      </c>
      <c r="I41" s="70">
        <f>SUM('FS184:WC044'!I41)</f>
        <v>24.17</v>
      </c>
      <c r="J41" s="69">
        <f>SUM('FS184:WC044'!J41)</f>
        <v>24</v>
      </c>
      <c r="K41" s="70">
        <f>SUM('FS184:WC044'!K41)</f>
        <v>10.2</v>
      </c>
      <c r="L41" s="69">
        <f>SUM('FS184:WC044'!L41)</f>
        <v>16</v>
      </c>
      <c r="M41" s="70">
        <f>SUM('FS184:WC044'!M41)</f>
        <v>0</v>
      </c>
      <c r="N41" s="71">
        <f>IF(ISERROR(L41+J41+H41+F41),"Invalid Input",L41+J41+H41+F41)</f>
        <v>65</v>
      </c>
      <c r="O41" s="72">
        <f>IF(ISERROR(G41+I41+K41+M41),"Invalid Input",G41+I41+K41+M41)</f>
        <v>35.07</v>
      </c>
      <c r="P41" s="73">
        <f>SUM('FS184:WC044'!P41)</f>
        <v>0</v>
      </c>
      <c r="Q41" s="74">
        <f>IF(ISERROR(P41-O41),"Invalid Input",(P41-O41))</f>
        <v>-35.07</v>
      </c>
      <c r="R41" s="51" t="b">
        <v>1</v>
      </c>
      <c r="S41" s="75"/>
      <c r="T41" s="75"/>
    </row>
    <row r="42" spans="1:20" ht="15">
      <c r="A42" s="89"/>
      <c r="B42" s="355" t="s">
        <v>55</v>
      </c>
      <c r="C42" s="356">
        <v>0</v>
      </c>
      <c r="D42" s="67">
        <f>SUM('FS184:WC044'!D42)</f>
        <v>487.9</v>
      </c>
      <c r="E42" s="68">
        <f>SUM('FS184:WC044'!E42)</f>
        <v>106</v>
      </c>
      <c r="F42" s="69">
        <f>SUM('FS184:WC044'!F42)</f>
        <v>30025</v>
      </c>
      <c r="G42" s="70">
        <f>SUM('FS184:WC044'!G42)</f>
        <v>10027.84</v>
      </c>
      <c r="H42" s="69">
        <f>SUM('FS184:WC044'!H42)</f>
        <v>38874.75</v>
      </c>
      <c r="I42" s="70">
        <f>SUM('FS184:WC044'!I42)</f>
        <v>14.45</v>
      </c>
      <c r="J42" s="69">
        <f>SUM('FS184:WC044'!J42)</f>
        <v>7.75</v>
      </c>
      <c r="K42" s="70">
        <f>SUM('FS184:WC044'!K42)</f>
        <v>26.16</v>
      </c>
      <c r="L42" s="69">
        <f>SUM('FS184:WC044'!L42)</f>
        <v>30</v>
      </c>
      <c r="M42" s="70">
        <f>SUM('FS184:WC044'!M42)</f>
        <v>0</v>
      </c>
      <c r="N42" s="71">
        <f>IF(ISERROR(L42+J42+H42+F42),"Invalid Input",L42+J42+H42+F42)</f>
        <v>68937.5</v>
      </c>
      <c r="O42" s="72">
        <f>IF(ISERROR(G42+I42+K42+M42),"Invalid Input",G42+I42+K42+M42)</f>
        <v>10068.45</v>
      </c>
      <c r="P42" s="73">
        <f>SUM('FS184:WC044'!P42)</f>
        <v>38850</v>
      </c>
      <c r="Q42" s="74">
        <f>IF(ISERROR(P42-O42),"Invalid Input",(P42-O42))</f>
        <v>28781.55</v>
      </c>
      <c r="R42" s="51" t="b">
        <v>1</v>
      </c>
      <c r="S42" s="75"/>
      <c r="T42" s="75"/>
    </row>
    <row r="43" spans="1:20" ht="13.5" customHeight="1">
      <c r="A43" s="89"/>
      <c r="B43" s="355" t="s">
        <v>56</v>
      </c>
      <c r="C43" s="356">
        <v>0</v>
      </c>
      <c r="D43" s="67">
        <f>SUM('FS184:WC044'!D43)</f>
        <v>0</v>
      </c>
      <c r="E43" s="68">
        <f>SUM('FS184:WC044'!E43)</f>
        <v>3.46</v>
      </c>
      <c r="F43" s="69">
        <f>SUM('FS184:WC044'!F43)</f>
        <v>2</v>
      </c>
      <c r="G43" s="70">
        <f>SUM('FS184:WC044'!G43)</f>
        <v>1</v>
      </c>
      <c r="H43" s="69">
        <f>SUM('FS184:WC044'!H43)</f>
        <v>0.46</v>
      </c>
      <c r="I43" s="70">
        <f>SUM('FS184:WC044'!I43)</f>
        <v>5.21</v>
      </c>
      <c r="J43" s="69">
        <f>SUM('FS184:WC044'!J43)</f>
        <v>0</v>
      </c>
      <c r="K43" s="70">
        <f>SUM('FS184:WC044'!K43)</f>
        <v>0</v>
      </c>
      <c r="L43" s="69">
        <f>SUM('FS184:WC044'!L43)</f>
        <v>0</v>
      </c>
      <c r="M43" s="70">
        <f>SUM('FS184:WC044'!M43)</f>
        <v>0</v>
      </c>
      <c r="N43" s="71">
        <f>IF(ISERROR(L43+J43+H43+F43),"Invalid Input",L43+J43+H43+F43)</f>
        <v>2.46</v>
      </c>
      <c r="O43" s="72">
        <f>IF(ISERROR(G43+I43+K43+M43),"Invalid Input",G43+I43+K43+M43)</f>
        <v>6.21</v>
      </c>
      <c r="P43" s="73">
        <f>SUM('FS184:WC044'!P43)</f>
        <v>0</v>
      </c>
      <c r="Q43" s="74">
        <f>IF(ISERROR(P43-O43),"Invalid Input",(P43-O43))</f>
        <v>-6.21</v>
      </c>
      <c r="R43" s="90" t="b">
        <v>1</v>
      </c>
      <c r="S43" s="75"/>
      <c r="T43" s="75"/>
    </row>
    <row r="44" spans="1:20" ht="6.75" customHeight="1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355" t="s">
        <v>58</v>
      </c>
      <c r="C47" s="356">
        <v>0</v>
      </c>
      <c r="D47" s="67">
        <f>SUM('FS184:WC044'!D47)</f>
        <v>0</v>
      </c>
      <c r="E47" s="68">
        <f>SUM('FS184:WC044'!E47)</f>
        <v>211</v>
      </c>
      <c r="F47" s="69">
        <f>SUM('FS184:WC044'!F47)</f>
        <v>0</v>
      </c>
      <c r="G47" s="70">
        <f>SUM('FS184:WC044'!G47)</f>
        <v>0</v>
      </c>
      <c r="H47" s="69">
        <f>SUM('FS184:WC044'!H47)</f>
        <v>0</v>
      </c>
      <c r="I47" s="70">
        <f>SUM('FS184:WC044'!I47)</f>
        <v>1.17</v>
      </c>
      <c r="J47" s="69">
        <f>SUM('FS184:WC044'!J47)</f>
        <v>0</v>
      </c>
      <c r="K47" s="70">
        <f>SUM('FS184:WC044'!K47)</f>
        <v>0</v>
      </c>
      <c r="L47" s="69">
        <f>SUM('FS184:WC044'!L47)</f>
        <v>0</v>
      </c>
      <c r="M47" s="70">
        <f>SUM('FS184:WC044'!M47)</f>
        <v>0</v>
      </c>
      <c r="N47" s="71">
        <f>IF(ISERROR(L47+J47+H47+F47),"Invalid Input",L47+J47+H47+F47)</f>
        <v>0</v>
      </c>
      <c r="O47" s="72">
        <f>IF(ISERROR(G47+I47+K47+M47),"Invalid Input",G47+I47+K47+M47)</f>
        <v>1.17</v>
      </c>
      <c r="P47" s="73">
        <f>SUM('FS184:WC044'!P47)</f>
        <v>0</v>
      </c>
      <c r="Q47" s="74">
        <f>IF(ISERROR(P47-O47),"Invalid Input",(P47-O47))</f>
        <v>-1.17</v>
      </c>
      <c r="R47" s="51" t="b">
        <v>1</v>
      </c>
      <c r="S47" s="75"/>
      <c r="T47" s="75"/>
    </row>
    <row r="48" spans="1:20" ht="15.75" customHeight="1">
      <c r="A48" s="89"/>
      <c r="B48" s="355" t="s">
        <v>59</v>
      </c>
      <c r="C48" s="356">
        <v>0</v>
      </c>
      <c r="D48" s="67">
        <f>SUM('FS184:WC044'!D48)</f>
        <v>3</v>
      </c>
      <c r="E48" s="68">
        <f>SUM('FS184:WC044'!E48)</f>
        <v>11</v>
      </c>
      <c r="F48" s="69">
        <f>SUM('FS184:WC044'!F48)</f>
        <v>0</v>
      </c>
      <c r="G48" s="70">
        <f>SUM('FS184:WC044'!G48)</f>
        <v>0</v>
      </c>
      <c r="H48" s="69">
        <f>SUM('FS184:WC044'!H48)</f>
        <v>0</v>
      </c>
      <c r="I48" s="70">
        <f>SUM('FS184:WC044'!I48)</f>
        <v>1</v>
      </c>
      <c r="J48" s="69">
        <f>SUM('FS184:WC044'!J48)</f>
        <v>1.2</v>
      </c>
      <c r="K48" s="70">
        <f>SUM('FS184:WC044'!K48)</f>
        <v>1.2</v>
      </c>
      <c r="L48" s="69">
        <f>SUM('FS184:WC044'!L48)</f>
        <v>0</v>
      </c>
      <c r="M48" s="70">
        <f>SUM('FS184:WC044'!M48)</f>
        <v>0</v>
      </c>
      <c r="N48" s="71">
        <f>IF(ISERROR(L48+J48+H48+F48),"Invalid Input",L48+J48+H48+F48)</f>
        <v>1.2</v>
      </c>
      <c r="O48" s="72">
        <f>IF(ISERROR(G48+I48+K48+M48),"Invalid Input",G48+I48+K48+M48)</f>
        <v>2.2</v>
      </c>
      <c r="P48" s="73">
        <f>SUM('FS184:WC044'!P48)</f>
        <v>0</v>
      </c>
      <c r="Q48" s="74">
        <f>IF(ISERROR(P48-O48),"Invalid Input",(P48-O48))</f>
        <v>-2.2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f>SUM('FS184:WC044'!D49)</f>
        <v>0</v>
      </c>
      <c r="E49" s="68">
        <f>SUM('FS184:WC044'!E49)</f>
        <v>221</v>
      </c>
      <c r="F49" s="69">
        <f>SUM('FS184:WC044'!F49)</f>
        <v>35</v>
      </c>
      <c r="G49" s="70">
        <f>SUM('FS184:WC044'!G49)</f>
        <v>14</v>
      </c>
      <c r="H49" s="69">
        <f>SUM('FS184:WC044'!H49)</f>
        <v>8</v>
      </c>
      <c r="I49" s="70">
        <f>SUM('FS184:WC044'!I49)</f>
        <v>16</v>
      </c>
      <c r="J49" s="69">
        <f>SUM('FS184:WC044'!J49)</f>
        <v>0</v>
      </c>
      <c r="K49" s="70">
        <f>SUM('FS184:WC044'!K49)</f>
        <v>0</v>
      </c>
      <c r="L49" s="69">
        <f>SUM('FS184:WC044'!L49)</f>
        <v>0</v>
      </c>
      <c r="M49" s="70">
        <f>SUM('FS184:WC044'!M49)</f>
        <v>0</v>
      </c>
      <c r="N49" s="71">
        <f>IF(ISERROR(L49+J49+H49+F49),"Invalid Input",L49+J49+H49+F49)</f>
        <v>43</v>
      </c>
      <c r="O49" s="72">
        <f>IF(ISERROR(G49+I49+K49+M49),"Invalid Input",G49+I49+K49+M49)</f>
        <v>30</v>
      </c>
      <c r="P49" s="73">
        <f>SUM('FS184:WC044'!P49)</f>
        <v>8</v>
      </c>
      <c r="Q49" s="74">
        <f>IF(ISERROR(P49-O49),"Invalid Input",(P49-O49))</f>
        <v>-22</v>
      </c>
      <c r="R49" s="51" t="b">
        <v>1</v>
      </c>
      <c r="S49" s="95"/>
      <c r="T49" s="95"/>
    </row>
    <row r="50" spans="1:20" ht="15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7.25" customHeight="1">
      <c r="A53" s="62"/>
      <c r="B53" s="355" t="s">
        <v>63</v>
      </c>
      <c r="C53" s="356">
        <v>0</v>
      </c>
      <c r="D53" s="67">
        <f>SUM('FS184:WC044'!D53)</f>
        <v>3336</v>
      </c>
      <c r="E53" s="68">
        <f>SUM('FS184:WC044'!E53)</f>
        <v>0</v>
      </c>
      <c r="F53" s="69">
        <f>SUM('FS184:WC044'!F53)</f>
        <v>0</v>
      </c>
      <c r="G53" s="70">
        <f>SUM('FS184:WC044'!G53)</f>
        <v>0</v>
      </c>
      <c r="H53" s="69">
        <f>SUM('FS184:WC044'!H53)</f>
        <v>0</v>
      </c>
      <c r="I53" s="70">
        <f>SUM('FS184:WC044'!I53)</f>
        <v>25</v>
      </c>
      <c r="J53" s="69">
        <f>SUM('FS184:WC044'!J53)</f>
        <v>20</v>
      </c>
      <c r="K53" s="70">
        <f>SUM('FS184:WC044'!K53)</f>
        <v>164</v>
      </c>
      <c r="L53" s="69">
        <f>SUM('FS184:WC044'!L53)</f>
        <v>1493</v>
      </c>
      <c r="M53" s="70">
        <f>SUM('FS184:WC044'!M53)</f>
        <v>0</v>
      </c>
      <c r="N53" s="71">
        <f>IF(ISERROR(L53+J53+H53+F53),"Invalid Input",L53+J53+H53+F53)</f>
        <v>1513</v>
      </c>
      <c r="O53" s="72">
        <f>IF(ISERROR(G53+I53+K53+M53),"Invalid Input",G53+I53+K53+M53)</f>
        <v>189</v>
      </c>
      <c r="P53" s="73">
        <f>SUM('FS184:WC044'!P53)</f>
        <v>0</v>
      </c>
      <c r="Q53" s="74">
        <f>IF(ISERROR(P53-O53),"Invalid Input",(P53-O53))</f>
        <v>-189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f>SUM('FS184:WC044'!D54)</f>
        <v>135804</v>
      </c>
      <c r="E54" s="68">
        <f>SUM('FS184:WC044'!E54)</f>
        <v>4400</v>
      </c>
      <c r="F54" s="69">
        <f>SUM('FS184:WC044'!F54)</f>
        <v>1262</v>
      </c>
      <c r="G54" s="70">
        <f>SUM('FS184:WC044'!G54)</f>
        <v>243</v>
      </c>
      <c r="H54" s="69">
        <f>SUM('FS184:WC044'!H54)</f>
        <v>330</v>
      </c>
      <c r="I54" s="70">
        <f>SUM('FS184:WC044'!I54)</f>
        <v>164</v>
      </c>
      <c r="J54" s="69">
        <f>SUM('FS184:WC044'!J54)</f>
        <v>1648</v>
      </c>
      <c r="K54" s="70">
        <f>SUM('FS184:WC044'!K54)</f>
        <v>1541</v>
      </c>
      <c r="L54" s="69">
        <f>SUM('FS184:WC044'!L54)</f>
        <v>300</v>
      </c>
      <c r="M54" s="70">
        <f>SUM('FS184:WC044'!M54)</f>
        <v>0</v>
      </c>
      <c r="N54" s="71">
        <f>IF(ISERROR(L54+J54+H54+F54),"Invalid Input",L54+J54+H54+F54)</f>
        <v>3540</v>
      </c>
      <c r="O54" s="72">
        <f>IF(ISERROR(G54+I54+K54+M54),"Invalid Input",G54+I54+K54+M54)</f>
        <v>1948</v>
      </c>
      <c r="P54" s="73">
        <f>SUM('FS184:WC044'!P54)</f>
        <v>95</v>
      </c>
      <c r="Q54" s="74">
        <f>IF(ISERROR(P54-O54),"Invalid Input",(P54-O54))</f>
        <v>-1853</v>
      </c>
      <c r="R54" s="51" t="b">
        <v>1</v>
      </c>
      <c r="S54" s="95"/>
      <c r="T54" s="95"/>
    </row>
    <row r="55" spans="1:20" ht="25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5" customHeight="1">
      <c r="A57" s="89"/>
      <c r="B57" s="369" t="s">
        <v>66</v>
      </c>
      <c r="C57" s="370"/>
      <c r="D57" s="67">
        <f>SUM('FS184:WC044'!D57)</f>
        <v>109</v>
      </c>
      <c r="E57" s="68">
        <f>SUM('FS184:WC044'!E57)</f>
        <v>620</v>
      </c>
      <c r="F57" s="69">
        <f>SUM('FS184:WC044'!F57)</f>
        <v>0</v>
      </c>
      <c r="G57" s="70">
        <f>SUM('FS184:WC044'!G57)</f>
        <v>3</v>
      </c>
      <c r="H57" s="69">
        <f>SUM('FS184:WC044'!H57)</f>
        <v>0</v>
      </c>
      <c r="I57" s="70">
        <f>SUM('FS184:WC044'!I57)</f>
        <v>10</v>
      </c>
      <c r="J57" s="69">
        <f>SUM('FS184:WC044'!J57)</f>
        <v>0</v>
      </c>
      <c r="K57" s="70">
        <f>SUM('FS184:WC044'!K57)</f>
        <v>0</v>
      </c>
      <c r="L57" s="69">
        <f>SUM('FS184:WC044'!L57)</f>
        <v>0</v>
      </c>
      <c r="M57" s="70">
        <f>SUM('FS184:WC044'!M57)</f>
        <v>0</v>
      </c>
      <c r="N57" s="71">
        <f>IF(ISERROR(L57+J57+H57+F57),"Invalid Input",L57+J57+H57+F57)</f>
        <v>0</v>
      </c>
      <c r="O57" s="72">
        <f>IF(ISERROR(G57+I57+K57+M57),"Invalid Input",G57+I57+K57+M57)</f>
        <v>13</v>
      </c>
      <c r="P57" s="73">
        <f>SUM('FS184:WC044'!P57)</f>
        <v>0</v>
      </c>
      <c r="Q57" s="74">
        <f>IF(ISERROR(P57-O57),"Invalid Input",(P57-O57))</f>
        <v>-13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f>SUM('FS184:WC044'!D58)</f>
        <v>144527</v>
      </c>
      <c r="E58" s="68">
        <f>SUM('FS184:WC044'!E58)</f>
        <v>4000</v>
      </c>
      <c r="F58" s="69">
        <f>SUM('FS184:WC044'!F58)</f>
        <v>912</v>
      </c>
      <c r="G58" s="70">
        <f>SUM('FS184:WC044'!G58)</f>
        <v>120</v>
      </c>
      <c r="H58" s="69">
        <f>SUM('FS184:WC044'!H58)</f>
        <v>901</v>
      </c>
      <c r="I58" s="70">
        <f>SUM('FS184:WC044'!I58)</f>
        <v>53</v>
      </c>
      <c r="J58" s="69">
        <f>SUM('FS184:WC044'!J58)</f>
        <v>1394</v>
      </c>
      <c r="K58" s="70">
        <f>SUM('FS184:WC044'!K58)</f>
        <v>0</v>
      </c>
      <c r="L58" s="69">
        <f>SUM('FS184:WC044'!L58)</f>
        <v>1200</v>
      </c>
      <c r="M58" s="70">
        <f>SUM('FS184:WC044'!M58)</f>
        <v>0</v>
      </c>
      <c r="N58" s="71">
        <f>IF(ISERROR(L58+J58+H58+F58),"Invalid Input",L58+J58+H58+F58)</f>
        <v>4407</v>
      </c>
      <c r="O58" s="72">
        <f>IF(ISERROR(G58+I58+K58+M58),"Invalid Input",G58+I58+K58+M58)</f>
        <v>173</v>
      </c>
      <c r="P58" s="73">
        <f>SUM('FS184:WC044'!P58)</f>
        <v>295</v>
      </c>
      <c r="Q58" s="74">
        <f>IF(ISERROR(P58-O58),"Invalid Input",(P58-O58))</f>
        <v>122</v>
      </c>
      <c r="R58" s="51" t="b">
        <v>1</v>
      </c>
      <c r="S58" s="95"/>
      <c r="T58" s="95"/>
    </row>
    <row r="59" spans="1:20" ht="15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f>SUM('FS184:WC044'!D61)</f>
        <v>256046</v>
      </c>
      <c r="E61" s="68">
        <f>SUM('FS184:WC044'!E61)</f>
        <v>370173</v>
      </c>
      <c r="F61" s="69">
        <f>SUM('FS184:WC044'!F61)</f>
        <v>178936</v>
      </c>
      <c r="G61" s="70">
        <f>SUM('FS184:WC044'!G61)</f>
        <v>51252</v>
      </c>
      <c r="H61" s="69">
        <f>SUM('FS184:WC044'!H61)</f>
        <v>51563</v>
      </c>
      <c r="I61" s="70">
        <f>SUM('FS184:WC044'!I61)</f>
        <v>51000</v>
      </c>
      <c r="J61" s="69">
        <f>SUM('FS184:WC044'!J61)</f>
        <v>60063</v>
      </c>
      <c r="K61" s="70">
        <f>SUM('FS184:WC044'!K61)</f>
        <v>0</v>
      </c>
      <c r="L61" s="69">
        <f>SUM('FS184:WC044'!L61)</f>
        <v>563</v>
      </c>
      <c r="M61" s="70">
        <f>SUM('FS184:WC044'!M61)</f>
        <v>0</v>
      </c>
      <c r="N61" s="71">
        <f>IF(ISERROR(L61+J61+H61+F61),"Invalid Input",L61+J61+H61+F61)</f>
        <v>291125</v>
      </c>
      <c r="O61" s="72">
        <f>IF(ISERROR(G61+I61+K61+M61),"Invalid Input",G61+I61+K61+M61)</f>
        <v>102252</v>
      </c>
      <c r="P61" s="73">
        <f>SUM('FS184:WC044'!P61)</f>
        <v>0</v>
      </c>
      <c r="Q61" s="74">
        <f>IF(ISERROR(P61-O61),"Invalid Input",(P61-O61))</f>
        <v>-102252</v>
      </c>
      <c r="R61" s="51" t="b">
        <v>1</v>
      </c>
      <c r="S61" s="95"/>
      <c r="T61" s="95"/>
    </row>
    <row r="62" spans="1:20" ht="15" customHeight="1">
      <c r="A62" s="89"/>
      <c r="B62" s="363" t="s">
        <v>70</v>
      </c>
      <c r="C62" s="364"/>
      <c r="D62" s="67">
        <f>SUM('FS184:WC044'!D62)</f>
        <v>2512</v>
      </c>
      <c r="E62" s="68">
        <f>SUM('FS184:WC044'!E62)</f>
        <v>83895</v>
      </c>
      <c r="F62" s="69">
        <f>SUM('FS184:WC044'!F62)</f>
        <v>83878</v>
      </c>
      <c r="G62" s="70">
        <f>SUM('FS184:WC044'!G62)</f>
        <v>83877</v>
      </c>
      <c r="H62" s="69">
        <f>SUM('FS184:WC044'!H62)</f>
        <v>83874</v>
      </c>
      <c r="I62" s="70">
        <f>SUM('FS184:WC044'!I62)</f>
        <v>83875</v>
      </c>
      <c r="J62" s="69">
        <f>SUM('FS184:WC044'!J62)</f>
        <v>83890</v>
      </c>
      <c r="K62" s="70">
        <f>SUM('FS184:WC044'!K62)</f>
        <v>83901</v>
      </c>
      <c r="L62" s="69">
        <f>SUM('FS184:WC044'!L62)</f>
        <v>83874</v>
      </c>
      <c r="M62" s="70">
        <f>SUM('FS184:WC044'!M62)</f>
        <v>0</v>
      </c>
      <c r="N62" s="71">
        <f>IF(ISERROR(L62+J62+H62+F62),"Invalid Input",L62+J62+H62+F62)</f>
        <v>335516</v>
      </c>
      <c r="O62" s="72">
        <f>IF(ISERROR(G62+I62+K62+M62),"Invalid Input",G62+I62+K62+M62)</f>
        <v>251653</v>
      </c>
      <c r="P62" s="73">
        <f>SUM('FS184:WC044'!P62)</f>
        <v>0</v>
      </c>
      <c r="Q62" s="74">
        <f>IF(ISERROR(P62-O62),"Invalid Input",(P62-O62))</f>
        <v>-251653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f>SUM('FS184:WC044'!D63)</f>
        <v>9200</v>
      </c>
      <c r="E63" s="68">
        <f>SUM('FS184:WC044'!E63)</f>
        <v>69988</v>
      </c>
      <c r="F63" s="69">
        <f>SUM('FS184:WC044'!F63)</f>
        <v>49747</v>
      </c>
      <c r="G63" s="70">
        <f>SUM('FS184:WC044'!G63)</f>
        <v>6747</v>
      </c>
      <c r="H63" s="69">
        <f>SUM('FS184:WC044'!H63)</f>
        <v>873</v>
      </c>
      <c r="I63" s="70">
        <f>SUM('FS184:WC044'!I63)</f>
        <v>20000</v>
      </c>
      <c r="J63" s="69">
        <f>SUM('FS184:WC044'!J63)</f>
        <v>873</v>
      </c>
      <c r="K63" s="70">
        <f>SUM('FS184:WC044'!K63)</f>
        <v>20000</v>
      </c>
      <c r="L63" s="69">
        <f>SUM('FS184:WC044'!L63)</f>
        <v>873</v>
      </c>
      <c r="M63" s="70">
        <f>SUM('FS184:WC044'!M63)</f>
        <v>0</v>
      </c>
      <c r="N63" s="71">
        <f>IF(ISERROR(L63+J63+H63+F63),"Invalid Input",L63+J63+H63+F63)</f>
        <v>52366</v>
      </c>
      <c r="O63" s="72">
        <f>IF(ISERROR(G63+I63+K63+M63),"Invalid Input",G63+I63+K63+M63)</f>
        <v>46747</v>
      </c>
      <c r="P63" s="73">
        <f>SUM('FS184:WC044'!P63)</f>
        <v>0</v>
      </c>
      <c r="Q63" s="74">
        <f>IF(ISERROR(P63-O63),"Invalid Input",(P63-O63))</f>
        <v>-46747</v>
      </c>
      <c r="R63" s="51"/>
      <c r="S63" s="95"/>
      <c r="T63" s="95"/>
    </row>
    <row r="64" spans="1:20" ht="15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f>SUM('FS184:WC044'!D66)</f>
        <v>82619</v>
      </c>
      <c r="E66" s="68">
        <f>SUM('FS184:WC044'!E66)</f>
        <v>71053</v>
      </c>
      <c r="F66" s="69">
        <f>SUM('FS184:WC044'!F66)</f>
        <v>35520</v>
      </c>
      <c r="G66" s="70">
        <f>SUM('FS184:WC044'!G66)</f>
        <v>31448</v>
      </c>
      <c r="H66" s="69">
        <f>SUM('FS184:WC044'!H66)</f>
        <v>35550</v>
      </c>
      <c r="I66" s="70">
        <f>SUM('FS184:WC044'!I66)</f>
        <v>31402</v>
      </c>
      <c r="J66" s="69">
        <f>SUM('FS184:WC044'!J66)</f>
        <v>35701</v>
      </c>
      <c r="K66" s="70">
        <f>SUM('FS184:WC044'!K66)</f>
        <v>31402</v>
      </c>
      <c r="L66" s="69">
        <f>SUM('FS184:WC044'!L66)</f>
        <v>651</v>
      </c>
      <c r="M66" s="70">
        <f>SUM('FS184:WC044'!M66)</f>
        <v>0</v>
      </c>
      <c r="N66" s="71">
        <f>IF(ISERROR(L66+J66+H66+F66),"Invalid Input",L66+J66+H66+F66)</f>
        <v>107422</v>
      </c>
      <c r="O66" s="72">
        <f>IF(ISERROR(G66+I66+K66+M66),"Invalid Input",G66+I66+K66+M66)</f>
        <v>94252</v>
      </c>
      <c r="P66" s="73">
        <f>SUM('FS184:WC044'!P66)</f>
        <v>50</v>
      </c>
      <c r="Q66" s="74">
        <f>IF(ISERROR(P66-O66),"Invalid Input",(P66-O66))</f>
        <v>-94202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f>SUM('FS184:WC044'!D67)</f>
        <v>428</v>
      </c>
      <c r="E67" s="68">
        <f>SUM('FS184:WC044'!E67)</f>
        <v>347</v>
      </c>
      <c r="F67" s="69">
        <f>SUM('FS184:WC044'!F67)</f>
        <v>39</v>
      </c>
      <c r="G67" s="70">
        <f>SUM('FS184:WC044'!G67)</f>
        <v>2</v>
      </c>
      <c r="H67" s="69">
        <f>SUM('FS184:WC044'!H67)</f>
        <v>102</v>
      </c>
      <c r="I67" s="70">
        <f>SUM('FS184:WC044'!I67)</f>
        <v>13</v>
      </c>
      <c r="J67" s="69">
        <f>SUM('FS184:WC044'!J67)</f>
        <v>100</v>
      </c>
      <c r="K67" s="70">
        <f>SUM('FS184:WC044'!K67)</f>
        <v>1</v>
      </c>
      <c r="L67" s="69">
        <f>SUM('FS184:WC044'!L67)</f>
        <v>0</v>
      </c>
      <c r="M67" s="70">
        <f>SUM('FS184:WC044'!M67)</f>
        <v>0</v>
      </c>
      <c r="N67" s="71">
        <f>IF(ISERROR(L67+J67+H67+F67),"Invalid Input",L67+J67+H67+F67)</f>
        <v>241</v>
      </c>
      <c r="O67" s="72">
        <f>IF(ISERROR(G67+I67+K67+M67),"Invalid Input",G67+I67+K67+M67)</f>
        <v>16</v>
      </c>
      <c r="P67" s="73">
        <f>SUM('FS184:WC044'!P67)</f>
        <v>0</v>
      </c>
      <c r="Q67" s="74">
        <f>IF(ISERROR(P67-O67),"Invalid Input",(P67-O67))</f>
        <v>-16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f>SUM('FS184:WC044'!D68)</f>
        <v>0</v>
      </c>
      <c r="E68" s="68">
        <f>SUM('FS184:WC044'!E68)</f>
        <v>14000</v>
      </c>
      <c r="F68" s="69">
        <f>SUM('FS184:WC044'!F68)</f>
        <v>20646</v>
      </c>
      <c r="G68" s="70">
        <f>SUM('FS184:WC044'!G68)</f>
        <v>13886</v>
      </c>
      <c r="H68" s="69">
        <f>SUM('FS184:WC044'!H68)</f>
        <v>14117</v>
      </c>
      <c r="I68" s="70">
        <f>SUM('FS184:WC044'!I68)</f>
        <v>14587</v>
      </c>
      <c r="J68" s="69">
        <f>SUM('FS184:WC044'!J68)</f>
        <v>18340</v>
      </c>
      <c r="K68" s="70">
        <f>SUM('FS184:WC044'!K68)</f>
        <v>10063</v>
      </c>
      <c r="L68" s="69">
        <f>SUM('FS184:WC044'!L68)</f>
        <v>14000</v>
      </c>
      <c r="M68" s="70">
        <f>SUM('FS184:WC044'!M68)</f>
        <v>0</v>
      </c>
      <c r="N68" s="71">
        <f>IF(ISERROR(L68+J68+H68+F68),"Invalid Input",L68+J68+H68+F68)</f>
        <v>67103</v>
      </c>
      <c r="O68" s="72">
        <f>IF(ISERROR(G68+I68+K68+M68),"Invalid Input",G68+I68+K68+M68)</f>
        <v>38536</v>
      </c>
      <c r="P68" s="73">
        <f>SUM('FS184:WC044'!P68)</f>
        <v>4340</v>
      </c>
      <c r="Q68" s="74">
        <f>IF(ISERROR(P68-O68),"Invalid Input",(P68-O68))</f>
        <v>-34196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f>SUM('FS184:WC044'!D69)</f>
        <v>10460</v>
      </c>
      <c r="E69" s="68">
        <f>SUM('FS184:WC044'!E69)</f>
        <v>0</v>
      </c>
      <c r="F69" s="69">
        <f>SUM('FS184:WC044'!F69)</f>
        <v>97</v>
      </c>
      <c r="G69" s="70">
        <f>SUM('FS184:WC044'!G69)</f>
        <v>0</v>
      </c>
      <c r="H69" s="69">
        <f>SUM('FS184:WC044'!H69)</f>
        <v>0</v>
      </c>
      <c r="I69" s="70">
        <f>SUM('FS184:WC044'!I69)</f>
        <v>0</v>
      </c>
      <c r="J69" s="69">
        <f>SUM('FS184:WC044'!J69)</f>
        <v>0</v>
      </c>
      <c r="K69" s="70">
        <f>SUM('FS184:WC044'!K69)</f>
        <v>0</v>
      </c>
      <c r="L69" s="69">
        <f>SUM('FS184:WC044'!L69)</f>
        <v>0</v>
      </c>
      <c r="M69" s="70">
        <f>SUM('FS184:WC044'!M69)</f>
        <v>0</v>
      </c>
      <c r="N69" s="71">
        <f>IF(ISERROR(L69+J69+H69+F69),"Invalid Input",L69+J69+H69+F69)</f>
        <v>97</v>
      </c>
      <c r="O69" s="72">
        <f>IF(ISERROR(G69+I69+K69+M69),"Invalid Input",G69+I69+K69+M69)</f>
        <v>0</v>
      </c>
      <c r="P69" s="73">
        <f>SUM('FS184:WC044'!P69)</f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5">
      <c r="A72" s="62"/>
      <c r="B72" s="363" t="s">
        <v>78</v>
      </c>
      <c r="C72" s="364"/>
      <c r="D72" s="67">
        <f>SUM('FS184:WC044'!D72)</f>
        <v>102</v>
      </c>
      <c r="E72" s="68">
        <f>SUM('FS184:WC044'!E72)</f>
        <v>11</v>
      </c>
      <c r="F72" s="69">
        <f>SUM('FS184:WC044'!F72)</f>
        <v>4</v>
      </c>
      <c r="G72" s="70">
        <f>SUM('FS184:WC044'!G72)</f>
        <v>1</v>
      </c>
      <c r="H72" s="69">
        <f>SUM('FS184:WC044'!H72)</f>
        <v>0</v>
      </c>
      <c r="I72" s="70">
        <f>SUM('FS184:WC044'!I72)</f>
        <v>5</v>
      </c>
      <c r="J72" s="69">
        <f>SUM('FS184:WC044'!J72)</f>
        <v>1</v>
      </c>
      <c r="K72" s="70">
        <f>SUM('FS184:WC044'!K72)</f>
        <v>0</v>
      </c>
      <c r="L72" s="69">
        <f>SUM('FS184:WC044'!L72)</f>
        <v>2</v>
      </c>
      <c r="M72" s="70">
        <f>SUM('FS184:WC044'!M72)</f>
        <v>0</v>
      </c>
      <c r="N72" s="71">
        <f aca="true" t="shared" si="4" ref="N72:N83">IF(ISERROR(L72+J72+H72+F72),"Invalid Input",L72+J72+H72+F72)</f>
        <v>7</v>
      </c>
      <c r="O72" s="72">
        <f aca="true" t="shared" si="5" ref="O72:O83">IF(ISERROR(G72+I72+K72+M72),"Invalid Input",G72+I72+K72+M72)</f>
        <v>6</v>
      </c>
      <c r="P72" s="73">
        <f>SUM('FS184:WC044'!P72)</f>
        <v>0</v>
      </c>
      <c r="Q72" s="74">
        <f aca="true" t="shared" si="6" ref="Q72:Q83">IF(ISERROR(P72-O72),"Invalid Input",(P72-O72))</f>
        <v>-6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f>SUM('FS184:WC044'!D73)</f>
        <v>5</v>
      </c>
      <c r="E73" s="68">
        <f>SUM('FS184:WC044'!E73)</f>
        <v>11</v>
      </c>
      <c r="F73" s="69">
        <f>SUM('FS184:WC044'!F73)</f>
        <v>2</v>
      </c>
      <c r="G73" s="70">
        <f>SUM('FS184:WC044'!G73)</f>
        <v>2</v>
      </c>
      <c r="H73" s="69">
        <f>SUM('FS184:WC044'!H73)</f>
        <v>1</v>
      </c>
      <c r="I73" s="70">
        <f>SUM('FS184:WC044'!I73)</f>
        <v>2</v>
      </c>
      <c r="J73" s="69">
        <f>SUM('FS184:WC044'!J73)</f>
        <v>13</v>
      </c>
      <c r="K73" s="70">
        <f>SUM('FS184:WC044'!K73)</f>
        <v>13</v>
      </c>
      <c r="L73" s="69">
        <f>SUM('FS184:WC044'!L73)</f>
        <v>9</v>
      </c>
      <c r="M73" s="70">
        <f>SUM('FS184:WC044'!M73)</f>
        <v>0</v>
      </c>
      <c r="N73" s="71">
        <f t="shared" si="4"/>
        <v>25</v>
      </c>
      <c r="O73" s="72">
        <f t="shared" si="5"/>
        <v>17</v>
      </c>
      <c r="P73" s="73">
        <f>SUM('FS184:WC044'!P73)</f>
        <v>1</v>
      </c>
      <c r="Q73" s="74">
        <f t="shared" si="6"/>
        <v>-16</v>
      </c>
      <c r="R73" s="51" t="b">
        <v>1</v>
      </c>
      <c r="S73" s="95"/>
      <c r="T73" s="95"/>
    </row>
    <row r="74" spans="1:20" ht="26.25" customHeight="1">
      <c r="A74" s="89"/>
      <c r="B74" s="363" t="s">
        <v>80</v>
      </c>
      <c r="C74" s="364"/>
      <c r="D74" s="67">
        <f>SUM('FS184:WC044'!D74)</f>
        <v>4</v>
      </c>
      <c r="E74" s="68">
        <f>SUM('FS184:WC044'!E74)</f>
        <v>9</v>
      </c>
      <c r="F74" s="69">
        <f>SUM('FS184:WC044'!F74)</f>
        <v>4</v>
      </c>
      <c r="G74" s="70">
        <f>SUM('FS184:WC044'!G74)</f>
        <v>3</v>
      </c>
      <c r="H74" s="69">
        <f>SUM('FS184:WC044'!H74)</f>
        <v>3</v>
      </c>
      <c r="I74" s="70">
        <f>SUM('FS184:WC044'!I74)</f>
        <v>3</v>
      </c>
      <c r="J74" s="69">
        <f>SUM('FS184:WC044'!J74)</f>
        <v>3</v>
      </c>
      <c r="K74" s="70">
        <f>SUM('FS184:WC044'!K74)</f>
        <v>3</v>
      </c>
      <c r="L74" s="69">
        <f>SUM('FS184:WC044'!L74)</f>
        <v>0</v>
      </c>
      <c r="M74" s="70">
        <f>SUM('FS184:WC044'!M74)</f>
        <v>0</v>
      </c>
      <c r="N74" s="71">
        <f t="shared" si="4"/>
        <v>10</v>
      </c>
      <c r="O74" s="72">
        <f t="shared" si="5"/>
        <v>9</v>
      </c>
      <c r="P74" s="73">
        <f>SUM('FS184:WC044'!P74)</f>
        <v>2</v>
      </c>
      <c r="Q74" s="74">
        <f t="shared" si="6"/>
        <v>-7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f>SUM('FS184:WC044'!D75)</f>
        <v>114</v>
      </c>
      <c r="E75" s="68">
        <f>SUM('FS184:WC044'!E75)</f>
        <v>0</v>
      </c>
      <c r="F75" s="69">
        <f>SUM('FS184:WC044'!F75)</f>
        <v>3</v>
      </c>
      <c r="G75" s="70">
        <f>SUM('FS184:WC044'!G75)</f>
        <v>0</v>
      </c>
      <c r="H75" s="69">
        <f>SUM('FS184:WC044'!H75)</f>
        <v>0</v>
      </c>
      <c r="I75" s="70">
        <f>SUM('FS184:WC044'!I75)</f>
        <v>0</v>
      </c>
      <c r="J75" s="69">
        <f>SUM('FS184:WC044'!J75)</f>
        <v>0</v>
      </c>
      <c r="K75" s="70">
        <f>SUM('FS184:WC044'!K75)</f>
        <v>0</v>
      </c>
      <c r="L75" s="69">
        <f>SUM('FS184:WC044'!L75)</f>
        <v>0</v>
      </c>
      <c r="M75" s="70">
        <f>SUM('FS184:WC044'!M75)</f>
        <v>0</v>
      </c>
      <c r="N75" s="71">
        <f t="shared" si="4"/>
        <v>3</v>
      </c>
      <c r="O75" s="72">
        <f t="shared" si="5"/>
        <v>0</v>
      </c>
      <c r="P75" s="73">
        <f>SUM('FS184:WC044'!P75)</f>
        <v>0</v>
      </c>
      <c r="Q75" s="74">
        <f t="shared" si="6"/>
        <v>0</v>
      </c>
      <c r="R75" s="51" t="b">
        <v>1</v>
      </c>
      <c r="S75" s="95"/>
      <c r="T75" s="95"/>
    </row>
    <row r="76" spans="1:20" ht="15">
      <c r="A76" s="94"/>
      <c r="B76" s="355" t="s">
        <v>82</v>
      </c>
      <c r="C76" s="356"/>
      <c r="D76" s="67">
        <f>SUM('FS184:WC044'!D76)</f>
        <v>14</v>
      </c>
      <c r="E76" s="68">
        <f>SUM('FS184:WC044'!E76)</f>
        <v>2</v>
      </c>
      <c r="F76" s="69">
        <f>SUM('FS184:WC044'!F76)</f>
        <v>2</v>
      </c>
      <c r="G76" s="70">
        <f>SUM('FS184:WC044'!G76)</f>
        <v>2</v>
      </c>
      <c r="H76" s="69">
        <f>SUM('FS184:WC044'!H76)</f>
        <v>2</v>
      </c>
      <c r="I76" s="70">
        <f>SUM('FS184:WC044'!I76)</f>
        <v>2</v>
      </c>
      <c r="J76" s="69">
        <f>SUM('FS184:WC044'!J76)</f>
        <v>1</v>
      </c>
      <c r="K76" s="70">
        <f>SUM('FS184:WC044'!K76)</f>
        <v>1</v>
      </c>
      <c r="L76" s="69">
        <f>SUM('FS184:WC044'!L76)</f>
        <v>0</v>
      </c>
      <c r="M76" s="70">
        <f>SUM('FS184:WC044'!M76)</f>
        <v>0</v>
      </c>
      <c r="N76" s="71">
        <f t="shared" si="4"/>
        <v>5</v>
      </c>
      <c r="O76" s="72">
        <f t="shared" si="5"/>
        <v>5</v>
      </c>
      <c r="P76" s="73">
        <f>SUM('FS184:WC044'!P76)</f>
        <v>0</v>
      </c>
      <c r="Q76" s="74">
        <f t="shared" si="6"/>
        <v>-5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f>SUM('FS184:WC044'!D77)</f>
        <v>8</v>
      </c>
      <c r="E77" s="68">
        <f>SUM('FS184:WC044'!E77)</f>
        <v>7</v>
      </c>
      <c r="F77" s="69">
        <f>SUM('FS184:WC044'!F77)</f>
        <v>5</v>
      </c>
      <c r="G77" s="70">
        <f>SUM('FS184:WC044'!G77)</f>
        <v>3</v>
      </c>
      <c r="H77" s="69">
        <f>SUM('FS184:WC044'!H77)</f>
        <v>3</v>
      </c>
      <c r="I77" s="70">
        <f>SUM('FS184:WC044'!I77)</f>
        <v>1</v>
      </c>
      <c r="J77" s="69">
        <f>SUM('FS184:WC044'!J77)</f>
        <v>2</v>
      </c>
      <c r="K77" s="70">
        <f>SUM('FS184:WC044'!K77)</f>
        <v>1</v>
      </c>
      <c r="L77" s="69">
        <f>SUM('FS184:WC044'!L77)</f>
        <v>1</v>
      </c>
      <c r="M77" s="70">
        <f>SUM('FS184:WC044'!M77)</f>
        <v>2</v>
      </c>
      <c r="N77" s="71">
        <f t="shared" si="4"/>
        <v>11</v>
      </c>
      <c r="O77" s="72">
        <f t="shared" si="5"/>
        <v>7</v>
      </c>
      <c r="P77" s="73">
        <f>SUM('FS184:WC044'!P77)</f>
        <v>4</v>
      </c>
      <c r="Q77" s="74">
        <f t="shared" si="6"/>
        <v>-3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f>SUM('FS184:WC044'!D78)</f>
        <v>6</v>
      </c>
      <c r="E78" s="68">
        <f>SUM('FS184:WC044'!E78)</f>
        <v>3</v>
      </c>
      <c r="F78" s="69">
        <f>SUM('FS184:WC044'!F78)</f>
        <v>2</v>
      </c>
      <c r="G78" s="70">
        <f>SUM('FS184:WC044'!G78)</f>
        <v>2</v>
      </c>
      <c r="H78" s="69">
        <f>SUM('FS184:WC044'!H78)</f>
        <v>2</v>
      </c>
      <c r="I78" s="70">
        <f>SUM('FS184:WC044'!I78)</f>
        <v>5</v>
      </c>
      <c r="J78" s="69">
        <f>SUM('FS184:WC044'!J78)</f>
        <v>6</v>
      </c>
      <c r="K78" s="70">
        <f>SUM('FS184:WC044'!K78)</f>
        <v>2</v>
      </c>
      <c r="L78" s="69">
        <f>SUM('FS184:WC044'!L78)</f>
        <v>2</v>
      </c>
      <c r="M78" s="70">
        <f>SUM('FS184:WC044'!M78)</f>
        <v>2</v>
      </c>
      <c r="N78" s="71">
        <f t="shared" si="4"/>
        <v>12</v>
      </c>
      <c r="O78" s="72">
        <f t="shared" si="5"/>
        <v>11</v>
      </c>
      <c r="P78" s="73">
        <f>SUM('FS184:WC044'!P78)</f>
        <v>3</v>
      </c>
      <c r="Q78" s="74">
        <f t="shared" si="6"/>
        <v>-8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f>SUM('FS184:WC044'!D79)</f>
        <v>10</v>
      </c>
      <c r="E79" s="68">
        <f>SUM('FS184:WC044'!E79)</f>
        <v>0</v>
      </c>
      <c r="F79" s="69">
        <f>SUM('FS184:WC044'!F79)</f>
        <v>0</v>
      </c>
      <c r="G79" s="70">
        <f>SUM('FS184:WC044'!G79)</f>
        <v>0</v>
      </c>
      <c r="H79" s="69">
        <f>SUM('FS184:WC044'!H79)</f>
        <v>0</v>
      </c>
      <c r="I79" s="70">
        <f>SUM('FS184:WC044'!I79)</f>
        <v>0</v>
      </c>
      <c r="J79" s="69">
        <f>SUM('FS184:WC044'!J79)</f>
        <v>0</v>
      </c>
      <c r="K79" s="70">
        <f>SUM('FS184:WC044'!K79)</f>
        <v>0</v>
      </c>
      <c r="L79" s="69">
        <f>SUM('FS184:WC044'!L79)</f>
        <v>0</v>
      </c>
      <c r="M79" s="70">
        <f>SUM('FS184:WC044'!M79)</f>
        <v>0</v>
      </c>
      <c r="N79" s="71">
        <f t="shared" si="4"/>
        <v>0</v>
      </c>
      <c r="O79" s="72">
        <f t="shared" si="5"/>
        <v>0</v>
      </c>
      <c r="P79" s="73">
        <f>SUM('FS184:WC044'!P79)</f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f>SUM('FS184:WC044'!D80)</f>
        <v>0</v>
      </c>
      <c r="E80" s="68">
        <f>SUM('FS184:WC044'!E80)</f>
        <v>6</v>
      </c>
      <c r="F80" s="69">
        <f>SUM('FS184:WC044'!F80)</f>
        <v>4</v>
      </c>
      <c r="G80" s="70">
        <f>SUM('FS184:WC044'!G80)</f>
        <v>3</v>
      </c>
      <c r="H80" s="69">
        <f>SUM('FS184:WC044'!H80)</f>
        <v>3</v>
      </c>
      <c r="I80" s="70">
        <f>SUM('FS184:WC044'!I80)</f>
        <v>4</v>
      </c>
      <c r="J80" s="69">
        <f>SUM('FS184:WC044'!J80)</f>
        <v>4</v>
      </c>
      <c r="K80" s="70">
        <f>SUM('FS184:WC044'!K80)</f>
        <v>1</v>
      </c>
      <c r="L80" s="69">
        <f>SUM('FS184:WC044'!L80)</f>
        <v>0</v>
      </c>
      <c r="M80" s="70">
        <f>SUM('FS184:WC044'!M80)</f>
        <v>0</v>
      </c>
      <c r="N80" s="71">
        <f t="shared" si="4"/>
        <v>11</v>
      </c>
      <c r="O80" s="72">
        <f t="shared" si="5"/>
        <v>8</v>
      </c>
      <c r="P80" s="73">
        <f>SUM('FS184:WC044'!P80)</f>
        <v>3</v>
      </c>
      <c r="Q80" s="74">
        <f t="shared" si="6"/>
        <v>-5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f>SUM('FS184:WC044'!D81)</f>
        <v>0</v>
      </c>
      <c r="E81" s="68">
        <f>SUM('FS184:WC044'!E81)</f>
        <v>0</v>
      </c>
      <c r="F81" s="69">
        <f>SUM('FS184:WC044'!F81)</f>
        <v>0</v>
      </c>
      <c r="G81" s="70">
        <f>SUM('FS184:WC044'!G81)</f>
        <v>0</v>
      </c>
      <c r="H81" s="69">
        <f>SUM('FS184:WC044'!H81)</f>
        <v>0</v>
      </c>
      <c r="I81" s="70">
        <f>SUM('FS184:WC044'!I81)</f>
        <v>0</v>
      </c>
      <c r="J81" s="69">
        <f>SUM('FS184:WC044'!J81)</f>
        <v>0</v>
      </c>
      <c r="K81" s="70">
        <f>SUM('FS184:WC044'!K81)</f>
        <v>0</v>
      </c>
      <c r="L81" s="69">
        <f>SUM('FS184:WC044'!L81)</f>
        <v>0</v>
      </c>
      <c r="M81" s="70">
        <f>SUM('FS184:WC044'!M81)</f>
        <v>0</v>
      </c>
      <c r="N81" s="71">
        <f t="shared" si="4"/>
        <v>0</v>
      </c>
      <c r="O81" s="72">
        <f t="shared" si="5"/>
        <v>0</v>
      </c>
      <c r="P81" s="73">
        <f>SUM('FS184:WC044'!P81)</f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363" t="s">
        <v>88</v>
      </c>
      <c r="C82" s="364"/>
      <c r="D82" s="67">
        <f>SUM('FS184:WC044'!D82)</f>
        <v>0</v>
      </c>
      <c r="E82" s="68">
        <f>SUM('FS184:WC044'!E82)</f>
        <v>15</v>
      </c>
      <c r="F82" s="69">
        <f>SUM('FS184:WC044'!F82)</f>
        <v>1</v>
      </c>
      <c r="G82" s="70">
        <f>SUM('FS184:WC044'!G82)</f>
        <v>1</v>
      </c>
      <c r="H82" s="69">
        <f>SUM('FS184:WC044'!H82)</f>
        <v>0</v>
      </c>
      <c r="I82" s="70">
        <f>SUM('FS184:WC044'!I82)</f>
        <v>1</v>
      </c>
      <c r="J82" s="69">
        <f>SUM('FS184:WC044'!J82)</f>
        <v>0</v>
      </c>
      <c r="K82" s="70">
        <f>SUM('FS184:WC044'!K82)</f>
        <v>0</v>
      </c>
      <c r="L82" s="69">
        <f>SUM('FS184:WC044'!L82)</f>
        <v>0</v>
      </c>
      <c r="M82" s="70">
        <f>SUM('FS184:WC044'!M82)</f>
        <v>0</v>
      </c>
      <c r="N82" s="71">
        <f t="shared" si="4"/>
        <v>1</v>
      </c>
      <c r="O82" s="72">
        <f t="shared" si="5"/>
        <v>2</v>
      </c>
      <c r="P82" s="73">
        <f>SUM('FS184:WC044'!P82)</f>
        <v>0</v>
      </c>
      <c r="Q82" s="74">
        <f t="shared" si="6"/>
        <v>-2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f>SUM('FS184:WC044'!D83)</f>
        <v>0</v>
      </c>
      <c r="E83" s="68">
        <f>SUM('FS184:WC044'!E83)</f>
        <v>2</v>
      </c>
      <c r="F83" s="69">
        <f>SUM('FS184:WC044'!F83)</f>
        <v>0</v>
      </c>
      <c r="G83" s="70">
        <f>SUM('FS184:WC044'!G83)</f>
        <v>0</v>
      </c>
      <c r="H83" s="69">
        <f>SUM('FS184:WC044'!H83)</f>
        <v>0</v>
      </c>
      <c r="I83" s="70">
        <f>SUM('FS184:WC044'!I83)</f>
        <v>0</v>
      </c>
      <c r="J83" s="69">
        <f>SUM('FS184:WC044'!J83)</f>
        <v>2</v>
      </c>
      <c r="K83" s="70">
        <f>SUM('FS184:WC044'!K83)</f>
        <v>3</v>
      </c>
      <c r="L83" s="69">
        <f>SUM('FS184:WC044'!L83)</f>
        <v>1</v>
      </c>
      <c r="M83" s="70">
        <f>SUM('FS184:WC044'!M83)</f>
        <v>0</v>
      </c>
      <c r="N83" s="71">
        <f t="shared" si="4"/>
        <v>3</v>
      </c>
      <c r="O83" s="72">
        <f t="shared" si="5"/>
        <v>3</v>
      </c>
      <c r="P83" s="73">
        <f>SUM('FS184:WC044'!P83)</f>
        <v>0</v>
      </c>
      <c r="Q83" s="74">
        <f t="shared" si="6"/>
        <v>-3</v>
      </c>
      <c r="R83" s="51" t="b">
        <v>1</v>
      </c>
      <c r="S83" s="95"/>
      <c r="T83" s="95"/>
    </row>
    <row r="84" spans="1:20" ht="30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>
      <c r="A86" s="89"/>
      <c r="B86" s="369" t="s">
        <v>91</v>
      </c>
      <c r="C86" s="370"/>
      <c r="D86" s="67">
        <f>SUM('FS184:WC044'!D86)</f>
        <v>1343</v>
      </c>
      <c r="E86" s="68">
        <f>SUM('FS184:WC044'!E86)</f>
        <v>2668</v>
      </c>
      <c r="F86" s="69">
        <f>SUM('FS184:WC044'!F86)</f>
        <v>3280</v>
      </c>
      <c r="G86" s="70">
        <f>SUM('FS184:WC044'!G86)</f>
        <v>3874</v>
      </c>
      <c r="H86" s="69">
        <f>SUM('FS184:WC044'!H86)</f>
        <v>2318</v>
      </c>
      <c r="I86" s="70">
        <f>SUM('FS184:WC044'!I86)</f>
        <v>3100</v>
      </c>
      <c r="J86" s="69">
        <f>SUM('FS184:WC044'!J86)</f>
        <v>3371</v>
      </c>
      <c r="K86" s="70">
        <f>SUM('FS184:WC044'!K86)</f>
        <v>1585</v>
      </c>
      <c r="L86" s="69">
        <f>SUM('FS184:WC044'!L86)</f>
        <v>1040</v>
      </c>
      <c r="M86" s="70">
        <f>SUM('FS184:WC044'!M86)</f>
        <v>0</v>
      </c>
      <c r="N86" s="71">
        <f>IF(ISERROR(L86+J86+H86+F86),"Invalid Input",L86+J86+H86+F86)</f>
        <v>10009</v>
      </c>
      <c r="O86" s="72">
        <f>IF(ISERROR(G86+I86+K86+M86),"Invalid Input",G86+I86+K86+M86)</f>
        <v>8559</v>
      </c>
      <c r="P86" s="73">
        <f>SUM('FS184:WC044'!P86)</f>
        <v>3494</v>
      </c>
      <c r="Q86" s="74">
        <f>IF(ISERROR(P86-O86),"Invalid Input",(P86-O86))</f>
        <v>-5065</v>
      </c>
      <c r="R86" s="51" t="b">
        <v>1</v>
      </c>
      <c r="S86" s="95"/>
      <c r="T86" s="95"/>
    </row>
    <row r="87" spans="1:20" ht="1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'[1]SheetNames'!A11</f>
        <v>FS184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"&amp;VLOOKUP(A88,'[9]SheetNames'!A2:C56,3,FALSE)</f>
        <v>MP312 - Emalahleni (Mp)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/>
      <c r="E5" s="15" t="s">
        <v>3</v>
      </c>
    </row>
    <row r="6" spans="3:5" ht="16.5">
      <c r="C6" s="13" t="s">
        <v>4</v>
      </c>
      <c r="D6" s="16"/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'[9]SheetNames'!A12</f>
        <v>MP312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"&amp;VLOOKUP(A88,'[9]SheetNames'!A2:C56,3,FALSE)</f>
        <v>MP313 - Steve Tshwete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/>
      <c r="E5" s="15" t="s">
        <v>3</v>
      </c>
    </row>
    <row r="6" spans="3:5" ht="16.5">
      <c r="C6" s="13" t="s">
        <v>4</v>
      </c>
      <c r="D6" s="16"/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'[9]SheetNames'!A13</f>
        <v>MP313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S88"/>
  <sheetViews>
    <sheetView showGridLines="0" zoomScale="70" zoomScaleNormal="70" zoomScalePageLayoutView="0" workbookViewId="0" topLeftCell="A1">
      <selection activeCell="I57" sqref="I57"/>
    </sheetView>
  </sheetViews>
  <sheetFormatPr defaultColWidth="16.57421875" defaultRowHeight="15"/>
  <cols>
    <col min="1" max="1" width="3.7109375" style="242" customWidth="1"/>
    <col min="2" max="2" width="5.7109375" style="242" customWidth="1"/>
    <col min="3" max="3" width="74.00390625" style="242" customWidth="1"/>
    <col min="4" max="4" width="11.57421875" style="242" customWidth="1"/>
    <col min="5" max="9" width="10.7109375" style="242" customWidth="1"/>
    <col min="10" max="10" width="14.140625" style="242" customWidth="1"/>
    <col min="11" max="11" width="13.140625" style="242" customWidth="1"/>
    <col min="12" max="17" width="10.7109375" style="242" customWidth="1"/>
    <col min="18" max="18" width="37.7109375" style="249" customWidth="1"/>
    <col min="19" max="19" width="35.00390625" style="250" customWidth="1"/>
    <col min="20" max="16384" width="16.57421875" style="242" customWidth="1"/>
  </cols>
  <sheetData>
    <row r="1" spans="1:19" ht="15.75">
      <c r="A1" s="237" t="str">
        <f>A88&amp;" - "&amp;VLOOKUP(A88,'[10]SheetNames'!A2:C56,3,FALSE)</f>
        <v>MP326 - City of Mbombela</v>
      </c>
      <c r="B1" s="237"/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  <c r="S1" s="241"/>
    </row>
    <row r="3" spans="1:19" ht="21.75" customHeight="1">
      <c r="A3" s="243" t="s">
        <v>0</v>
      </c>
      <c r="B3" s="244"/>
      <c r="C3" s="245"/>
      <c r="D3" s="246"/>
      <c r="E3" s="247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  <c r="S3" s="241"/>
    </row>
    <row r="4" ht="31.5">
      <c r="D4" s="248" t="s">
        <v>1</v>
      </c>
    </row>
    <row r="5" spans="3:5" ht="31.5">
      <c r="C5" s="251" t="s">
        <v>2</v>
      </c>
      <c r="D5" s="252"/>
      <c r="E5" s="253" t="s">
        <v>3</v>
      </c>
    </row>
    <row r="6" spans="3:5" ht="15.75">
      <c r="C6" s="251" t="s">
        <v>4</v>
      </c>
      <c r="D6" s="254"/>
      <c r="E6" s="255" t="s">
        <v>5</v>
      </c>
    </row>
    <row r="7" spans="1:19" ht="31.5">
      <c r="A7" s="256"/>
      <c r="B7" s="244"/>
      <c r="C7" s="257" t="s">
        <v>6</v>
      </c>
      <c r="D7" s="258">
        <v>200</v>
      </c>
      <c r="E7" s="255" t="s">
        <v>7</v>
      </c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241"/>
    </row>
    <row r="8" spans="1:19" ht="15.75">
      <c r="A8" s="256"/>
      <c r="B8" s="244"/>
      <c r="C8" s="259" t="s">
        <v>8</v>
      </c>
      <c r="D8" s="258">
        <v>19380</v>
      </c>
      <c r="E8" s="255" t="s">
        <v>5</v>
      </c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40"/>
      <c r="S8" s="241"/>
    </row>
    <row r="9" spans="1:19" ht="26.25" customHeight="1">
      <c r="A9" s="256"/>
      <c r="B9" s="244"/>
      <c r="C9" s="260" t="s">
        <v>9</v>
      </c>
      <c r="D9" s="258">
        <v>0</v>
      </c>
      <c r="E9" s="255" t="s">
        <v>5</v>
      </c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  <c r="S9" s="241"/>
    </row>
    <row r="10" spans="1:19" ht="15.75">
      <c r="A10" s="256"/>
      <c r="B10" s="244"/>
      <c r="C10" s="257" t="s">
        <v>10</v>
      </c>
      <c r="D10" s="258" t="s">
        <v>108</v>
      </c>
      <c r="E10" s="255" t="s">
        <v>194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  <c r="S10" s="241"/>
    </row>
    <row r="11" spans="1:19" ht="15.75">
      <c r="A11" s="256"/>
      <c r="B11" s="244"/>
      <c r="C11" s="257" t="s">
        <v>11</v>
      </c>
      <c r="D11" s="258" t="s">
        <v>109</v>
      </c>
      <c r="E11" s="255" t="s">
        <v>5</v>
      </c>
      <c r="F11" s="239"/>
      <c r="G11" s="239"/>
      <c r="H11" s="239"/>
      <c r="I11" s="239"/>
      <c r="J11" s="239" t="s">
        <v>195</v>
      </c>
      <c r="K11" s="239"/>
      <c r="L11" s="239"/>
      <c r="M11" s="239"/>
      <c r="N11" s="239"/>
      <c r="O11" s="239"/>
      <c r="P11" s="239"/>
      <c r="Q11" s="239"/>
      <c r="R11" s="240"/>
      <c r="S11" s="241"/>
    </row>
    <row r="12" spans="1:19" ht="15.75">
      <c r="A12" s="256"/>
      <c r="B12" s="244"/>
      <c r="C12" s="257" t="s">
        <v>12</v>
      </c>
      <c r="D12" s="258" t="s">
        <v>110</v>
      </c>
      <c r="E12" s="255" t="s">
        <v>5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40"/>
      <c r="S12" s="241"/>
    </row>
    <row r="13" spans="1:19" ht="15.75">
      <c r="A13" s="256"/>
      <c r="B13" s="244"/>
      <c r="C13" s="257" t="s">
        <v>13</v>
      </c>
      <c r="D13" s="258" t="s">
        <v>111</v>
      </c>
      <c r="E13" s="255" t="s">
        <v>5</v>
      </c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40"/>
      <c r="S13" s="241"/>
    </row>
    <row r="14" spans="1:19" ht="31.5">
      <c r="A14" s="256"/>
      <c r="B14" s="244"/>
      <c r="C14" s="257" t="s">
        <v>14</v>
      </c>
      <c r="D14" s="258">
        <v>84045</v>
      </c>
      <c r="E14" s="255" t="s">
        <v>5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40"/>
      <c r="S14" s="241"/>
    </row>
    <row r="15" spans="1:19" ht="31.5">
      <c r="A15" s="256"/>
      <c r="B15" s="244"/>
      <c r="C15" s="251" t="s">
        <v>15</v>
      </c>
      <c r="D15" s="258">
        <v>0</v>
      </c>
      <c r="E15" s="255" t="s">
        <v>5</v>
      </c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40"/>
      <c r="S15" s="241"/>
    </row>
    <row r="16" spans="1:19" ht="15.75">
      <c r="A16" s="256"/>
      <c r="B16" s="244"/>
      <c r="C16" s="261"/>
      <c r="D16" s="246"/>
      <c r="E16" s="247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40"/>
      <c r="S16" s="241"/>
    </row>
    <row r="17" spans="1:19" ht="15.75">
      <c r="A17" s="256" t="s">
        <v>16</v>
      </c>
      <c r="B17" s="244"/>
      <c r="C17" s="245"/>
      <c r="D17" s="246"/>
      <c r="E17" s="247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40"/>
      <c r="S17" s="241"/>
    </row>
    <row r="18" spans="1:19" ht="110.25">
      <c r="A18" s="262" t="s">
        <v>17</v>
      </c>
      <c r="B18" s="263"/>
      <c r="C18" s="263"/>
      <c r="D18" s="264" t="s">
        <v>18</v>
      </c>
      <c r="E18" s="265" t="s">
        <v>19</v>
      </c>
      <c r="F18" s="266" t="s">
        <v>20</v>
      </c>
      <c r="G18" s="267" t="s">
        <v>21</v>
      </c>
      <c r="H18" s="266" t="s">
        <v>22</v>
      </c>
      <c r="I18" s="267" t="s">
        <v>23</v>
      </c>
      <c r="J18" s="266" t="s">
        <v>24</v>
      </c>
      <c r="K18" s="267" t="s">
        <v>25</v>
      </c>
      <c r="L18" s="266" t="s">
        <v>26</v>
      </c>
      <c r="M18" s="268" t="s">
        <v>27</v>
      </c>
      <c r="N18" s="266" t="s">
        <v>28</v>
      </c>
      <c r="O18" s="269" t="s">
        <v>29</v>
      </c>
      <c r="P18" s="267" t="s">
        <v>30</v>
      </c>
      <c r="Q18" s="264" t="s">
        <v>31</v>
      </c>
      <c r="R18" s="270" t="s">
        <v>32</v>
      </c>
      <c r="S18" s="264" t="s">
        <v>33</v>
      </c>
    </row>
    <row r="19" spans="1:19" ht="31.5">
      <c r="A19" s="262"/>
      <c r="B19" s="263"/>
      <c r="C19" s="263"/>
      <c r="D19" s="264"/>
      <c r="E19" s="265"/>
      <c r="F19" s="266"/>
      <c r="G19" s="267"/>
      <c r="H19" s="266"/>
      <c r="I19" s="267"/>
      <c r="J19" s="266"/>
      <c r="K19" s="267"/>
      <c r="L19" s="266"/>
      <c r="M19" s="268"/>
      <c r="N19" s="266" t="s">
        <v>34</v>
      </c>
      <c r="O19" s="269" t="s">
        <v>35</v>
      </c>
      <c r="P19" s="267"/>
      <c r="Q19" s="264" t="s">
        <v>36</v>
      </c>
      <c r="R19" s="271"/>
      <c r="S19" s="272"/>
    </row>
    <row r="20" spans="1:19" ht="15.75">
      <c r="A20" s="262"/>
      <c r="B20" s="263"/>
      <c r="C20" s="273"/>
      <c r="D20" s="269">
        <v>1</v>
      </c>
      <c r="E20" s="265">
        <f aca="true" t="shared" si="0" ref="E20:Q20">D20+1</f>
        <v>2</v>
      </c>
      <c r="F20" s="266">
        <f t="shared" si="0"/>
        <v>3</v>
      </c>
      <c r="G20" s="267">
        <f t="shared" si="0"/>
        <v>4</v>
      </c>
      <c r="H20" s="266">
        <f t="shared" si="0"/>
        <v>5</v>
      </c>
      <c r="I20" s="267">
        <f t="shared" si="0"/>
        <v>6</v>
      </c>
      <c r="J20" s="266">
        <f t="shared" si="0"/>
        <v>7</v>
      </c>
      <c r="K20" s="267">
        <f t="shared" si="0"/>
        <v>8</v>
      </c>
      <c r="L20" s="266">
        <f t="shared" si="0"/>
        <v>9</v>
      </c>
      <c r="M20" s="268">
        <f t="shared" si="0"/>
        <v>10</v>
      </c>
      <c r="N20" s="266">
        <f t="shared" si="0"/>
        <v>11</v>
      </c>
      <c r="O20" s="269">
        <f t="shared" si="0"/>
        <v>12</v>
      </c>
      <c r="P20" s="267">
        <f t="shared" si="0"/>
        <v>13</v>
      </c>
      <c r="Q20" s="264">
        <f t="shared" si="0"/>
        <v>14</v>
      </c>
      <c r="R20" s="271"/>
      <c r="S20" s="272"/>
    </row>
    <row r="21" spans="1:19" ht="15.75">
      <c r="A21" s="274" t="s">
        <v>37</v>
      </c>
      <c r="B21" s="275"/>
      <c r="C21" s="275"/>
      <c r="D21" s="276"/>
      <c r="E21" s="277"/>
      <c r="F21" s="278"/>
      <c r="G21" s="279"/>
      <c r="H21" s="278"/>
      <c r="I21" s="279"/>
      <c r="J21" s="278"/>
      <c r="K21" s="279"/>
      <c r="L21" s="278"/>
      <c r="M21" s="280"/>
      <c r="N21" s="278"/>
      <c r="O21" s="276"/>
      <c r="P21" s="279"/>
      <c r="Q21" s="281"/>
      <c r="R21" s="282"/>
      <c r="S21" s="283"/>
    </row>
    <row r="22" spans="1:19" ht="15.75">
      <c r="A22" s="388" t="s">
        <v>38</v>
      </c>
      <c r="B22" s="389"/>
      <c r="C22" s="390"/>
      <c r="D22" s="284"/>
      <c r="E22" s="285"/>
      <c r="F22" s="286"/>
      <c r="G22" s="287"/>
      <c r="H22" s="288"/>
      <c r="I22" s="289"/>
      <c r="J22" s="288"/>
      <c r="K22" s="289"/>
      <c r="L22" s="286"/>
      <c r="M22" s="290"/>
      <c r="N22" s="288"/>
      <c r="O22" s="291"/>
      <c r="P22" s="287"/>
      <c r="Q22" s="292"/>
      <c r="R22" s="282"/>
      <c r="S22" s="283"/>
    </row>
    <row r="23" spans="1:19" ht="7.5" customHeight="1">
      <c r="A23" s="293"/>
      <c r="B23" s="294"/>
      <c r="C23" s="295"/>
      <c r="D23" s="284"/>
      <c r="E23" s="285"/>
      <c r="F23" s="288"/>
      <c r="G23" s="289"/>
      <c r="H23" s="288"/>
      <c r="I23" s="289"/>
      <c r="J23" s="288"/>
      <c r="K23" s="289"/>
      <c r="L23" s="288"/>
      <c r="M23" s="296"/>
      <c r="N23" s="288"/>
      <c r="O23" s="297"/>
      <c r="P23" s="289"/>
      <c r="Q23" s="284"/>
      <c r="R23" s="282"/>
      <c r="S23" s="283"/>
    </row>
    <row r="24" spans="1:19" ht="15" customHeight="1">
      <c r="A24" s="293"/>
      <c r="B24" s="381" t="s">
        <v>39</v>
      </c>
      <c r="C24" s="382">
        <v>0</v>
      </c>
      <c r="D24" s="298">
        <v>32532</v>
      </c>
      <c r="E24" s="299">
        <v>200</v>
      </c>
      <c r="F24" s="300">
        <v>200</v>
      </c>
      <c r="G24" s="301">
        <v>0</v>
      </c>
      <c r="H24" s="300">
        <v>0</v>
      </c>
      <c r="I24" s="301">
        <v>0</v>
      </c>
      <c r="J24" s="300">
        <v>0</v>
      </c>
      <c r="K24" s="301">
        <v>0</v>
      </c>
      <c r="L24" s="300">
        <v>0</v>
      </c>
      <c r="M24" s="301">
        <v>0</v>
      </c>
      <c r="N24" s="302">
        <v>200</v>
      </c>
      <c r="O24" s="303">
        <v>0</v>
      </c>
      <c r="P24" s="304">
        <v>0</v>
      </c>
      <c r="Q24" s="305">
        <v>0</v>
      </c>
      <c r="R24" s="306" t="s">
        <v>112</v>
      </c>
      <c r="S24" s="307" t="s">
        <v>113</v>
      </c>
    </row>
    <row r="25" spans="1:19" ht="15" customHeight="1">
      <c r="A25" s="293"/>
      <c r="B25" s="381" t="s">
        <v>40</v>
      </c>
      <c r="C25" s="382">
        <v>0</v>
      </c>
      <c r="D25" s="298"/>
      <c r="E25" s="299"/>
      <c r="F25" s="300">
        <v>0</v>
      </c>
      <c r="G25" s="301">
        <v>0</v>
      </c>
      <c r="H25" s="300">
        <v>0</v>
      </c>
      <c r="I25" s="301">
        <v>0</v>
      </c>
      <c r="J25" s="300">
        <v>0</v>
      </c>
      <c r="K25" s="301">
        <v>0</v>
      </c>
      <c r="L25" s="300">
        <v>0</v>
      </c>
      <c r="M25" s="301">
        <v>0</v>
      </c>
      <c r="N25" s="302">
        <v>0</v>
      </c>
      <c r="O25" s="303">
        <v>0</v>
      </c>
      <c r="P25" s="304">
        <v>0</v>
      </c>
      <c r="Q25" s="305">
        <v>0</v>
      </c>
      <c r="R25" s="306"/>
      <c r="S25" s="307"/>
    </row>
    <row r="26" spans="1:19" ht="15" customHeight="1">
      <c r="A26" s="293"/>
      <c r="B26" s="381" t="s">
        <v>41</v>
      </c>
      <c r="C26" s="382">
        <v>0</v>
      </c>
      <c r="D26" s="298">
        <v>0</v>
      </c>
      <c r="E26" s="299"/>
      <c r="F26" s="300">
        <v>0</v>
      </c>
      <c r="G26" s="301">
        <v>0</v>
      </c>
      <c r="H26" s="300">
        <v>0</v>
      </c>
      <c r="I26" s="301">
        <v>0</v>
      </c>
      <c r="J26" s="300">
        <v>0</v>
      </c>
      <c r="K26" s="301">
        <v>0</v>
      </c>
      <c r="L26" s="300">
        <v>0</v>
      </c>
      <c r="M26" s="301">
        <v>0</v>
      </c>
      <c r="N26" s="302">
        <v>0</v>
      </c>
      <c r="O26" s="303">
        <v>0</v>
      </c>
      <c r="P26" s="304">
        <v>0</v>
      </c>
      <c r="Q26" s="305">
        <v>0</v>
      </c>
      <c r="R26" s="306"/>
      <c r="S26" s="307"/>
    </row>
    <row r="27" spans="1:19" ht="15" customHeight="1">
      <c r="A27" s="293"/>
      <c r="B27" s="381" t="s">
        <v>42</v>
      </c>
      <c r="C27" s="382">
        <v>0</v>
      </c>
      <c r="D27" s="298">
        <v>32532</v>
      </c>
      <c r="E27" s="299">
        <v>490</v>
      </c>
      <c r="F27" s="300">
        <v>490</v>
      </c>
      <c r="G27" s="301">
        <v>490</v>
      </c>
      <c r="H27" s="300">
        <v>0</v>
      </c>
      <c r="I27" s="301">
        <v>0</v>
      </c>
      <c r="J27" s="300">
        <v>0</v>
      </c>
      <c r="K27" s="301">
        <v>0</v>
      </c>
      <c r="L27" s="300">
        <v>0</v>
      </c>
      <c r="M27" s="301">
        <v>0</v>
      </c>
      <c r="N27" s="302">
        <v>490</v>
      </c>
      <c r="O27" s="303">
        <v>490</v>
      </c>
      <c r="P27" s="304">
        <v>0</v>
      </c>
      <c r="Q27" s="305">
        <v>-490</v>
      </c>
      <c r="R27" s="306"/>
      <c r="S27" s="307"/>
    </row>
    <row r="28" spans="1:19" ht="15" customHeight="1">
      <c r="A28" s="293"/>
      <c r="B28" s="391" t="s">
        <v>43</v>
      </c>
      <c r="C28" s="392"/>
      <c r="D28" s="298">
        <v>0</v>
      </c>
      <c r="E28" s="299"/>
      <c r="F28" s="300">
        <v>0</v>
      </c>
      <c r="G28" s="301">
        <v>0</v>
      </c>
      <c r="H28" s="300">
        <v>0</v>
      </c>
      <c r="I28" s="301">
        <v>0</v>
      </c>
      <c r="J28" s="300">
        <v>0</v>
      </c>
      <c r="K28" s="301">
        <v>0</v>
      </c>
      <c r="L28" s="300">
        <v>0</v>
      </c>
      <c r="M28" s="301">
        <v>0</v>
      </c>
      <c r="N28" s="302">
        <v>0</v>
      </c>
      <c r="O28" s="303">
        <v>0</v>
      </c>
      <c r="P28" s="304">
        <v>0</v>
      </c>
      <c r="Q28" s="305">
        <v>0</v>
      </c>
      <c r="R28" s="306"/>
      <c r="S28" s="307"/>
    </row>
    <row r="29" spans="1:19" ht="15" customHeight="1">
      <c r="A29" s="293"/>
      <c r="B29" s="381" t="s">
        <v>44</v>
      </c>
      <c r="C29" s="382">
        <v>0</v>
      </c>
      <c r="D29" s="298">
        <v>23</v>
      </c>
      <c r="E29" s="299">
        <v>1</v>
      </c>
      <c r="F29" s="300">
        <v>1</v>
      </c>
      <c r="G29" s="301">
        <v>1</v>
      </c>
      <c r="H29" s="300">
        <v>0</v>
      </c>
      <c r="I29" s="301">
        <v>0</v>
      </c>
      <c r="J29" s="300">
        <v>0</v>
      </c>
      <c r="K29" s="301">
        <v>0</v>
      </c>
      <c r="L29" s="300">
        <v>0</v>
      </c>
      <c r="M29" s="301">
        <v>0</v>
      </c>
      <c r="N29" s="302">
        <v>1</v>
      </c>
      <c r="O29" s="303">
        <v>1</v>
      </c>
      <c r="P29" s="304">
        <v>0</v>
      </c>
      <c r="Q29" s="305">
        <v>-1</v>
      </c>
      <c r="R29" s="306"/>
      <c r="S29" s="307"/>
    </row>
    <row r="30" spans="1:19" ht="15" customHeight="1">
      <c r="A30" s="293"/>
      <c r="B30" s="381" t="s">
        <v>45</v>
      </c>
      <c r="C30" s="382"/>
      <c r="D30" s="298">
        <v>0</v>
      </c>
      <c r="E30" s="299"/>
      <c r="F30" s="300">
        <v>0</v>
      </c>
      <c r="G30" s="301">
        <v>0</v>
      </c>
      <c r="H30" s="300">
        <v>0</v>
      </c>
      <c r="I30" s="301">
        <v>0</v>
      </c>
      <c r="J30" s="300">
        <v>0</v>
      </c>
      <c r="K30" s="301">
        <v>0</v>
      </c>
      <c r="L30" s="300">
        <v>0</v>
      </c>
      <c r="M30" s="301">
        <v>0</v>
      </c>
      <c r="N30" s="302">
        <v>0</v>
      </c>
      <c r="O30" s="303">
        <v>0</v>
      </c>
      <c r="P30" s="304">
        <v>0</v>
      </c>
      <c r="Q30" s="305">
        <v>0</v>
      </c>
      <c r="R30" s="306"/>
      <c r="S30" s="307"/>
    </row>
    <row r="31" spans="1:19" ht="15" customHeight="1">
      <c r="A31" s="293"/>
      <c r="B31" s="308" t="s">
        <v>46</v>
      </c>
      <c r="C31" s="309"/>
      <c r="D31" s="298">
        <v>0</v>
      </c>
      <c r="E31" s="299"/>
      <c r="F31" s="300">
        <v>0</v>
      </c>
      <c r="G31" s="301">
        <v>0</v>
      </c>
      <c r="H31" s="300">
        <v>0</v>
      </c>
      <c r="I31" s="301">
        <v>0</v>
      </c>
      <c r="J31" s="300">
        <v>0</v>
      </c>
      <c r="K31" s="301">
        <v>0</v>
      </c>
      <c r="L31" s="300">
        <v>0</v>
      </c>
      <c r="M31" s="301">
        <v>0</v>
      </c>
      <c r="N31" s="302">
        <v>0</v>
      </c>
      <c r="O31" s="303">
        <v>0</v>
      </c>
      <c r="P31" s="304">
        <v>0</v>
      </c>
      <c r="Q31" s="305">
        <v>0</v>
      </c>
      <c r="R31" s="306"/>
      <c r="S31" s="307"/>
    </row>
    <row r="32" spans="1:19" ht="15" customHeight="1">
      <c r="A32" s="293"/>
      <c r="B32" s="381" t="s">
        <v>47</v>
      </c>
      <c r="C32" s="382">
        <v>0</v>
      </c>
      <c r="D32" s="298"/>
      <c r="E32" s="299"/>
      <c r="F32" s="300"/>
      <c r="G32" s="301">
        <v>0</v>
      </c>
      <c r="H32" s="300">
        <v>0</v>
      </c>
      <c r="I32" s="301">
        <v>0</v>
      </c>
      <c r="J32" s="300">
        <v>0</v>
      </c>
      <c r="K32" s="301">
        <v>0</v>
      </c>
      <c r="L32" s="300">
        <v>0</v>
      </c>
      <c r="M32" s="301">
        <v>0</v>
      </c>
      <c r="N32" s="302">
        <v>0</v>
      </c>
      <c r="O32" s="303">
        <v>0</v>
      </c>
      <c r="P32" s="304">
        <v>0</v>
      </c>
      <c r="Q32" s="305">
        <v>0</v>
      </c>
      <c r="R32" s="306"/>
      <c r="S32" s="307"/>
    </row>
    <row r="33" spans="1:19" ht="15.75">
      <c r="A33" s="293"/>
      <c r="B33" s="381" t="s">
        <v>48</v>
      </c>
      <c r="C33" s="382">
        <v>0</v>
      </c>
      <c r="D33" s="298">
        <v>0</v>
      </c>
      <c r="E33" s="299"/>
      <c r="F33" s="300">
        <v>0</v>
      </c>
      <c r="G33" s="301">
        <v>0</v>
      </c>
      <c r="H33" s="300">
        <v>0</v>
      </c>
      <c r="I33" s="301">
        <v>0</v>
      </c>
      <c r="J33" s="300">
        <v>0</v>
      </c>
      <c r="K33" s="301">
        <v>0</v>
      </c>
      <c r="L33" s="300">
        <v>0</v>
      </c>
      <c r="M33" s="301">
        <v>0</v>
      </c>
      <c r="N33" s="302">
        <v>0</v>
      </c>
      <c r="O33" s="303">
        <v>0</v>
      </c>
      <c r="P33" s="304">
        <v>0</v>
      </c>
      <c r="Q33" s="305">
        <v>0</v>
      </c>
      <c r="R33" s="306"/>
      <c r="S33" s="307"/>
    </row>
    <row r="34" spans="1:19" ht="15.75">
      <c r="A34" s="293"/>
      <c r="B34" s="381" t="s">
        <v>49</v>
      </c>
      <c r="C34" s="382"/>
      <c r="D34" s="298">
        <v>0</v>
      </c>
      <c r="E34" s="299"/>
      <c r="F34" s="300">
        <v>0</v>
      </c>
      <c r="G34" s="301">
        <v>0</v>
      </c>
      <c r="H34" s="300">
        <v>0</v>
      </c>
      <c r="I34" s="301">
        <v>0</v>
      </c>
      <c r="J34" s="300">
        <v>0</v>
      </c>
      <c r="K34" s="301">
        <v>0</v>
      </c>
      <c r="L34" s="300">
        <v>0</v>
      </c>
      <c r="M34" s="301">
        <v>0</v>
      </c>
      <c r="N34" s="302">
        <v>0</v>
      </c>
      <c r="O34" s="303">
        <v>0</v>
      </c>
      <c r="P34" s="304">
        <v>0</v>
      </c>
      <c r="Q34" s="305">
        <v>0</v>
      </c>
      <c r="R34" s="306"/>
      <c r="S34" s="307"/>
    </row>
    <row r="35" spans="1:19" ht="15.75">
      <c r="A35" s="293"/>
      <c r="B35" s="308" t="s">
        <v>50</v>
      </c>
      <c r="C35" s="309"/>
      <c r="D35" s="298">
        <v>32532</v>
      </c>
      <c r="E35" s="299">
        <v>722</v>
      </c>
      <c r="F35" s="300">
        <v>722</v>
      </c>
      <c r="G35" s="301">
        <v>722</v>
      </c>
      <c r="H35" s="300">
        <v>0</v>
      </c>
      <c r="I35" s="301">
        <v>0</v>
      </c>
      <c r="J35" s="300">
        <v>0</v>
      </c>
      <c r="K35" s="301">
        <v>0</v>
      </c>
      <c r="L35" s="300">
        <v>0</v>
      </c>
      <c r="M35" s="301">
        <v>0</v>
      </c>
      <c r="N35" s="302">
        <v>722</v>
      </c>
      <c r="O35" s="303">
        <v>722</v>
      </c>
      <c r="P35" s="304">
        <v>0</v>
      </c>
      <c r="Q35" s="305">
        <v>-722</v>
      </c>
      <c r="R35" s="306"/>
      <c r="S35" s="307"/>
    </row>
    <row r="36" spans="1:19" ht="15.75">
      <c r="A36" s="293"/>
      <c r="B36" s="381" t="s">
        <v>51</v>
      </c>
      <c r="C36" s="382"/>
      <c r="D36" s="298">
        <v>0</v>
      </c>
      <c r="E36" s="299"/>
      <c r="F36" s="300">
        <v>0</v>
      </c>
      <c r="G36" s="301">
        <v>0</v>
      </c>
      <c r="H36" s="300">
        <v>0</v>
      </c>
      <c r="I36" s="301">
        <v>0</v>
      </c>
      <c r="J36" s="300">
        <v>0</v>
      </c>
      <c r="K36" s="301">
        <v>0</v>
      </c>
      <c r="L36" s="300">
        <v>0</v>
      </c>
      <c r="M36" s="301">
        <v>0</v>
      </c>
      <c r="N36" s="302">
        <v>0</v>
      </c>
      <c r="O36" s="303">
        <v>0</v>
      </c>
      <c r="P36" s="304">
        <v>0</v>
      </c>
      <c r="Q36" s="305">
        <v>0</v>
      </c>
      <c r="R36" s="306"/>
      <c r="S36" s="307"/>
    </row>
    <row r="37" spans="1:19" s="317" customFormat="1" ht="7.5" customHeight="1">
      <c r="A37" s="310"/>
      <c r="B37" s="386">
        <f>COUNTA(B24:B36)</f>
        <v>13</v>
      </c>
      <c r="C37" s="387"/>
      <c r="D37" s="311"/>
      <c r="E37" s="311"/>
      <c r="F37" s="311"/>
      <c r="G37" s="312"/>
      <c r="H37" s="311"/>
      <c r="I37" s="312"/>
      <c r="J37" s="311"/>
      <c r="K37" s="312"/>
      <c r="L37" s="311"/>
      <c r="M37" s="312"/>
      <c r="N37" s="313"/>
      <c r="O37" s="314"/>
      <c r="P37" s="311"/>
      <c r="Q37" s="305"/>
      <c r="R37" s="315"/>
      <c r="S37" s="316"/>
    </row>
    <row r="38" spans="1:19" ht="15.75">
      <c r="A38" s="383" t="s">
        <v>52</v>
      </c>
      <c r="B38" s="384"/>
      <c r="C38" s="385"/>
      <c r="D38" s="311"/>
      <c r="E38" s="311"/>
      <c r="F38" s="311"/>
      <c r="G38" s="312"/>
      <c r="H38" s="311"/>
      <c r="I38" s="312"/>
      <c r="J38" s="311"/>
      <c r="K38" s="312"/>
      <c r="L38" s="311"/>
      <c r="M38" s="312"/>
      <c r="N38" s="313"/>
      <c r="O38" s="314"/>
      <c r="P38" s="311"/>
      <c r="Q38" s="305"/>
      <c r="R38" s="306"/>
      <c r="S38" s="307"/>
    </row>
    <row r="39" spans="1:19" ht="7.5" customHeight="1">
      <c r="A39" s="318"/>
      <c r="B39" s="319"/>
      <c r="C39" s="320"/>
      <c r="D39" s="311"/>
      <c r="E39" s="311"/>
      <c r="F39" s="311"/>
      <c r="G39" s="312"/>
      <c r="H39" s="311"/>
      <c r="I39" s="312"/>
      <c r="J39" s="311"/>
      <c r="K39" s="312"/>
      <c r="L39" s="311"/>
      <c r="M39" s="312"/>
      <c r="N39" s="313"/>
      <c r="O39" s="314"/>
      <c r="P39" s="311"/>
      <c r="Q39" s="305"/>
      <c r="R39" s="306"/>
      <c r="S39" s="307"/>
    </row>
    <row r="40" spans="1:19" ht="17.25" customHeight="1">
      <c r="A40" s="321"/>
      <c r="B40" s="381" t="s">
        <v>53</v>
      </c>
      <c r="C40" s="382">
        <v>0</v>
      </c>
      <c r="D40" s="298">
        <v>0</v>
      </c>
      <c r="E40" s="299">
        <v>25.08</v>
      </c>
      <c r="F40" s="300">
        <v>0</v>
      </c>
      <c r="G40" s="301">
        <v>0</v>
      </c>
      <c r="H40" s="300">
        <v>0</v>
      </c>
      <c r="I40" s="301">
        <v>0</v>
      </c>
      <c r="J40" s="322">
        <v>6.1</v>
      </c>
      <c r="K40" s="323">
        <v>6.1</v>
      </c>
      <c r="L40" s="300">
        <v>0</v>
      </c>
      <c r="M40" s="301">
        <v>0</v>
      </c>
      <c r="N40" s="302">
        <v>0</v>
      </c>
      <c r="O40" s="303">
        <v>0</v>
      </c>
      <c r="P40" s="304">
        <v>0</v>
      </c>
      <c r="Q40" s="305">
        <v>0</v>
      </c>
      <c r="R40" s="306" t="s">
        <v>196</v>
      </c>
      <c r="S40" s="307"/>
    </row>
    <row r="41" spans="1:19" ht="15.75">
      <c r="A41" s="321"/>
      <c r="B41" s="381" t="s">
        <v>54</v>
      </c>
      <c r="C41" s="382">
        <v>0</v>
      </c>
      <c r="D41" s="298">
        <v>0</v>
      </c>
      <c r="E41" s="299">
        <v>0</v>
      </c>
      <c r="F41" s="300">
        <v>0</v>
      </c>
      <c r="G41" s="301">
        <v>0</v>
      </c>
      <c r="H41" s="300">
        <v>0</v>
      </c>
      <c r="I41" s="301">
        <v>0</v>
      </c>
      <c r="J41" s="300">
        <v>0</v>
      </c>
      <c r="K41" s="301">
        <v>0</v>
      </c>
      <c r="L41" s="300">
        <v>0</v>
      </c>
      <c r="M41" s="301">
        <v>0</v>
      </c>
      <c r="N41" s="302">
        <v>0</v>
      </c>
      <c r="O41" s="303">
        <v>0</v>
      </c>
      <c r="P41" s="304">
        <v>0</v>
      </c>
      <c r="Q41" s="305">
        <v>0</v>
      </c>
      <c r="R41" s="306"/>
      <c r="S41" s="307"/>
    </row>
    <row r="42" spans="1:19" ht="15" customHeight="1">
      <c r="A42" s="321"/>
      <c r="B42" s="381" t="s">
        <v>55</v>
      </c>
      <c r="C42" s="382">
        <v>0</v>
      </c>
      <c r="D42" s="298">
        <v>0</v>
      </c>
      <c r="E42" s="299">
        <v>24</v>
      </c>
      <c r="F42" s="300">
        <v>0</v>
      </c>
      <c r="G42" s="301">
        <v>0</v>
      </c>
      <c r="H42" s="300">
        <v>0</v>
      </c>
      <c r="I42" s="301">
        <v>0</v>
      </c>
      <c r="J42" s="300">
        <v>0</v>
      </c>
      <c r="K42" s="301">
        <v>0</v>
      </c>
      <c r="L42" s="300">
        <v>24</v>
      </c>
      <c r="M42" s="301">
        <v>0</v>
      </c>
      <c r="N42" s="302">
        <v>0</v>
      </c>
      <c r="O42" s="303">
        <v>0</v>
      </c>
      <c r="P42" s="304">
        <v>0</v>
      </c>
      <c r="Q42" s="305">
        <v>0</v>
      </c>
      <c r="R42" s="306" t="s">
        <v>197</v>
      </c>
      <c r="S42" s="307" t="s">
        <v>198</v>
      </c>
    </row>
    <row r="43" spans="1:19" ht="15" customHeight="1">
      <c r="A43" s="321"/>
      <c r="B43" s="381" t="s">
        <v>56</v>
      </c>
      <c r="C43" s="382">
        <v>0</v>
      </c>
      <c r="D43" s="298">
        <v>0</v>
      </c>
      <c r="E43" s="299">
        <v>0.46</v>
      </c>
      <c r="F43" s="300">
        <v>0</v>
      </c>
      <c r="G43" s="301">
        <v>0</v>
      </c>
      <c r="H43" s="300">
        <v>0.46</v>
      </c>
      <c r="I43" s="301">
        <v>0.46</v>
      </c>
      <c r="J43" s="300">
        <v>0</v>
      </c>
      <c r="K43" s="301">
        <v>0</v>
      </c>
      <c r="L43" s="300">
        <v>0</v>
      </c>
      <c r="M43" s="301">
        <v>0</v>
      </c>
      <c r="N43" s="302">
        <v>0</v>
      </c>
      <c r="O43" s="303">
        <v>0</v>
      </c>
      <c r="P43" s="304">
        <v>0</v>
      </c>
      <c r="Q43" s="305">
        <v>0</v>
      </c>
      <c r="R43" s="306" t="s">
        <v>199</v>
      </c>
      <c r="S43" s="307" t="s">
        <v>200</v>
      </c>
    </row>
    <row r="44" spans="1:19" ht="15.75">
      <c r="A44" s="321"/>
      <c r="B44" s="324"/>
      <c r="C44" s="309"/>
      <c r="D44" s="325"/>
      <c r="E44" s="325"/>
      <c r="F44" s="325"/>
      <c r="G44" s="326"/>
      <c r="H44" s="325"/>
      <c r="I44" s="326"/>
      <c r="J44" s="325"/>
      <c r="K44" s="326"/>
      <c r="L44" s="325"/>
      <c r="M44" s="326"/>
      <c r="N44" s="302"/>
      <c r="O44" s="303"/>
      <c r="P44" s="326"/>
      <c r="Q44" s="305"/>
      <c r="R44" s="306"/>
      <c r="S44" s="307"/>
    </row>
    <row r="45" spans="1:19" ht="13.5" customHeight="1">
      <c r="A45" s="383" t="s">
        <v>57</v>
      </c>
      <c r="B45" s="384"/>
      <c r="C45" s="385"/>
      <c r="D45" s="325"/>
      <c r="E45" s="325"/>
      <c r="F45" s="325"/>
      <c r="G45" s="326"/>
      <c r="H45" s="325"/>
      <c r="I45" s="326"/>
      <c r="J45" s="325"/>
      <c r="K45" s="326"/>
      <c r="L45" s="325"/>
      <c r="M45" s="326"/>
      <c r="N45" s="302"/>
      <c r="O45" s="303"/>
      <c r="P45" s="326"/>
      <c r="Q45" s="305"/>
      <c r="R45" s="306"/>
      <c r="S45" s="307"/>
    </row>
    <row r="46" spans="1:19" ht="6.75" customHeight="1">
      <c r="A46" s="318"/>
      <c r="B46" s="319"/>
      <c r="C46" s="320"/>
      <c r="D46" s="325"/>
      <c r="E46" s="325"/>
      <c r="F46" s="325"/>
      <c r="G46" s="326"/>
      <c r="H46" s="325"/>
      <c r="I46" s="326"/>
      <c r="J46" s="325"/>
      <c r="K46" s="326"/>
      <c r="L46" s="325"/>
      <c r="M46" s="326"/>
      <c r="N46" s="302"/>
      <c r="O46" s="303"/>
      <c r="P46" s="326"/>
      <c r="Q46" s="305"/>
      <c r="R46" s="306"/>
      <c r="S46" s="307"/>
    </row>
    <row r="47" spans="1:19" ht="15.75">
      <c r="A47" s="321"/>
      <c r="B47" s="381" t="s">
        <v>58</v>
      </c>
      <c r="C47" s="382">
        <v>0</v>
      </c>
      <c r="D47" s="298">
        <v>0</v>
      </c>
      <c r="E47" s="299">
        <v>210</v>
      </c>
      <c r="F47" s="300">
        <v>0</v>
      </c>
      <c r="G47" s="301">
        <v>0</v>
      </c>
      <c r="H47" s="300">
        <v>0</v>
      </c>
      <c r="I47" s="301">
        <v>0</v>
      </c>
      <c r="J47" s="300">
        <v>0</v>
      </c>
      <c r="K47" s="301">
        <v>0</v>
      </c>
      <c r="L47" s="300">
        <v>0</v>
      </c>
      <c r="M47" s="301">
        <v>0</v>
      </c>
      <c r="N47" s="302">
        <v>0</v>
      </c>
      <c r="O47" s="303">
        <v>0</v>
      </c>
      <c r="P47" s="304">
        <v>0</v>
      </c>
      <c r="Q47" s="305">
        <v>0</v>
      </c>
      <c r="R47" s="306"/>
      <c r="S47" s="307"/>
    </row>
    <row r="48" spans="1:19" ht="15.75">
      <c r="A48" s="321"/>
      <c r="B48" s="381" t="s">
        <v>59</v>
      </c>
      <c r="C48" s="382">
        <v>0</v>
      </c>
      <c r="D48" s="298">
        <v>0</v>
      </c>
      <c r="E48" s="299">
        <v>11</v>
      </c>
      <c r="F48" s="300">
        <v>0</v>
      </c>
      <c r="G48" s="301">
        <v>0</v>
      </c>
      <c r="H48" s="300">
        <v>0</v>
      </c>
      <c r="I48" s="301">
        <v>0</v>
      </c>
      <c r="J48" s="322">
        <v>1.2</v>
      </c>
      <c r="K48" s="323">
        <v>1.2</v>
      </c>
      <c r="L48" s="300">
        <v>0</v>
      </c>
      <c r="M48" s="301">
        <v>0</v>
      </c>
      <c r="N48" s="302">
        <v>0</v>
      </c>
      <c r="O48" s="303">
        <v>0</v>
      </c>
      <c r="P48" s="304">
        <v>0</v>
      </c>
      <c r="Q48" s="305">
        <v>0</v>
      </c>
      <c r="R48" s="306" t="s">
        <v>201</v>
      </c>
      <c r="S48" s="307"/>
    </row>
    <row r="49" spans="1:19" ht="15.75">
      <c r="A49" s="327"/>
      <c r="B49" s="381" t="s">
        <v>60</v>
      </c>
      <c r="C49" s="382">
        <v>0</v>
      </c>
      <c r="D49" s="298">
        <v>0</v>
      </c>
      <c r="E49" s="299">
        <v>19</v>
      </c>
      <c r="F49" s="300">
        <v>0</v>
      </c>
      <c r="G49" s="301">
        <v>0</v>
      </c>
      <c r="H49" s="300">
        <v>0</v>
      </c>
      <c r="I49" s="301">
        <v>0</v>
      </c>
      <c r="J49" s="300">
        <v>0</v>
      </c>
      <c r="K49" s="301">
        <v>0</v>
      </c>
      <c r="L49" s="300">
        <v>0</v>
      </c>
      <c r="M49" s="301">
        <v>0</v>
      </c>
      <c r="N49" s="302">
        <v>0</v>
      </c>
      <c r="O49" s="303">
        <v>0</v>
      </c>
      <c r="P49" s="304">
        <v>0</v>
      </c>
      <c r="Q49" s="305">
        <v>0</v>
      </c>
      <c r="R49" s="328"/>
      <c r="S49" s="329"/>
    </row>
    <row r="50" spans="1:19" ht="7.5" customHeight="1">
      <c r="A50" s="293"/>
      <c r="B50" s="377">
        <f>COUNTA(B40:B49)</f>
        <v>7</v>
      </c>
      <c r="C50" s="378"/>
      <c r="D50" s="311"/>
      <c r="E50" s="311"/>
      <c r="F50" s="311"/>
      <c r="G50" s="312"/>
      <c r="H50" s="311"/>
      <c r="I50" s="312"/>
      <c r="J50" s="311"/>
      <c r="K50" s="312"/>
      <c r="L50" s="311"/>
      <c r="M50" s="312"/>
      <c r="N50" s="313"/>
      <c r="O50" s="314"/>
      <c r="P50" s="311"/>
      <c r="Q50" s="305"/>
      <c r="R50" s="328"/>
      <c r="S50" s="329"/>
    </row>
    <row r="51" spans="1:19" ht="15.75">
      <c r="A51" s="383" t="s">
        <v>61</v>
      </c>
      <c r="B51" s="384"/>
      <c r="C51" s="385"/>
      <c r="D51" s="311"/>
      <c r="E51" s="311"/>
      <c r="F51" s="311"/>
      <c r="G51" s="312"/>
      <c r="H51" s="311"/>
      <c r="I51" s="312"/>
      <c r="J51" s="311"/>
      <c r="K51" s="312"/>
      <c r="L51" s="311"/>
      <c r="M51" s="312"/>
      <c r="N51" s="313"/>
      <c r="O51" s="314"/>
      <c r="P51" s="311"/>
      <c r="Q51" s="305"/>
      <c r="R51" s="328"/>
      <c r="S51" s="329"/>
    </row>
    <row r="52" spans="1:19" ht="15.75">
      <c r="A52" s="330" t="s">
        <v>62</v>
      </c>
      <c r="B52" s="319"/>
      <c r="C52" s="320"/>
      <c r="D52" s="311"/>
      <c r="E52" s="311"/>
      <c r="F52" s="311"/>
      <c r="G52" s="312"/>
      <c r="H52" s="311"/>
      <c r="I52" s="312"/>
      <c r="J52" s="311"/>
      <c r="K52" s="312"/>
      <c r="L52" s="311"/>
      <c r="M52" s="312"/>
      <c r="N52" s="313"/>
      <c r="O52" s="314"/>
      <c r="P52" s="311"/>
      <c r="Q52" s="305"/>
      <c r="R52" s="328"/>
      <c r="S52" s="329"/>
    </row>
    <row r="53" spans="1:19" ht="48.75" customHeight="1">
      <c r="A53" s="293"/>
      <c r="B53" s="381" t="s">
        <v>63</v>
      </c>
      <c r="C53" s="382">
        <v>0</v>
      </c>
      <c r="D53" s="298">
        <v>3336</v>
      </c>
      <c r="E53" s="299">
        <v>0</v>
      </c>
      <c r="F53" s="300">
        <v>0</v>
      </c>
      <c r="G53" s="301">
        <v>0</v>
      </c>
      <c r="H53" s="300">
        <v>0</v>
      </c>
      <c r="I53" s="301">
        <v>0</v>
      </c>
      <c r="J53" s="300">
        <v>20</v>
      </c>
      <c r="K53" s="300">
        <v>14</v>
      </c>
      <c r="L53" s="300">
        <v>0</v>
      </c>
      <c r="M53" s="301">
        <v>0</v>
      </c>
      <c r="N53" s="302">
        <v>0</v>
      </c>
      <c r="O53" s="303">
        <v>0</v>
      </c>
      <c r="P53" s="304">
        <v>0</v>
      </c>
      <c r="Q53" s="305">
        <v>0</v>
      </c>
      <c r="R53" s="331" t="s">
        <v>202</v>
      </c>
      <c r="S53" s="328" t="s">
        <v>203</v>
      </c>
    </row>
    <row r="54" spans="1:19" ht="33.75" customHeight="1">
      <c r="A54" s="321"/>
      <c r="B54" s="381" t="s">
        <v>64</v>
      </c>
      <c r="C54" s="382">
        <v>0</v>
      </c>
      <c r="D54" s="298">
        <v>41000</v>
      </c>
      <c r="E54" s="299">
        <v>3400</v>
      </c>
      <c r="F54" s="300">
        <v>950</v>
      </c>
      <c r="G54" s="301">
        <v>0</v>
      </c>
      <c r="H54" s="300">
        <v>0</v>
      </c>
      <c r="I54" s="301">
        <v>0</v>
      </c>
      <c r="J54" s="300">
        <v>1383</v>
      </c>
      <c r="K54" s="301">
        <v>1465</v>
      </c>
      <c r="L54" s="300">
        <v>0</v>
      </c>
      <c r="M54" s="301">
        <v>0</v>
      </c>
      <c r="N54" s="302">
        <v>950</v>
      </c>
      <c r="O54" s="303">
        <v>0</v>
      </c>
      <c r="P54" s="304">
        <v>0</v>
      </c>
      <c r="Q54" s="305">
        <v>0</v>
      </c>
      <c r="R54" s="249" t="s">
        <v>204</v>
      </c>
      <c r="S54" s="329"/>
    </row>
    <row r="55" spans="1:19" ht="7.5" customHeight="1">
      <c r="A55" s="327"/>
      <c r="B55" s="377">
        <f>COUNTA(B53:B54)</f>
        <v>2</v>
      </c>
      <c r="C55" s="378"/>
      <c r="D55" s="311"/>
      <c r="E55" s="311"/>
      <c r="F55" s="311"/>
      <c r="G55" s="312"/>
      <c r="H55" s="311"/>
      <c r="I55" s="312"/>
      <c r="J55" s="311"/>
      <c r="K55" s="312"/>
      <c r="L55" s="311"/>
      <c r="M55" s="312"/>
      <c r="N55" s="313"/>
      <c r="O55" s="314"/>
      <c r="P55" s="311"/>
      <c r="Q55" s="305"/>
      <c r="R55" s="332"/>
      <c r="S55" s="329"/>
    </row>
    <row r="56" spans="1:19" ht="15.75">
      <c r="A56" s="330" t="s">
        <v>65</v>
      </c>
      <c r="B56" s="333"/>
      <c r="C56" s="334"/>
      <c r="D56" s="311"/>
      <c r="E56" s="311"/>
      <c r="F56" s="311"/>
      <c r="G56" s="312"/>
      <c r="H56" s="311"/>
      <c r="I56" s="312"/>
      <c r="J56" s="311"/>
      <c r="K56" s="312"/>
      <c r="L56" s="311"/>
      <c r="M56" s="312"/>
      <c r="N56" s="313"/>
      <c r="O56" s="314"/>
      <c r="P56" s="311"/>
      <c r="Q56" s="305"/>
      <c r="R56" s="328"/>
      <c r="S56" s="329"/>
    </row>
    <row r="57" spans="1:19" ht="36" customHeight="1">
      <c r="A57" s="321"/>
      <c r="B57" s="379" t="s">
        <v>66</v>
      </c>
      <c r="C57" s="380"/>
      <c r="D57" s="298">
        <v>0</v>
      </c>
      <c r="E57" s="299">
        <v>600</v>
      </c>
      <c r="F57" s="300"/>
      <c r="G57" s="301"/>
      <c r="H57" s="300">
        <v>0</v>
      </c>
      <c r="I57" s="301">
        <v>0</v>
      </c>
      <c r="J57" s="300">
        <v>0</v>
      </c>
      <c r="K57" s="301">
        <v>0</v>
      </c>
      <c r="L57" s="300">
        <v>0</v>
      </c>
      <c r="M57" s="301">
        <v>0</v>
      </c>
      <c r="N57" s="302">
        <v>0</v>
      </c>
      <c r="O57" s="303">
        <v>0</v>
      </c>
      <c r="P57" s="304">
        <v>0</v>
      </c>
      <c r="Q57" s="305">
        <v>0</v>
      </c>
      <c r="R57" s="328"/>
      <c r="S57" s="329"/>
    </row>
    <row r="58" spans="1:19" ht="15.75">
      <c r="A58" s="321"/>
      <c r="B58" s="379" t="s">
        <v>67</v>
      </c>
      <c r="C58" s="380"/>
      <c r="D58" s="298">
        <v>65000</v>
      </c>
      <c r="E58" s="299">
        <v>0</v>
      </c>
      <c r="F58" s="300"/>
      <c r="G58" s="301"/>
      <c r="H58" s="300">
        <v>0</v>
      </c>
      <c r="I58" s="301">
        <v>0</v>
      </c>
      <c r="J58" s="300">
        <v>0</v>
      </c>
      <c r="K58" s="301">
        <v>0</v>
      </c>
      <c r="L58" s="300">
        <v>0</v>
      </c>
      <c r="M58" s="301">
        <v>0</v>
      </c>
      <c r="N58" s="302">
        <v>0</v>
      </c>
      <c r="O58" s="303">
        <v>0</v>
      </c>
      <c r="P58" s="304">
        <v>0</v>
      </c>
      <c r="Q58" s="305">
        <v>0</v>
      </c>
      <c r="R58" s="328"/>
      <c r="S58" s="329"/>
    </row>
    <row r="59" spans="1:19" ht="12.75" customHeight="1">
      <c r="A59" s="327"/>
      <c r="B59" s="377">
        <f>COUNTA(B57:C58)</f>
        <v>2</v>
      </c>
      <c r="C59" s="378"/>
      <c r="D59" s="313"/>
      <c r="E59" s="313"/>
      <c r="F59" s="313"/>
      <c r="G59" s="314"/>
      <c r="H59" s="313"/>
      <c r="I59" s="314"/>
      <c r="J59" s="313"/>
      <c r="K59" s="314"/>
      <c r="L59" s="313"/>
      <c r="M59" s="314"/>
      <c r="N59" s="313"/>
      <c r="O59" s="314"/>
      <c r="P59" s="313"/>
      <c r="Q59" s="305"/>
      <c r="R59" s="328"/>
      <c r="S59" s="329"/>
    </row>
    <row r="60" spans="1:19" ht="15.75">
      <c r="A60" s="330" t="s">
        <v>68</v>
      </c>
      <c r="B60" s="335"/>
      <c r="C60" s="334"/>
      <c r="D60" s="313"/>
      <c r="E60" s="313"/>
      <c r="F60" s="313"/>
      <c r="G60" s="314"/>
      <c r="H60" s="313"/>
      <c r="I60" s="314"/>
      <c r="J60" s="313"/>
      <c r="K60" s="314"/>
      <c r="L60" s="313"/>
      <c r="M60" s="314"/>
      <c r="N60" s="313"/>
      <c r="O60" s="314"/>
      <c r="P60" s="313"/>
      <c r="Q60" s="305"/>
      <c r="R60" s="328"/>
      <c r="S60" s="329"/>
    </row>
    <row r="61" spans="1:19" ht="15.75">
      <c r="A61" s="321"/>
      <c r="B61" s="375" t="s">
        <v>69</v>
      </c>
      <c r="C61" s="376"/>
      <c r="D61" s="298">
        <v>0</v>
      </c>
      <c r="E61" s="299">
        <v>84045</v>
      </c>
      <c r="F61" s="300">
        <v>84045</v>
      </c>
      <c r="G61" s="301"/>
      <c r="H61" s="300">
        <v>0</v>
      </c>
      <c r="I61" s="301">
        <v>0</v>
      </c>
      <c r="J61" s="300">
        <v>0</v>
      </c>
      <c r="K61" s="301">
        <v>0</v>
      </c>
      <c r="L61" s="300">
        <v>0</v>
      </c>
      <c r="M61" s="301">
        <v>0</v>
      </c>
      <c r="N61" s="302">
        <v>84045</v>
      </c>
      <c r="O61" s="303">
        <v>0</v>
      </c>
      <c r="P61" s="304">
        <v>0</v>
      </c>
      <c r="Q61" s="305">
        <v>0</v>
      </c>
      <c r="R61" s="328"/>
      <c r="S61" s="329"/>
    </row>
    <row r="62" spans="1:19" ht="15.75">
      <c r="A62" s="321"/>
      <c r="B62" s="375" t="s">
        <v>70</v>
      </c>
      <c r="C62" s="376"/>
      <c r="D62" s="298">
        <v>0</v>
      </c>
      <c r="E62" s="299"/>
      <c r="F62" s="300"/>
      <c r="G62" s="301"/>
      <c r="H62" s="300">
        <v>0</v>
      </c>
      <c r="I62" s="301">
        <v>0</v>
      </c>
      <c r="J62" s="300">
        <v>3</v>
      </c>
      <c r="K62" s="300">
        <v>3</v>
      </c>
      <c r="L62" s="300">
        <v>0</v>
      </c>
      <c r="M62" s="301">
        <v>0</v>
      </c>
      <c r="N62" s="302">
        <v>0</v>
      </c>
      <c r="O62" s="303">
        <v>0</v>
      </c>
      <c r="P62" s="304">
        <v>0</v>
      </c>
      <c r="Q62" s="305">
        <v>0</v>
      </c>
      <c r="R62" s="328" t="s">
        <v>205</v>
      </c>
      <c r="S62" s="329"/>
    </row>
    <row r="63" spans="1:19" ht="15.75">
      <c r="A63" s="321"/>
      <c r="B63" s="375" t="s">
        <v>71</v>
      </c>
      <c r="C63" s="376"/>
      <c r="D63" s="298">
        <v>0</v>
      </c>
      <c r="E63" s="299"/>
      <c r="F63" s="300"/>
      <c r="G63" s="301"/>
      <c r="H63" s="300">
        <v>0</v>
      </c>
      <c r="I63" s="301">
        <v>0</v>
      </c>
      <c r="J63" s="300">
        <v>0</v>
      </c>
      <c r="K63" s="301">
        <v>0</v>
      </c>
      <c r="L63" s="300">
        <v>0</v>
      </c>
      <c r="M63" s="301">
        <v>0</v>
      </c>
      <c r="N63" s="302">
        <v>0</v>
      </c>
      <c r="O63" s="303">
        <v>0</v>
      </c>
      <c r="P63" s="304">
        <v>0</v>
      </c>
      <c r="Q63" s="305">
        <v>0</v>
      </c>
      <c r="R63" s="328"/>
      <c r="S63" s="329"/>
    </row>
    <row r="64" spans="1:19" ht="15" customHeight="1">
      <c r="A64" s="321"/>
      <c r="B64" s="377">
        <f>COUNTA(B61:C62)</f>
        <v>2</v>
      </c>
      <c r="C64" s="378"/>
      <c r="D64" s="313"/>
      <c r="E64" s="313"/>
      <c r="F64" s="313"/>
      <c r="G64" s="314"/>
      <c r="H64" s="313"/>
      <c r="I64" s="314"/>
      <c r="J64" s="313"/>
      <c r="K64" s="314"/>
      <c r="L64" s="313"/>
      <c r="M64" s="314"/>
      <c r="N64" s="313"/>
      <c r="O64" s="314"/>
      <c r="P64" s="313"/>
      <c r="Q64" s="305"/>
      <c r="R64" s="328"/>
      <c r="S64" s="329"/>
    </row>
    <row r="65" spans="1:19" ht="15.75">
      <c r="A65" s="330" t="s">
        <v>72</v>
      </c>
      <c r="B65" s="333"/>
      <c r="C65" s="334"/>
      <c r="D65" s="311"/>
      <c r="E65" s="311"/>
      <c r="F65" s="311"/>
      <c r="G65" s="312"/>
      <c r="H65" s="311"/>
      <c r="I65" s="312"/>
      <c r="J65" s="311"/>
      <c r="K65" s="312"/>
      <c r="L65" s="311"/>
      <c r="M65" s="312"/>
      <c r="N65" s="313"/>
      <c r="O65" s="314"/>
      <c r="P65" s="311"/>
      <c r="Q65" s="305"/>
      <c r="R65" s="328"/>
      <c r="S65" s="329"/>
    </row>
    <row r="66" spans="1:19" ht="15.75">
      <c r="A66" s="321"/>
      <c r="B66" s="333" t="s">
        <v>73</v>
      </c>
      <c r="C66" s="334"/>
      <c r="D66" s="298">
        <v>10781</v>
      </c>
      <c r="E66" s="299">
        <v>1116</v>
      </c>
      <c r="F66" s="300"/>
      <c r="G66" s="301"/>
      <c r="H66" s="300">
        <v>0</v>
      </c>
      <c r="I66" s="301">
        <v>0</v>
      </c>
      <c r="J66" s="300">
        <v>0</v>
      </c>
      <c r="K66" s="301">
        <v>0</v>
      </c>
      <c r="L66" s="300">
        <v>0</v>
      </c>
      <c r="M66" s="301">
        <v>0</v>
      </c>
      <c r="N66" s="302">
        <v>0</v>
      </c>
      <c r="O66" s="303">
        <v>0</v>
      </c>
      <c r="P66" s="304">
        <v>0</v>
      </c>
      <c r="Q66" s="305">
        <v>0</v>
      </c>
      <c r="R66" s="328"/>
      <c r="S66" s="329"/>
    </row>
    <row r="67" spans="1:19" ht="15.75">
      <c r="A67" s="321"/>
      <c r="B67" s="333" t="s">
        <v>74</v>
      </c>
      <c r="C67" s="334"/>
      <c r="D67" s="298">
        <v>418</v>
      </c>
      <c r="E67" s="299"/>
      <c r="F67" s="300"/>
      <c r="G67" s="301"/>
      <c r="H67" s="300">
        <v>0</v>
      </c>
      <c r="I67" s="301">
        <v>0</v>
      </c>
      <c r="J67" s="300">
        <v>0</v>
      </c>
      <c r="K67" s="301">
        <v>0</v>
      </c>
      <c r="L67" s="300">
        <v>0</v>
      </c>
      <c r="M67" s="301">
        <v>0</v>
      </c>
      <c r="N67" s="302">
        <v>0</v>
      </c>
      <c r="O67" s="303">
        <v>0</v>
      </c>
      <c r="P67" s="304">
        <v>0</v>
      </c>
      <c r="Q67" s="305">
        <v>0</v>
      </c>
      <c r="R67" s="328"/>
      <c r="S67" s="329"/>
    </row>
    <row r="68" spans="1:19" ht="15.75">
      <c r="A68" s="293"/>
      <c r="B68" s="333" t="s">
        <v>75</v>
      </c>
      <c r="C68" s="334"/>
      <c r="D68" s="298">
        <v>0</v>
      </c>
      <c r="E68" s="299"/>
      <c r="F68" s="300"/>
      <c r="G68" s="301"/>
      <c r="H68" s="300">
        <v>0</v>
      </c>
      <c r="I68" s="301">
        <v>0</v>
      </c>
      <c r="J68" s="300">
        <v>0</v>
      </c>
      <c r="K68" s="301">
        <v>0</v>
      </c>
      <c r="L68" s="300">
        <v>0</v>
      </c>
      <c r="M68" s="301">
        <v>0</v>
      </c>
      <c r="N68" s="302">
        <v>0</v>
      </c>
      <c r="O68" s="303">
        <v>0</v>
      </c>
      <c r="P68" s="304">
        <v>0</v>
      </c>
      <c r="Q68" s="305">
        <v>0</v>
      </c>
      <c r="R68" s="328"/>
      <c r="S68" s="329"/>
    </row>
    <row r="69" spans="1:19" ht="15.75">
      <c r="A69" s="327"/>
      <c r="B69" s="333" t="s">
        <v>76</v>
      </c>
      <c r="C69" s="334"/>
      <c r="D69" s="298">
        <v>10460</v>
      </c>
      <c r="E69" s="299"/>
      <c r="F69" s="300"/>
      <c r="G69" s="301"/>
      <c r="H69" s="300">
        <v>0</v>
      </c>
      <c r="I69" s="301">
        <v>0</v>
      </c>
      <c r="J69" s="300">
        <v>0</v>
      </c>
      <c r="K69" s="301">
        <v>0</v>
      </c>
      <c r="L69" s="300">
        <v>0</v>
      </c>
      <c r="M69" s="301">
        <v>0</v>
      </c>
      <c r="N69" s="302">
        <v>0</v>
      </c>
      <c r="O69" s="303">
        <v>0</v>
      </c>
      <c r="P69" s="304">
        <v>0</v>
      </c>
      <c r="Q69" s="305">
        <v>0</v>
      </c>
      <c r="R69" s="328"/>
      <c r="S69" s="329"/>
    </row>
    <row r="70" spans="4:19" ht="15.75">
      <c r="D70" s="313"/>
      <c r="E70" s="313"/>
      <c r="F70" s="313"/>
      <c r="G70" s="314"/>
      <c r="H70" s="313"/>
      <c r="I70" s="314"/>
      <c r="J70" s="313"/>
      <c r="K70" s="314"/>
      <c r="L70" s="313"/>
      <c r="M70" s="314"/>
      <c r="N70" s="313"/>
      <c r="O70" s="314"/>
      <c r="P70" s="313"/>
      <c r="Q70" s="305"/>
      <c r="R70" s="328"/>
      <c r="S70" s="329"/>
    </row>
    <row r="71" spans="1:19" ht="15.75">
      <c r="A71" s="330" t="s">
        <v>77</v>
      </c>
      <c r="B71" s="333"/>
      <c r="C71" s="334"/>
      <c r="D71" s="311"/>
      <c r="E71" s="311"/>
      <c r="F71" s="311"/>
      <c r="G71" s="312"/>
      <c r="H71" s="311"/>
      <c r="I71" s="312"/>
      <c r="J71" s="311"/>
      <c r="K71" s="312"/>
      <c r="L71" s="311"/>
      <c r="M71" s="312"/>
      <c r="N71" s="313"/>
      <c r="O71" s="314"/>
      <c r="P71" s="311"/>
      <c r="Q71" s="305"/>
      <c r="R71" s="328"/>
      <c r="S71" s="329"/>
    </row>
    <row r="72" spans="1:19" ht="21" customHeight="1">
      <c r="A72" s="293"/>
      <c r="B72" s="375" t="s">
        <v>78</v>
      </c>
      <c r="C72" s="376"/>
      <c r="D72" s="298">
        <v>0</v>
      </c>
      <c r="E72" s="299">
        <v>4</v>
      </c>
      <c r="F72" s="300"/>
      <c r="G72" s="301"/>
      <c r="H72" s="300">
        <v>0</v>
      </c>
      <c r="I72" s="301">
        <v>0</v>
      </c>
      <c r="J72" s="300">
        <v>0</v>
      </c>
      <c r="K72" s="301">
        <v>0</v>
      </c>
      <c r="L72" s="300">
        <v>0</v>
      </c>
      <c r="M72" s="301">
        <v>0</v>
      </c>
      <c r="N72" s="302">
        <v>0</v>
      </c>
      <c r="O72" s="303">
        <v>0</v>
      </c>
      <c r="P72" s="304">
        <v>0</v>
      </c>
      <c r="Q72" s="305">
        <v>0</v>
      </c>
      <c r="R72" s="336"/>
      <c r="S72" s="337"/>
    </row>
    <row r="73" spans="1:19" ht="30.75" customHeight="1">
      <c r="A73" s="321"/>
      <c r="B73" s="375" t="s">
        <v>79</v>
      </c>
      <c r="C73" s="376"/>
      <c r="D73" s="298"/>
      <c r="E73" s="299">
        <v>2</v>
      </c>
      <c r="F73" s="300">
        <v>0</v>
      </c>
      <c r="G73" s="301">
        <v>0</v>
      </c>
      <c r="H73" s="300"/>
      <c r="I73" s="301">
        <v>0</v>
      </c>
      <c r="J73" s="300">
        <v>12</v>
      </c>
      <c r="K73" s="301">
        <v>12</v>
      </c>
      <c r="L73" s="300">
        <v>2</v>
      </c>
      <c r="M73" s="301">
        <v>0</v>
      </c>
      <c r="N73" s="302">
        <v>0</v>
      </c>
      <c r="O73" s="303">
        <v>0</v>
      </c>
      <c r="P73" s="304">
        <v>0</v>
      </c>
      <c r="Q73" s="305">
        <v>0</v>
      </c>
      <c r="R73" s="338" t="s">
        <v>206</v>
      </c>
      <c r="S73" s="337"/>
    </row>
    <row r="74" spans="1:19" ht="18.75" customHeight="1">
      <c r="A74" s="321"/>
      <c r="B74" s="375" t="s">
        <v>80</v>
      </c>
      <c r="C74" s="376"/>
      <c r="D74" s="298">
        <v>0</v>
      </c>
      <c r="E74" s="299">
        <v>4</v>
      </c>
      <c r="F74" s="300">
        <v>1</v>
      </c>
      <c r="G74" s="301"/>
      <c r="H74" s="300">
        <v>0</v>
      </c>
      <c r="I74" s="301">
        <v>0</v>
      </c>
      <c r="J74" s="300">
        <v>2</v>
      </c>
      <c r="K74" s="301">
        <v>2</v>
      </c>
      <c r="L74" s="300">
        <v>0</v>
      </c>
      <c r="M74" s="301">
        <v>0</v>
      </c>
      <c r="N74" s="302">
        <v>1</v>
      </c>
      <c r="O74" s="303">
        <v>0</v>
      </c>
      <c r="P74" s="304">
        <v>0</v>
      </c>
      <c r="Q74" s="305">
        <v>0</v>
      </c>
      <c r="R74" s="328" t="s">
        <v>207</v>
      </c>
      <c r="S74" s="329"/>
    </row>
    <row r="75" spans="1:19" ht="16.5" customHeight="1">
      <c r="A75" s="321"/>
      <c r="B75" s="375" t="s">
        <v>81</v>
      </c>
      <c r="C75" s="376"/>
      <c r="D75" s="298">
        <v>0</v>
      </c>
      <c r="E75" s="299"/>
      <c r="F75" s="300"/>
      <c r="G75" s="301"/>
      <c r="H75" s="300">
        <v>0</v>
      </c>
      <c r="I75" s="301">
        <v>0</v>
      </c>
      <c r="J75" s="300">
        <v>0</v>
      </c>
      <c r="K75" s="301">
        <v>0</v>
      </c>
      <c r="L75" s="300">
        <v>0</v>
      </c>
      <c r="M75" s="301">
        <v>0</v>
      </c>
      <c r="N75" s="302">
        <v>0</v>
      </c>
      <c r="O75" s="303">
        <v>0</v>
      </c>
      <c r="P75" s="304">
        <v>0</v>
      </c>
      <c r="Q75" s="305">
        <v>0</v>
      </c>
      <c r="R75" s="328"/>
      <c r="S75" s="329"/>
    </row>
    <row r="76" spans="1:19" ht="31.5" customHeight="1">
      <c r="A76" s="327"/>
      <c r="B76" s="381" t="s">
        <v>82</v>
      </c>
      <c r="C76" s="382"/>
      <c r="D76" s="298">
        <v>0</v>
      </c>
      <c r="E76" s="299"/>
      <c r="F76" s="300"/>
      <c r="G76" s="301"/>
      <c r="H76" s="300">
        <v>0</v>
      </c>
      <c r="I76" s="301">
        <v>0</v>
      </c>
      <c r="J76" s="300">
        <v>0</v>
      </c>
      <c r="K76" s="301">
        <v>0</v>
      </c>
      <c r="L76" s="300">
        <v>0</v>
      </c>
      <c r="M76" s="301">
        <v>0</v>
      </c>
      <c r="N76" s="302">
        <v>0</v>
      </c>
      <c r="O76" s="303">
        <v>0</v>
      </c>
      <c r="P76" s="304">
        <v>0</v>
      </c>
      <c r="Q76" s="305">
        <v>0</v>
      </c>
      <c r="R76" s="328"/>
      <c r="S76" s="329"/>
    </row>
    <row r="77" spans="1:19" ht="18" customHeight="1">
      <c r="A77" s="321"/>
      <c r="B77" s="375" t="s">
        <v>83</v>
      </c>
      <c r="C77" s="376"/>
      <c r="D77" s="298">
        <v>0</v>
      </c>
      <c r="E77" s="299">
        <v>1</v>
      </c>
      <c r="F77" s="300"/>
      <c r="G77" s="301"/>
      <c r="H77" s="300">
        <v>0</v>
      </c>
      <c r="I77" s="301">
        <v>0</v>
      </c>
      <c r="J77" s="300">
        <v>0</v>
      </c>
      <c r="K77" s="301">
        <v>0</v>
      </c>
      <c r="L77" s="300">
        <v>0</v>
      </c>
      <c r="M77" s="301">
        <v>0</v>
      </c>
      <c r="N77" s="302">
        <v>0</v>
      </c>
      <c r="O77" s="303">
        <v>0</v>
      </c>
      <c r="P77" s="304">
        <v>0</v>
      </c>
      <c r="Q77" s="305">
        <v>0</v>
      </c>
      <c r="R77" s="328"/>
      <c r="S77" s="329"/>
    </row>
    <row r="78" spans="1:19" ht="18" customHeight="1">
      <c r="A78" s="321"/>
      <c r="B78" s="375" t="s">
        <v>84</v>
      </c>
      <c r="C78" s="376"/>
      <c r="D78" s="298">
        <v>0</v>
      </c>
      <c r="E78" s="299"/>
      <c r="F78" s="300"/>
      <c r="G78" s="301"/>
      <c r="H78" s="300">
        <v>0</v>
      </c>
      <c r="I78" s="301">
        <v>0</v>
      </c>
      <c r="J78" s="300">
        <v>0</v>
      </c>
      <c r="K78" s="301">
        <v>0</v>
      </c>
      <c r="L78" s="300">
        <v>0</v>
      </c>
      <c r="M78" s="301">
        <v>0</v>
      </c>
      <c r="N78" s="302">
        <v>0</v>
      </c>
      <c r="O78" s="303">
        <v>0</v>
      </c>
      <c r="P78" s="304">
        <v>0</v>
      </c>
      <c r="Q78" s="305">
        <v>0</v>
      </c>
      <c r="R78" s="328"/>
      <c r="S78" s="329"/>
    </row>
    <row r="79" spans="1:19" ht="18" customHeight="1">
      <c r="A79" s="327"/>
      <c r="B79" s="375" t="s">
        <v>85</v>
      </c>
      <c r="C79" s="376"/>
      <c r="D79" s="298">
        <v>0</v>
      </c>
      <c r="E79" s="299"/>
      <c r="F79" s="300"/>
      <c r="G79" s="301"/>
      <c r="H79" s="300">
        <v>0</v>
      </c>
      <c r="I79" s="301">
        <v>0</v>
      </c>
      <c r="J79" s="300">
        <v>0</v>
      </c>
      <c r="K79" s="301">
        <v>0</v>
      </c>
      <c r="L79" s="300">
        <v>0</v>
      </c>
      <c r="M79" s="301">
        <v>0</v>
      </c>
      <c r="N79" s="302">
        <v>0</v>
      </c>
      <c r="O79" s="303">
        <v>0</v>
      </c>
      <c r="P79" s="304">
        <v>0</v>
      </c>
      <c r="Q79" s="305">
        <v>0</v>
      </c>
      <c r="R79" s="328"/>
      <c r="S79" s="329"/>
    </row>
    <row r="80" spans="1:19" ht="18" customHeight="1">
      <c r="A80" s="321"/>
      <c r="B80" s="375" t="s">
        <v>86</v>
      </c>
      <c r="C80" s="376"/>
      <c r="D80" s="298">
        <v>0</v>
      </c>
      <c r="E80" s="299"/>
      <c r="F80" s="300"/>
      <c r="G80" s="301"/>
      <c r="H80" s="300">
        <v>0</v>
      </c>
      <c r="I80" s="301">
        <v>0</v>
      </c>
      <c r="J80" s="300">
        <v>0</v>
      </c>
      <c r="K80" s="301">
        <v>0</v>
      </c>
      <c r="L80" s="300">
        <v>0</v>
      </c>
      <c r="M80" s="301">
        <v>0</v>
      </c>
      <c r="N80" s="302">
        <v>0</v>
      </c>
      <c r="O80" s="303">
        <v>0</v>
      </c>
      <c r="P80" s="304">
        <v>0</v>
      </c>
      <c r="Q80" s="305">
        <v>0</v>
      </c>
      <c r="R80" s="328"/>
      <c r="S80" s="329"/>
    </row>
    <row r="81" spans="1:19" ht="18" customHeight="1">
      <c r="A81" s="321"/>
      <c r="B81" s="375" t="s">
        <v>87</v>
      </c>
      <c r="C81" s="376"/>
      <c r="D81" s="298">
        <v>0</v>
      </c>
      <c r="E81" s="299"/>
      <c r="F81" s="300"/>
      <c r="G81" s="301"/>
      <c r="H81" s="300">
        <v>0</v>
      </c>
      <c r="I81" s="301">
        <v>0</v>
      </c>
      <c r="J81" s="300">
        <v>0</v>
      </c>
      <c r="K81" s="301">
        <v>0</v>
      </c>
      <c r="L81" s="300">
        <v>0</v>
      </c>
      <c r="M81" s="301">
        <v>0</v>
      </c>
      <c r="N81" s="302">
        <v>0</v>
      </c>
      <c r="O81" s="303">
        <v>0</v>
      </c>
      <c r="P81" s="304">
        <v>0</v>
      </c>
      <c r="Q81" s="305">
        <v>0</v>
      </c>
      <c r="R81" s="328"/>
      <c r="S81" s="329"/>
    </row>
    <row r="82" spans="1:19" ht="18" customHeight="1">
      <c r="A82" s="321"/>
      <c r="B82" s="375" t="s">
        <v>88</v>
      </c>
      <c r="C82" s="376"/>
      <c r="D82" s="298">
        <v>0</v>
      </c>
      <c r="E82" s="299">
        <v>15</v>
      </c>
      <c r="F82" s="300"/>
      <c r="G82" s="301"/>
      <c r="H82" s="300">
        <v>0</v>
      </c>
      <c r="I82" s="301">
        <v>0</v>
      </c>
      <c r="J82" s="300">
        <v>0</v>
      </c>
      <c r="K82" s="301">
        <v>0</v>
      </c>
      <c r="L82" s="300"/>
      <c r="M82" s="301">
        <v>0</v>
      </c>
      <c r="N82" s="302">
        <v>0</v>
      </c>
      <c r="O82" s="303">
        <v>0</v>
      </c>
      <c r="P82" s="304">
        <v>0</v>
      </c>
      <c r="Q82" s="305">
        <v>0</v>
      </c>
      <c r="R82" s="328"/>
      <c r="S82" s="329"/>
    </row>
    <row r="83" spans="1:19" ht="33" customHeight="1">
      <c r="A83" s="321"/>
      <c r="B83" s="375" t="s">
        <v>89</v>
      </c>
      <c r="C83" s="376"/>
      <c r="D83" s="298">
        <v>0</v>
      </c>
      <c r="E83" s="299">
        <v>1</v>
      </c>
      <c r="F83" s="300"/>
      <c r="G83" s="301"/>
      <c r="H83" s="300">
        <v>0</v>
      </c>
      <c r="I83" s="301">
        <v>0</v>
      </c>
      <c r="J83" s="300">
        <v>2</v>
      </c>
      <c r="K83" s="301">
        <v>2</v>
      </c>
      <c r="L83" s="300">
        <v>0</v>
      </c>
      <c r="M83" s="301">
        <v>0</v>
      </c>
      <c r="N83" s="302">
        <v>0</v>
      </c>
      <c r="O83" s="303">
        <v>0</v>
      </c>
      <c r="P83" s="304">
        <v>0</v>
      </c>
      <c r="Q83" s="305">
        <v>0</v>
      </c>
      <c r="R83" s="249" t="s">
        <v>208</v>
      </c>
      <c r="S83" s="329"/>
    </row>
    <row r="84" spans="1:19" ht="15.75" customHeight="1">
      <c r="A84" s="321"/>
      <c r="B84" s="377">
        <f>COUNTA(B72:C83)</f>
        <v>12</v>
      </c>
      <c r="C84" s="378"/>
      <c r="D84" s="313"/>
      <c r="E84" s="313"/>
      <c r="F84" s="313"/>
      <c r="G84" s="314"/>
      <c r="H84" s="313"/>
      <c r="I84" s="314"/>
      <c r="J84" s="313"/>
      <c r="K84" s="314"/>
      <c r="L84" s="313"/>
      <c r="M84" s="314"/>
      <c r="N84" s="313"/>
      <c r="O84" s="314"/>
      <c r="P84" s="313"/>
      <c r="Q84" s="305"/>
      <c r="R84" s="328"/>
      <c r="S84" s="329"/>
    </row>
    <row r="85" spans="1:19" ht="15.75">
      <c r="A85" s="330" t="s">
        <v>90</v>
      </c>
      <c r="B85" s="333"/>
      <c r="C85" s="334"/>
      <c r="D85" s="313"/>
      <c r="E85" s="313"/>
      <c r="F85" s="313"/>
      <c r="G85" s="314"/>
      <c r="H85" s="313"/>
      <c r="I85" s="314"/>
      <c r="J85" s="313"/>
      <c r="K85" s="314"/>
      <c r="L85" s="313"/>
      <c r="M85" s="314"/>
      <c r="N85" s="313"/>
      <c r="O85" s="314"/>
      <c r="P85" s="313"/>
      <c r="Q85" s="305"/>
      <c r="R85" s="328"/>
      <c r="S85" s="329"/>
    </row>
    <row r="86" spans="1:19" ht="30" customHeight="1">
      <c r="A86" s="321"/>
      <c r="B86" s="379" t="s">
        <v>91</v>
      </c>
      <c r="C86" s="380"/>
      <c r="D86" s="298">
        <v>0</v>
      </c>
      <c r="E86" s="299">
        <v>1000</v>
      </c>
      <c r="F86" s="300">
        <v>400</v>
      </c>
      <c r="G86" s="301">
        <v>394</v>
      </c>
      <c r="H86" s="300">
        <v>0</v>
      </c>
      <c r="I86" s="301">
        <v>0</v>
      </c>
      <c r="J86" s="300">
        <v>500</v>
      </c>
      <c r="K86" s="301">
        <v>1400</v>
      </c>
      <c r="L86" s="300">
        <v>0</v>
      </c>
      <c r="M86" s="301">
        <v>0</v>
      </c>
      <c r="N86" s="302">
        <v>400</v>
      </c>
      <c r="O86" s="303">
        <v>394</v>
      </c>
      <c r="P86" s="304">
        <v>0</v>
      </c>
      <c r="Q86" s="305">
        <v>-394</v>
      </c>
      <c r="R86" s="328" t="s">
        <v>209</v>
      </c>
      <c r="S86" s="329"/>
    </row>
    <row r="87" spans="1:19" ht="12.75" customHeight="1">
      <c r="A87" s="339"/>
      <c r="B87" s="340"/>
      <c r="C87" s="341"/>
      <c r="D87" s="342"/>
      <c r="E87" s="342"/>
      <c r="F87" s="342"/>
      <c r="G87" s="343"/>
      <c r="H87" s="342"/>
      <c r="I87" s="343"/>
      <c r="J87" s="342"/>
      <c r="K87" s="343"/>
      <c r="L87" s="342"/>
      <c r="M87" s="343"/>
      <c r="N87" s="344"/>
      <c r="O87" s="345"/>
      <c r="P87" s="342"/>
      <c r="Q87" s="346"/>
      <c r="R87" s="347"/>
      <c r="S87" s="348"/>
    </row>
    <row r="88" ht="15.75">
      <c r="A88" s="349" t="str">
        <f>'[10]SheetNames'!A21</f>
        <v>MP326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70" zoomScaleNormal="70" zoomScalePageLayoutView="0" workbookViewId="0" topLeftCell="A15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"&amp;VLOOKUP(A88,'[11]SheetNames'!A2:C56,3,FALSE)</f>
        <v>NC091 - Sol Plaatje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ht="15"/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45">
      <c r="C5" s="13" t="s">
        <v>2</v>
      </c>
      <c r="D5" s="14">
        <v>63519</v>
      </c>
      <c r="E5" s="15" t="s">
        <v>3</v>
      </c>
    </row>
    <row r="6" spans="3:5" ht="16.5">
      <c r="C6" s="13" t="s">
        <v>4</v>
      </c>
      <c r="D6" s="16">
        <v>8510</v>
      </c>
      <c r="E6" s="17" t="s">
        <v>5</v>
      </c>
    </row>
    <row r="7" spans="1:20" ht="30">
      <c r="A7" s="18"/>
      <c r="B7" s="7"/>
      <c r="C7" s="19" t="s">
        <v>6</v>
      </c>
      <c r="D7" s="20">
        <v>0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30">
      <c r="A8" s="18"/>
      <c r="B8" s="7"/>
      <c r="C8" s="110" t="s">
        <v>8</v>
      </c>
      <c r="D8" s="20">
        <v>55200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>
        <v>1920</v>
      </c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>
        <v>54800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30">
      <c r="A11" s="18"/>
      <c r="B11" s="7"/>
      <c r="C11" s="19" t="s">
        <v>11</v>
      </c>
      <c r="D11" s="14">
        <v>8430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>
        <v>58900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30">
      <c r="A13" s="18"/>
      <c r="B13" s="7"/>
      <c r="C13" s="19" t="s">
        <v>13</v>
      </c>
      <c r="D13" s="20">
        <v>2275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>
        <v>54800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30">
      <c r="A15" s="18"/>
      <c r="B15" s="7"/>
      <c r="C15" s="13" t="s">
        <v>15</v>
      </c>
      <c r="D15" s="20">
        <v>1844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89.2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22.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/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/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/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/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3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/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3</v>
      </c>
      <c r="E31" s="68">
        <v>2</v>
      </c>
      <c r="F31" s="69">
        <v>0</v>
      </c>
      <c r="G31" s="70">
        <v>0</v>
      </c>
      <c r="H31" s="69">
        <v>1</v>
      </c>
      <c r="I31" s="70">
        <v>0</v>
      </c>
      <c r="J31" s="69">
        <v>2</v>
      </c>
      <c r="K31" s="70">
        <v>0</v>
      </c>
      <c r="L31" s="69">
        <v>3</v>
      </c>
      <c r="M31" s="70">
        <v>0</v>
      </c>
      <c r="N31" s="71">
        <f t="shared" si="1"/>
        <v>6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/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/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/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2.1</v>
      </c>
      <c r="E40" s="68">
        <v>4</v>
      </c>
      <c r="F40" s="69">
        <v>0</v>
      </c>
      <c r="G40" s="70">
        <v>0</v>
      </c>
      <c r="H40" s="69">
        <v>0</v>
      </c>
      <c r="I40" s="70">
        <v>0</v>
      </c>
      <c r="J40" s="69">
        <v>2.1</v>
      </c>
      <c r="K40" s="70">
        <v>0</v>
      </c>
      <c r="L40" s="69">
        <v>4</v>
      </c>
      <c r="M40" s="70">
        <v>0</v>
      </c>
      <c r="N40" s="71">
        <f>IF(ISERROR(L40+J40+H40+F40),"Invalid Input",L40+J40+H40+F40)</f>
        <v>6.1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/>
      <c r="I41" s="70"/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297</v>
      </c>
      <c r="E42" s="68">
        <v>6</v>
      </c>
      <c r="F42" s="69">
        <v>1</v>
      </c>
      <c r="G42" s="70">
        <v>0</v>
      </c>
      <c r="H42" s="69">
        <v>2</v>
      </c>
      <c r="I42" s="70">
        <v>0</v>
      </c>
      <c r="J42" s="69">
        <v>4</v>
      </c>
      <c r="K42" s="70">
        <v>0</v>
      </c>
      <c r="L42" s="69">
        <v>6</v>
      </c>
      <c r="M42" s="70">
        <v>0</v>
      </c>
      <c r="N42" s="71">
        <f>IF(ISERROR(L42+J42+H42+F42),"Invalid Input",L42+J42+H42+F42)</f>
        <v>13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/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2</v>
      </c>
      <c r="E48" s="68"/>
      <c r="F48" s="69"/>
      <c r="G48" s="70">
        <v>0</v>
      </c>
      <c r="H48" s="69">
        <v>0</v>
      </c>
      <c r="I48" s="70">
        <v>0</v>
      </c>
      <c r="J48" s="69"/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9161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/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3065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/>
      <c r="E61" s="68">
        <v>51000</v>
      </c>
      <c r="F61" s="69">
        <v>51000</v>
      </c>
      <c r="G61" s="70">
        <v>51000</v>
      </c>
      <c r="H61" s="69">
        <v>51000</v>
      </c>
      <c r="I61" s="70">
        <v>51000</v>
      </c>
      <c r="J61" s="69">
        <v>59500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161500</v>
      </c>
      <c r="O61" s="72">
        <f>IF(ISERROR(G61+I61+K61+M61),"Invalid Input",G61+I61+K61+M61)</f>
        <v>102000</v>
      </c>
      <c r="P61" s="73">
        <v>0</v>
      </c>
      <c r="Q61" s="74">
        <f>IF(ISERROR(P61-O61),"Invalid Input",(P61-O61))</f>
        <v>-102000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9200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2601</v>
      </c>
      <c r="E66" s="68">
        <v>500</v>
      </c>
      <c r="F66" s="69">
        <v>500</v>
      </c>
      <c r="G66" s="70">
        <v>0</v>
      </c>
      <c r="H66" s="69">
        <v>500</v>
      </c>
      <c r="I66" s="70">
        <v>0</v>
      </c>
      <c r="J66" s="69">
        <v>586</v>
      </c>
      <c r="K66" s="70">
        <v>0</v>
      </c>
      <c r="L66" s="69">
        <v>586</v>
      </c>
      <c r="M66" s="70">
        <v>0</v>
      </c>
      <c r="N66" s="71">
        <f>IF(ISERROR(L66+J66+H66+F66),"Invalid Input",L66+J66+H66+F66)</f>
        <v>2172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/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>
        <v>14000</v>
      </c>
      <c r="F68" s="69">
        <v>13395</v>
      </c>
      <c r="G68" s="70">
        <v>13876</v>
      </c>
      <c r="H68" s="69">
        <v>14000</v>
      </c>
      <c r="I68" s="70">
        <v>14571</v>
      </c>
      <c r="J68" s="69">
        <v>14000</v>
      </c>
      <c r="K68" s="70">
        <v>0</v>
      </c>
      <c r="L68" s="69">
        <v>14000</v>
      </c>
      <c r="M68" s="70">
        <v>0</v>
      </c>
      <c r="N68" s="71">
        <f>IF(ISERROR(L68+J68+H68+F68),"Invalid Input",L68+J68+H68+F68)</f>
        <v>55395</v>
      </c>
      <c r="O68" s="72">
        <f>IF(ISERROR(G68+I68+K68+M68),"Invalid Input",G68+I68+K68+M68)</f>
        <v>28447</v>
      </c>
      <c r="P68" s="73">
        <v>0</v>
      </c>
      <c r="Q68" s="74">
        <f>IF(ISERROR(P68-O68),"Invalid Input",(P68-O68))</f>
        <v>-28447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4</v>
      </c>
      <c r="E75" s="68"/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/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>
        <v>1</v>
      </c>
      <c r="F77" s="69"/>
      <c r="G77" s="70"/>
      <c r="H77" s="69">
        <v>0</v>
      </c>
      <c r="I77" s="70">
        <v>0</v>
      </c>
      <c r="J77" s="69"/>
      <c r="K77" s="70">
        <v>0</v>
      </c>
      <c r="L77" s="69">
        <v>1</v>
      </c>
      <c r="M77" s="70">
        <v>0</v>
      </c>
      <c r="N77" s="71">
        <f t="shared" si="4"/>
        <v>1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45">
      <c r="A78" s="89"/>
      <c r="B78" s="363" t="s">
        <v>84</v>
      </c>
      <c r="C78" s="364"/>
      <c r="D78" s="67"/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 t="s">
        <v>114</v>
      </c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 t="s">
        <v>115</v>
      </c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>
        <v>1</v>
      </c>
      <c r="F83" s="69"/>
      <c r="G83" s="70"/>
      <c r="H83" s="69">
        <v>0</v>
      </c>
      <c r="I83" s="70">
        <v>0</v>
      </c>
      <c r="J83" s="69"/>
      <c r="K83" s="70">
        <v>0</v>
      </c>
      <c r="L83" s="69">
        <v>1</v>
      </c>
      <c r="M83" s="70">
        <v>0</v>
      </c>
      <c r="N83" s="71">
        <f t="shared" si="4"/>
        <v>1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300</v>
      </c>
      <c r="E86" s="68">
        <v>200</v>
      </c>
      <c r="F86" s="69">
        <v>20</v>
      </c>
      <c r="G86" s="70">
        <v>20</v>
      </c>
      <c r="H86" s="69">
        <v>60</v>
      </c>
      <c r="I86" s="70">
        <v>138</v>
      </c>
      <c r="J86" s="69">
        <v>120</v>
      </c>
      <c r="K86" s="70">
        <v>0</v>
      </c>
      <c r="L86" s="69">
        <v>200</v>
      </c>
      <c r="M86" s="70">
        <v>0</v>
      </c>
      <c r="N86" s="71">
        <f>IF(ISERROR(L86+J86+H86+F86),"Invalid Input",L86+J86+H86+F86)</f>
        <v>400</v>
      </c>
      <c r="O86" s="72">
        <f>IF(ISERROR(G86+I86+K86+M86),"Invalid Input",G86+I86+K86+M86)</f>
        <v>158</v>
      </c>
      <c r="P86" s="73">
        <v>0</v>
      </c>
      <c r="Q86" s="74">
        <f>IF(ISERROR(P86-O86),"Invalid Input",(P86-O86))</f>
        <v>-158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'[11]SheetNames'!A29</f>
        <v>NC091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3"/>
  <rowBreaks count="1" manualBreakCount="1">
    <brk id="16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"&amp;VLOOKUP(A88,'[12]SheetNames'!A2:C54,3,FALSE)</f>
        <v>NW372 - Madibeng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/>
      <c r="E5" s="15" t="s">
        <v>3</v>
      </c>
    </row>
    <row r="6" spans="3:5" ht="16.5">
      <c r="C6" s="111" t="s">
        <v>4</v>
      </c>
      <c r="D6" s="16"/>
      <c r="E6" s="17" t="s">
        <v>5</v>
      </c>
    </row>
    <row r="7" spans="1:20" ht="25.5">
      <c r="A7" s="18"/>
      <c r="B7" s="7"/>
      <c r="C7" s="112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'[12]SheetNames'!A4</f>
        <v>NW372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"&amp;VLOOKUP(A88,'[12]SheetNames'!A2:C54,3,FALSE)</f>
        <v>NW373 - Rustenburg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/>
      <c r="E5" s="15" t="s">
        <v>3</v>
      </c>
    </row>
    <row r="6" spans="3:5" ht="16.5">
      <c r="C6" s="111" t="s">
        <v>4</v>
      </c>
      <c r="D6" s="16"/>
      <c r="E6" s="17" t="s">
        <v>5</v>
      </c>
    </row>
    <row r="7" spans="1:20" ht="25.5">
      <c r="A7" s="18"/>
      <c r="B7" s="7"/>
      <c r="C7" s="112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'[12]SheetNames'!A5</f>
        <v>NW373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"&amp;VLOOKUP(A88,'[12]SheetNames'!A2:C54,3,FALSE)</f>
        <v>NW403 - City Of Matlosana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/>
      <c r="E5" s="15" t="s">
        <v>3</v>
      </c>
    </row>
    <row r="6" spans="3:5" ht="16.5">
      <c r="C6" s="111" t="s">
        <v>4</v>
      </c>
      <c r="D6" s="16"/>
      <c r="E6" s="17" t="s">
        <v>5</v>
      </c>
    </row>
    <row r="7" spans="1:20" ht="25.5">
      <c r="A7" s="18"/>
      <c r="B7" s="7"/>
      <c r="C7" s="112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'[12]SheetNames'!A21</f>
        <v>NW403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"&amp;VLOOKUP(A88,'[12]SheetNames'!A2:C54,3,FALSE)</f>
        <v> NW405 - Tlokwe-Ventersdorp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/>
      <c r="E5" s="15" t="s">
        <v>3</v>
      </c>
    </row>
    <row r="6" spans="3:5" ht="16.5">
      <c r="C6" s="111" t="s">
        <v>4</v>
      </c>
      <c r="D6" s="16"/>
      <c r="E6" s="17" t="s">
        <v>5</v>
      </c>
    </row>
    <row r="7" spans="1:20" ht="25.5">
      <c r="A7" s="18"/>
      <c r="B7" s="7"/>
      <c r="C7" s="112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'[12]SheetNames'!A23</f>
        <v> NW405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B28" sqref="B28:C28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"&amp;VLOOKUP(A88,'[13]SheetNames'!A2:C56,3,FALSE)</f>
        <v>WC023 - Drakenstein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/>
      <c r="E5" s="15" t="s">
        <v>3</v>
      </c>
    </row>
    <row r="6" spans="3:5" ht="16.5">
      <c r="C6" s="111" t="s">
        <v>4</v>
      </c>
      <c r="D6" s="16"/>
      <c r="E6" s="17" t="s">
        <v>5</v>
      </c>
    </row>
    <row r="7" spans="1:20" ht="25.5">
      <c r="A7" s="18"/>
      <c r="B7" s="7"/>
      <c r="C7" s="112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'[13]SheetNames'!A11</f>
        <v>WC023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89" sqref="A89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"&amp;VLOOKUP(A88,'[14]SheetNames'!A2:C56,3,FALSE)</f>
        <v>WC024 - Stellenbosch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350">
        <v>120</v>
      </c>
      <c r="E5" s="15" t="s">
        <v>3</v>
      </c>
    </row>
    <row r="6" spans="3:5" ht="15.75">
      <c r="C6" s="111" t="s">
        <v>4</v>
      </c>
      <c r="D6" s="351">
        <v>20000</v>
      </c>
      <c r="E6" s="17" t="s">
        <v>5</v>
      </c>
    </row>
    <row r="7" spans="1:20" ht="25.5">
      <c r="A7" s="18"/>
      <c r="B7" s="7"/>
      <c r="C7" s="112" t="s">
        <v>6</v>
      </c>
      <c r="D7" s="350">
        <f>SUM('[15]CPT:DC5'!D7)</f>
        <v>0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.75">
      <c r="A8" s="18"/>
      <c r="B8" s="7"/>
      <c r="C8" s="171" t="s">
        <v>8</v>
      </c>
      <c r="D8" s="352">
        <v>48000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350">
        <v>5527</v>
      </c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.75">
      <c r="A10" s="18"/>
      <c r="B10" s="7"/>
      <c r="C10" s="112" t="s">
        <v>10</v>
      </c>
      <c r="D10" s="352">
        <v>48000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.75">
      <c r="A11" s="18"/>
      <c r="B11" s="7"/>
      <c r="C11" s="112" t="s">
        <v>11</v>
      </c>
      <c r="D11" s="351">
        <v>20000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.75">
      <c r="A12" s="18"/>
      <c r="B12" s="7"/>
      <c r="C12" s="112" t="s">
        <v>12</v>
      </c>
      <c r="D12" s="352">
        <v>48000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.75">
      <c r="A13" s="18"/>
      <c r="B13" s="7"/>
      <c r="C13" s="112" t="s">
        <v>13</v>
      </c>
      <c r="D13" s="351">
        <v>20000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350">
        <v>37926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.75">
      <c r="A15" s="18"/>
      <c r="B15" s="7"/>
      <c r="C15" s="111" t="s">
        <v>15</v>
      </c>
      <c r="D15" s="350">
        <v>20000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160</v>
      </c>
      <c r="J27" s="69"/>
      <c r="K27" s="70">
        <v>160</v>
      </c>
      <c r="L27" s="69">
        <v>0</v>
      </c>
      <c r="M27" s="70">
        <v>0</v>
      </c>
      <c r="N27" s="71">
        <f t="shared" si="1"/>
        <v>0</v>
      </c>
      <c r="O27" s="72">
        <f t="shared" si="2"/>
        <v>320</v>
      </c>
      <c r="P27" s="73">
        <v>0</v>
      </c>
      <c r="Q27" s="74">
        <f t="shared" si="3"/>
        <v>-320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17</v>
      </c>
      <c r="I29" s="70">
        <v>0</v>
      </c>
      <c r="J29" s="69">
        <v>17</v>
      </c>
      <c r="K29" s="70">
        <v>17</v>
      </c>
      <c r="L29" s="69">
        <v>0</v>
      </c>
      <c r="M29" s="70">
        <v>0</v>
      </c>
      <c r="N29" s="71">
        <f t="shared" si="1"/>
        <v>34</v>
      </c>
      <c r="O29" s="72">
        <f t="shared" si="2"/>
        <v>17</v>
      </c>
      <c r="P29" s="73">
        <v>0</v>
      </c>
      <c r="Q29" s="74">
        <f t="shared" si="3"/>
        <v>-17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20000</v>
      </c>
      <c r="I30" s="70">
        <v>0</v>
      </c>
      <c r="J30" s="69">
        <v>20000</v>
      </c>
      <c r="K30" s="70">
        <v>20000</v>
      </c>
      <c r="L30" s="69">
        <v>0</v>
      </c>
      <c r="M30" s="70">
        <v>0</v>
      </c>
      <c r="N30" s="71">
        <f t="shared" si="1"/>
        <v>40000</v>
      </c>
      <c r="O30" s="72">
        <f t="shared" si="2"/>
        <v>20000</v>
      </c>
      <c r="P30" s="73">
        <v>0</v>
      </c>
      <c r="Q30" s="74">
        <f t="shared" si="3"/>
        <v>-20000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17</v>
      </c>
      <c r="I31" s="70">
        <v>0</v>
      </c>
      <c r="J31" s="69">
        <v>17</v>
      </c>
      <c r="K31" s="70">
        <v>17</v>
      </c>
      <c r="L31" s="69">
        <v>0</v>
      </c>
      <c r="M31" s="70">
        <v>0</v>
      </c>
      <c r="N31" s="71">
        <f t="shared" si="1"/>
        <v>34</v>
      </c>
      <c r="O31" s="72">
        <f t="shared" si="2"/>
        <v>17</v>
      </c>
      <c r="P31" s="73">
        <v>0</v>
      </c>
      <c r="Q31" s="74">
        <f t="shared" si="3"/>
        <v>-17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1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1</v>
      </c>
      <c r="P32" s="73">
        <v>0</v>
      </c>
      <c r="Q32" s="74">
        <f t="shared" si="3"/>
        <v>-1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100</v>
      </c>
      <c r="K36" s="70">
        <v>267</v>
      </c>
      <c r="L36" s="69">
        <v>0</v>
      </c>
      <c r="M36" s="70">
        <v>0</v>
      </c>
      <c r="N36" s="71">
        <f t="shared" si="1"/>
        <v>100</v>
      </c>
      <c r="O36" s="72">
        <f t="shared" si="2"/>
        <v>267</v>
      </c>
      <c r="P36" s="73">
        <v>0</v>
      </c>
      <c r="Q36" s="74">
        <f t="shared" si="3"/>
        <v>-267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336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336</v>
      </c>
      <c r="P40" s="73">
        <v>0</v>
      </c>
      <c r="Q40" s="74">
        <f>IF(ISERROR(P40-O40),"Invalid Input",(P40-O40))</f>
        <v>-336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23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23</v>
      </c>
      <c r="P41" s="73">
        <v>0</v>
      </c>
      <c r="Q41" s="74">
        <f>IF(ISERROR(P41-O41),"Invalid Input",(P41-O41))</f>
        <v>-23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40</v>
      </c>
      <c r="E42" s="68">
        <v>10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>
        <v>1</v>
      </c>
      <c r="F47" s="69">
        <v>0</v>
      </c>
      <c r="G47" s="70">
        <v>0</v>
      </c>
      <c r="H47" s="69">
        <v>0</v>
      </c>
      <c r="I47" s="70">
        <v>0.17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0.17</v>
      </c>
      <c r="P47" s="73">
        <v>0</v>
      </c>
      <c r="Q47" s="74">
        <f>IF(ISERROR(P47-O47),"Invalid Input",(P47-O47))</f>
        <v>-0.17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25</v>
      </c>
      <c r="J53" s="69">
        <v>0</v>
      </c>
      <c r="K53" s="70">
        <v>150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175</v>
      </c>
      <c r="P53" s="73">
        <v>0</v>
      </c>
      <c r="Q53" s="74">
        <f>IF(ISERROR(P53-O53),"Invalid Input",(P53-O53))</f>
        <v>-175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>
        <v>0</v>
      </c>
      <c r="F54" s="69">
        <v>12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12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>
        <v>20</v>
      </c>
      <c r="F57" s="69">
        <v>0</v>
      </c>
      <c r="G57" s="70">
        <v>3</v>
      </c>
      <c r="H57" s="69">
        <v>0</v>
      </c>
      <c r="I57" s="70">
        <v>10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13</v>
      </c>
      <c r="P57" s="73">
        <v>0</v>
      </c>
      <c r="Q57" s="74">
        <f>IF(ISERROR(P57-O57),"Invalid Input",(P57-O57))</f>
        <v>-13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>
        <v>0</v>
      </c>
      <c r="F58" s="69">
        <v>12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12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>
        <v>5</v>
      </c>
      <c r="F62" s="69">
        <v>1</v>
      </c>
      <c r="G62" s="70">
        <v>1</v>
      </c>
      <c r="H62" s="69">
        <v>0</v>
      </c>
      <c r="I62" s="70">
        <v>1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1</v>
      </c>
      <c r="O62" s="72">
        <f>IF(ISERROR(G62+I62+K62+M62),"Invalid Input",G62+I62+K62+M62)</f>
        <v>2</v>
      </c>
      <c r="P62" s="73">
        <v>0</v>
      </c>
      <c r="Q62" s="74">
        <f>IF(ISERROR(P62-O62),"Invalid Input",(P62-O62))</f>
        <v>-2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20000</v>
      </c>
      <c r="J63" s="69">
        <v>0</v>
      </c>
      <c r="K63" s="70">
        <v>20000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40000</v>
      </c>
      <c r="P63" s="73">
        <v>0</v>
      </c>
      <c r="Q63" s="74">
        <f>IF(ISERROR(P63-O63),"Invalid Input",(P63-O63))</f>
        <v>-40000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1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1</v>
      </c>
      <c r="P67" s="73">
        <v>0</v>
      </c>
      <c r="Q67" s="74">
        <f>IF(ISERROR(P67-O67),"Invalid Input",(P67-O67))</f>
        <v>-1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>
        <v>0</v>
      </c>
      <c r="F68" s="69">
        <v>6566</v>
      </c>
      <c r="G68" s="70">
        <v>0</v>
      </c>
      <c r="H68" s="69">
        <v>0</v>
      </c>
      <c r="I68" s="70">
        <v>0</v>
      </c>
      <c r="J68" s="69">
        <v>0</v>
      </c>
      <c r="K68" s="70">
        <v>10063</v>
      </c>
      <c r="L68" s="69">
        <v>0</v>
      </c>
      <c r="M68" s="70">
        <v>0</v>
      </c>
      <c r="N68" s="71">
        <f>IF(ISERROR(L68+J68+H68+F68),"Invalid Input",L68+J68+H68+F68)</f>
        <v>6566</v>
      </c>
      <c r="O68" s="72">
        <f>IF(ISERROR(G68+I68+K68+M68),"Invalid Input",G68+I68+K68+M68)</f>
        <v>10063</v>
      </c>
      <c r="P68" s="73">
        <v>0</v>
      </c>
      <c r="Q68" s="74">
        <f>IF(ISERROR(P68-O68),"Invalid Input",(P68-O68))</f>
        <v>-10063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>
        <v>0</v>
      </c>
      <c r="F69" s="69">
        <v>97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97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30">
      <c r="A73" s="89"/>
      <c r="B73" s="363" t="s">
        <v>79</v>
      </c>
      <c r="C73" s="364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1</v>
      </c>
      <c r="L73" s="69">
        <v>0</v>
      </c>
      <c r="M73" s="70">
        <v>0</v>
      </c>
      <c r="N73" s="71">
        <f t="shared" si="4"/>
        <v>0</v>
      </c>
      <c r="O73" s="72">
        <f t="shared" si="5"/>
        <v>1</v>
      </c>
      <c r="P73" s="73">
        <v>0</v>
      </c>
      <c r="Q73" s="74">
        <f t="shared" si="6"/>
        <v>-1</v>
      </c>
      <c r="R73" s="51" t="b">
        <v>1</v>
      </c>
      <c r="S73" s="95" t="s">
        <v>210</v>
      </c>
      <c r="T73" s="95"/>
    </row>
    <row r="74" spans="1:20" ht="15">
      <c r="A74" s="89"/>
      <c r="B74" s="363" t="s">
        <v>80</v>
      </c>
      <c r="C74" s="364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1</v>
      </c>
      <c r="L74" s="69">
        <v>0</v>
      </c>
      <c r="M74" s="70">
        <v>0</v>
      </c>
      <c r="N74" s="71">
        <f t="shared" si="4"/>
        <v>0</v>
      </c>
      <c r="O74" s="72">
        <f t="shared" si="5"/>
        <v>1</v>
      </c>
      <c r="P74" s="73">
        <v>0</v>
      </c>
      <c r="Q74" s="74">
        <f t="shared" si="6"/>
        <v>-1</v>
      </c>
      <c r="R74" s="51" t="b">
        <v>1</v>
      </c>
      <c r="S74" s="95" t="s">
        <v>211</v>
      </c>
      <c r="T74" s="95"/>
    </row>
    <row r="75" spans="1:20" ht="15">
      <c r="A75" s="89"/>
      <c r="B75" s="363" t="s">
        <v>81</v>
      </c>
      <c r="C75" s="364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30">
      <c r="A80" s="89"/>
      <c r="B80" s="363" t="s">
        <v>86</v>
      </c>
      <c r="C80" s="364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1</v>
      </c>
      <c r="L80" s="69">
        <v>0</v>
      </c>
      <c r="M80" s="70">
        <v>0</v>
      </c>
      <c r="N80" s="71">
        <f t="shared" si="4"/>
        <v>0</v>
      </c>
      <c r="O80" s="72">
        <f t="shared" si="5"/>
        <v>1</v>
      </c>
      <c r="P80" s="73">
        <v>0</v>
      </c>
      <c r="Q80" s="74">
        <f t="shared" si="6"/>
        <v>-1</v>
      </c>
      <c r="R80" s="51" t="b">
        <v>1</v>
      </c>
      <c r="S80" s="95" t="s">
        <v>212</v>
      </c>
      <c r="T80" s="95"/>
    </row>
    <row r="81" spans="1:20" ht="15">
      <c r="A81" s="89"/>
      <c r="B81" s="363" t="s">
        <v>87</v>
      </c>
      <c r="C81" s="364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30">
      <c r="A83" s="89"/>
      <c r="B83" s="363" t="s">
        <v>89</v>
      </c>
      <c r="C83" s="364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1</v>
      </c>
      <c r="L83" s="69">
        <v>0</v>
      </c>
      <c r="M83" s="70">
        <v>0</v>
      </c>
      <c r="N83" s="71">
        <f t="shared" si="4"/>
        <v>0</v>
      </c>
      <c r="O83" s="72">
        <f t="shared" si="5"/>
        <v>1</v>
      </c>
      <c r="P83" s="73">
        <v>0</v>
      </c>
      <c r="Q83" s="74">
        <f t="shared" si="6"/>
        <v>-1</v>
      </c>
      <c r="R83" s="51" t="b">
        <v>1</v>
      </c>
      <c r="S83" s="95" t="s">
        <v>213</v>
      </c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>
        <v>84</v>
      </c>
      <c r="F86" s="69">
        <v>0</v>
      </c>
      <c r="G86" s="70">
        <v>98</v>
      </c>
      <c r="H86" s="69">
        <v>0</v>
      </c>
      <c r="I86" s="70">
        <v>157</v>
      </c>
      <c r="J86" s="69">
        <v>0</v>
      </c>
      <c r="K86" s="70">
        <v>5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260</v>
      </c>
      <c r="P86" s="73">
        <v>0</v>
      </c>
      <c r="Q86" s="74">
        <f>IF(ISERROR(P86-O86),"Invalid Input",(P86-O86))</f>
        <v>-260</v>
      </c>
      <c r="R86" s="51" t="b">
        <v>1</v>
      </c>
      <c r="S86" s="95" t="s">
        <v>214</v>
      </c>
      <c r="T86" s="95" t="s">
        <v>215</v>
      </c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">
        <v>216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90" zoomScaleNormal="90" zoomScalePageLayoutView="0" workbookViewId="0" topLeftCell="F1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"&amp;VLOOKUP(A88,'[2]SheetNames'!A2:C25,3,FALSE)</f>
        <v>FS184 - Matjhabeng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/>
      <c r="E5" s="15" t="s">
        <v>3</v>
      </c>
    </row>
    <row r="6" spans="3:5" ht="16.5">
      <c r="C6" s="13" t="s">
        <v>4</v>
      </c>
      <c r="D6" s="16"/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7.5" customHeight="1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56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3.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6.75" customHeight="1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7.5" customHeight="1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15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7.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5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5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'[2]SheetNames'!A11</f>
        <v>FS184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"&amp;VLOOKUP(A88,'[16]SheetNames'!A2:C56,3,FALSE)</f>
        <v>WC044 - George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26.25">
      <c r="C5" s="111" t="s">
        <v>2</v>
      </c>
      <c r="D5" s="14">
        <v>1746</v>
      </c>
      <c r="E5" s="15" t="s">
        <v>3</v>
      </c>
    </row>
    <row r="6" spans="3:5" ht="16.5">
      <c r="C6" s="111" t="s">
        <v>4</v>
      </c>
      <c r="D6" s="16">
        <v>5222</v>
      </c>
      <c r="E6" s="17" t="s">
        <v>5</v>
      </c>
    </row>
    <row r="7" spans="1:20" ht="25.5">
      <c r="A7" s="18"/>
      <c r="B7" s="7"/>
      <c r="C7" s="112" t="s">
        <v>6</v>
      </c>
      <c r="D7" s="20">
        <v>27.409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20">
        <v>40397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113" t="s">
        <v>9</v>
      </c>
      <c r="D9" s="20">
        <v>3942</v>
      </c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12" t="s">
        <v>10</v>
      </c>
      <c r="D10" s="20">
        <v>53745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12" t="s">
        <v>11</v>
      </c>
      <c r="D11" s="14">
        <v>3137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12" t="s">
        <v>12</v>
      </c>
      <c r="D12" s="20">
        <v>53424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12" t="s">
        <v>13</v>
      </c>
      <c r="D13" s="20">
        <v>3244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25.5">
      <c r="A14" s="18"/>
      <c r="B14" s="7"/>
      <c r="C14" s="112" t="s">
        <v>14</v>
      </c>
      <c r="D14" s="20">
        <v>53200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11" t="s">
        <v>15</v>
      </c>
      <c r="D15" s="20">
        <v>3492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48"/>
      <c r="P21" s="151"/>
      <c r="Q21" s="153"/>
      <c r="R21" s="51"/>
      <c r="S21" s="52"/>
      <c r="T21" s="52"/>
    </row>
    <row r="22" spans="1:20" ht="15">
      <c r="A22" s="357" t="s">
        <v>38</v>
      </c>
      <c r="B22" s="358"/>
      <c r="C22" s="359"/>
      <c r="D22" s="154"/>
      <c r="E22" s="155"/>
      <c r="F22" s="156"/>
      <c r="G22" s="157"/>
      <c r="H22" s="158"/>
      <c r="I22" s="159"/>
      <c r="J22" s="158"/>
      <c r="K22" s="159"/>
      <c r="L22" s="156"/>
      <c r="M22" s="160"/>
      <c r="N22" s="158"/>
      <c r="O22" s="161"/>
      <c r="P22" s="157"/>
      <c r="Q22" s="162"/>
      <c r="R22" s="51"/>
      <c r="S22" s="52"/>
      <c r="T22" s="52"/>
    </row>
    <row r="23" spans="1:20" ht="7.5" customHeight="1">
      <c r="A23" s="62"/>
      <c r="B23" s="63"/>
      <c r="C23" s="64"/>
      <c r="D23" s="154"/>
      <c r="E23" s="155"/>
      <c r="F23" s="158"/>
      <c r="G23" s="159"/>
      <c r="H23" s="158"/>
      <c r="I23" s="159"/>
      <c r="J23" s="158"/>
      <c r="K23" s="159"/>
      <c r="L23" s="158"/>
      <c r="M23" s="163"/>
      <c r="N23" s="158"/>
      <c r="O23" s="164"/>
      <c r="P23" s="159"/>
      <c r="Q23" s="154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 t="s">
        <v>116</v>
      </c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5" t="s">
        <v>43</v>
      </c>
      <c r="C28" s="356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 t="s">
        <v>117</v>
      </c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 t="s">
        <v>118</v>
      </c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 t="s">
        <v>119</v>
      </c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 t="s">
        <v>120</v>
      </c>
      <c r="T32" s="75"/>
    </row>
    <row r="33" spans="1:20" ht="26.2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 t="s">
        <v>121</v>
      </c>
      <c r="T33" s="75"/>
    </row>
    <row r="34" spans="1:20" ht="51.7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 t="s">
        <v>122</v>
      </c>
      <c r="T34" s="75"/>
    </row>
    <row r="35" spans="1:20" ht="15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>
        <v>0</v>
      </c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55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55</v>
      </c>
      <c r="P36" s="73">
        <v>0</v>
      </c>
      <c r="Q36" s="74">
        <f t="shared" si="3"/>
        <v>-55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/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/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>
        <v>9</v>
      </c>
      <c r="H42" s="69">
        <v>0</v>
      </c>
      <c r="I42" s="70">
        <v>3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12</v>
      </c>
      <c r="P42" s="73">
        <v>0</v>
      </c>
      <c r="Q42" s="74">
        <f>IF(ISERROR(P42-O42),"Invalid Input",(P42-O42))</f>
        <v>-12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/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/>
      <c r="H47" s="69">
        <v>0</v>
      </c>
      <c r="I47" s="70">
        <v>1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1</v>
      </c>
      <c r="P47" s="73">
        <v>0</v>
      </c>
      <c r="Q47" s="74">
        <f>IF(ISERROR(P47-O47),"Invalid Input",(P47-O47))</f>
        <v>-1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/>
      <c r="H48" s="69">
        <v>0</v>
      </c>
      <c r="I48" s="70">
        <v>1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1</v>
      </c>
      <c r="P48" s="73">
        <v>0</v>
      </c>
      <c r="Q48" s="74">
        <f>IF(ISERROR(P48-O48),"Invalid Input",(P48-O48))</f>
        <v>-1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4</v>
      </c>
      <c r="H49" s="69">
        <v>0</v>
      </c>
      <c r="I49" s="70">
        <v>16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20</v>
      </c>
      <c r="P49" s="73">
        <v>0</v>
      </c>
      <c r="Q49" s="74">
        <f>IF(ISERROR(P49-O49),"Invalid Input",(P49-O49))</f>
        <v>-20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/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 t="s">
        <v>123</v>
      </c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>
        <v>153</v>
      </c>
      <c r="H54" s="69">
        <v>0</v>
      </c>
      <c r="I54" s="70">
        <v>65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218</v>
      </c>
      <c r="P54" s="73">
        <v>0</v>
      </c>
      <c r="Q54" s="74">
        <f>IF(ISERROR(P54-O54),"Invalid Input",(P54-O54))</f>
        <v>-218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/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 t="s">
        <v>124</v>
      </c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>
        <v>1</v>
      </c>
      <c r="H58" s="69">
        <v>0</v>
      </c>
      <c r="I58" s="70">
        <v>3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4</v>
      </c>
      <c r="P58" s="73">
        <v>0</v>
      </c>
      <c r="Q58" s="74">
        <f>IF(ISERROR(P58-O58),"Invalid Input",(P58-O58))</f>
        <v>-4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>
        <v>252</v>
      </c>
      <c r="F61" s="69">
        <v>63</v>
      </c>
      <c r="G61" s="70">
        <v>63</v>
      </c>
      <c r="H61" s="69">
        <v>63</v>
      </c>
      <c r="I61" s="70">
        <v>0</v>
      </c>
      <c r="J61" s="69">
        <v>63</v>
      </c>
      <c r="K61" s="70">
        <v>0</v>
      </c>
      <c r="L61" s="69">
        <v>63</v>
      </c>
      <c r="M61" s="70">
        <v>0</v>
      </c>
      <c r="N61" s="71">
        <f>IF(ISERROR(L61+J61+H61+F61),"Invalid Input",L61+J61+H61+F61)</f>
        <v>252</v>
      </c>
      <c r="O61" s="72">
        <f>IF(ISERROR(G61+I61+K61+M61),"Invalid Input",G61+I61+K61+M61)</f>
        <v>63</v>
      </c>
      <c r="P61" s="73">
        <v>0</v>
      </c>
      <c r="Q61" s="74">
        <f>IF(ISERROR(P61-O61),"Invalid Input",(P61-O61))</f>
        <v>-63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>
        <v>2</v>
      </c>
      <c r="F62" s="69">
        <v>2</v>
      </c>
      <c r="G62" s="70">
        <v>2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2</v>
      </c>
      <c r="O62" s="72">
        <f>IF(ISERROR(G62+I62+K62+M62),"Invalid Input",G62+I62+K62+M62)</f>
        <v>2</v>
      </c>
      <c r="P62" s="73">
        <v>0</v>
      </c>
      <c r="Q62" s="74">
        <f>IF(ISERROR(P62-O62),"Invalid Input",(P62-O62))</f>
        <v>-2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>
        <v>3492</v>
      </c>
      <c r="F63" s="69">
        <v>873</v>
      </c>
      <c r="G63" s="70">
        <v>873</v>
      </c>
      <c r="H63" s="69">
        <v>873</v>
      </c>
      <c r="I63" s="70">
        <v>0</v>
      </c>
      <c r="J63" s="69">
        <v>873</v>
      </c>
      <c r="K63" s="70">
        <v>0</v>
      </c>
      <c r="L63" s="69">
        <v>873</v>
      </c>
      <c r="M63" s="70">
        <v>0</v>
      </c>
      <c r="N63" s="71">
        <f>IF(ISERROR(L63+J63+H63+F63),"Invalid Input",L63+J63+H63+F63)</f>
        <v>3492</v>
      </c>
      <c r="O63" s="72">
        <f>IF(ISERROR(G63+I63+K63+M63),"Invalid Input",G63+I63+K63+M63)</f>
        <v>873</v>
      </c>
      <c r="P63" s="73">
        <v>0</v>
      </c>
      <c r="Q63" s="74">
        <f>IF(ISERROR(P63-O63),"Invalid Input",(P63-O63))</f>
        <v>-873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>
        <v>2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2</v>
      </c>
      <c r="M73" s="70">
        <v>0</v>
      </c>
      <c r="N73" s="71">
        <f t="shared" si="4"/>
        <v>2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>
        <v>2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>
        <v>1</v>
      </c>
      <c r="F78" s="69"/>
      <c r="G78" s="70"/>
      <c r="H78" s="69">
        <v>0</v>
      </c>
      <c r="I78" s="70">
        <v>0</v>
      </c>
      <c r="J78" s="69">
        <v>1</v>
      </c>
      <c r="K78" s="70">
        <v>0</v>
      </c>
      <c r="L78" s="69">
        <v>0</v>
      </c>
      <c r="M78" s="70">
        <v>0</v>
      </c>
      <c r="N78" s="71">
        <f t="shared" si="4"/>
        <v>1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>
        <v>2</v>
      </c>
      <c r="F80" s="69"/>
      <c r="G80" s="70"/>
      <c r="H80" s="69">
        <v>0</v>
      </c>
      <c r="I80" s="70">
        <v>0</v>
      </c>
      <c r="J80" s="69">
        <v>2</v>
      </c>
      <c r="K80" s="70">
        <v>0</v>
      </c>
      <c r="L80" s="69">
        <v>0</v>
      </c>
      <c r="M80" s="70">
        <v>0</v>
      </c>
      <c r="N80" s="71">
        <f t="shared" si="4"/>
        <v>2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>
        <v>294</v>
      </c>
      <c r="F86" s="69">
        <v>0</v>
      </c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 t="s">
        <v>125</v>
      </c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'[16]SheetNames'!A24</f>
        <v>WC044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68" zoomScaleNormal="68" zoomScaleSheetLayoutView="80" zoomScalePageLayoutView="0" workbookViewId="0" topLeftCell="A1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6.8515625" style="5" customWidth="1"/>
    <col min="4" max="4" width="14.1406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"&amp;VLOOKUP(A88,'[3]SheetNames'!A2:C13,3,FALSE)</f>
        <v>GT421 - Emfuleni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16.5">
      <c r="D4" s="11" t="s">
        <v>1</v>
      </c>
    </row>
    <row r="5" spans="3:5" ht="31.5" customHeight="1">
      <c r="C5" s="13" t="s">
        <v>2</v>
      </c>
      <c r="D5" s="173">
        <v>221134</v>
      </c>
      <c r="E5" s="15" t="s">
        <v>3</v>
      </c>
    </row>
    <row r="6" spans="3:5" ht="22.5" customHeight="1">
      <c r="C6" s="13" t="s">
        <v>4</v>
      </c>
      <c r="D6" s="114">
        <v>30649</v>
      </c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20">
        <v>69237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>
        <v>182414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>
        <v>179814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>
        <v>188774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>
        <v>32360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6.5" customHeight="1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>
      <c r="A36" s="62"/>
      <c r="B36" s="355" t="s">
        <v>51</v>
      </c>
      <c r="C36" s="356"/>
      <c r="D36" s="67">
        <v>1390</v>
      </c>
      <c r="E36" s="68">
        <v>200</v>
      </c>
      <c r="F36" s="69">
        <v>50</v>
      </c>
      <c r="G36" s="70">
        <v>29</v>
      </c>
      <c r="H36" s="69">
        <v>50</v>
      </c>
      <c r="I36" s="70">
        <v>15</v>
      </c>
      <c r="J36" s="69">
        <v>50</v>
      </c>
      <c r="K36" s="70">
        <v>30</v>
      </c>
      <c r="L36" s="69"/>
      <c r="M36" s="70">
        <v>0</v>
      </c>
      <c r="N36" s="71">
        <f t="shared" si="1"/>
        <v>150</v>
      </c>
      <c r="O36" s="72">
        <f t="shared" si="2"/>
        <v>74</v>
      </c>
      <c r="P36" s="73">
        <v>0</v>
      </c>
      <c r="Q36" s="74">
        <f t="shared" si="3"/>
        <v>-74</v>
      </c>
      <c r="R36" s="51" t="b">
        <v>1</v>
      </c>
      <c r="S36" s="75"/>
      <c r="T36" s="75"/>
    </row>
    <row r="37" spans="1:256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355" t="s">
        <v>53</v>
      </c>
      <c r="C40" s="356">
        <v>0</v>
      </c>
      <c r="D40" s="174">
        <v>1250</v>
      </c>
      <c r="E40" s="175">
        <v>1250</v>
      </c>
      <c r="F40" s="176">
        <v>315</v>
      </c>
      <c r="G40" s="177">
        <v>24</v>
      </c>
      <c r="H40" s="176">
        <v>315</v>
      </c>
      <c r="I40" s="177">
        <v>57</v>
      </c>
      <c r="J40" s="176">
        <v>310</v>
      </c>
      <c r="K40" s="177">
        <v>150.57</v>
      </c>
      <c r="L40" s="176"/>
      <c r="M40" s="177"/>
      <c r="N40" s="178">
        <f>IF(ISERROR(L40+J40+H40+F40),"Invalid Input",L40+J40+H40+F40)</f>
        <v>940</v>
      </c>
      <c r="O40" s="179">
        <f>IF(ISERROR(G40+I40+K40+M40),"Invalid Input",G40+I40+K40+M40)</f>
        <v>231.57</v>
      </c>
      <c r="P40" s="180">
        <v>0</v>
      </c>
      <c r="Q40" s="181">
        <f>IF(ISERROR(P40-O40),"Invalid Input",(P40-O40))</f>
        <v>-231.57</v>
      </c>
      <c r="R40" s="51" t="b">
        <v>1</v>
      </c>
      <c r="S40" s="75"/>
      <c r="T40" s="75"/>
    </row>
    <row r="41" spans="1:20" ht="15" customHeight="1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>
      <c r="A42" s="89"/>
      <c r="B42" s="355" t="s">
        <v>55</v>
      </c>
      <c r="C42" s="356">
        <v>0</v>
      </c>
      <c r="D42" s="182">
        <v>14</v>
      </c>
      <c r="E42" s="183">
        <v>30</v>
      </c>
      <c r="F42" s="184">
        <v>7</v>
      </c>
      <c r="G42" s="185">
        <v>1.57</v>
      </c>
      <c r="H42" s="184">
        <v>3.75</v>
      </c>
      <c r="I42" s="185">
        <v>0.45</v>
      </c>
      <c r="J42" s="184">
        <v>3.75</v>
      </c>
      <c r="K42" s="186">
        <v>16.16</v>
      </c>
      <c r="L42" s="184"/>
      <c r="M42" s="185"/>
      <c r="N42" s="187">
        <f>IF(ISERROR(L42+J42+H42+F42),"Invalid Input",L42+J42+H42+F42)</f>
        <v>14.5</v>
      </c>
      <c r="O42" s="188">
        <f>IF(ISERROR(G42+I42+K42+M42),"Invalid Input",G42+I42+K42+M42)</f>
        <v>18.18</v>
      </c>
      <c r="P42" s="189">
        <v>0</v>
      </c>
      <c r="Q42" s="190">
        <f>IF(ISERROR(P42-O42),"Invalid Input",(P42-O42))</f>
        <v>-18.18</v>
      </c>
      <c r="R42" s="51" t="b">
        <v>1</v>
      </c>
      <c r="S42" s="75"/>
      <c r="T42" s="75"/>
    </row>
    <row r="43" spans="1:20" ht="13.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6.75" customHeight="1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.75" customHeight="1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15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30" customHeight="1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30">
      <c r="A54" s="89"/>
      <c r="B54" s="355" t="s">
        <v>64</v>
      </c>
      <c r="C54" s="356">
        <v>0</v>
      </c>
      <c r="D54" s="67">
        <v>75</v>
      </c>
      <c r="E54" s="68">
        <v>0</v>
      </c>
      <c r="F54" s="69">
        <v>0</v>
      </c>
      <c r="G54" s="70">
        <v>16</v>
      </c>
      <c r="H54" s="69">
        <v>0</v>
      </c>
      <c r="I54" s="70">
        <v>59</v>
      </c>
      <c r="J54" s="69">
        <v>0</v>
      </c>
      <c r="K54" s="70">
        <v>76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151</v>
      </c>
      <c r="P54" s="73">
        <v>0</v>
      </c>
      <c r="Q54" s="74">
        <f>IF(ISERROR(P54-O54),"Invalid Input",(P54-O54))</f>
        <v>-151</v>
      </c>
      <c r="R54" s="51" t="b">
        <v>1</v>
      </c>
      <c r="S54" s="95" t="s">
        <v>160</v>
      </c>
      <c r="T54" s="95"/>
    </row>
    <row r="55" spans="1:20" ht="25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5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188566</v>
      </c>
      <c r="E61" s="68">
        <v>188566</v>
      </c>
      <c r="F61" s="69">
        <v>0</v>
      </c>
      <c r="G61" s="70">
        <v>0</v>
      </c>
      <c r="H61" s="69">
        <v>0</v>
      </c>
      <c r="I61" s="70"/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69237</v>
      </c>
      <c r="E66" s="68">
        <v>69237</v>
      </c>
      <c r="F66" s="69">
        <v>35000</v>
      </c>
      <c r="G66" s="70">
        <v>31402</v>
      </c>
      <c r="H66" s="69">
        <v>35000</v>
      </c>
      <c r="I66" s="70">
        <v>31402</v>
      </c>
      <c r="J66" s="69">
        <v>35000</v>
      </c>
      <c r="K66" s="70">
        <v>31402</v>
      </c>
      <c r="L66" s="69">
        <v>0</v>
      </c>
      <c r="M66" s="70">
        <v>0</v>
      </c>
      <c r="N66" s="71">
        <f>IF(ISERROR(L66+J66+H66+F66),"Invalid Input",L66+J66+H66+F66)</f>
        <v>105000</v>
      </c>
      <c r="O66" s="72">
        <f>IF(ISERROR(G66+I66+K66+M66),"Invalid Input",G66+I66+K66+M66)</f>
        <v>94206</v>
      </c>
      <c r="P66" s="73">
        <v>0</v>
      </c>
      <c r="Q66" s="74">
        <f>IF(ISERROR(P66-O66),"Invalid Input",(P66-O66))</f>
        <v>-94206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5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60">
      <c r="A86" s="89"/>
      <c r="B86" s="369" t="s">
        <v>91</v>
      </c>
      <c r="C86" s="370"/>
      <c r="D86" s="67">
        <v>312</v>
      </c>
      <c r="E86" s="68">
        <v>250</v>
      </c>
      <c r="F86" s="69">
        <v>25</v>
      </c>
      <c r="G86" s="70">
        <v>189</v>
      </c>
      <c r="H86" s="69">
        <v>25</v>
      </c>
      <c r="I86" s="70">
        <v>70</v>
      </c>
      <c r="J86" s="69"/>
      <c r="K86" s="70"/>
      <c r="L86" s="69">
        <v>0</v>
      </c>
      <c r="M86" s="70">
        <v>0</v>
      </c>
      <c r="N86" s="71">
        <f>IF(ISERROR(L86+J86+H86+F86),"Invalid Input",L86+J86+H86+F86)</f>
        <v>50</v>
      </c>
      <c r="O86" s="72">
        <f>IF(ISERROR(G86+I86+K86+M86),"Invalid Input",G86+I86+K86+M86)</f>
        <v>259</v>
      </c>
      <c r="P86" s="73">
        <v>0</v>
      </c>
      <c r="Q86" s="74">
        <f>IF(ISERROR(P86-O86),"Invalid Input",(P86-O86))</f>
        <v>-259</v>
      </c>
      <c r="R86" s="51" t="b">
        <v>1</v>
      </c>
      <c r="S86" s="95" t="s">
        <v>161</v>
      </c>
      <c r="T86" s="95"/>
    </row>
    <row r="87" spans="1:20" ht="1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4" ht="15">
      <c r="A88" s="109" t="str">
        <f>'[3]SheetNames'!A6</f>
        <v>GT421</v>
      </c>
      <c r="D88" s="109"/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view="pageBreakPreview" zoomScale="86" zoomScaleNormal="87" zoomScaleSheetLayoutView="86" zoomScalePageLayoutView="0" workbookViewId="0" topLeftCell="D14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58.28125" style="5" customWidth="1"/>
    <col min="4" max="4" width="11.57421875" style="5" customWidth="1"/>
    <col min="5" max="9" width="10.7109375" style="5" customWidth="1"/>
    <col min="10" max="10" width="10.57421875" style="5" bestFit="1" customWidth="1"/>
    <col min="11" max="11" width="11.7109375" style="5" bestFit="1" customWidth="1"/>
    <col min="12" max="12" width="10.57421875" style="5" bestFit="1" customWidth="1"/>
    <col min="13" max="13" width="11.7109375" style="5" bestFit="1" customWidth="1"/>
    <col min="14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"&amp;VLOOKUP(A88,'[4]SheetNames'!A2:C13,3,FALSE)</f>
        <v>GT481 - Mogale City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45">
      <c r="C5" s="13" t="s">
        <v>2</v>
      </c>
      <c r="D5" s="14"/>
      <c r="E5" s="15" t="s">
        <v>3</v>
      </c>
    </row>
    <row r="6" spans="3:5" ht="16.5">
      <c r="C6" s="13" t="s">
        <v>4</v>
      </c>
      <c r="D6" s="114">
        <v>21418</v>
      </c>
      <c r="E6" s="17" t="s">
        <v>5</v>
      </c>
    </row>
    <row r="7" spans="1:20" ht="30">
      <c r="A7" s="18"/>
      <c r="B7" s="7"/>
      <c r="C7" s="19" t="s">
        <v>6</v>
      </c>
      <c r="D7" s="115">
        <v>370.98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115">
        <v>25440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115">
        <v>0</v>
      </c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115">
        <v>7706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30">
      <c r="A11" s="18"/>
      <c r="B11" s="7"/>
      <c r="C11" s="19" t="s">
        <v>11</v>
      </c>
      <c r="D11" s="116">
        <v>21418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30">
      <c r="A12" s="18"/>
      <c r="B12" s="7"/>
      <c r="C12" s="19" t="s">
        <v>12</v>
      </c>
      <c r="D12" s="115">
        <v>25440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30">
      <c r="A13" s="18"/>
      <c r="B13" s="7"/>
      <c r="C13" s="19" t="s">
        <v>13</v>
      </c>
      <c r="D13" s="115">
        <v>21418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115">
        <v>30060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30">
      <c r="A15" s="18"/>
      <c r="B15" s="7"/>
      <c r="C15" s="13" t="s">
        <v>15</v>
      </c>
      <c r="D15" s="115">
        <v>0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127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28.5" customHeight="1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21" customHeight="1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7.25" customHeight="1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17.2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117">
        <v>0</v>
      </c>
      <c r="E24" s="118">
        <v>0</v>
      </c>
      <c r="F24" s="119">
        <v>0</v>
      </c>
      <c r="G24" s="120">
        <v>0</v>
      </c>
      <c r="H24" s="119">
        <v>0</v>
      </c>
      <c r="I24" s="120">
        <v>0</v>
      </c>
      <c r="J24" s="119">
        <v>0</v>
      </c>
      <c r="K24" s="120">
        <v>0</v>
      </c>
      <c r="L24" s="119">
        <v>0</v>
      </c>
      <c r="M24" s="120">
        <v>0</v>
      </c>
      <c r="N24" s="123">
        <f>IF(ISERROR(L24+J24+H24+F24),"Invalid Input",L24+J24+H24+F24)</f>
        <v>0</v>
      </c>
      <c r="O24" s="72">
        <f aca="true" t="shared" si="1" ref="O24:O36">IF(ISERROR(G24+I24+K24+M24),"Invalid Input",G24+I24+K24+M24)</f>
        <v>0</v>
      </c>
      <c r="P24" s="73">
        <v>0</v>
      </c>
      <c r="Q24" s="74"/>
      <c r="R24" s="51" t="b">
        <v>1</v>
      </c>
      <c r="S24" s="75" t="s">
        <v>128</v>
      </c>
      <c r="T24" s="75"/>
    </row>
    <row r="25" spans="1:20" ht="19.5" customHeight="1">
      <c r="A25" s="62"/>
      <c r="B25" s="355" t="s">
        <v>40</v>
      </c>
      <c r="C25" s="356">
        <v>0</v>
      </c>
      <c r="D25" s="117">
        <v>0</v>
      </c>
      <c r="E25" s="118">
        <v>0</v>
      </c>
      <c r="F25" s="119">
        <v>0</v>
      </c>
      <c r="G25" s="120">
        <v>0</v>
      </c>
      <c r="H25" s="119">
        <v>0</v>
      </c>
      <c r="I25" s="120">
        <v>0</v>
      </c>
      <c r="J25" s="119">
        <v>0</v>
      </c>
      <c r="K25" s="120">
        <v>0</v>
      </c>
      <c r="L25" s="119">
        <v>0</v>
      </c>
      <c r="M25" s="120">
        <v>0</v>
      </c>
      <c r="N25" s="123">
        <f aca="true" t="shared" si="2" ref="N25:N36">IF(ISERROR(L25+J25+H25+F25),"Invalid Input",L25+J25+H25+F25)</f>
        <v>0</v>
      </c>
      <c r="O25" s="72">
        <f t="shared" si="1"/>
        <v>0</v>
      </c>
      <c r="P25" s="73">
        <v>0</v>
      </c>
      <c r="Q25" s="74"/>
      <c r="R25" s="51" t="b">
        <v>1</v>
      </c>
      <c r="S25" s="75" t="s">
        <v>128</v>
      </c>
      <c r="T25" s="75"/>
    </row>
    <row r="26" spans="1:20" ht="20.25" customHeight="1">
      <c r="A26" s="62"/>
      <c r="B26" s="355" t="s">
        <v>41</v>
      </c>
      <c r="C26" s="356">
        <v>0</v>
      </c>
      <c r="D26" s="117">
        <v>0</v>
      </c>
      <c r="E26" s="118">
        <v>83</v>
      </c>
      <c r="F26" s="119">
        <v>0</v>
      </c>
      <c r="G26" s="120">
        <v>0</v>
      </c>
      <c r="H26" s="119">
        <v>0</v>
      </c>
      <c r="I26" s="120">
        <v>0</v>
      </c>
      <c r="J26" s="119">
        <v>0</v>
      </c>
      <c r="K26" s="120">
        <v>10</v>
      </c>
      <c r="L26" s="119">
        <v>0</v>
      </c>
      <c r="M26" s="120">
        <v>0</v>
      </c>
      <c r="N26" s="123">
        <f t="shared" si="2"/>
        <v>0</v>
      </c>
      <c r="O26" s="72">
        <f t="shared" si="1"/>
        <v>10</v>
      </c>
      <c r="P26" s="73">
        <v>0</v>
      </c>
      <c r="Q26" s="74"/>
      <c r="R26" s="51" t="b">
        <v>1</v>
      </c>
      <c r="S26" s="75" t="s">
        <v>128</v>
      </c>
      <c r="T26" s="75"/>
    </row>
    <row r="27" spans="1:20" ht="15.75" customHeight="1">
      <c r="A27" s="62"/>
      <c r="B27" s="355" t="s">
        <v>42</v>
      </c>
      <c r="C27" s="356">
        <v>0</v>
      </c>
      <c r="D27" s="117">
        <v>0</v>
      </c>
      <c r="E27" s="118">
        <v>764</v>
      </c>
      <c r="F27" s="119">
        <v>0</v>
      </c>
      <c r="G27" s="120">
        <v>0</v>
      </c>
      <c r="H27" s="119">
        <v>0</v>
      </c>
      <c r="I27" s="120">
        <v>0</v>
      </c>
      <c r="J27" s="119">
        <v>0</v>
      </c>
      <c r="K27" s="120">
        <v>53</v>
      </c>
      <c r="L27" s="119">
        <v>0</v>
      </c>
      <c r="M27" s="120">
        <v>0</v>
      </c>
      <c r="N27" s="123">
        <f t="shared" si="2"/>
        <v>0</v>
      </c>
      <c r="O27" s="72">
        <f t="shared" si="1"/>
        <v>53</v>
      </c>
      <c r="P27" s="73">
        <v>0</v>
      </c>
      <c r="Q27" s="74"/>
      <c r="R27" s="51" t="b">
        <v>1</v>
      </c>
      <c r="S27" s="75" t="s">
        <v>128</v>
      </c>
      <c r="T27" s="75"/>
    </row>
    <row r="28" spans="1:20" ht="12.75" customHeight="1">
      <c r="A28" s="62"/>
      <c r="B28" s="353" t="s">
        <v>43</v>
      </c>
      <c r="C28" s="354"/>
      <c r="D28" s="117">
        <v>0</v>
      </c>
      <c r="E28" s="118">
        <v>0</v>
      </c>
      <c r="F28" s="119">
        <v>0</v>
      </c>
      <c r="G28" s="120">
        <v>0</v>
      </c>
      <c r="H28" s="119">
        <v>0</v>
      </c>
      <c r="I28" s="120">
        <v>0</v>
      </c>
      <c r="J28" s="119">
        <v>0</v>
      </c>
      <c r="K28" s="120">
        <v>0</v>
      </c>
      <c r="L28" s="119">
        <v>0</v>
      </c>
      <c r="M28" s="120">
        <v>0</v>
      </c>
      <c r="N28" s="123">
        <f t="shared" si="2"/>
        <v>0</v>
      </c>
      <c r="O28" s="72">
        <f t="shared" si="1"/>
        <v>0</v>
      </c>
      <c r="P28" s="73">
        <v>0</v>
      </c>
      <c r="Q28" s="74"/>
      <c r="R28" s="51" t="b">
        <v>1</v>
      </c>
      <c r="S28" s="75" t="s">
        <v>128</v>
      </c>
      <c r="T28" s="75"/>
    </row>
    <row r="29" spans="1:20" ht="16.5" customHeight="1">
      <c r="A29" s="62"/>
      <c r="B29" s="355" t="s">
        <v>44</v>
      </c>
      <c r="C29" s="356">
        <v>0</v>
      </c>
      <c r="D29" s="117">
        <v>20</v>
      </c>
      <c r="E29" s="118">
        <v>5</v>
      </c>
      <c r="F29" s="119">
        <v>0</v>
      </c>
      <c r="G29" s="120">
        <v>0</v>
      </c>
      <c r="H29" s="119">
        <v>0</v>
      </c>
      <c r="I29" s="120">
        <v>0</v>
      </c>
      <c r="J29" s="119">
        <v>0</v>
      </c>
      <c r="K29" s="120">
        <v>0</v>
      </c>
      <c r="L29" s="119">
        <v>0</v>
      </c>
      <c r="M29" s="120">
        <v>0</v>
      </c>
      <c r="N29" s="123">
        <f t="shared" si="2"/>
        <v>0</v>
      </c>
      <c r="O29" s="72">
        <f t="shared" si="1"/>
        <v>0</v>
      </c>
      <c r="P29" s="73">
        <v>0</v>
      </c>
      <c r="Q29" s="74"/>
      <c r="R29" s="51" t="b">
        <v>1</v>
      </c>
      <c r="S29" s="75" t="s">
        <v>128</v>
      </c>
      <c r="T29" s="75"/>
    </row>
    <row r="30" spans="1:20" ht="19.5" customHeight="1">
      <c r="A30" s="62"/>
      <c r="B30" s="355" t="s">
        <v>45</v>
      </c>
      <c r="C30" s="356"/>
      <c r="D30" s="117" t="s">
        <v>162</v>
      </c>
      <c r="E30" s="118" t="s">
        <v>130</v>
      </c>
      <c r="F30" s="119">
        <v>500</v>
      </c>
      <c r="G30" s="120">
        <v>420</v>
      </c>
      <c r="H30" s="119">
        <v>0</v>
      </c>
      <c r="I30" s="120">
        <v>80</v>
      </c>
      <c r="J30" s="119">
        <v>223</v>
      </c>
      <c r="K30" s="120">
        <v>0</v>
      </c>
      <c r="L30" s="119">
        <v>0</v>
      </c>
      <c r="M30" s="120">
        <v>0</v>
      </c>
      <c r="N30" s="123">
        <f t="shared" si="2"/>
        <v>723</v>
      </c>
      <c r="O30" s="72">
        <f t="shared" si="1"/>
        <v>500</v>
      </c>
      <c r="P30" s="73">
        <v>0</v>
      </c>
      <c r="Q30" s="74"/>
      <c r="R30" s="51" t="b">
        <v>1</v>
      </c>
      <c r="S30" s="75"/>
      <c r="T30" s="75"/>
    </row>
    <row r="31" spans="1:20" ht="23.25" customHeight="1">
      <c r="A31" s="62"/>
      <c r="B31" s="170" t="s">
        <v>46</v>
      </c>
      <c r="C31" s="166"/>
      <c r="D31" s="117">
        <v>5</v>
      </c>
      <c r="E31" s="118">
        <v>3</v>
      </c>
      <c r="F31" s="119">
        <v>3</v>
      </c>
      <c r="G31" s="120">
        <v>1</v>
      </c>
      <c r="H31" s="119">
        <v>0</v>
      </c>
      <c r="I31" s="120">
        <v>2</v>
      </c>
      <c r="J31" s="119">
        <v>0</v>
      </c>
      <c r="K31" s="120">
        <v>1</v>
      </c>
      <c r="L31" s="119">
        <v>0</v>
      </c>
      <c r="M31" s="120">
        <v>0</v>
      </c>
      <c r="N31" s="123">
        <f t="shared" si="2"/>
        <v>3</v>
      </c>
      <c r="O31" s="72">
        <f t="shared" si="1"/>
        <v>4</v>
      </c>
      <c r="P31" s="73">
        <v>0</v>
      </c>
      <c r="Q31" s="74"/>
      <c r="R31" s="51"/>
      <c r="S31" s="75" t="s">
        <v>128</v>
      </c>
      <c r="T31" s="75"/>
    </row>
    <row r="32" spans="1:20" ht="21" customHeight="1">
      <c r="A32" s="62"/>
      <c r="B32" s="355" t="s">
        <v>47</v>
      </c>
      <c r="C32" s="356">
        <v>0</v>
      </c>
      <c r="D32" s="117">
        <v>0</v>
      </c>
      <c r="E32" s="118">
        <v>0</v>
      </c>
      <c r="F32" s="119">
        <v>0</v>
      </c>
      <c r="G32" s="120">
        <v>0</v>
      </c>
      <c r="H32" s="119">
        <v>0</v>
      </c>
      <c r="I32" s="120">
        <v>0</v>
      </c>
      <c r="J32" s="119">
        <v>0</v>
      </c>
      <c r="K32" s="120">
        <v>0</v>
      </c>
      <c r="L32" s="119">
        <v>0</v>
      </c>
      <c r="M32" s="120">
        <v>0</v>
      </c>
      <c r="N32" s="123">
        <f t="shared" si="2"/>
        <v>0</v>
      </c>
      <c r="O32" s="72">
        <f t="shared" si="1"/>
        <v>0</v>
      </c>
      <c r="P32" s="73">
        <v>0</v>
      </c>
      <c r="Q32" s="74"/>
      <c r="R32" s="51" t="b">
        <v>1</v>
      </c>
      <c r="S32" s="75"/>
      <c r="T32" s="75"/>
    </row>
    <row r="33" spans="1:20" ht="18" customHeight="1">
      <c r="A33" s="62"/>
      <c r="B33" s="355" t="s">
        <v>48</v>
      </c>
      <c r="C33" s="356">
        <v>0</v>
      </c>
      <c r="D33" s="117">
        <v>15</v>
      </c>
      <c r="E33" s="118">
        <v>1</v>
      </c>
      <c r="F33" s="119">
        <v>366</v>
      </c>
      <c r="G33" s="120">
        <v>320</v>
      </c>
      <c r="H33" s="119">
        <v>0</v>
      </c>
      <c r="I33" s="120">
        <v>46</v>
      </c>
      <c r="J33" s="119">
        <v>173</v>
      </c>
      <c r="K33" s="120">
        <v>1</v>
      </c>
      <c r="L33" s="119">
        <v>0</v>
      </c>
      <c r="M33" s="120">
        <v>0</v>
      </c>
      <c r="N33" s="123">
        <f t="shared" si="2"/>
        <v>539</v>
      </c>
      <c r="O33" s="72">
        <f t="shared" si="1"/>
        <v>367</v>
      </c>
      <c r="P33" s="73">
        <v>0</v>
      </c>
      <c r="Q33" s="74"/>
      <c r="R33" s="51"/>
      <c r="S33" s="75"/>
      <c r="T33" s="75"/>
    </row>
    <row r="34" spans="1:20" ht="15" customHeight="1">
      <c r="A34" s="62"/>
      <c r="B34" s="355" t="s">
        <v>49</v>
      </c>
      <c r="C34" s="356"/>
      <c r="D34" s="117" t="s">
        <v>131</v>
      </c>
      <c r="E34" s="118">
        <v>0</v>
      </c>
      <c r="F34" s="119">
        <v>0</v>
      </c>
      <c r="G34" s="120">
        <v>0</v>
      </c>
      <c r="H34" s="119">
        <v>0</v>
      </c>
      <c r="I34" s="120">
        <v>0</v>
      </c>
      <c r="J34" s="119">
        <v>0</v>
      </c>
      <c r="K34" s="120">
        <v>0</v>
      </c>
      <c r="L34" s="119">
        <v>0</v>
      </c>
      <c r="M34" s="120">
        <v>0</v>
      </c>
      <c r="N34" s="123">
        <f t="shared" si="2"/>
        <v>0</v>
      </c>
      <c r="O34" s="72">
        <f t="shared" si="1"/>
        <v>0</v>
      </c>
      <c r="P34" s="73">
        <v>0</v>
      </c>
      <c r="Q34" s="74"/>
      <c r="R34" s="51"/>
      <c r="S34" s="75"/>
      <c r="T34" s="75"/>
    </row>
    <row r="35" spans="1:256" s="78" customFormat="1" ht="16.5" customHeight="1">
      <c r="A35" s="62"/>
      <c r="B35" s="170" t="s">
        <v>50</v>
      </c>
      <c r="C35" s="166"/>
      <c r="D35" s="117">
        <v>0</v>
      </c>
      <c r="E35" s="118">
        <v>0</v>
      </c>
      <c r="F35" s="119">
        <v>0</v>
      </c>
      <c r="G35" s="120">
        <v>0</v>
      </c>
      <c r="H35" s="119">
        <v>0</v>
      </c>
      <c r="I35" s="120">
        <v>0</v>
      </c>
      <c r="J35" s="119">
        <v>0</v>
      </c>
      <c r="K35" s="120">
        <v>0</v>
      </c>
      <c r="L35" s="119">
        <v>0</v>
      </c>
      <c r="M35" s="120">
        <v>0</v>
      </c>
      <c r="N35" s="123">
        <f t="shared" si="2"/>
        <v>0</v>
      </c>
      <c r="O35" s="72">
        <f t="shared" si="1"/>
        <v>0</v>
      </c>
      <c r="P35" s="73">
        <v>0</v>
      </c>
      <c r="Q35" s="74"/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0" ht="15">
      <c r="A36" s="62"/>
      <c r="B36" s="355" t="s">
        <v>51</v>
      </c>
      <c r="C36" s="356"/>
      <c r="D36" s="117" t="s">
        <v>129</v>
      </c>
      <c r="E36" s="118">
        <v>6405</v>
      </c>
      <c r="F36" s="119">
        <v>386</v>
      </c>
      <c r="G36" s="121">
        <v>386</v>
      </c>
      <c r="H36" s="119">
        <v>0</v>
      </c>
      <c r="I36" s="120" t="s">
        <v>132</v>
      </c>
      <c r="J36" s="119">
        <v>0</v>
      </c>
      <c r="K36" s="120">
        <v>5</v>
      </c>
      <c r="L36" s="119">
        <v>0</v>
      </c>
      <c r="M36" s="120">
        <v>0</v>
      </c>
      <c r="N36" s="123">
        <f t="shared" si="2"/>
        <v>386</v>
      </c>
      <c r="O36" s="72">
        <f t="shared" si="1"/>
        <v>2234</v>
      </c>
      <c r="P36" s="73">
        <v>0</v>
      </c>
      <c r="Q36" s="74"/>
      <c r="R36" s="51" t="b">
        <v>1</v>
      </c>
      <c r="S36" s="75"/>
      <c r="T36" s="75"/>
    </row>
    <row r="37" spans="1:256" ht="21.7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0" ht="15" customHeight="1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15" customHeight="1">
      <c r="A39" s="167"/>
      <c r="B39" s="168"/>
      <c r="C39" s="169"/>
      <c r="D39" s="80"/>
      <c r="E39" s="80"/>
      <c r="F39" s="80"/>
      <c r="G39" s="81"/>
      <c r="H39" s="80"/>
      <c r="I39" s="122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>
      <c r="A40" s="89"/>
      <c r="B40" s="355" t="s">
        <v>53</v>
      </c>
      <c r="C40" s="356">
        <v>0</v>
      </c>
      <c r="D40" s="117">
        <v>0</v>
      </c>
      <c r="E40" s="118">
        <v>3</v>
      </c>
      <c r="F40" s="119">
        <v>1</v>
      </c>
      <c r="G40" s="120">
        <v>1</v>
      </c>
      <c r="H40" s="119">
        <v>0</v>
      </c>
      <c r="I40" s="120">
        <v>8</v>
      </c>
      <c r="J40" s="119">
        <v>0</v>
      </c>
      <c r="K40" s="120">
        <v>0</v>
      </c>
      <c r="L40" s="119">
        <v>0</v>
      </c>
      <c r="M40" s="120">
        <v>0</v>
      </c>
      <c r="N40" s="123">
        <f>IF(ISERROR(L40+J40+H40+F40),"Invalid Input",L40+J40+H40+F40)</f>
        <v>1</v>
      </c>
      <c r="O40" s="72">
        <f>IF(ISERROR(G40+I40+K40+M40),"Invalid Input",G40+I40+K40+M40)</f>
        <v>9</v>
      </c>
      <c r="P40" s="73">
        <v>0</v>
      </c>
      <c r="Q40" s="74"/>
      <c r="R40" s="51" t="b">
        <v>1</v>
      </c>
      <c r="S40" s="75"/>
      <c r="T40" s="75"/>
    </row>
    <row r="41" spans="1:20" ht="15" customHeight="1">
      <c r="A41" s="89"/>
      <c r="B41" s="355" t="s">
        <v>54</v>
      </c>
      <c r="C41" s="356">
        <v>0</v>
      </c>
      <c r="D41" s="117">
        <v>293</v>
      </c>
      <c r="E41" s="118">
        <v>0</v>
      </c>
      <c r="F41" s="119">
        <v>0</v>
      </c>
      <c r="G41" s="120">
        <v>0</v>
      </c>
      <c r="H41" s="119">
        <v>0</v>
      </c>
      <c r="I41" s="191">
        <v>0</v>
      </c>
      <c r="J41" s="119">
        <v>9</v>
      </c>
      <c r="K41" s="120">
        <v>10.2</v>
      </c>
      <c r="L41" s="119">
        <v>0</v>
      </c>
      <c r="M41" s="120">
        <v>0</v>
      </c>
      <c r="N41" s="123">
        <f>IF(ISERROR(L41+J41+H41+F41),"Invalid Input",L41+J41+H41+F41)</f>
        <v>9</v>
      </c>
      <c r="O41" s="72">
        <f>IF(ISERROR(G41+I41+K41+M41),"Invalid Input",G41+I41+K41+M41)</f>
        <v>10.2</v>
      </c>
      <c r="P41" s="73">
        <v>0</v>
      </c>
      <c r="Q41" s="74"/>
      <c r="R41" s="51" t="b">
        <v>1</v>
      </c>
      <c r="S41" s="75"/>
      <c r="T41" s="75"/>
    </row>
    <row r="42" spans="1:20" ht="15">
      <c r="A42" s="89"/>
      <c r="B42" s="355" t="s">
        <v>55</v>
      </c>
      <c r="C42" s="356">
        <v>0</v>
      </c>
      <c r="D42" s="117">
        <v>130</v>
      </c>
      <c r="E42" s="118">
        <v>20</v>
      </c>
      <c r="F42" s="119">
        <v>8</v>
      </c>
      <c r="G42" s="120">
        <v>8</v>
      </c>
      <c r="H42" s="119">
        <v>12</v>
      </c>
      <c r="I42" s="120">
        <v>11</v>
      </c>
      <c r="J42" s="119">
        <v>0</v>
      </c>
      <c r="K42" s="120">
        <v>10</v>
      </c>
      <c r="L42" s="119">
        <v>0</v>
      </c>
      <c r="M42" s="120">
        <v>0</v>
      </c>
      <c r="N42" s="123">
        <f>IF(ISERROR(L42+J42+H42+F42),"Invalid Input",L42+J42+H42+F42)</f>
        <v>20</v>
      </c>
      <c r="O42" s="72">
        <f>IF(ISERROR(G42+I42+K42+M42),"Invalid Input",G42+I42+K42+M42)</f>
        <v>29</v>
      </c>
      <c r="P42" s="73">
        <v>0</v>
      </c>
      <c r="Q42" s="74"/>
      <c r="R42" s="51" t="b">
        <v>1</v>
      </c>
      <c r="S42" s="75"/>
      <c r="T42" s="75"/>
    </row>
    <row r="43" spans="1:20" ht="17.25" customHeight="1">
      <c r="A43" s="89"/>
      <c r="B43" s="355" t="s">
        <v>56</v>
      </c>
      <c r="C43" s="356">
        <v>0</v>
      </c>
      <c r="D43" s="117">
        <v>0</v>
      </c>
      <c r="E43" s="118">
        <v>3</v>
      </c>
      <c r="F43" s="119">
        <v>1</v>
      </c>
      <c r="G43" s="120">
        <v>1</v>
      </c>
      <c r="H43" s="119">
        <v>0</v>
      </c>
      <c r="I43" s="120">
        <v>4.75</v>
      </c>
      <c r="J43" s="119">
        <v>0</v>
      </c>
      <c r="K43" s="120">
        <v>0</v>
      </c>
      <c r="L43" s="119">
        <v>0</v>
      </c>
      <c r="M43" s="120">
        <v>0</v>
      </c>
      <c r="N43" s="123">
        <f>IF(ISERROR(L43+J43+H43+F43),"Invalid Input",L43+J43+H43+F43)</f>
        <v>1</v>
      </c>
      <c r="O43" s="72">
        <f>IF(ISERROR(G43+I43+K43+M43),"Invalid Input",G43+I43+K43+M43)</f>
        <v>5.75</v>
      </c>
      <c r="P43" s="73">
        <v>0</v>
      </c>
      <c r="Q43" s="74"/>
      <c r="R43" s="90" t="b">
        <v>1</v>
      </c>
      <c r="S43" s="75"/>
      <c r="T43" s="75"/>
    </row>
    <row r="44" spans="1:20" ht="21" customHeight="1">
      <c r="A44" s="89"/>
      <c r="B44" s="165"/>
      <c r="C44" s="166" t="s">
        <v>133</v>
      </c>
      <c r="D44" s="92"/>
      <c r="E44" s="92"/>
      <c r="F44" s="92"/>
      <c r="G44" s="12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1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>
      <c r="A47" s="89"/>
      <c r="B47" s="355" t="s">
        <v>58</v>
      </c>
      <c r="C47" s="356">
        <v>0</v>
      </c>
      <c r="D47" s="117">
        <v>0</v>
      </c>
      <c r="E47" s="118">
        <v>0</v>
      </c>
      <c r="F47" s="119">
        <v>0</v>
      </c>
      <c r="G47" s="120">
        <v>0</v>
      </c>
      <c r="H47" s="119">
        <v>0</v>
      </c>
      <c r="I47" s="120">
        <v>0</v>
      </c>
      <c r="J47" s="119">
        <v>0</v>
      </c>
      <c r="K47" s="120">
        <v>0</v>
      </c>
      <c r="L47" s="119">
        <v>0</v>
      </c>
      <c r="M47" s="120">
        <v>0</v>
      </c>
      <c r="N47" s="123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/>
      <c r="R47" s="51" t="b">
        <v>1</v>
      </c>
      <c r="S47" s="75" t="s">
        <v>128</v>
      </c>
      <c r="T47" s="75"/>
    </row>
    <row r="48" spans="1:20" ht="15.75" customHeight="1">
      <c r="A48" s="89"/>
      <c r="B48" s="355" t="s">
        <v>59</v>
      </c>
      <c r="C48" s="356">
        <v>0</v>
      </c>
      <c r="D48" s="117">
        <v>1</v>
      </c>
      <c r="E48" s="118">
        <v>0</v>
      </c>
      <c r="F48" s="119">
        <v>0</v>
      </c>
      <c r="G48" s="120">
        <v>0</v>
      </c>
      <c r="H48" s="119">
        <v>0</v>
      </c>
      <c r="I48" s="120">
        <v>0</v>
      </c>
      <c r="J48" s="119">
        <v>0</v>
      </c>
      <c r="K48" s="120">
        <v>0</v>
      </c>
      <c r="L48" s="119">
        <v>0</v>
      </c>
      <c r="M48" s="120">
        <v>0</v>
      </c>
      <c r="N48" s="123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/>
      <c r="R48" s="51" t="b">
        <v>1</v>
      </c>
      <c r="S48" s="75" t="s">
        <v>128</v>
      </c>
      <c r="T48" s="75"/>
    </row>
    <row r="49" spans="1:20" ht="15">
      <c r="A49" s="94"/>
      <c r="B49" s="355" t="s">
        <v>60</v>
      </c>
      <c r="C49" s="356">
        <v>0</v>
      </c>
      <c r="D49" s="117">
        <v>0</v>
      </c>
      <c r="E49" s="118">
        <v>0</v>
      </c>
      <c r="F49" s="119">
        <v>0</v>
      </c>
      <c r="G49" s="120">
        <v>0</v>
      </c>
      <c r="H49" s="119">
        <v>0</v>
      </c>
      <c r="I49" s="120">
        <v>0</v>
      </c>
      <c r="J49" s="119">
        <v>0</v>
      </c>
      <c r="K49" s="120">
        <v>0</v>
      </c>
      <c r="L49" s="119">
        <v>0</v>
      </c>
      <c r="M49" s="120">
        <v>0</v>
      </c>
      <c r="N49" s="123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/>
      <c r="R49" s="51" t="b">
        <v>1</v>
      </c>
      <c r="S49" s="75" t="s">
        <v>134</v>
      </c>
      <c r="T49" s="95"/>
    </row>
    <row r="50" spans="1:20" ht="15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>
      <c r="A53" s="62"/>
      <c r="B53" s="355" t="s">
        <v>63</v>
      </c>
      <c r="C53" s="356">
        <v>0</v>
      </c>
      <c r="D53" s="117" t="s">
        <v>135</v>
      </c>
      <c r="E53" s="118">
        <v>0</v>
      </c>
      <c r="F53" s="119">
        <v>0</v>
      </c>
      <c r="G53" s="120">
        <v>0</v>
      </c>
      <c r="H53" s="119">
        <v>0</v>
      </c>
      <c r="I53" s="120">
        <v>0</v>
      </c>
      <c r="J53" s="119">
        <v>0</v>
      </c>
      <c r="K53" s="120">
        <v>0</v>
      </c>
      <c r="L53" s="119">
        <v>0</v>
      </c>
      <c r="M53" s="120">
        <v>0</v>
      </c>
      <c r="N53" s="123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/>
      <c r="R53" s="51" t="b">
        <v>1</v>
      </c>
      <c r="S53" s="75" t="s">
        <v>128</v>
      </c>
      <c r="T53" s="95"/>
    </row>
    <row r="54" spans="1:20" ht="15">
      <c r="A54" s="89"/>
      <c r="B54" s="355" t="s">
        <v>64</v>
      </c>
      <c r="C54" s="356">
        <v>0</v>
      </c>
      <c r="D54" s="117">
        <v>0</v>
      </c>
      <c r="E54" s="118">
        <v>0</v>
      </c>
      <c r="F54" s="119">
        <v>0</v>
      </c>
      <c r="G54" s="120">
        <v>0</v>
      </c>
      <c r="H54" s="119">
        <v>0</v>
      </c>
      <c r="I54" s="120">
        <v>0</v>
      </c>
      <c r="J54" s="119">
        <v>0</v>
      </c>
      <c r="K54" s="120">
        <v>0</v>
      </c>
      <c r="L54" s="119">
        <v>0</v>
      </c>
      <c r="M54" s="120">
        <v>0</v>
      </c>
      <c r="N54" s="123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/>
      <c r="R54" s="51" t="b">
        <v>1</v>
      </c>
      <c r="S54" s="75" t="s">
        <v>128</v>
      </c>
      <c r="T54" s="95"/>
    </row>
    <row r="55" spans="1:20" ht="25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>
      <c r="A57" s="89"/>
      <c r="B57" s="369" t="s">
        <v>66</v>
      </c>
      <c r="C57" s="370"/>
      <c r="D57" s="117">
        <v>109</v>
      </c>
      <c r="E57" s="118">
        <v>0</v>
      </c>
      <c r="F57" s="119">
        <v>0</v>
      </c>
      <c r="G57" s="120">
        <v>0</v>
      </c>
      <c r="H57" s="119">
        <v>0</v>
      </c>
      <c r="I57" s="120">
        <v>0</v>
      </c>
      <c r="J57" s="119">
        <v>0</v>
      </c>
      <c r="K57" s="120">
        <v>0</v>
      </c>
      <c r="L57" s="119">
        <v>0</v>
      </c>
      <c r="M57" s="120">
        <v>0</v>
      </c>
      <c r="N57" s="123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/>
      <c r="R57" s="51" t="b">
        <v>1</v>
      </c>
      <c r="S57" s="75" t="s">
        <v>128</v>
      </c>
      <c r="T57" s="95"/>
    </row>
    <row r="58" spans="1:20" ht="15">
      <c r="A58" s="89"/>
      <c r="B58" s="369" t="s">
        <v>67</v>
      </c>
      <c r="C58" s="370"/>
      <c r="D58" s="117">
        <v>87</v>
      </c>
      <c r="E58" s="118">
        <v>0</v>
      </c>
      <c r="F58" s="119">
        <v>0</v>
      </c>
      <c r="G58" s="120">
        <v>0</v>
      </c>
      <c r="H58" s="119">
        <v>0</v>
      </c>
      <c r="I58" s="120">
        <v>0</v>
      </c>
      <c r="J58" s="119">
        <v>0</v>
      </c>
      <c r="K58" s="120">
        <v>0</v>
      </c>
      <c r="L58" s="119">
        <v>0</v>
      </c>
      <c r="M58" s="120">
        <v>0</v>
      </c>
      <c r="N58" s="123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/>
      <c r="R58" s="51" t="b">
        <v>1</v>
      </c>
      <c r="S58" s="75" t="s">
        <v>128</v>
      </c>
      <c r="T58" s="95"/>
    </row>
    <row r="59" spans="1:20" ht="15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506</v>
      </c>
      <c r="E61" s="68">
        <v>1310</v>
      </c>
      <c r="F61" s="69">
        <v>328</v>
      </c>
      <c r="G61" s="120">
        <v>0</v>
      </c>
      <c r="H61" s="119">
        <v>0</v>
      </c>
      <c r="I61" s="120">
        <v>0</v>
      </c>
      <c r="J61" s="119">
        <v>0</v>
      </c>
      <c r="K61" s="120">
        <v>0</v>
      </c>
      <c r="L61" s="119">
        <v>0</v>
      </c>
      <c r="M61" s="120">
        <v>0</v>
      </c>
      <c r="N61" s="123">
        <f>IF(ISERROR(L61+J61+H61+F61),"Invalid Input",L61+J61+H61+F61)</f>
        <v>328</v>
      </c>
      <c r="O61" s="72">
        <f>IF(ISERROR(G61+I61+K61+M61),"Invalid Input",G61+I61+K61+M61)</f>
        <v>0</v>
      </c>
      <c r="P61" s="73">
        <v>0</v>
      </c>
      <c r="Q61" s="74"/>
      <c r="R61" s="51" t="b">
        <v>1</v>
      </c>
      <c r="S61" s="95"/>
      <c r="T61" s="95"/>
    </row>
    <row r="62" spans="1:20" ht="15" customHeight="1">
      <c r="A62" s="89"/>
      <c r="B62" s="363" t="s">
        <v>70</v>
      </c>
      <c r="C62" s="364"/>
      <c r="D62" s="67">
        <v>12</v>
      </c>
      <c r="E62" s="68">
        <v>14</v>
      </c>
      <c r="F62" s="69">
        <v>1</v>
      </c>
      <c r="G62" s="120">
        <v>0</v>
      </c>
      <c r="H62" s="119">
        <v>0</v>
      </c>
      <c r="I62" s="120">
        <v>0</v>
      </c>
      <c r="J62" s="119">
        <v>13</v>
      </c>
      <c r="K62" s="120">
        <v>24</v>
      </c>
      <c r="L62" s="119">
        <v>0</v>
      </c>
      <c r="M62" s="120">
        <v>0</v>
      </c>
      <c r="N62" s="123">
        <f>IF(ISERROR(L62+J62+H62+F62),"Invalid Input",L62+J62+H62+F62)</f>
        <v>14</v>
      </c>
      <c r="O62" s="72">
        <f>IF(ISERROR(G62+I62+K62+M62),"Invalid Input",G62+I62+K62+M62)</f>
        <v>24</v>
      </c>
      <c r="P62" s="73">
        <v>0</v>
      </c>
      <c r="Q62" s="74"/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117" t="s">
        <v>136</v>
      </c>
      <c r="E63" s="118">
        <v>23496</v>
      </c>
      <c r="F63" s="119">
        <v>5874</v>
      </c>
      <c r="G63" s="120">
        <v>5874</v>
      </c>
      <c r="H63" s="119">
        <v>0</v>
      </c>
      <c r="I63" s="120" t="s">
        <v>137</v>
      </c>
      <c r="J63" s="119">
        <v>0</v>
      </c>
      <c r="K63" s="120">
        <v>0</v>
      </c>
      <c r="L63" s="119">
        <v>0</v>
      </c>
      <c r="M63" s="120">
        <v>0</v>
      </c>
      <c r="N63" s="123">
        <f>IF(ISERROR(L63+J63+H63+F63),"Invalid Input",L63+J63+H63+F63)</f>
        <v>5874</v>
      </c>
      <c r="O63" s="72">
        <f>IF(ISERROR(G63+I63+K63+M63),"Invalid Input",G63+I63+K63+M63)</f>
        <v>14824</v>
      </c>
      <c r="P63" s="73">
        <v>0</v>
      </c>
      <c r="Q63" s="74"/>
      <c r="R63" s="51"/>
      <c r="S63" s="95"/>
      <c r="T63" s="95"/>
    </row>
    <row r="64" spans="1:20" ht="15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117" t="s">
        <v>138</v>
      </c>
      <c r="E66" s="118" t="s">
        <v>139</v>
      </c>
      <c r="F66" s="119" t="s">
        <v>139</v>
      </c>
      <c r="G66" s="120" t="s">
        <v>140</v>
      </c>
      <c r="H66" s="119">
        <v>0</v>
      </c>
      <c r="I66" s="120">
        <v>0</v>
      </c>
      <c r="J66" s="119">
        <v>0</v>
      </c>
      <c r="K66" s="120">
        <v>0</v>
      </c>
      <c r="L66" s="119">
        <v>0</v>
      </c>
      <c r="M66" s="120">
        <v>0</v>
      </c>
      <c r="N66" s="123">
        <f>IF(ISERROR(L66+J66+H66+F66),"Invalid Input",L66+J66+H66+F66)</f>
        <v>69237</v>
      </c>
      <c r="O66" s="72">
        <f>IF(ISERROR(G66+I66+K66+M66),"Invalid Input",G66+I66+K66+M66)</f>
        <v>67237</v>
      </c>
      <c r="P66" s="73">
        <v>0</v>
      </c>
      <c r="Q66" s="74"/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117">
        <v>10</v>
      </c>
      <c r="E67" s="118">
        <v>2</v>
      </c>
      <c r="F67" s="119">
        <v>2</v>
      </c>
      <c r="G67" s="120">
        <v>2</v>
      </c>
      <c r="H67" s="119">
        <v>2</v>
      </c>
      <c r="I67" s="120">
        <v>2</v>
      </c>
      <c r="J67" s="119">
        <v>0</v>
      </c>
      <c r="K67" s="120">
        <v>0</v>
      </c>
      <c r="L67" s="119">
        <v>0</v>
      </c>
      <c r="M67" s="120">
        <v>0</v>
      </c>
      <c r="N67" s="123">
        <f>IF(ISERROR(L67+J67+H67+F67),"Invalid Input",L67+J67+H67+F67)</f>
        <v>4</v>
      </c>
      <c r="O67" s="72">
        <f>IF(ISERROR(G67+I67+K67+M67),"Invalid Input",G67+I67+K67+M67)</f>
        <v>4</v>
      </c>
      <c r="P67" s="73">
        <v>0</v>
      </c>
      <c r="Q67" s="74"/>
      <c r="R67" s="51" t="b">
        <v>1</v>
      </c>
      <c r="S67" s="95" t="s">
        <v>141</v>
      </c>
      <c r="T67" s="95"/>
    </row>
    <row r="68" spans="1:20" ht="30">
      <c r="A68" s="62"/>
      <c r="B68" s="97" t="s">
        <v>75</v>
      </c>
      <c r="C68" s="98"/>
      <c r="D68" s="117">
        <v>0</v>
      </c>
      <c r="E68" s="118">
        <v>0</v>
      </c>
      <c r="F68" s="119">
        <v>133</v>
      </c>
      <c r="G68" s="120">
        <v>10</v>
      </c>
      <c r="H68" s="119">
        <v>117</v>
      </c>
      <c r="I68" s="120">
        <v>16</v>
      </c>
      <c r="J68" s="119">
        <v>0</v>
      </c>
      <c r="K68" s="120">
        <v>0</v>
      </c>
      <c r="L68" s="119">
        <v>0</v>
      </c>
      <c r="M68" s="120">
        <v>0</v>
      </c>
      <c r="N68" s="123">
        <f>IF(ISERROR(L68+J68+H68+F68),"Invalid Input",L68+J68+H68+F68)</f>
        <v>250</v>
      </c>
      <c r="O68" s="72">
        <f>IF(ISERROR(G68+I68+K68+M68),"Invalid Input",G68+I68+K68+M68)</f>
        <v>26</v>
      </c>
      <c r="P68" s="73">
        <v>0</v>
      </c>
      <c r="Q68" s="74"/>
      <c r="R68" s="51" t="b">
        <v>1</v>
      </c>
      <c r="S68" s="95" t="s">
        <v>163</v>
      </c>
      <c r="T68" s="95"/>
    </row>
    <row r="69" spans="1:20" ht="15">
      <c r="A69" s="94"/>
      <c r="B69" s="97" t="s">
        <v>76</v>
      </c>
      <c r="C69" s="98"/>
      <c r="D69" s="117">
        <v>0</v>
      </c>
      <c r="E69" s="118">
        <v>0</v>
      </c>
      <c r="F69" s="119">
        <v>0</v>
      </c>
      <c r="G69" s="120">
        <v>0</v>
      </c>
      <c r="H69" s="119">
        <v>0</v>
      </c>
      <c r="I69" s="120">
        <v>0</v>
      </c>
      <c r="J69" s="119">
        <v>0</v>
      </c>
      <c r="K69" s="120">
        <v>0</v>
      </c>
      <c r="L69" s="119">
        <v>0</v>
      </c>
      <c r="M69" s="120">
        <v>0</v>
      </c>
      <c r="N69" s="123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/>
      <c r="R69" s="51" t="b">
        <v>1</v>
      </c>
      <c r="S69" s="95" t="s">
        <v>164</v>
      </c>
      <c r="T69" s="95"/>
    </row>
    <row r="70" spans="4:20" ht="13.5" customHeight="1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5">
      <c r="A72" s="62"/>
      <c r="B72" s="363" t="s">
        <v>78</v>
      </c>
      <c r="C72" s="364"/>
      <c r="D72" s="117">
        <v>0</v>
      </c>
      <c r="E72" s="118">
        <v>0</v>
      </c>
      <c r="F72" s="119">
        <v>0</v>
      </c>
      <c r="G72" s="120">
        <v>0</v>
      </c>
      <c r="H72" s="119">
        <v>0</v>
      </c>
      <c r="I72" s="120">
        <v>0</v>
      </c>
      <c r="J72" s="119">
        <v>0</v>
      </c>
      <c r="K72" s="120">
        <v>0</v>
      </c>
      <c r="L72" s="119">
        <v>0</v>
      </c>
      <c r="M72" s="120">
        <v>0</v>
      </c>
      <c r="N72" s="123">
        <f aca="true" t="shared" si="3" ref="N72:N83">IF(ISERROR(L72+J72+H72+F72),"Invalid Input",L72+J72+H72+F72)</f>
        <v>0</v>
      </c>
      <c r="O72" s="72">
        <f aca="true" t="shared" si="4" ref="O72:O83">IF(ISERROR(G72+I72+K72+M72),"Invalid Input",G72+I72+K72+M72)</f>
        <v>0</v>
      </c>
      <c r="P72" s="73">
        <v>0</v>
      </c>
      <c r="Q72" s="74"/>
      <c r="R72" s="51" t="b">
        <v>1</v>
      </c>
      <c r="S72" s="95" t="s">
        <v>142</v>
      </c>
      <c r="T72" s="95"/>
    </row>
    <row r="73" spans="1:20" ht="15">
      <c r="A73" s="89"/>
      <c r="B73" s="363" t="s">
        <v>79</v>
      </c>
      <c r="C73" s="364"/>
      <c r="D73" s="117">
        <v>2</v>
      </c>
      <c r="E73" s="118">
        <v>1</v>
      </c>
      <c r="F73" s="119">
        <v>1</v>
      </c>
      <c r="G73" s="120">
        <v>1</v>
      </c>
      <c r="H73" s="119">
        <v>1</v>
      </c>
      <c r="I73" s="120">
        <v>1</v>
      </c>
      <c r="J73" s="119">
        <v>0</v>
      </c>
      <c r="K73" s="120">
        <v>0</v>
      </c>
      <c r="L73" s="119">
        <v>0</v>
      </c>
      <c r="M73" s="120">
        <v>0</v>
      </c>
      <c r="N73" s="123">
        <f t="shared" si="3"/>
        <v>2</v>
      </c>
      <c r="O73" s="72">
        <f t="shared" si="4"/>
        <v>2</v>
      </c>
      <c r="P73" s="73">
        <v>0</v>
      </c>
      <c r="Q73" s="74"/>
      <c r="R73" s="51" t="b">
        <v>1</v>
      </c>
      <c r="S73" s="95"/>
      <c r="T73" s="95"/>
    </row>
    <row r="74" spans="1:20" ht="26.25" customHeight="1">
      <c r="A74" s="89"/>
      <c r="B74" s="371" t="s">
        <v>80</v>
      </c>
      <c r="C74" s="372"/>
      <c r="D74" s="124">
        <v>0</v>
      </c>
      <c r="E74" s="118">
        <v>2</v>
      </c>
      <c r="F74" s="119">
        <v>2</v>
      </c>
      <c r="G74" s="120">
        <v>2</v>
      </c>
      <c r="H74" s="119">
        <v>2</v>
      </c>
      <c r="I74" s="120">
        <v>2</v>
      </c>
      <c r="J74" s="119">
        <v>0</v>
      </c>
      <c r="K74" s="120">
        <v>0</v>
      </c>
      <c r="L74" s="119">
        <v>0</v>
      </c>
      <c r="M74" s="120">
        <v>0</v>
      </c>
      <c r="N74" s="123">
        <f t="shared" si="3"/>
        <v>4</v>
      </c>
      <c r="O74" s="72">
        <f t="shared" si="4"/>
        <v>4</v>
      </c>
      <c r="P74" s="73">
        <v>0</v>
      </c>
      <c r="Q74" s="74"/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117">
        <v>0</v>
      </c>
      <c r="E75" s="118">
        <v>0</v>
      </c>
      <c r="F75" s="119">
        <v>0</v>
      </c>
      <c r="G75" s="120">
        <v>0</v>
      </c>
      <c r="H75" s="192">
        <v>0</v>
      </c>
      <c r="I75" s="120">
        <v>0</v>
      </c>
      <c r="J75" s="192">
        <v>0</v>
      </c>
      <c r="K75" s="120">
        <v>0</v>
      </c>
      <c r="L75" s="192">
        <v>0</v>
      </c>
      <c r="M75" s="120">
        <v>0</v>
      </c>
      <c r="N75" s="123">
        <f t="shared" si="3"/>
        <v>0</v>
      </c>
      <c r="O75" s="72">
        <f t="shared" si="4"/>
        <v>0</v>
      </c>
      <c r="P75" s="73">
        <v>0</v>
      </c>
      <c r="Q75" s="74"/>
      <c r="R75" s="51" t="b">
        <v>1</v>
      </c>
      <c r="S75" s="95" t="s">
        <v>143</v>
      </c>
      <c r="T75" s="95"/>
    </row>
    <row r="76" spans="1:20" ht="15">
      <c r="A76" s="94"/>
      <c r="B76" s="355" t="s">
        <v>82</v>
      </c>
      <c r="C76" s="356"/>
      <c r="D76" s="117">
        <v>4</v>
      </c>
      <c r="E76" s="118">
        <v>2</v>
      </c>
      <c r="F76" s="119">
        <v>2</v>
      </c>
      <c r="G76" s="120">
        <v>2</v>
      </c>
      <c r="H76" s="119">
        <v>2</v>
      </c>
      <c r="I76" s="120">
        <v>2</v>
      </c>
      <c r="J76" s="119">
        <v>1</v>
      </c>
      <c r="K76" s="120">
        <v>1</v>
      </c>
      <c r="L76" s="119">
        <v>0</v>
      </c>
      <c r="M76" s="120">
        <v>0</v>
      </c>
      <c r="N76" s="123">
        <f t="shared" si="3"/>
        <v>5</v>
      </c>
      <c r="O76" s="72">
        <f t="shared" si="4"/>
        <v>5</v>
      </c>
      <c r="P76" s="73">
        <v>0</v>
      </c>
      <c r="Q76" s="74"/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117">
        <v>3</v>
      </c>
      <c r="E77" s="118">
        <v>1</v>
      </c>
      <c r="F77" s="119">
        <v>1</v>
      </c>
      <c r="G77" s="120">
        <v>1</v>
      </c>
      <c r="H77" s="119">
        <v>0</v>
      </c>
      <c r="I77" s="120">
        <v>0</v>
      </c>
      <c r="J77" s="119">
        <v>1</v>
      </c>
      <c r="K77" s="120">
        <v>1</v>
      </c>
      <c r="L77" s="119">
        <v>0</v>
      </c>
      <c r="M77" s="120">
        <v>2</v>
      </c>
      <c r="N77" s="123">
        <f t="shared" si="3"/>
        <v>2</v>
      </c>
      <c r="O77" s="72">
        <f t="shared" si="4"/>
        <v>4</v>
      </c>
      <c r="P77" s="73">
        <v>0</v>
      </c>
      <c r="Q77" s="74"/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117">
        <v>0</v>
      </c>
      <c r="E78" s="118">
        <v>2</v>
      </c>
      <c r="F78" s="119">
        <v>2</v>
      </c>
      <c r="G78" s="120">
        <v>2</v>
      </c>
      <c r="H78" s="119">
        <v>2</v>
      </c>
      <c r="I78" s="120">
        <v>2</v>
      </c>
      <c r="J78" s="119">
        <v>2</v>
      </c>
      <c r="K78" s="120">
        <v>2</v>
      </c>
      <c r="L78" s="119">
        <v>2</v>
      </c>
      <c r="M78" s="120">
        <v>2</v>
      </c>
      <c r="N78" s="123">
        <f t="shared" si="3"/>
        <v>8</v>
      </c>
      <c r="O78" s="72">
        <f t="shared" si="4"/>
        <v>8</v>
      </c>
      <c r="P78" s="73">
        <v>0</v>
      </c>
      <c r="Q78" s="74"/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117">
        <v>0</v>
      </c>
      <c r="E79" s="118">
        <v>0</v>
      </c>
      <c r="F79" s="119">
        <v>0</v>
      </c>
      <c r="G79" s="120">
        <v>0</v>
      </c>
      <c r="H79" s="119">
        <v>0</v>
      </c>
      <c r="I79" s="120">
        <v>0</v>
      </c>
      <c r="J79" s="119">
        <v>0</v>
      </c>
      <c r="K79" s="120">
        <v>0</v>
      </c>
      <c r="L79" s="119">
        <v>0</v>
      </c>
      <c r="M79" s="120">
        <v>0</v>
      </c>
      <c r="N79" s="123">
        <f t="shared" si="3"/>
        <v>0</v>
      </c>
      <c r="O79" s="72">
        <f t="shared" si="4"/>
        <v>0</v>
      </c>
      <c r="P79" s="73">
        <v>0</v>
      </c>
      <c r="Q79" s="74"/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125">
        <v>0</v>
      </c>
      <c r="E80" s="118">
        <v>2</v>
      </c>
      <c r="F80" s="119">
        <v>2</v>
      </c>
      <c r="G80" s="120">
        <v>2</v>
      </c>
      <c r="H80" s="119">
        <v>2</v>
      </c>
      <c r="I80" s="120">
        <v>2</v>
      </c>
      <c r="J80" s="119">
        <v>0</v>
      </c>
      <c r="K80" s="120">
        <v>0</v>
      </c>
      <c r="L80" s="119">
        <v>0</v>
      </c>
      <c r="M80" s="120">
        <v>0</v>
      </c>
      <c r="N80" s="123">
        <f t="shared" si="3"/>
        <v>4</v>
      </c>
      <c r="O80" s="72">
        <f t="shared" si="4"/>
        <v>4</v>
      </c>
      <c r="P80" s="73">
        <v>0</v>
      </c>
      <c r="Q80" s="74"/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117">
        <v>0</v>
      </c>
      <c r="E81" s="118">
        <v>0</v>
      </c>
      <c r="F81" s="119">
        <v>0</v>
      </c>
      <c r="G81" s="120">
        <v>0</v>
      </c>
      <c r="H81" s="119">
        <v>0</v>
      </c>
      <c r="I81" s="120">
        <v>0</v>
      </c>
      <c r="J81" s="119">
        <v>0</v>
      </c>
      <c r="K81" s="120">
        <v>0</v>
      </c>
      <c r="L81" s="119">
        <v>0</v>
      </c>
      <c r="M81" s="120">
        <v>0</v>
      </c>
      <c r="N81" s="123">
        <f t="shared" si="3"/>
        <v>0</v>
      </c>
      <c r="O81" s="72">
        <f t="shared" si="4"/>
        <v>0</v>
      </c>
      <c r="P81" s="73">
        <v>0</v>
      </c>
      <c r="Q81" s="74"/>
      <c r="R81" s="51" t="b">
        <v>1</v>
      </c>
      <c r="S81" s="95" t="s">
        <v>143</v>
      </c>
      <c r="T81" s="95"/>
    </row>
    <row r="82" spans="1:20" ht="12" customHeight="1">
      <c r="A82" s="89"/>
      <c r="B82" s="363" t="s">
        <v>88</v>
      </c>
      <c r="C82" s="364"/>
      <c r="D82" s="117">
        <v>0</v>
      </c>
      <c r="E82" s="118">
        <v>0</v>
      </c>
      <c r="F82" s="119">
        <v>0</v>
      </c>
      <c r="G82" s="120">
        <v>0</v>
      </c>
      <c r="H82" s="119">
        <v>0</v>
      </c>
      <c r="I82" s="120">
        <v>0</v>
      </c>
      <c r="J82" s="119">
        <v>0</v>
      </c>
      <c r="K82" s="120">
        <v>0</v>
      </c>
      <c r="L82" s="119">
        <v>0</v>
      </c>
      <c r="M82" s="120">
        <v>0</v>
      </c>
      <c r="N82" s="123">
        <f t="shared" si="3"/>
        <v>0</v>
      </c>
      <c r="O82" s="72">
        <f t="shared" si="4"/>
        <v>0</v>
      </c>
      <c r="P82" s="73">
        <v>0</v>
      </c>
      <c r="Q82" s="74"/>
      <c r="R82" s="51" t="b">
        <v>1</v>
      </c>
      <c r="S82" s="95" t="s">
        <v>143</v>
      </c>
      <c r="T82" s="95"/>
    </row>
    <row r="83" spans="1:20" ht="15">
      <c r="A83" s="89"/>
      <c r="B83" s="363" t="s">
        <v>89</v>
      </c>
      <c r="C83" s="364"/>
      <c r="D83" s="117">
        <v>0</v>
      </c>
      <c r="E83" s="118">
        <v>0</v>
      </c>
      <c r="F83" s="119">
        <v>0</v>
      </c>
      <c r="G83" s="120">
        <v>0</v>
      </c>
      <c r="H83" s="119">
        <v>0</v>
      </c>
      <c r="I83" s="120">
        <v>0</v>
      </c>
      <c r="J83" s="119">
        <v>0</v>
      </c>
      <c r="K83" s="120">
        <v>0</v>
      </c>
      <c r="L83" s="119">
        <v>0</v>
      </c>
      <c r="M83" s="120">
        <v>0</v>
      </c>
      <c r="N83" s="123">
        <f t="shared" si="3"/>
        <v>0</v>
      </c>
      <c r="O83" s="72">
        <f t="shared" si="4"/>
        <v>0</v>
      </c>
      <c r="P83" s="73">
        <v>0</v>
      </c>
      <c r="Q83" s="74"/>
      <c r="R83" s="51" t="b">
        <v>1</v>
      </c>
      <c r="S83" s="95" t="s">
        <v>143</v>
      </c>
      <c r="T83" s="95"/>
    </row>
    <row r="84" spans="1:20" ht="30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>
      <c r="A86" s="89"/>
      <c r="B86" s="369" t="s">
        <v>91</v>
      </c>
      <c r="C86" s="370"/>
      <c r="D86" s="117" t="s">
        <v>144</v>
      </c>
      <c r="E86" s="118" t="s">
        <v>145</v>
      </c>
      <c r="F86" s="119">
        <v>200</v>
      </c>
      <c r="G86" s="120">
        <v>573</v>
      </c>
      <c r="H86" s="119">
        <v>320</v>
      </c>
      <c r="I86" s="120">
        <v>135</v>
      </c>
      <c r="J86" s="119">
        <v>120</v>
      </c>
      <c r="K86" s="120">
        <v>180</v>
      </c>
      <c r="L86" s="119">
        <v>0</v>
      </c>
      <c r="M86" s="120">
        <v>0</v>
      </c>
      <c r="N86" s="123">
        <f>IF(ISERROR(L86+J86+H86+F86),"Invalid Input",L86+J86+H86+F86)</f>
        <v>640</v>
      </c>
      <c r="O86" s="72">
        <f>IF(ISERROR(G86+I86+K86+M86),"Invalid Input",G86+I86+K86+M86)</f>
        <v>888</v>
      </c>
      <c r="P86" s="73">
        <v>0</v>
      </c>
      <c r="Q86" s="74"/>
      <c r="R86" s="51" t="b">
        <v>1</v>
      </c>
      <c r="S86" s="95" t="s">
        <v>165</v>
      </c>
      <c r="T86" s="95"/>
    </row>
    <row r="87" spans="1:20" ht="1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4" ht="15">
      <c r="A88" s="109" t="str">
        <f>'[4]SheetNames'!A10</f>
        <v>GT481</v>
      </c>
      <c r="D88" s="109"/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scale="33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88"/>
  <sheetViews>
    <sheetView showGridLines="0" view="pageBreakPreview" zoomScale="60" zoomScaleNormal="80" zoomScalePageLayoutView="0" workbookViewId="0" topLeftCell="C4">
      <selection activeCell="I57" sqref="I57"/>
    </sheetView>
  </sheetViews>
  <sheetFormatPr defaultColWidth="16.57421875" defaultRowHeight="15"/>
  <cols>
    <col min="1" max="1" width="22.28125" style="5" customWidth="1"/>
    <col min="2" max="2" width="3.7109375" style="5" customWidth="1"/>
    <col min="3" max="3" width="5.7109375" style="5" customWidth="1"/>
    <col min="4" max="4" width="74.00390625" style="5" customWidth="1"/>
    <col min="5" max="5" width="13.28125" style="5" customWidth="1"/>
    <col min="6" max="6" width="14.8515625" style="5" customWidth="1"/>
    <col min="7" max="18" width="10.7109375" style="5" customWidth="1"/>
    <col min="19" max="19" width="0" style="5" hidden="1" customWidth="1"/>
    <col min="20" max="20" width="36.140625" style="12" customWidth="1"/>
    <col min="21" max="21" width="35.00390625" style="12" customWidth="1"/>
    <col min="22" max="16384" width="16.57421875" style="5" customWidth="1"/>
  </cols>
  <sheetData>
    <row r="1" spans="2:21" ht="15">
      <c r="B1" s="1" t="str">
        <f>B88&amp;" - "&amp;VLOOKUP(B88,'[5]SheetNames'!A2:C56,3,FALSE)</f>
        <v>KZN225 - Msunduzi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3" spans="2:21" ht="21.75" customHeight="1">
      <c r="B3" s="6" t="s">
        <v>0</v>
      </c>
      <c r="C3" s="7"/>
      <c r="D3" s="8"/>
      <c r="E3" s="9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</row>
    <row r="4" ht="33">
      <c r="E4" s="11" t="s">
        <v>1</v>
      </c>
    </row>
    <row r="5" spans="4:6" ht="30">
      <c r="D5" s="13" t="s">
        <v>2</v>
      </c>
      <c r="E5" s="126">
        <v>81617</v>
      </c>
      <c r="F5" s="15" t="s">
        <v>3</v>
      </c>
    </row>
    <row r="6" spans="1:6" ht="15.75" customHeight="1">
      <c r="A6" s="193" t="s">
        <v>166</v>
      </c>
      <c r="D6" s="13" t="s">
        <v>4</v>
      </c>
      <c r="E6" s="127">
        <v>20000</v>
      </c>
      <c r="F6" s="17" t="s">
        <v>5</v>
      </c>
    </row>
    <row r="7" spans="1:21" ht="51.75">
      <c r="A7" s="193" t="s">
        <v>167</v>
      </c>
      <c r="B7" s="18"/>
      <c r="C7" s="7"/>
      <c r="D7" s="19" t="s">
        <v>6</v>
      </c>
      <c r="E7" s="126" t="s">
        <v>168</v>
      </c>
      <c r="F7" s="17" t="s">
        <v>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ht="15">
      <c r="A8" s="193" t="s">
        <v>169</v>
      </c>
      <c r="B8" s="18"/>
      <c r="C8" s="7"/>
      <c r="D8" s="171" t="s">
        <v>8</v>
      </c>
      <c r="E8" s="128">
        <v>67032</v>
      </c>
      <c r="F8" s="17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ht="15.75" customHeight="1">
      <c r="A9" s="193" t="s">
        <v>170</v>
      </c>
      <c r="B9" s="18"/>
      <c r="C9" s="7"/>
      <c r="D9" s="22" t="s">
        <v>9</v>
      </c>
      <c r="E9" s="128">
        <v>3563</v>
      </c>
      <c r="F9" s="17" t="s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ht="15">
      <c r="A10" s="193" t="s">
        <v>171</v>
      </c>
      <c r="B10" s="18"/>
      <c r="C10" s="7"/>
      <c r="D10" s="19" t="s">
        <v>10</v>
      </c>
      <c r="E10" s="128">
        <v>81617</v>
      </c>
      <c r="F10" s="17" t="s">
        <v>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ht="15">
      <c r="A11" s="193" t="s">
        <v>172</v>
      </c>
      <c r="B11" s="18"/>
      <c r="C11" s="7"/>
      <c r="D11" s="19" t="s">
        <v>11</v>
      </c>
      <c r="E11" s="129">
        <v>417</v>
      </c>
      <c r="F11" s="17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</row>
    <row r="12" spans="1:21" ht="15">
      <c r="A12" s="193" t="s">
        <v>173</v>
      </c>
      <c r="B12" s="18"/>
      <c r="C12" s="7"/>
      <c r="D12" s="19" t="s">
        <v>12</v>
      </c>
      <c r="E12" s="128">
        <v>85315</v>
      </c>
      <c r="F12" s="17" t="s">
        <v>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21" ht="15">
      <c r="A13" s="193" t="s">
        <v>174</v>
      </c>
      <c r="B13" s="18"/>
      <c r="C13" s="7"/>
      <c r="D13" s="19" t="s">
        <v>13</v>
      </c>
      <c r="E13" s="128">
        <v>58827</v>
      </c>
      <c r="F13" s="17" t="s">
        <v>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</row>
    <row r="14" spans="1:21" ht="30">
      <c r="A14" s="193" t="s">
        <v>175</v>
      </c>
      <c r="B14" s="18"/>
      <c r="C14" s="7"/>
      <c r="D14" s="19" t="s">
        <v>14</v>
      </c>
      <c r="E14" s="130">
        <v>109840</v>
      </c>
      <c r="F14" s="17" t="s">
        <v>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21" ht="15">
      <c r="A15" s="193" t="s">
        <v>176</v>
      </c>
      <c r="B15" s="18"/>
      <c r="C15" s="7"/>
      <c r="D15" s="13" t="s">
        <v>15</v>
      </c>
      <c r="E15" s="130">
        <v>10160</v>
      </c>
      <c r="F15" s="17" t="s">
        <v>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</row>
    <row r="16" spans="2:21" ht="15">
      <c r="B16" s="18"/>
      <c r="C16" s="7"/>
      <c r="D16" s="23"/>
      <c r="E16" s="9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</row>
    <row r="17" spans="2:21" ht="15">
      <c r="B17" s="18" t="s">
        <v>16</v>
      </c>
      <c r="C17" s="7"/>
      <c r="D17" s="8"/>
      <c r="E17" s="9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2:21" ht="76.5">
      <c r="B18" s="24" t="s">
        <v>17</v>
      </c>
      <c r="C18" s="25"/>
      <c r="D18" s="25"/>
      <c r="E18" s="26" t="s">
        <v>18</v>
      </c>
      <c r="F18" s="27" t="s">
        <v>19</v>
      </c>
      <c r="G18" s="28" t="s">
        <v>20</v>
      </c>
      <c r="H18" s="29" t="s">
        <v>21</v>
      </c>
      <c r="I18" s="28" t="s">
        <v>22</v>
      </c>
      <c r="J18" s="29" t="s">
        <v>23</v>
      </c>
      <c r="K18" s="28" t="s">
        <v>24</v>
      </c>
      <c r="L18" s="29" t="s">
        <v>25</v>
      </c>
      <c r="M18" s="28" t="s">
        <v>26</v>
      </c>
      <c r="N18" s="30" t="s">
        <v>27</v>
      </c>
      <c r="O18" s="28" t="s">
        <v>28</v>
      </c>
      <c r="P18" s="31" t="s">
        <v>29</v>
      </c>
      <c r="Q18" s="29" t="s">
        <v>30</v>
      </c>
      <c r="R18" s="26" t="s">
        <v>31</v>
      </c>
      <c r="S18" s="3"/>
      <c r="T18" s="26" t="s">
        <v>32</v>
      </c>
      <c r="U18" s="26" t="s">
        <v>33</v>
      </c>
    </row>
    <row r="19" spans="2:21" s="41" customFormat="1" ht="11.25">
      <c r="B19" s="32"/>
      <c r="C19" s="33"/>
      <c r="D19" s="33"/>
      <c r="E19" s="34"/>
      <c r="F19" s="35"/>
      <c r="G19" s="36"/>
      <c r="H19" s="37"/>
      <c r="I19" s="36"/>
      <c r="J19" s="37"/>
      <c r="K19" s="36"/>
      <c r="L19" s="37"/>
      <c r="M19" s="36"/>
      <c r="N19" s="38"/>
      <c r="O19" s="36" t="s">
        <v>34</v>
      </c>
      <c r="P19" s="39" t="s">
        <v>35</v>
      </c>
      <c r="Q19" s="37"/>
      <c r="R19" s="34" t="s">
        <v>36</v>
      </c>
      <c r="S19" s="3"/>
      <c r="T19" s="40"/>
      <c r="U19" s="40"/>
    </row>
    <row r="20" spans="2:21" ht="15">
      <c r="B20" s="24"/>
      <c r="C20" s="25"/>
      <c r="D20" s="42"/>
      <c r="E20" s="39">
        <v>1</v>
      </c>
      <c r="F20" s="35">
        <f aca="true" t="shared" si="0" ref="F20:R20">E20+1</f>
        <v>2</v>
      </c>
      <c r="G20" s="36">
        <f t="shared" si="0"/>
        <v>3</v>
      </c>
      <c r="H20" s="37">
        <f t="shared" si="0"/>
        <v>4</v>
      </c>
      <c r="I20" s="36">
        <f t="shared" si="0"/>
        <v>5</v>
      </c>
      <c r="J20" s="37">
        <f t="shared" si="0"/>
        <v>6</v>
      </c>
      <c r="K20" s="36">
        <f t="shared" si="0"/>
        <v>7</v>
      </c>
      <c r="L20" s="37">
        <f t="shared" si="0"/>
        <v>8</v>
      </c>
      <c r="M20" s="36">
        <f t="shared" si="0"/>
        <v>9</v>
      </c>
      <c r="N20" s="38">
        <f t="shared" si="0"/>
        <v>10</v>
      </c>
      <c r="O20" s="36">
        <f t="shared" si="0"/>
        <v>11</v>
      </c>
      <c r="P20" s="39">
        <f t="shared" si="0"/>
        <v>12</v>
      </c>
      <c r="Q20" s="37">
        <f t="shared" si="0"/>
        <v>13</v>
      </c>
      <c r="R20" s="34">
        <f t="shared" si="0"/>
        <v>14</v>
      </c>
      <c r="S20" s="3"/>
      <c r="T20" s="40"/>
      <c r="U20" s="40"/>
    </row>
    <row r="21" spans="2:21" ht="15">
      <c r="B21" s="43" t="s">
        <v>37</v>
      </c>
      <c r="C21" s="44"/>
      <c r="D21" s="44"/>
      <c r="E21" s="45"/>
      <c r="F21" s="46"/>
      <c r="G21" s="47"/>
      <c r="H21" s="48"/>
      <c r="I21" s="47"/>
      <c r="J21" s="48"/>
      <c r="K21" s="47"/>
      <c r="L21" s="48"/>
      <c r="M21" s="47"/>
      <c r="N21" s="49"/>
      <c r="O21" s="47"/>
      <c r="P21" s="45"/>
      <c r="Q21" s="48"/>
      <c r="R21" s="50"/>
      <c r="S21" s="51"/>
      <c r="T21" s="52"/>
      <c r="U21" s="52"/>
    </row>
    <row r="22" spans="2:21" ht="15">
      <c r="B22" s="357" t="s">
        <v>38</v>
      </c>
      <c r="C22" s="358"/>
      <c r="D22" s="359"/>
      <c r="E22" s="53"/>
      <c r="F22" s="54"/>
      <c r="G22" s="55"/>
      <c r="H22" s="56"/>
      <c r="I22" s="57"/>
      <c r="J22" s="58"/>
      <c r="K22" s="57"/>
      <c r="L22" s="58"/>
      <c r="M22" s="55"/>
      <c r="N22" s="59"/>
      <c r="O22" s="57"/>
      <c r="P22" s="60"/>
      <c r="Q22" s="56"/>
      <c r="R22" s="61"/>
      <c r="S22" s="51"/>
      <c r="T22" s="52"/>
      <c r="U22" s="52"/>
    </row>
    <row r="23" spans="2:21" ht="7.5" customHeight="1">
      <c r="B23" s="62"/>
      <c r="C23" s="63"/>
      <c r="D23" s="64"/>
      <c r="E23" s="53"/>
      <c r="F23" s="54"/>
      <c r="G23" s="57"/>
      <c r="H23" s="58"/>
      <c r="I23" s="57"/>
      <c r="J23" s="58"/>
      <c r="K23" s="57"/>
      <c r="L23" s="58"/>
      <c r="M23" s="57"/>
      <c r="N23" s="65"/>
      <c r="O23" s="57"/>
      <c r="P23" s="66"/>
      <c r="Q23" s="58"/>
      <c r="R23" s="53"/>
      <c r="S23" s="51"/>
      <c r="T23" s="52"/>
      <c r="U23" s="52"/>
    </row>
    <row r="24" spans="1:21" ht="87" customHeight="1">
      <c r="A24" s="194" t="s">
        <v>177</v>
      </c>
      <c r="B24" s="62"/>
      <c r="C24" s="355" t="s">
        <v>39</v>
      </c>
      <c r="D24" s="356">
        <v>0</v>
      </c>
      <c r="E24" s="131" t="s">
        <v>178</v>
      </c>
      <c r="F24" s="68" t="s">
        <v>179</v>
      </c>
      <c r="G24" s="69">
        <v>0</v>
      </c>
      <c r="H24" s="70">
        <v>0</v>
      </c>
      <c r="I24" s="69">
        <v>0</v>
      </c>
      <c r="J24" s="70">
        <v>0</v>
      </c>
      <c r="K24" s="69">
        <v>0</v>
      </c>
      <c r="L24" s="70">
        <v>0</v>
      </c>
      <c r="M24" s="69">
        <v>0</v>
      </c>
      <c r="N24" s="70">
        <v>0</v>
      </c>
      <c r="O24" s="71">
        <f aca="true" t="shared" si="1" ref="O24:O36">IF(ISERROR(M24+K24+I24+G24),"Invalid Input",M24+K24+I24+G24)</f>
        <v>0</v>
      </c>
      <c r="P24" s="72">
        <f aca="true" t="shared" si="2" ref="P24:P36">IF(ISERROR(H24+J24+L24+N24),"Invalid Input",H24+J24+L24+N24)</f>
        <v>0</v>
      </c>
      <c r="Q24" s="73">
        <v>0</v>
      </c>
      <c r="R24" s="74">
        <f aca="true" t="shared" si="3" ref="R24:R36">IF(ISERROR(Q24-P24),"Invalid Input",(Q24-P24))</f>
        <v>0</v>
      </c>
      <c r="S24" s="51" t="b">
        <v>1</v>
      </c>
      <c r="T24" s="195" t="s">
        <v>180</v>
      </c>
      <c r="U24" s="75" t="s">
        <v>181</v>
      </c>
    </row>
    <row r="25" spans="2:21" ht="47.25" customHeight="1">
      <c r="B25" s="62"/>
      <c r="C25" s="355" t="s">
        <v>40</v>
      </c>
      <c r="D25" s="356">
        <v>0</v>
      </c>
      <c r="E25" s="131" t="s">
        <v>182</v>
      </c>
      <c r="F25" s="68" t="s">
        <v>179</v>
      </c>
      <c r="G25" s="69">
        <v>0</v>
      </c>
      <c r="H25" s="70">
        <v>0</v>
      </c>
      <c r="I25" s="69">
        <v>0</v>
      </c>
      <c r="J25" s="70">
        <v>0</v>
      </c>
      <c r="K25" s="69">
        <v>0</v>
      </c>
      <c r="L25" s="70">
        <v>0</v>
      </c>
      <c r="M25" s="69">
        <v>0</v>
      </c>
      <c r="N25" s="70">
        <v>0</v>
      </c>
      <c r="O25" s="71">
        <f t="shared" si="1"/>
        <v>0</v>
      </c>
      <c r="P25" s="72">
        <f t="shared" si="2"/>
        <v>0</v>
      </c>
      <c r="Q25" s="73">
        <v>0</v>
      </c>
      <c r="R25" s="74">
        <f t="shared" si="3"/>
        <v>0</v>
      </c>
      <c r="S25" s="51" t="b">
        <v>1</v>
      </c>
      <c r="T25" s="75" t="s">
        <v>146</v>
      </c>
      <c r="U25" s="75"/>
    </row>
    <row r="26" spans="1:21" ht="19.5" customHeight="1">
      <c r="A26" s="196" t="s">
        <v>183</v>
      </c>
      <c r="B26" s="62"/>
      <c r="C26" s="355" t="s">
        <v>41</v>
      </c>
      <c r="D26" s="356">
        <v>0</v>
      </c>
      <c r="E26" s="67">
        <v>0</v>
      </c>
      <c r="F26" s="68"/>
      <c r="G26" s="69">
        <v>0</v>
      </c>
      <c r="H26" s="70">
        <v>0</v>
      </c>
      <c r="I26" s="69">
        <v>0</v>
      </c>
      <c r="J26" s="70">
        <v>0</v>
      </c>
      <c r="K26" s="69">
        <v>0</v>
      </c>
      <c r="L26" s="70">
        <v>0</v>
      </c>
      <c r="M26" s="69">
        <v>0</v>
      </c>
      <c r="N26" s="70">
        <v>0</v>
      </c>
      <c r="O26" s="71">
        <f t="shared" si="1"/>
        <v>0</v>
      </c>
      <c r="P26" s="72">
        <f t="shared" si="2"/>
        <v>0</v>
      </c>
      <c r="Q26" s="73">
        <v>0</v>
      </c>
      <c r="R26" s="74">
        <f t="shared" si="3"/>
        <v>0</v>
      </c>
      <c r="S26" s="51" t="b">
        <v>1</v>
      </c>
      <c r="T26" s="75"/>
      <c r="U26" s="75"/>
    </row>
    <row r="27" spans="1:21" ht="15" customHeight="1">
      <c r="A27" s="196" t="s">
        <v>183</v>
      </c>
      <c r="B27" s="62"/>
      <c r="C27" s="355" t="s">
        <v>42</v>
      </c>
      <c r="D27" s="356">
        <v>0</v>
      </c>
      <c r="E27" s="67">
        <v>0</v>
      </c>
      <c r="F27" s="68"/>
      <c r="G27" s="69">
        <v>0</v>
      </c>
      <c r="H27" s="70">
        <v>0</v>
      </c>
      <c r="I27" s="69">
        <v>0</v>
      </c>
      <c r="J27" s="70">
        <v>0</v>
      </c>
      <c r="K27" s="69">
        <v>0</v>
      </c>
      <c r="L27" s="70">
        <v>0</v>
      </c>
      <c r="M27" s="69">
        <v>0</v>
      </c>
      <c r="N27" s="70">
        <v>0</v>
      </c>
      <c r="O27" s="71">
        <f t="shared" si="1"/>
        <v>0</v>
      </c>
      <c r="P27" s="72">
        <f t="shared" si="2"/>
        <v>0</v>
      </c>
      <c r="Q27" s="73">
        <v>0</v>
      </c>
      <c r="R27" s="74">
        <f t="shared" si="3"/>
        <v>0</v>
      </c>
      <c r="S27" s="51" t="b">
        <v>1</v>
      </c>
      <c r="T27" s="75"/>
      <c r="U27" s="75"/>
    </row>
    <row r="28" spans="1:21" ht="15" customHeight="1">
      <c r="A28" s="196" t="s">
        <v>183</v>
      </c>
      <c r="B28" s="62"/>
      <c r="C28" s="353" t="s">
        <v>43</v>
      </c>
      <c r="D28" s="354"/>
      <c r="E28" s="67">
        <v>70</v>
      </c>
      <c r="F28" s="68">
        <v>25</v>
      </c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70">
        <v>0</v>
      </c>
      <c r="M28" s="69">
        <v>0</v>
      </c>
      <c r="N28" s="70">
        <v>0</v>
      </c>
      <c r="O28" s="71">
        <f t="shared" si="1"/>
        <v>0</v>
      </c>
      <c r="P28" s="72">
        <f t="shared" si="2"/>
        <v>0</v>
      </c>
      <c r="Q28" s="73">
        <v>0</v>
      </c>
      <c r="R28" s="74">
        <f t="shared" si="3"/>
        <v>0</v>
      </c>
      <c r="S28" s="51" t="b">
        <v>1</v>
      </c>
      <c r="T28" s="75"/>
      <c r="U28" s="75"/>
    </row>
    <row r="29" spans="1:21" ht="15" customHeight="1">
      <c r="A29" s="196" t="s">
        <v>183</v>
      </c>
      <c r="B29" s="62"/>
      <c r="C29" s="355" t="s">
        <v>44</v>
      </c>
      <c r="D29" s="356">
        <v>0</v>
      </c>
      <c r="E29" s="67">
        <v>20000</v>
      </c>
      <c r="F29" s="68">
        <v>3213</v>
      </c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70">
        <v>0</v>
      </c>
      <c r="M29" s="69">
        <v>0</v>
      </c>
      <c r="N29" s="70">
        <v>0</v>
      </c>
      <c r="O29" s="71">
        <f t="shared" si="1"/>
        <v>0</v>
      </c>
      <c r="P29" s="72">
        <f t="shared" si="2"/>
        <v>0</v>
      </c>
      <c r="Q29" s="73">
        <v>0</v>
      </c>
      <c r="R29" s="74">
        <f t="shared" si="3"/>
        <v>0</v>
      </c>
      <c r="S29" s="51" t="b">
        <v>1</v>
      </c>
      <c r="T29" s="95" t="s">
        <v>92</v>
      </c>
      <c r="U29" s="75"/>
    </row>
    <row r="30" spans="1:21" ht="15" customHeight="1">
      <c r="A30" s="196" t="s">
        <v>183</v>
      </c>
      <c r="B30" s="62"/>
      <c r="C30" s="355" t="s">
        <v>45</v>
      </c>
      <c r="D30" s="356"/>
      <c r="E30" s="67">
        <v>70</v>
      </c>
      <c r="F30" s="68">
        <v>0</v>
      </c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70">
        <v>0</v>
      </c>
      <c r="M30" s="69">
        <v>0</v>
      </c>
      <c r="N30" s="70">
        <v>0</v>
      </c>
      <c r="O30" s="71">
        <f t="shared" si="1"/>
        <v>0</v>
      </c>
      <c r="P30" s="72">
        <f t="shared" si="2"/>
        <v>0</v>
      </c>
      <c r="Q30" s="73">
        <v>0</v>
      </c>
      <c r="R30" s="74">
        <f t="shared" si="3"/>
        <v>0</v>
      </c>
      <c r="S30" s="51" t="b">
        <v>1</v>
      </c>
      <c r="T30" s="95" t="s">
        <v>92</v>
      </c>
      <c r="U30" s="75"/>
    </row>
    <row r="31" spans="1:21" ht="15" customHeight="1">
      <c r="A31" s="196" t="s">
        <v>183</v>
      </c>
      <c r="B31" s="62"/>
      <c r="C31" s="170" t="s">
        <v>46</v>
      </c>
      <c r="D31" s="166"/>
      <c r="E31" s="67">
        <v>0</v>
      </c>
      <c r="F31" s="68">
        <v>0</v>
      </c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70">
        <v>0</v>
      </c>
      <c r="M31" s="69">
        <v>0</v>
      </c>
      <c r="N31" s="70">
        <v>0</v>
      </c>
      <c r="O31" s="71">
        <f t="shared" si="1"/>
        <v>0</v>
      </c>
      <c r="P31" s="72">
        <f t="shared" si="2"/>
        <v>0</v>
      </c>
      <c r="Q31" s="73">
        <v>0</v>
      </c>
      <c r="R31" s="74">
        <f t="shared" si="3"/>
        <v>0</v>
      </c>
      <c r="S31" s="51" t="b">
        <v>1</v>
      </c>
      <c r="T31" s="95" t="s">
        <v>92</v>
      </c>
      <c r="U31" s="75"/>
    </row>
    <row r="32" spans="1:21" ht="15" customHeight="1">
      <c r="A32" s="196" t="s">
        <v>183</v>
      </c>
      <c r="B32" s="62"/>
      <c r="C32" s="355" t="s">
        <v>47</v>
      </c>
      <c r="D32" s="356">
        <v>0</v>
      </c>
      <c r="E32" s="67">
        <v>0</v>
      </c>
      <c r="F32" s="68">
        <v>0</v>
      </c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70">
        <v>0</v>
      </c>
      <c r="M32" s="69">
        <v>0</v>
      </c>
      <c r="N32" s="70">
        <v>0</v>
      </c>
      <c r="O32" s="71">
        <f t="shared" si="1"/>
        <v>0</v>
      </c>
      <c r="P32" s="72">
        <f t="shared" si="2"/>
        <v>0</v>
      </c>
      <c r="Q32" s="73">
        <v>0</v>
      </c>
      <c r="R32" s="74">
        <f t="shared" si="3"/>
        <v>0</v>
      </c>
      <c r="S32" s="51"/>
      <c r="T32" s="95" t="s">
        <v>93</v>
      </c>
      <c r="U32" s="75"/>
    </row>
    <row r="33" spans="1:21" ht="15">
      <c r="A33" s="196" t="s">
        <v>183</v>
      </c>
      <c r="B33" s="62"/>
      <c r="C33" s="355" t="s">
        <v>48</v>
      </c>
      <c r="D33" s="356">
        <v>0</v>
      </c>
      <c r="E33" s="67">
        <v>0</v>
      </c>
      <c r="F33" s="68">
        <v>0</v>
      </c>
      <c r="G33" s="69">
        <v>0</v>
      </c>
      <c r="H33" s="70">
        <v>0</v>
      </c>
      <c r="I33" s="69">
        <v>0</v>
      </c>
      <c r="J33" s="70">
        <v>0</v>
      </c>
      <c r="K33" s="69">
        <v>0</v>
      </c>
      <c r="L33" s="70">
        <v>0</v>
      </c>
      <c r="M33" s="69">
        <v>0</v>
      </c>
      <c r="N33" s="70">
        <v>0</v>
      </c>
      <c r="O33" s="71">
        <f t="shared" si="1"/>
        <v>0</v>
      </c>
      <c r="P33" s="72">
        <f t="shared" si="2"/>
        <v>0</v>
      </c>
      <c r="Q33" s="73">
        <v>0</v>
      </c>
      <c r="R33" s="74">
        <f t="shared" si="3"/>
        <v>0</v>
      </c>
      <c r="S33" s="51"/>
      <c r="T33" s="95" t="s">
        <v>94</v>
      </c>
      <c r="U33" s="75"/>
    </row>
    <row r="34" spans="1:21" ht="30">
      <c r="A34" s="196" t="s">
        <v>183</v>
      </c>
      <c r="B34" s="62"/>
      <c r="C34" s="355" t="s">
        <v>49</v>
      </c>
      <c r="D34" s="356"/>
      <c r="E34" s="67">
        <v>0</v>
      </c>
      <c r="F34" s="68">
        <v>0</v>
      </c>
      <c r="G34" s="69">
        <v>0</v>
      </c>
      <c r="H34" s="70">
        <v>0</v>
      </c>
      <c r="I34" s="69">
        <v>0</v>
      </c>
      <c r="J34" s="70">
        <v>0</v>
      </c>
      <c r="K34" s="69">
        <v>0</v>
      </c>
      <c r="L34" s="70">
        <v>0</v>
      </c>
      <c r="M34" s="69">
        <v>0</v>
      </c>
      <c r="N34" s="70">
        <v>0</v>
      </c>
      <c r="O34" s="71">
        <f t="shared" si="1"/>
        <v>0</v>
      </c>
      <c r="P34" s="72">
        <f t="shared" si="2"/>
        <v>0</v>
      </c>
      <c r="Q34" s="73">
        <v>0</v>
      </c>
      <c r="R34" s="74">
        <f t="shared" si="3"/>
        <v>0</v>
      </c>
      <c r="S34" s="51" t="b">
        <v>1</v>
      </c>
      <c r="T34" s="95" t="s">
        <v>95</v>
      </c>
      <c r="U34" s="75"/>
    </row>
    <row r="35" spans="1:21" ht="15">
      <c r="A35" s="196" t="s">
        <v>183</v>
      </c>
      <c r="B35" s="62"/>
      <c r="C35" s="170" t="s">
        <v>50</v>
      </c>
      <c r="D35" s="166"/>
      <c r="E35" s="67">
        <v>0</v>
      </c>
      <c r="F35" s="68"/>
      <c r="G35" s="69">
        <v>0</v>
      </c>
      <c r="H35" s="70">
        <v>0</v>
      </c>
      <c r="I35" s="69">
        <v>0</v>
      </c>
      <c r="J35" s="70">
        <v>0</v>
      </c>
      <c r="K35" s="69">
        <v>0</v>
      </c>
      <c r="L35" s="70">
        <v>0</v>
      </c>
      <c r="M35" s="69">
        <v>0</v>
      </c>
      <c r="N35" s="70">
        <v>0</v>
      </c>
      <c r="O35" s="71">
        <f t="shared" si="1"/>
        <v>0</v>
      </c>
      <c r="P35" s="72">
        <f t="shared" si="2"/>
        <v>0</v>
      </c>
      <c r="Q35" s="73">
        <v>0</v>
      </c>
      <c r="R35" s="74">
        <f t="shared" si="3"/>
        <v>0</v>
      </c>
      <c r="S35" s="51"/>
      <c r="T35" s="75"/>
      <c r="U35" s="75"/>
    </row>
    <row r="36" spans="1:21" ht="15">
      <c r="A36" s="196" t="s">
        <v>183</v>
      </c>
      <c r="B36" s="62"/>
      <c r="C36" s="355" t="s">
        <v>51</v>
      </c>
      <c r="D36" s="356"/>
      <c r="E36" s="67">
        <v>0</v>
      </c>
      <c r="F36" s="68"/>
      <c r="G36" s="69">
        <v>0</v>
      </c>
      <c r="H36" s="70">
        <v>0</v>
      </c>
      <c r="I36" s="69">
        <v>0</v>
      </c>
      <c r="J36" s="70">
        <v>0</v>
      </c>
      <c r="K36" s="69">
        <v>0</v>
      </c>
      <c r="L36" s="70">
        <v>0</v>
      </c>
      <c r="M36" s="69">
        <v>0</v>
      </c>
      <c r="N36" s="70">
        <v>0</v>
      </c>
      <c r="O36" s="71">
        <f t="shared" si="1"/>
        <v>0</v>
      </c>
      <c r="P36" s="72">
        <f t="shared" si="2"/>
        <v>0</v>
      </c>
      <c r="Q36" s="73">
        <v>0</v>
      </c>
      <c r="R36" s="74">
        <f t="shared" si="3"/>
        <v>0</v>
      </c>
      <c r="S36" s="51" t="b">
        <v>1</v>
      </c>
      <c r="T36" s="75"/>
      <c r="U36" s="75"/>
    </row>
    <row r="37" spans="2:21" s="78" customFormat="1" ht="7.5" customHeight="1">
      <c r="B37" s="79"/>
      <c r="C37" s="365">
        <f>COUNTA(C24:C36)</f>
        <v>13</v>
      </c>
      <c r="D37" s="366"/>
      <c r="E37" s="80"/>
      <c r="F37" s="80"/>
      <c r="G37" s="80"/>
      <c r="H37" s="81"/>
      <c r="I37" s="80"/>
      <c r="J37" s="81"/>
      <c r="K37" s="80"/>
      <c r="L37" s="81"/>
      <c r="M37" s="80"/>
      <c r="N37" s="81"/>
      <c r="O37" s="82"/>
      <c r="P37" s="83"/>
      <c r="Q37" s="80"/>
      <c r="R37" s="74"/>
      <c r="S37" s="84" t="b">
        <v>1</v>
      </c>
      <c r="T37" s="85"/>
      <c r="U37" s="85"/>
    </row>
    <row r="38" spans="2:21" ht="15">
      <c r="B38" s="360" t="s">
        <v>52</v>
      </c>
      <c r="C38" s="361"/>
      <c r="D38" s="362"/>
      <c r="E38" s="80"/>
      <c r="F38" s="80"/>
      <c r="G38" s="80"/>
      <c r="H38" s="81"/>
      <c r="I38" s="80"/>
      <c r="J38" s="81"/>
      <c r="K38" s="80"/>
      <c r="L38" s="81"/>
      <c r="M38" s="80"/>
      <c r="N38" s="81"/>
      <c r="O38" s="82"/>
      <c r="P38" s="83"/>
      <c r="Q38" s="80"/>
      <c r="R38" s="74"/>
      <c r="S38" s="51" t="b">
        <v>1</v>
      </c>
      <c r="T38" s="75"/>
      <c r="U38" s="75"/>
    </row>
    <row r="39" spans="2:21" ht="7.5" customHeight="1">
      <c r="B39" s="167"/>
      <c r="C39" s="168"/>
      <c r="D39" s="169"/>
      <c r="E39" s="80"/>
      <c r="F39" s="80"/>
      <c r="G39" s="80"/>
      <c r="H39" s="81"/>
      <c r="I39" s="80"/>
      <c r="J39" s="81"/>
      <c r="K39" s="80"/>
      <c r="L39" s="81"/>
      <c r="M39" s="80"/>
      <c r="N39" s="81"/>
      <c r="O39" s="82"/>
      <c r="P39" s="83"/>
      <c r="Q39" s="80"/>
      <c r="R39" s="74"/>
      <c r="S39" s="51" t="b">
        <v>1</v>
      </c>
      <c r="T39" s="75"/>
      <c r="U39" s="75"/>
    </row>
    <row r="40" spans="1:21" ht="15">
      <c r="A40" s="196" t="s">
        <v>184</v>
      </c>
      <c r="B40" s="89"/>
      <c r="C40" s="355" t="s">
        <v>53</v>
      </c>
      <c r="D40" s="356">
        <v>0</v>
      </c>
      <c r="E40" s="67">
        <v>616</v>
      </c>
      <c r="F40" s="68">
        <v>15</v>
      </c>
      <c r="G40" s="69">
        <v>0</v>
      </c>
      <c r="H40" s="70">
        <v>0</v>
      </c>
      <c r="I40" s="69">
        <v>0</v>
      </c>
      <c r="J40" s="70">
        <v>0</v>
      </c>
      <c r="K40" s="69">
        <v>0</v>
      </c>
      <c r="L40" s="70">
        <v>0</v>
      </c>
      <c r="M40" s="69">
        <v>0</v>
      </c>
      <c r="N40" s="70">
        <v>0</v>
      </c>
      <c r="O40" s="71">
        <f>IF(ISERROR(M40+K40+I40+G40),"Invalid Input",M40+K40+I40+G40)</f>
        <v>0</v>
      </c>
      <c r="P40" s="72">
        <f>IF(ISERROR(H40+J40+L40+N40),"Invalid Input",H40+J40+L40+N40)</f>
        <v>0</v>
      </c>
      <c r="Q40" s="73">
        <v>0</v>
      </c>
      <c r="R40" s="74">
        <f>IF(ISERROR(Q40-P40),"Invalid Input",(Q40-P40))</f>
        <v>0</v>
      </c>
      <c r="S40" s="51" t="b">
        <v>1</v>
      </c>
      <c r="T40" s="75"/>
      <c r="U40" s="75"/>
    </row>
    <row r="41" spans="1:21" ht="15">
      <c r="A41" s="196" t="s">
        <v>184</v>
      </c>
      <c r="B41" s="89"/>
      <c r="C41" s="355" t="s">
        <v>54</v>
      </c>
      <c r="D41" s="356">
        <v>0</v>
      </c>
      <c r="E41" s="67">
        <v>0</v>
      </c>
      <c r="F41" s="68">
        <v>0</v>
      </c>
      <c r="G41" s="69">
        <v>0</v>
      </c>
      <c r="H41" s="70">
        <v>0</v>
      </c>
      <c r="I41" s="69">
        <v>0</v>
      </c>
      <c r="J41" s="70">
        <v>0</v>
      </c>
      <c r="K41" s="69">
        <v>0</v>
      </c>
      <c r="L41" s="70">
        <v>0</v>
      </c>
      <c r="M41" s="69">
        <v>0</v>
      </c>
      <c r="N41" s="70">
        <v>0</v>
      </c>
      <c r="O41" s="71">
        <f>IF(ISERROR(M41+K41+I41+G41),"Invalid Input",M41+K41+I41+G41)</f>
        <v>0</v>
      </c>
      <c r="P41" s="72">
        <f>IF(ISERROR(H41+J41+L41+N41),"Invalid Input",H41+J41+L41+N41)</f>
        <v>0</v>
      </c>
      <c r="Q41" s="73">
        <v>0</v>
      </c>
      <c r="R41" s="74">
        <f>IF(ISERROR(Q41-P41),"Invalid Input",(Q41-P41))</f>
        <v>0</v>
      </c>
      <c r="S41" s="51" t="b">
        <v>1</v>
      </c>
      <c r="T41" s="75"/>
      <c r="U41" s="75"/>
    </row>
    <row r="42" spans="1:21" ht="15" customHeight="1">
      <c r="A42" s="196" t="s">
        <v>184</v>
      </c>
      <c r="B42" s="89"/>
      <c r="C42" s="355" t="s">
        <v>55</v>
      </c>
      <c r="D42" s="356">
        <v>0</v>
      </c>
      <c r="E42" s="67">
        <v>0</v>
      </c>
      <c r="F42" s="68">
        <v>30000</v>
      </c>
      <c r="G42" s="132">
        <v>10000</v>
      </c>
      <c r="H42" s="70">
        <v>38850</v>
      </c>
      <c r="I42" s="69">
        <v>0</v>
      </c>
      <c r="J42" s="70">
        <v>0</v>
      </c>
      <c r="K42" s="69">
        <v>0</v>
      </c>
      <c r="L42" s="70">
        <v>0</v>
      </c>
      <c r="M42" s="69">
        <v>0</v>
      </c>
      <c r="N42" s="70">
        <v>0</v>
      </c>
      <c r="O42" s="71">
        <f>IF(ISERROR(M42+K42+I42+G42),"Invalid Input",M42+K42+I42+G42)</f>
        <v>10000</v>
      </c>
      <c r="P42" s="72">
        <f>IF(ISERROR(H42+J42+L42+N42),"Invalid Input",H42+J42+L42+N42)</f>
        <v>38850</v>
      </c>
      <c r="Q42" s="73">
        <v>0</v>
      </c>
      <c r="R42" s="74">
        <f>IF(ISERROR(Q42-P42),"Invalid Input",(Q42-P42))</f>
        <v>-38850</v>
      </c>
      <c r="S42" s="51" t="b">
        <v>1</v>
      </c>
      <c r="T42" s="75" t="s">
        <v>96</v>
      </c>
      <c r="U42" s="75"/>
    </row>
    <row r="43" spans="1:21" ht="15" customHeight="1">
      <c r="A43" s="196" t="s">
        <v>184</v>
      </c>
      <c r="B43" s="89"/>
      <c r="C43" s="355" t="s">
        <v>56</v>
      </c>
      <c r="D43" s="356">
        <v>0</v>
      </c>
      <c r="E43" s="67">
        <v>0</v>
      </c>
      <c r="F43" s="68">
        <v>1</v>
      </c>
      <c r="G43" s="119" t="s">
        <v>97</v>
      </c>
      <c r="H43" s="70">
        <v>0</v>
      </c>
      <c r="I43" s="69">
        <v>0</v>
      </c>
      <c r="J43" s="70">
        <v>0</v>
      </c>
      <c r="K43" s="69">
        <v>0</v>
      </c>
      <c r="L43" s="70">
        <v>0</v>
      </c>
      <c r="M43" s="69">
        <v>0</v>
      </c>
      <c r="N43" s="70">
        <v>0</v>
      </c>
      <c r="O43" s="71">
        <f>IF(ISERROR(M43+K43+I43+G43),"Invalid Input",M43+K43+I43+G43)</f>
        <v>0.4</v>
      </c>
      <c r="P43" s="72">
        <f>IF(ISERROR(H43+J43+L43+N43),"Invalid Input",H43+J43+L43+N43)</f>
        <v>0</v>
      </c>
      <c r="Q43" s="73">
        <v>0</v>
      </c>
      <c r="R43" s="74">
        <f>IF(ISERROR(Q43-P43),"Invalid Input",(Q43-P43))</f>
        <v>0</v>
      </c>
      <c r="S43" s="90" t="b">
        <v>1</v>
      </c>
      <c r="T43" s="75"/>
      <c r="U43" s="75"/>
    </row>
    <row r="44" spans="1:21" ht="15">
      <c r="A44" s="196" t="s">
        <v>184</v>
      </c>
      <c r="B44" s="89"/>
      <c r="C44" s="165"/>
      <c r="D44" s="166"/>
      <c r="E44" s="92"/>
      <c r="F44" s="92"/>
      <c r="G44" s="92"/>
      <c r="H44" s="93"/>
      <c r="I44" s="92"/>
      <c r="J44" s="93"/>
      <c r="K44" s="92"/>
      <c r="L44" s="93"/>
      <c r="M44" s="92"/>
      <c r="N44" s="93"/>
      <c r="O44" s="71"/>
      <c r="P44" s="72"/>
      <c r="Q44" s="93"/>
      <c r="R44" s="74"/>
      <c r="S44" s="51"/>
      <c r="T44" s="75"/>
      <c r="U44" s="75"/>
    </row>
    <row r="45" spans="1:21" ht="13.5" customHeight="1">
      <c r="A45" s="196" t="s">
        <v>184</v>
      </c>
      <c r="B45" s="360" t="s">
        <v>57</v>
      </c>
      <c r="C45" s="361"/>
      <c r="D45" s="362"/>
      <c r="E45" s="92"/>
      <c r="F45" s="92"/>
      <c r="G45" s="92"/>
      <c r="H45" s="93"/>
      <c r="I45" s="92"/>
      <c r="J45" s="93"/>
      <c r="K45" s="92"/>
      <c r="L45" s="93"/>
      <c r="M45" s="92"/>
      <c r="N45" s="93"/>
      <c r="O45" s="71"/>
      <c r="P45" s="72"/>
      <c r="Q45" s="93"/>
      <c r="R45" s="74"/>
      <c r="S45" s="51"/>
      <c r="T45" s="75"/>
      <c r="U45" s="75"/>
    </row>
    <row r="46" spans="1:21" ht="23.25" customHeight="1">
      <c r="A46" s="196" t="s">
        <v>184</v>
      </c>
      <c r="B46" s="167"/>
      <c r="C46" s="168"/>
      <c r="D46" s="169"/>
      <c r="E46" s="92"/>
      <c r="F46" s="92"/>
      <c r="G46" s="92"/>
      <c r="H46" s="93"/>
      <c r="I46" s="92"/>
      <c r="J46" s="93"/>
      <c r="K46" s="92"/>
      <c r="L46" s="93"/>
      <c r="M46" s="92"/>
      <c r="N46" s="93"/>
      <c r="O46" s="71"/>
      <c r="P46" s="72"/>
      <c r="Q46" s="93"/>
      <c r="R46" s="74"/>
      <c r="S46" s="51"/>
      <c r="T46" s="75"/>
      <c r="U46" s="75"/>
    </row>
    <row r="47" spans="1:21" ht="26.25">
      <c r="A47" s="196" t="s">
        <v>184</v>
      </c>
      <c r="B47" s="89"/>
      <c r="C47" s="355" t="s">
        <v>58</v>
      </c>
      <c r="D47" s="356">
        <v>0</v>
      </c>
      <c r="E47" s="117" t="s">
        <v>98</v>
      </c>
      <c r="F47" s="68">
        <v>0</v>
      </c>
      <c r="G47" s="69">
        <v>0</v>
      </c>
      <c r="H47" s="70">
        <v>0</v>
      </c>
      <c r="I47" s="69">
        <v>0</v>
      </c>
      <c r="J47" s="70">
        <v>0</v>
      </c>
      <c r="K47" s="69">
        <v>0</v>
      </c>
      <c r="L47" s="70">
        <v>0</v>
      </c>
      <c r="M47" s="69">
        <v>0</v>
      </c>
      <c r="N47" s="70">
        <v>0</v>
      </c>
      <c r="O47" s="71">
        <f>IF(ISERROR(M47+K47+I47+G47),"Invalid Input",M47+K47+I47+G47)</f>
        <v>0</v>
      </c>
      <c r="P47" s="72">
        <f>IF(ISERROR(H47+J47+L47+N47),"Invalid Input",H47+J47+L47+N47)</f>
        <v>0</v>
      </c>
      <c r="Q47" s="73">
        <v>0</v>
      </c>
      <c r="R47" s="74">
        <f>IF(ISERROR(Q47-P47),"Invalid Input",(Q47-P47))</f>
        <v>0</v>
      </c>
      <c r="S47" s="51" t="b">
        <v>1</v>
      </c>
      <c r="T47" s="75" t="s">
        <v>99</v>
      </c>
      <c r="U47" s="75"/>
    </row>
    <row r="48" spans="1:21" ht="20.25" customHeight="1">
      <c r="A48" s="196" t="s">
        <v>184</v>
      </c>
      <c r="B48" s="89"/>
      <c r="C48" s="355" t="s">
        <v>59</v>
      </c>
      <c r="D48" s="356">
        <v>0</v>
      </c>
      <c r="E48" s="67">
        <v>0</v>
      </c>
      <c r="F48" s="68"/>
      <c r="G48" s="69"/>
      <c r="H48" s="70">
        <v>0</v>
      </c>
      <c r="I48" s="69">
        <v>0</v>
      </c>
      <c r="J48" s="70">
        <v>0</v>
      </c>
      <c r="K48" s="69">
        <v>0</v>
      </c>
      <c r="L48" s="70">
        <v>0</v>
      </c>
      <c r="M48" s="69">
        <v>0</v>
      </c>
      <c r="N48" s="70">
        <v>0</v>
      </c>
      <c r="O48" s="71">
        <f>IF(ISERROR(M48+K48+I48+G48),"Invalid Input",M48+K48+I48+G48)</f>
        <v>0</v>
      </c>
      <c r="P48" s="72">
        <f>IF(ISERROR(H48+J48+L48+N48),"Invalid Input",H48+J48+L48+N48)</f>
        <v>0</v>
      </c>
      <c r="Q48" s="73">
        <v>0</v>
      </c>
      <c r="R48" s="74">
        <f>IF(ISERROR(Q48-P48),"Invalid Input",(Q48-P48))</f>
        <v>0</v>
      </c>
      <c r="S48" s="51" t="b">
        <v>1</v>
      </c>
      <c r="U48" s="75"/>
    </row>
    <row r="49" spans="2:21" ht="30">
      <c r="B49" s="94"/>
      <c r="C49" s="355" t="s">
        <v>60</v>
      </c>
      <c r="D49" s="356">
        <v>0</v>
      </c>
      <c r="E49" s="67">
        <v>202</v>
      </c>
      <c r="F49" s="68">
        <v>35</v>
      </c>
      <c r="G49" s="69">
        <v>10</v>
      </c>
      <c r="H49" s="70">
        <v>8</v>
      </c>
      <c r="I49" s="69">
        <v>0</v>
      </c>
      <c r="J49" s="70">
        <v>0</v>
      </c>
      <c r="K49" s="69">
        <v>0</v>
      </c>
      <c r="L49" s="70">
        <v>0</v>
      </c>
      <c r="M49" s="69">
        <v>0</v>
      </c>
      <c r="N49" s="70">
        <v>0</v>
      </c>
      <c r="O49" s="71">
        <f>IF(ISERROR(M49+K49+I49+G49),"Invalid Input",M49+K49+I49+G49)</f>
        <v>10</v>
      </c>
      <c r="P49" s="72">
        <f>IF(ISERROR(H49+J49+L49+N49),"Invalid Input",H49+J49+L49+N49)</f>
        <v>8</v>
      </c>
      <c r="Q49" s="73">
        <v>0</v>
      </c>
      <c r="R49" s="74">
        <f>IF(ISERROR(Q49-P49),"Invalid Input",(Q49-P49))</f>
        <v>-8</v>
      </c>
      <c r="S49" s="51" t="b">
        <v>1</v>
      </c>
      <c r="T49" s="95" t="s">
        <v>100</v>
      </c>
      <c r="U49" s="95"/>
    </row>
    <row r="50" spans="2:21" ht="7.5" customHeight="1">
      <c r="B50" s="62"/>
      <c r="C50" s="367">
        <f>COUNTA(C40:C49)</f>
        <v>7</v>
      </c>
      <c r="D50" s="368"/>
      <c r="E50" s="80"/>
      <c r="F50" s="80"/>
      <c r="G50" s="80"/>
      <c r="H50" s="81"/>
      <c r="I50" s="80"/>
      <c r="J50" s="81"/>
      <c r="K50" s="80"/>
      <c r="L50" s="81"/>
      <c r="M50" s="80"/>
      <c r="N50" s="81"/>
      <c r="O50" s="82"/>
      <c r="P50" s="83"/>
      <c r="Q50" s="80"/>
      <c r="R50" s="74"/>
      <c r="S50" s="51" t="b">
        <v>1</v>
      </c>
      <c r="T50" s="95"/>
      <c r="U50" s="95"/>
    </row>
    <row r="51" spans="2:21" ht="15">
      <c r="B51" s="360" t="s">
        <v>61</v>
      </c>
      <c r="C51" s="361"/>
      <c r="D51" s="362"/>
      <c r="E51" s="80"/>
      <c r="F51" s="80"/>
      <c r="G51" s="80"/>
      <c r="H51" s="81"/>
      <c r="I51" s="80"/>
      <c r="J51" s="81"/>
      <c r="K51" s="80"/>
      <c r="L51" s="81"/>
      <c r="M51" s="80"/>
      <c r="N51" s="81"/>
      <c r="O51" s="82"/>
      <c r="P51" s="83"/>
      <c r="Q51" s="80"/>
      <c r="R51" s="74"/>
      <c r="S51" s="51"/>
      <c r="T51" s="95"/>
      <c r="U51" s="95"/>
    </row>
    <row r="52" spans="1:21" ht="15">
      <c r="A52" s="196" t="s">
        <v>185</v>
      </c>
      <c r="B52" s="96" t="s">
        <v>62</v>
      </c>
      <c r="C52" s="168"/>
      <c r="D52" s="169"/>
      <c r="E52" s="80"/>
      <c r="F52" s="80"/>
      <c r="G52" s="80"/>
      <c r="H52" s="81"/>
      <c r="I52" s="80"/>
      <c r="J52" s="81"/>
      <c r="K52" s="80"/>
      <c r="L52" s="81"/>
      <c r="M52" s="80"/>
      <c r="N52" s="81"/>
      <c r="O52" s="82"/>
      <c r="P52" s="83"/>
      <c r="Q52" s="80"/>
      <c r="R52" s="74"/>
      <c r="S52" s="51" t="b">
        <v>1</v>
      </c>
      <c r="T52" s="95"/>
      <c r="U52" s="95"/>
    </row>
    <row r="53" spans="1:21" ht="26.25" customHeight="1">
      <c r="A53" s="196" t="s">
        <v>185</v>
      </c>
      <c r="B53" s="62"/>
      <c r="C53" s="355" t="s">
        <v>63</v>
      </c>
      <c r="D53" s="356">
        <v>0</v>
      </c>
      <c r="E53" s="67">
        <v>0</v>
      </c>
      <c r="F53" s="68"/>
      <c r="G53" s="69"/>
      <c r="H53" s="70"/>
      <c r="I53" s="69">
        <v>0</v>
      </c>
      <c r="J53" s="70">
        <v>0</v>
      </c>
      <c r="K53" s="69">
        <v>0</v>
      </c>
      <c r="L53" s="70">
        <v>0</v>
      </c>
      <c r="M53" s="69">
        <v>0</v>
      </c>
      <c r="N53" s="70">
        <v>0</v>
      </c>
      <c r="O53" s="71">
        <f>IF(ISERROR(M53+K53+I53+G53),"Invalid Input",M53+K53+I53+G53)</f>
        <v>0</v>
      </c>
      <c r="P53" s="72">
        <f>IF(ISERROR(H53+J53+L53+N53),"Invalid Input",H53+J53+L53+N53)</f>
        <v>0</v>
      </c>
      <c r="Q53" s="73">
        <v>0</v>
      </c>
      <c r="R53" s="74">
        <f>IF(ISERROR(Q53-P53),"Invalid Input",(Q53-P53))</f>
        <v>0</v>
      </c>
      <c r="S53" s="51" t="b">
        <v>1</v>
      </c>
      <c r="T53" s="95"/>
      <c r="U53" s="95"/>
    </row>
    <row r="54" spans="1:21" ht="23.25" customHeight="1">
      <c r="A54" s="196" t="s">
        <v>185</v>
      </c>
      <c r="B54" s="89"/>
      <c r="C54" s="355" t="s">
        <v>64</v>
      </c>
      <c r="D54" s="356">
        <v>0</v>
      </c>
      <c r="E54" s="67">
        <v>0</v>
      </c>
      <c r="F54" s="68">
        <v>100</v>
      </c>
      <c r="G54" s="69">
        <v>10</v>
      </c>
      <c r="H54" s="70">
        <v>30</v>
      </c>
      <c r="I54" s="69">
        <v>40</v>
      </c>
      <c r="J54" s="70">
        <v>65</v>
      </c>
      <c r="K54" s="69">
        <v>0</v>
      </c>
      <c r="L54" s="70">
        <v>0</v>
      </c>
      <c r="M54" s="69">
        <v>0</v>
      </c>
      <c r="N54" s="70">
        <v>0</v>
      </c>
      <c r="O54" s="71">
        <f>IF(ISERROR(M54+K54+I54+G54),"Invalid Input",M54+K54+I54+G54)</f>
        <v>50</v>
      </c>
      <c r="P54" s="72">
        <f>IF(ISERROR(H54+J54+L54+N54),"Invalid Input",H54+J54+L54+N54)</f>
        <v>95</v>
      </c>
      <c r="Q54" s="73">
        <v>0</v>
      </c>
      <c r="R54" s="74">
        <f>IF(ISERROR(Q54-P54),"Invalid Input",(Q54-P54))</f>
        <v>-95</v>
      </c>
      <c r="S54" s="51" t="b">
        <v>1</v>
      </c>
      <c r="T54" s="95"/>
      <c r="U54" s="95"/>
    </row>
    <row r="55" spans="1:21" ht="15.75" customHeight="1">
      <c r="A55" s="196" t="s">
        <v>185</v>
      </c>
      <c r="B55" s="94"/>
      <c r="C55" s="367">
        <f>COUNTA(C53:C54)</f>
        <v>2</v>
      </c>
      <c r="D55" s="368"/>
      <c r="E55" s="80"/>
      <c r="F55" s="80"/>
      <c r="G55" s="80"/>
      <c r="H55" s="81"/>
      <c r="I55" s="80"/>
      <c r="J55" s="81"/>
      <c r="K55" s="80"/>
      <c r="L55" s="81"/>
      <c r="M55" s="80"/>
      <c r="N55" s="81"/>
      <c r="O55" s="82"/>
      <c r="P55" s="83"/>
      <c r="Q55" s="80"/>
      <c r="R55" s="74"/>
      <c r="S55" s="51" t="b">
        <v>1</v>
      </c>
      <c r="T55" s="95"/>
      <c r="U55" s="95"/>
    </row>
    <row r="56" spans="1:21" ht="15">
      <c r="A56" s="196" t="s">
        <v>185</v>
      </c>
      <c r="B56" s="96" t="s">
        <v>65</v>
      </c>
      <c r="C56" s="97"/>
      <c r="D56" s="98"/>
      <c r="E56" s="80"/>
      <c r="F56" s="80"/>
      <c r="G56" s="80"/>
      <c r="H56" s="81"/>
      <c r="I56" s="80"/>
      <c r="J56" s="81"/>
      <c r="K56" s="80"/>
      <c r="L56" s="81"/>
      <c r="M56" s="80"/>
      <c r="N56" s="81"/>
      <c r="O56" s="82"/>
      <c r="P56" s="83"/>
      <c r="Q56" s="80"/>
      <c r="R56" s="74"/>
      <c r="S56" s="51" t="b">
        <v>1</v>
      </c>
      <c r="T56" s="95"/>
      <c r="U56" s="95"/>
    </row>
    <row r="57" spans="1:21" ht="25.5" customHeight="1">
      <c r="A57" s="196" t="s">
        <v>185</v>
      </c>
      <c r="B57" s="89"/>
      <c r="C57" s="369" t="s">
        <v>66</v>
      </c>
      <c r="D57" s="370"/>
      <c r="E57" s="67">
        <v>0</v>
      </c>
      <c r="F57" s="68"/>
      <c r="G57" s="69"/>
      <c r="H57" s="70"/>
      <c r="I57" s="69">
        <v>0</v>
      </c>
      <c r="J57" s="70">
        <v>0</v>
      </c>
      <c r="K57" s="69">
        <v>0</v>
      </c>
      <c r="L57" s="70">
        <v>0</v>
      </c>
      <c r="M57" s="69">
        <v>0</v>
      </c>
      <c r="N57" s="70">
        <v>0</v>
      </c>
      <c r="O57" s="71">
        <f>IF(ISERROR(M57+K57+I57+G57),"Invalid Input",M57+K57+I57+G57)</f>
        <v>0</v>
      </c>
      <c r="P57" s="72">
        <f>IF(ISERROR(H57+J57+L57+N57),"Invalid Input",H57+J57+L57+N57)</f>
        <v>0</v>
      </c>
      <c r="Q57" s="73">
        <v>0</v>
      </c>
      <c r="R57" s="74">
        <f>IF(ISERROR(Q57-P57),"Invalid Input",(Q57-P57))</f>
        <v>0</v>
      </c>
      <c r="S57" s="51" t="b">
        <v>1</v>
      </c>
      <c r="T57" s="95"/>
      <c r="U57" s="95"/>
    </row>
    <row r="58" spans="1:21" ht="15">
      <c r="A58" s="196" t="s">
        <v>185</v>
      </c>
      <c r="B58" s="89"/>
      <c r="C58" s="369" t="s">
        <v>67</v>
      </c>
      <c r="D58" s="370"/>
      <c r="E58" s="67">
        <v>0</v>
      </c>
      <c r="F58" s="68">
        <v>100</v>
      </c>
      <c r="G58" s="69">
        <v>10</v>
      </c>
      <c r="H58" s="70">
        <v>101</v>
      </c>
      <c r="I58" s="69">
        <v>50</v>
      </c>
      <c r="J58" s="70">
        <v>194</v>
      </c>
      <c r="K58" s="69">
        <v>0</v>
      </c>
      <c r="L58" s="70">
        <v>0</v>
      </c>
      <c r="M58" s="69">
        <v>0</v>
      </c>
      <c r="N58" s="70">
        <v>0</v>
      </c>
      <c r="O58" s="71">
        <f>IF(ISERROR(M58+K58+I58+G58),"Invalid Input",M58+K58+I58+G58)</f>
        <v>60</v>
      </c>
      <c r="P58" s="72">
        <f>IF(ISERROR(H58+J58+L58+N58),"Invalid Input",H58+J58+L58+N58)</f>
        <v>295</v>
      </c>
      <c r="Q58" s="73">
        <v>0</v>
      </c>
      <c r="R58" s="74">
        <f>IF(ISERROR(Q58-P58),"Invalid Input",(Q58-P58))</f>
        <v>-295</v>
      </c>
      <c r="S58" s="51" t="b">
        <v>1</v>
      </c>
      <c r="T58" s="95"/>
      <c r="U58" s="95"/>
    </row>
    <row r="59" spans="2:21" ht="12.75" customHeight="1">
      <c r="B59" s="94"/>
      <c r="C59" s="367">
        <f>COUNTA(C57:D58)</f>
        <v>2</v>
      </c>
      <c r="D59" s="368"/>
      <c r="E59" s="82"/>
      <c r="F59" s="82"/>
      <c r="G59" s="82"/>
      <c r="H59" s="83"/>
      <c r="I59" s="82"/>
      <c r="J59" s="83"/>
      <c r="K59" s="82"/>
      <c r="L59" s="83"/>
      <c r="M59" s="82"/>
      <c r="N59" s="83"/>
      <c r="O59" s="82"/>
      <c r="P59" s="83"/>
      <c r="Q59" s="82"/>
      <c r="R59" s="74"/>
      <c r="S59" s="51" t="b">
        <v>1</v>
      </c>
      <c r="T59" s="95"/>
      <c r="U59" s="95"/>
    </row>
    <row r="60" spans="2:21" ht="15">
      <c r="B60" s="96" t="s">
        <v>68</v>
      </c>
      <c r="C60" s="99"/>
      <c r="D60" s="98"/>
      <c r="E60" s="82"/>
      <c r="F60" s="82"/>
      <c r="G60" s="82"/>
      <c r="H60" s="83"/>
      <c r="I60" s="82"/>
      <c r="J60" s="83"/>
      <c r="K60" s="82"/>
      <c r="L60" s="83"/>
      <c r="M60" s="82"/>
      <c r="N60" s="83"/>
      <c r="O60" s="82"/>
      <c r="P60" s="83"/>
      <c r="Q60" s="82"/>
      <c r="R60" s="74"/>
      <c r="S60" s="51" t="b">
        <v>1</v>
      </c>
      <c r="T60" s="95"/>
      <c r="U60" s="95"/>
    </row>
    <row r="61" spans="1:21" ht="15">
      <c r="A61" s="196" t="s">
        <v>186</v>
      </c>
      <c r="B61" s="89"/>
      <c r="C61" s="363" t="s">
        <v>69</v>
      </c>
      <c r="D61" s="364"/>
      <c r="E61" s="133">
        <v>43000</v>
      </c>
      <c r="F61" s="134">
        <v>43000</v>
      </c>
      <c r="G61" s="69">
        <v>0</v>
      </c>
      <c r="H61" s="69">
        <v>0</v>
      </c>
      <c r="I61" s="69">
        <v>0</v>
      </c>
      <c r="J61" s="70">
        <v>0</v>
      </c>
      <c r="K61" s="69">
        <v>0</v>
      </c>
      <c r="L61" s="70">
        <v>0</v>
      </c>
      <c r="M61" s="69">
        <v>0</v>
      </c>
      <c r="N61" s="70">
        <v>0</v>
      </c>
      <c r="O61" s="71">
        <f>IF(ISERROR(M61+K61+I61+G61),"Invalid Input",M61+K61+I61+G61)</f>
        <v>0</v>
      </c>
      <c r="P61" s="72">
        <f>IF(ISERROR(H61+J61+L61+N61),"Invalid Input",H61+J61+L61+N61)</f>
        <v>0</v>
      </c>
      <c r="Q61" s="73">
        <v>0</v>
      </c>
      <c r="R61" s="74">
        <f>IF(ISERROR(Q61-P61),"Invalid Input",(Q61-P61))</f>
        <v>0</v>
      </c>
      <c r="S61" s="51" t="b">
        <v>1</v>
      </c>
      <c r="T61" s="95" t="s">
        <v>101</v>
      </c>
      <c r="U61" s="95" t="s">
        <v>102</v>
      </c>
    </row>
    <row r="62" spans="1:21" ht="15">
      <c r="A62" s="196" t="s">
        <v>186</v>
      </c>
      <c r="B62" s="89"/>
      <c r="C62" s="363" t="s">
        <v>70</v>
      </c>
      <c r="D62" s="364"/>
      <c r="E62" s="133">
        <v>0</v>
      </c>
      <c r="F62" s="134"/>
      <c r="G62" s="69">
        <v>0</v>
      </c>
      <c r="H62" s="69">
        <v>0</v>
      </c>
      <c r="I62" s="69">
        <v>0</v>
      </c>
      <c r="J62" s="70">
        <v>0</v>
      </c>
      <c r="K62" s="69">
        <v>0</v>
      </c>
      <c r="L62" s="70">
        <v>0</v>
      </c>
      <c r="M62" s="69">
        <v>0</v>
      </c>
      <c r="N62" s="70">
        <v>0</v>
      </c>
      <c r="O62" s="69">
        <v>0</v>
      </c>
      <c r="P62" s="69">
        <v>0</v>
      </c>
      <c r="Q62" s="73">
        <v>0</v>
      </c>
      <c r="R62" s="69">
        <v>0</v>
      </c>
      <c r="S62" s="51" t="b">
        <v>1</v>
      </c>
      <c r="T62" s="95" t="s">
        <v>103</v>
      </c>
      <c r="U62" s="95" t="s">
        <v>104</v>
      </c>
    </row>
    <row r="63" spans="1:21" ht="15">
      <c r="A63" s="196" t="s">
        <v>186</v>
      </c>
      <c r="B63" s="89"/>
      <c r="C63" s="363" t="s">
        <v>71</v>
      </c>
      <c r="D63" s="364"/>
      <c r="E63" s="133">
        <v>43000</v>
      </c>
      <c r="F63" s="134">
        <v>43000</v>
      </c>
      <c r="G63" s="69">
        <v>0</v>
      </c>
      <c r="H63" s="69">
        <v>0</v>
      </c>
      <c r="I63" s="69">
        <v>0</v>
      </c>
      <c r="J63" s="70">
        <v>0</v>
      </c>
      <c r="K63" s="69">
        <v>0</v>
      </c>
      <c r="L63" s="70">
        <v>0</v>
      </c>
      <c r="M63" s="69">
        <v>0</v>
      </c>
      <c r="N63" s="70">
        <v>0</v>
      </c>
      <c r="O63" s="71">
        <f>IF(ISERROR(M63+K63+I63+G63),"Invalid Input",M63+K63+I63+G63)</f>
        <v>0</v>
      </c>
      <c r="P63" s="72">
        <f>IF(ISERROR(H63+J63+L63+N63),"Invalid Input",H63+J63+L63+N63)</f>
        <v>0</v>
      </c>
      <c r="Q63" s="73">
        <v>0</v>
      </c>
      <c r="R63" s="74">
        <f>IF(ISERROR(Q63-P63),"Invalid Input",(Q63-P63))</f>
        <v>0</v>
      </c>
      <c r="S63" s="51"/>
      <c r="T63" s="95" t="s">
        <v>101</v>
      </c>
      <c r="U63" s="95" t="s">
        <v>102</v>
      </c>
    </row>
    <row r="64" spans="2:21" ht="15" customHeight="1">
      <c r="B64" s="89"/>
      <c r="C64" s="367">
        <f>COUNTA(C61:D62)</f>
        <v>2</v>
      </c>
      <c r="D64" s="368"/>
      <c r="E64" s="82"/>
      <c r="F64" s="82"/>
      <c r="G64" s="82"/>
      <c r="H64" s="83"/>
      <c r="I64" s="82"/>
      <c r="J64" s="83"/>
      <c r="K64" s="82"/>
      <c r="L64" s="83"/>
      <c r="M64" s="82"/>
      <c r="N64" s="83"/>
      <c r="O64" s="82"/>
      <c r="P64" s="83"/>
      <c r="Q64" s="82"/>
      <c r="R64" s="74"/>
      <c r="S64" s="51" t="b">
        <v>1</v>
      </c>
      <c r="T64" s="95"/>
      <c r="U64" s="95"/>
    </row>
    <row r="65" spans="2:21" ht="15">
      <c r="B65" s="96" t="s">
        <v>72</v>
      </c>
      <c r="C65" s="97"/>
      <c r="D65" s="98"/>
      <c r="E65" s="80"/>
      <c r="F65" s="80"/>
      <c r="G65" s="80"/>
      <c r="H65" s="81"/>
      <c r="I65" s="80"/>
      <c r="J65" s="81"/>
      <c r="K65" s="80"/>
      <c r="L65" s="81"/>
      <c r="M65" s="80"/>
      <c r="N65" s="81"/>
      <c r="O65" s="82"/>
      <c r="P65" s="83"/>
      <c r="Q65" s="80"/>
      <c r="R65" s="74"/>
      <c r="S65" s="51" t="b">
        <v>1</v>
      </c>
      <c r="T65" s="95"/>
      <c r="U65" s="95"/>
    </row>
    <row r="66" spans="1:21" ht="15">
      <c r="A66" s="196" t="s">
        <v>187</v>
      </c>
      <c r="B66" s="89"/>
      <c r="C66" s="97" t="s">
        <v>73</v>
      </c>
      <c r="D66" s="98"/>
      <c r="E66" s="67">
        <v>0</v>
      </c>
      <c r="F66" s="68">
        <v>0</v>
      </c>
      <c r="G66" s="69">
        <v>31</v>
      </c>
      <c r="H66" s="70"/>
      <c r="I66" s="69">
        <v>0</v>
      </c>
      <c r="J66" s="70">
        <v>50</v>
      </c>
      <c r="K66" s="69">
        <v>0</v>
      </c>
      <c r="L66" s="70">
        <v>0</v>
      </c>
      <c r="M66" s="69">
        <v>0</v>
      </c>
      <c r="N66" s="70">
        <v>0</v>
      </c>
      <c r="O66" s="71">
        <f>IF(ISERROR(M66+K66+I66+G66),"Invalid Input",M66+K66+I66+G66)</f>
        <v>31</v>
      </c>
      <c r="P66" s="72">
        <f>IF(ISERROR(H66+J66+L66+N66),"Invalid Input",H66+J66+L66+N66)</f>
        <v>50</v>
      </c>
      <c r="Q66" s="73">
        <v>0</v>
      </c>
      <c r="R66" s="74">
        <f>IF(ISERROR(Q66-P66),"Invalid Input",(Q66-P66))</f>
        <v>-50</v>
      </c>
      <c r="S66" s="51" t="b">
        <v>1</v>
      </c>
      <c r="T66" s="95"/>
      <c r="U66" s="95"/>
    </row>
    <row r="67" spans="2:21" ht="45">
      <c r="B67" s="89"/>
      <c r="C67" s="97" t="s">
        <v>74</v>
      </c>
      <c r="D67" s="98"/>
      <c r="E67" s="67">
        <v>0</v>
      </c>
      <c r="F67" s="68">
        <v>37</v>
      </c>
      <c r="G67" s="69"/>
      <c r="H67" s="70"/>
      <c r="I67" s="69">
        <v>11</v>
      </c>
      <c r="J67" s="70">
        <v>0</v>
      </c>
      <c r="K67" s="69">
        <v>0</v>
      </c>
      <c r="L67" s="70">
        <v>0</v>
      </c>
      <c r="M67" s="69">
        <v>0</v>
      </c>
      <c r="N67" s="70">
        <v>0</v>
      </c>
      <c r="O67" s="71">
        <f>IF(ISERROR(M67+K67+I67+G67),"Invalid Input",M67+K67+I67+G67)</f>
        <v>11</v>
      </c>
      <c r="P67" s="72">
        <f>IF(ISERROR(H67+J67+L67+N67),"Invalid Input",H67+J67+L67+N67)</f>
        <v>0</v>
      </c>
      <c r="Q67" s="73">
        <v>0</v>
      </c>
      <c r="R67" s="74">
        <f>IF(ISERROR(Q67-P67),"Invalid Input",(Q67-P67))</f>
        <v>0</v>
      </c>
      <c r="S67" s="51" t="b">
        <v>1</v>
      </c>
      <c r="T67" s="95" t="s">
        <v>147</v>
      </c>
      <c r="U67" s="95" t="s">
        <v>148</v>
      </c>
    </row>
    <row r="68" spans="1:21" ht="60">
      <c r="A68" s="197" t="s">
        <v>188</v>
      </c>
      <c r="B68" s="62"/>
      <c r="C68" s="97" t="s">
        <v>75</v>
      </c>
      <c r="D68" s="98"/>
      <c r="E68" s="67">
        <v>0</v>
      </c>
      <c r="F68" s="68">
        <v>552</v>
      </c>
      <c r="G68" s="69"/>
      <c r="H68" s="70"/>
      <c r="I68" s="69">
        <v>0</v>
      </c>
      <c r="J68" s="70">
        <v>4340</v>
      </c>
      <c r="K68" s="69">
        <v>0</v>
      </c>
      <c r="L68" s="70">
        <v>0</v>
      </c>
      <c r="M68" s="69">
        <v>0</v>
      </c>
      <c r="N68" s="70">
        <v>0</v>
      </c>
      <c r="O68" s="71">
        <f>IF(ISERROR(M68+K68+I68+G68),"Invalid Input",M68+K68+I68+G68)</f>
        <v>0</v>
      </c>
      <c r="P68" s="72">
        <f>IF(ISERROR(H68+J68+L68+N68),"Invalid Input",H68+J68+L68+N68)</f>
        <v>4340</v>
      </c>
      <c r="Q68" s="73">
        <v>0</v>
      </c>
      <c r="R68" s="74">
        <f>IF(ISERROR(Q68-P68),"Invalid Input",(Q68-P68))</f>
        <v>-4340</v>
      </c>
      <c r="S68" s="51" t="b">
        <v>1</v>
      </c>
      <c r="T68" s="95" t="s">
        <v>149</v>
      </c>
      <c r="U68" s="95" t="s">
        <v>150</v>
      </c>
    </row>
    <row r="69" spans="1:21" ht="15">
      <c r="A69" s="196" t="s">
        <v>187</v>
      </c>
      <c r="B69" s="94"/>
      <c r="C69" s="97" t="s">
        <v>76</v>
      </c>
      <c r="D69" s="98"/>
      <c r="E69" s="67">
        <v>0</v>
      </c>
      <c r="F69" s="68"/>
      <c r="G69" s="69"/>
      <c r="H69" s="70"/>
      <c r="I69" s="69">
        <v>0</v>
      </c>
      <c r="J69" s="70">
        <v>0</v>
      </c>
      <c r="K69" s="69">
        <v>0</v>
      </c>
      <c r="L69" s="70">
        <v>0</v>
      </c>
      <c r="M69" s="69">
        <v>0</v>
      </c>
      <c r="N69" s="70">
        <v>0</v>
      </c>
      <c r="O69" s="71">
        <f>IF(ISERROR(M69+K69+I69+G69),"Invalid Input",M69+K69+I69+G69)</f>
        <v>0</v>
      </c>
      <c r="P69" s="72">
        <f>IF(ISERROR(H69+J69+L69+N69),"Invalid Input",H69+J69+L69+N69)</f>
        <v>0</v>
      </c>
      <c r="Q69" s="73">
        <v>0</v>
      </c>
      <c r="R69" s="74">
        <f>IF(ISERROR(Q69-P69),"Invalid Input",(Q69-P69))</f>
        <v>0</v>
      </c>
      <c r="S69" s="51" t="b">
        <v>1</v>
      </c>
      <c r="T69" s="95"/>
      <c r="U69" s="95"/>
    </row>
    <row r="70" spans="5:21" ht="15">
      <c r="E70" s="82"/>
      <c r="F70" s="82"/>
      <c r="G70" s="82"/>
      <c r="H70" s="83"/>
      <c r="I70" s="82"/>
      <c r="J70" s="83"/>
      <c r="K70" s="82"/>
      <c r="L70" s="83"/>
      <c r="M70" s="82"/>
      <c r="N70" s="83"/>
      <c r="O70" s="82"/>
      <c r="P70" s="83"/>
      <c r="Q70" s="82"/>
      <c r="R70" s="74"/>
      <c r="S70" s="51"/>
      <c r="T70" s="95"/>
      <c r="U70" s="95"/>
    </row>
    <row r="71" spans="2:21" ht="15">
      <c r="B71" s="96" t="s">
        <v>77</v>
      </c>
      <c r="C71" s="97"/>
      <c r="D71" s="98"/>
      <c r="E71" s="80"/>
      <c r="F71" s="80"/>
      <c r="G71" s="80"/>
      <c r="H71" s="81"/>
      <c r="I71" s="80"/>
      <c r="J71" s="81"/>
      <c r="K71" s="80"/>
      <c r="L71" s="81"/>
      <c r="M71" s="80"/>
      <c r="N71" s="81"/>
      <c r="O71" s="82"/>
      <c r="P71" s="83"/>
      <c r="Q71" s="80"/>
      <c r="R71" s="74"/>
      <c r="S71" s="51" t="b">
        <v>1</v>
      </c>
      <c r="T71" s="95"/>
      <c r="U71" s="95"/>
    </row>
    <row r="72" spans="1:21" ht="13.5" customHeight="1">
      <c r="A72" s="196" t="s">
        <v>189</v>
      </c>
      <c r="B72" s="62"/>
      <c r="C72" s="363" t="s">
        <v>78</v>
      </c>
      <c r="D72" s="364"/>
      <c r="E72" s="67">
        <v>4</v>
      </c>
      <c r="F72" s="68">
        <v>4</v>
      </c>
      <c r="G72" s="69">
        <v>1</v>
      </c>
      <c r="H72" s="70">
        <v>0</v>
      </c>
      <c r="I72" s="69">
        <v>5</v>
      </c>
      <c r="J72" s="70">
        <v>0</v>
      </c>
      <c r="K72" s="69">
        <v>0</v>
      </c>
      <c r="L72" s="70">
        <v>0</v>
      </c>
      <c r="M72" s="69">
        <v>0</v>
      </c>
      <c r="N72" s="70">
        <v>0</v>
      </c>
      <c r="O72" s="71">
        <f aca="true" t="shared" si="4" ref="O72:O83">IF(ISERROR(M72+K72+I72+G72),"Invalid Input",M72+K72+I72+G72)</f>
        <v>6</v>
      </c>
      <c r="P72" s="72">
        <f aca="true" t="shared" si="5" ref="P72:P83">IF(ISERROR(H72+J72+L72+N72),"Invalid Input",H72+J72+L72+N72)</f>
        <v>0</v>
      </c>
      <c r="Q72" s="73">
        <v>0</v>
      </c>
      <c r="R72" s="74">
        <f aca="true" t="shared" si="6" ref="R72:R83">IF(ISERROR(Q72-P72),"Invalid Input",(Q72-P72))</f>
        <v>0</v>
      </c>
      <c r="S72" s="51" t="b">
        <v>1</v>
      </c>
      <c r="T72" s="95" t="s">
        <v>151</v>
      </c>
      <c r="U72" s="95"/>
    </row>
    <row r="73" spans="1:21" ht="15">
      <c r="A73" s="196" t="s">
        <v>190</v>
      </c>
      <c r="B73" s="89"/>
      <c r="C73" s="363" t="s">
        <v>79</v>
      </c>
      <c r="D73" s="364"/>
      <c r="E73" s="67">
        <v>1</v>
      </c>
      <c r="F73" s="68">
        <v>1</v>
      </c>
      <c r="G73" s="69">
        <v>1</v>
      </c>
      <c r="H73" s="70">
        <v>0</v>
      </c>
      <c r="I73" s="69">
        <v>1</v>
      </c>
      <c r="J73" s="70">
        <v>1</v>
      </c>
      <c r="K73" s="69">
        <v>0</v>
      </c>
      <c r="L73" s="70">
        <v>0</v>
      </c>
      <c r="M73" s="69">
        <v>0</v>
      </c>
      <c r="N73" s="70">
        <v>0</v>
      </c>
      <c r="O73" s="71">
        <f t="shared" si="4"/>
        <v>2</v>
      </c>
      <c r="P73" s="72">
        <f t="shared" si="5"/>
        <v>1</v>
      </c>
      <c r="Q73" s="73">
        <v>0</v>
      </c>
      <c r="R73" s="74">
        <f t="shared" si="6"/>
        <v>-1</v>
      </c>
      <c r="S73" s="51" t="b">
        <v>1</v>
      </c>
      <c r="T73" s="95"/>
      <c r="U73" s="95"/>
    </row>
    <row r="74" spans="1:21" ht="15">
      <c r="A74" s="196" t="s">
        <v>190</v>
      </c>
      <c r="B74" s="89"/>
      <c r="C74" s="363" t="s">
        <v>80</v>
      </c>
      <c r="D74" s="364"/>
      <c r="E74" s="67">
        <v>1</v>
      </c>
      <c r="F74" s="68">
        <v>1</v>
      </c>
      <c r="G74" s="69">
        <v>1</v>
      </c>
      <c r="H74" s="70">
        <v>1</v>
      </c>
      <c r="I74" s="69">
        <v>1</v>
      </c>
      <c r="J74" s="70">
        <v>1</v>
      </c>
      <c r="K74" s="69">
        <v>0</v>
      </c>
      <c r="L74" s="70">
        <v>0</v>
      </c>
      <c r="M74" s="69">
        <v>0</v>
      </c>
      <c r="N74" s="70">
        <v>0</v>
      </c>
      <c r="O74" s="71">
        <f t="shared" si="4"/>
        <v>2</v>
      </c>
      <c r="P74" s="72">
        <f t="shared" si="5"/>
        <v>2</v>
      </c>
      <c r="Q74" s="73">
        <v>0</v>
      </c>
      <c r="R74" s="74">
        <f t="shared" si="6"/>
        <v>-2</v>
      </c>
      <c r="S74" s="51" t="b">
        <v>1</v>
      </c>
      <c r="T74" s="95"/>
      <c r="U74" s="95"/>
    </row>
    <row r="75" spans="1:21" ht="15">
      <c r="A75" s="196"/>
      <c r="B75" s="89"/>
      <c r="C75" s="363" t="s">
        <v>81</v>
      </c>
      <c r="D75" s="364"/>
      <c r="E75" s="67">
        <v>0</v>
      </c>
      <c r="F75" s="68">
        <v>3</v>
      </c>
      <c r="G75" s="69"/>
      <c r="H75" s="70"/>
      <c r="I75" s="69">
        <v>0</v>
      </c>
      <c r="J75" s="70">
        <v>0</v>
      </c>
      <c r="K75" s="69">
        <v>0</v>
      </c>
      <c r="L75" s="70">
        <v>0</v>
      </c>
      <c r="M75" s="69">
        <v>0</v>
      </c>
      <c r="N75" s="70">
        <v>0</v>
      </c>
      <c r="O75" s="71">
        <f t="shared" si="4"/>
        <v>0</v>
      </c>
      <c r="P75" s="72">
        <f t="shared" si="5"/>
        <v>0</v>
      </c>
      <c r="Q75" s="73">
        <v>0</v>
      </c>
      <c r="R75" s="74">
        <f t="shared" si="6"/>
        <v>0</v>
      </c>
      <c r="S75" s="51" t="b">
        <v>1</v>
      </c>
      <c r="T75" s="95" t="s">
        <v>105</v>
      </c>
      <c r="U75" s="95"/>
    </row>
    <row r="76" spans="1:21" ht="26.25" customHeight="1">
      <c r="A76" s="196" t="s">
        <v>190</v>
      </c>
      <c r="B76" s="94"/>
      <c r="C76" s="355" t="s">
        <v>82</v>
      </c>
      <c r="D76" s="356"/>
      <c r="E76" s="67">
        <v>0</v>
      </c>
      <c r="F76" s="68"/>
      <c r="G76" s="69"/>
      <c r="H76" s="70"/>
      <c r="I76" s="69">
        <v>0</v>
      </c>
      <c r="J76" s="70">
        <v>0</v>
      </c>
      <c r="K76" s="69">
        <v>0</v>
      </c>
      <c r="L76" s="70">
        <v>0</v>
      </c>
      <c r="M76" s="69">
        <v>0</v>
      </c>
      <c r="N76" s="70">
        <v>0</v>
      </c>
      <c r="O76" s="71">
        <f t="shared" si="4"/>
        <v>0</v>
      </c>
      <c r="P76" s="72">
        <f t="shared" si="5"/>
        <v>0</v>
      </c>
      <c r="Q76" s="73">
        <v>0</v>
      </c>
      <c r="R76" s="74">
        <f t="shared" si="6"/>
        <v>0</v>
      </c>
      <c r="S76" s="51" t="b">
        <v>1</v>
      </c>
      <c r="T76" s="95"/>
      <c r="U76" s="95"/>
    </row>
    <row r="77" spans="1:21" ht="15">
      <c r="A77" s="196" t="s">
        <v>190</v>
      </c>
      <c r="B77" s="89"/>
      <c r="C77" s="363" t="s">
        <v>83</v>
      </c>
      <c r="D77" s="364"/>
      <c r="E77" s="67">
        <v>4</v>
      </c>
      <c r="F77" s="68">
        <v>4</v>
      </c>
      <c r="G77" s="69">
        <v>2</v>
      </c>
      <c r="H77" s="70">
        <v>3</v>
      </c>
      <c r="I77" s="69">
        <v>1</v>
      </c>
      <c r="J77" s="70">
        <v>1</v>
      </c>
      <c r="K77" s="69">
        <v>0</v>
      </c>
      <c r="L77" s="70">
        <v>0</v>
      </c>
      <c r="M77" s="69">
        <v>0</v>
      </c>
      <c r="N77" s="70">
        <v>0</v>
      </c>
      <c r="O77" s="71">
        <f t="shared" si="4"/>
        <v>3</v>
      </c>
      <c r="P77" s="72">
        <f t="shared" si="5"/>
        <v>4</v>
      </c>
      <c r="Q77" s="73">
        <v>0</v>
      </c>
      <c r="R77" s="74">
        <f t="shared" si="6"/>
        <v>-4</v>
      </c>
      <c r="S77" s="51" t="b">
        <v>1</v>
      </c>
      <c r="T77" s="95" t="s">
        <v>152</v>
      </c>
      <c r="U77" s="95"/>
    </row>
    <row r="78" spans="1:21" ht="15">
      <c r="A78" s="196" t="s">
        <v>190</v>
      </c>
      <c r="B78" s="89"/>
      <c r="C78" s="363" t="s">
        <v>84</v>
      </c>
      <c r="D78" s="364"/>
      <c r="E78" s="67">
        <v>0</v>
      </c>
      <c r="F78" s="68"/>
      <c r="G78" s="69"/>
      <c r="H78" s="70"/>
      <c r="I78" s="69">
        <v>3</v>
      </c>
      <c r="J78" s="70">
        <v>3</v>
      </c>
      <c r="K78" s="69">
        <v>0</v>
      </c>
      <c r="L78" s="70">
        <v>0</v>
      </c>
      <c r="M78" s="69">
        <v>0</v>
      </c>
      <c r="N78" s="70">
        <v>0</v>
      </c>
      <c r="O78" s="71">
        <f t="shared" si="4"/>
        <v>3</v>
      </c>
      <c r="P78" s="72">
        <f t="shared" si="5"/>
        <v>3</v>
      </c>
      <c r="Q78" s="73">
        <v>0</v>
      </c>
      <c r="R78" s="74">
        <f t="shared" si="6"/>
        <v>-3</v>
      </c>
      <c r="S78" s="51" t="b">
        <v>1</v>
      </c>
      <c r="T78" s="95"/>
      <c r="U78" s="95"/>
    </row>
    <row r="79" spans="1:21" ht="15">
      <c r="A79" s="196" t="s">
        <v>190</v>
      </c>
      <c r="B79" s="94"/>
      <c r="C79" s="363" t="s">
        <v>85</v>
      </c>
      <c r="D79" s="364"/>
      <c r="E79" s="67">
        <v>0</v>
      </c>
      <c r="F79" s="68"/>
      <c r="G79" s="69"/>
      <c r="H79" s="70"/>
      <c r="I79" s="69">
        <v>0</v>
      </c>
      <c r="J79" s="70">
        <v>0</v>
      </c>
      <c r="K79" s="69">
        <v>0</v>
      </c>
      <c r="L79" s="70">
        <v>0</v>
      </c>
      <c r="M79" s="69">
        <v>0</v>
      </c>
      <c r="N79" s="70">
        <v>0</v>
      </c>
      <c r="O79" s="71">
        <f t="shared" si="4"/>
        <v>0</v>
      </c>
      <c r="P79" s="72">
        <f t="shared" si="5"/>
        <v>0</v>
      </c>
      <c r="Q79" s="73">
        <v>0</v>
      </c>
      <c r="R79" s="74">
        <f t="shared" si="6"/>
        <v>0</v>
      </c>
      <c r="S79" s="51" t="b">
        <v>1</v>
      </c>
      <c r="T79" s="95"/>
      <c r="U79" s="95"/>
    </row>
    <row r="80" spans="1:21" ht="15">
      <c r="A80" s="196" t="s">
        <v>190</v>
      </c>
      <c r="B80" s="89"/>
      <c r="C80" s="363" t="s">
        <v>86</v>
      </c>
      <c r="D80" s="364"/>
      <c r="E80" s="67">
        <v>2</v>
      </c>
      <c r="F80" s="68">
        <v>2</v>
      </c>
      <c r="G80" s="69">
        <v>1</v>
      </c>
      <c r="H80" s="70">
        <v>1</v>
      </c>
      <c r="I80" s="69">
        <v>2</v>
      </c>
      <c r="J80" s="70">
        <v>2</v>
      </c>
      <c r="K80" s="69">
        <v>0</v>
      </c>
      <c r="L80" s="70">
        <v>0</v>
      </c>
      <c r="M80" s="69">
        <v>0</v>
      </c>
      <c r="N80" s="70">
        <v>0</v>
      </c>
      <c r="O80" s="71">
        <f t="shared" si="4"/>
        <v>3</v>
      </c>
      <c r="P80" s="72">
        <f t="shared" si="5"/>
        <v>3</v>
      </c>
      <c r="Q80" s="73">
        <v>0</v>
      </c>
      <c r="R80" s="74">
        <f t="shared" si="6"/>
        <v>-3</v>
      </c>
      <c r="S80" s="51" t="b">
        <v>1</v>
      </c>
      <c r="T80" s="95"/>
      <c r="U80" s="95"/>
    </row>
    <row r="81" spans="2:21" ht="33.75" customHeight="1">
      <c r="B81" s="89"/>
      <c r="C81" s="363" t="s">
        <v>87</v>
      </c>
      <c r="D81" s="364"/>
      <c r="E81" s="67">
        <v>0</v>
      </c>
      <c r="F81" s="68">
        <v>0</v>
      </c>
      <c r="G81" s="69">
        <v>0</v>
      </c>
      <c r="H81" s="70">
        <v>0</v>
      </c>
      <c r="I81" s="69">
        <v>0</v>
      </c>
      <c r="J81" s="70">
        <v>0</v>
      </c>
      <c r="K81" s="69">
        <v>0</v>
      </c>
      <c r="L81" s="70">
        <v>0</v>
      </c>
      <c r="M81" s="69">
        <v>0</v>
      </c>
      <c r="N81" s="70">
        <v>0</v>
      </c>
      <c r="O81" s="71">
        <f t="shared" si="4"/>
        <v>0</v>
      </c>
      <c r="P81" s="72">
        <f t="shared" si="5"/>
        <v>0</v>
      </c>
      <c r="Q81" s="73">
        <v>0</v>
      </c>
      <c r="R81" s="74">
        <f t="shared" si="6"/>
        <v>0</v>
      </c>
      <c r="S81" s="51" t="b">
        <v>1</v>
      </c>
      <c r="U81" s="95"/>
    </row>
    <row r="82" spans="1:21" ht="30">
      <c r="A82" s="196" t="s">
        <v>191</v>
      </c>
      <c r="B82" s="89"/>
      <c r="C82" s="363" t="s">
        <v>88</v>
      </c>
      <c r="D82" s="364"/>
      <c r="E82" s="67">
        <v>0</v>
      </c>
      <c r="F82" s="68">
        <v>1</v>
      </c>
      <c r="G82" s="69">
        <v>1</v>
      </c>
      <c r="H82" s="70"/>
      <c r="I82" s="69">
        <v>1</v>
      </c>
      <c r="J82" s="70">
        <v>0</v>
      </c>
      <c r="K82" s="69">
        <v>0</v>
      </c>
      <c r="L82" s="70">
        <v>0</v>
      </c>
      <c r="M82" s="69">
        <v>0</v>
      </c>
      <c r="N82" s="70">
        <v>0</v>
      </c>
      <c r="O82" s="71">
        <f t="shared" si="4"/>
        <v>2</v>
      </c>
      <c r="P82" s="72">
        <f t="shared" si="5"/>
        <v>0</v>
      </c>
      <c r="Q82" s="73">
        <v>0</v>
      </c>
      <c r="R82" s="74">
        <f t="shared" si="6"/>
        <v>0</v>
      </c>
      <c r="S82" s="51" t="b">
        <v>1</v>
      </c>
      <c r="T82" s="95" t="s">
        <v>153</v>
      </c>
      <c r="U82" s="95"/>
    </row>
    <row r="83" spans="1:21" ht="15">
      <c r="A83" s="196"/>
      <c r="B83" s="89"/>
      <c r="C83" s="363" t="s">
        <v>89</v>
      </c>
      <c r="D83" s="364"/>
      <c r="E83" s="67">
        <v>0</v>
      </c>
      <c r="F83" s="68"/>
      <c r="G83" s="69"/>
      <c r="H83" s="70"/>
      <c r="I83" s="69">
        <v>0</v>
      </c>
      <c r="J83" s="70">
        <v>0</v>
      </c>
      <c r="K83" s="69">
        <v>0</v>
      </c>
      <c r="L83" s="70">
        <v>0</v>
      </c>
      <c r="M83" s="69">
        <v>0</v>
      </c>
      <c r="N83" s="70">
        <v>0</v>
      </c>
      <c r="O83" s="71">
        <f t="shared" si="4"/>
        <v>0</v>
      </c>
      <c r="P83" s="72">
        <f t="shared" si="5"/>
        <v>0</v>
      </c>
      <c r="Q83" s="73">
        <v>0</v>
      </c>
      <c r="R83" s="74">
        <f t="shared" si="6"/>
        <v>0</v>
      </c>
      <c r="S83" s="51" t="b">
        <v>1</v>
      </c>
      <c r="T83" s="95"/>
      <c r="U83" s="95"/>
    </row>
    <row r="84" spans="2:21" ht="12" customHeight="1">
      <c r="B84" s="89"/>
      <c r="C84" s="367">
        <f>COUNTA(C72:D83)</f>
        <v>12</v>
      </c>
      <c r="D84" s="368"/>
      <c r="E84" s="82"/>
      <c r="F84" s="82"/>
      <c r="G84" s="82"/>
      <c r="H84" s="83"/>
      <c r="I84" s="82"/>
      <c r="J84" s="83"/>
      <c r="K84" s="82"/>
      <c r="L84" s="83"/>
      <c r="M84" s="82"/>
      <c r="N84" s="83"/>
      <c r="O84" s="82"/>
      <c r="P84" s="83"/>
      <c r="Q84" s="82"/>
      <c r="R84" s="74"/>
      <c r="S84" s="51" t="b">
        <v>1</v>
      </c>
      <c r="T84" s="95"/>
      <c r="U84" s="95"/>
    </row>
    <row r="85" spans="2:21" ht="15">
      <c r="B85" s="96" t="s">
        <v>90</v>
      </c>
      <c r="C85" s="97"/>
      <c r="D85" s="98"/>
      <c r="E85" s="82"/>
      <c r="F85" s="82"/>
      <c r="G85" s="82"/>
      <c r="H85" s="83"/>
      <c r="I85" s="82"/>
      <c r="J85" s="83"/>
      <c r="K85" s="82"/>
      <c r="L85" s="83"/>
      <c r="M85" s="82"/>
      <c r="N85" s="83"/>
      <c r="O85" s="82"/>
      <c r="P85" s="83"/>
      <c r="Q85" s="82"/>
      <c r="R85" s="74"/>
      <c r="S85" s="51" t="b">
        <v>1</v>
      </c>
      <c r="T85" s="95"/>
      <c r="U85" s="95"/>
    </row>
    <row r="86" spans="1:21" ht="30" customHeight="1">
      <c r="A86" s="196" t="s">
        <v>191</v>
      </c>
      <c r="B86" s="89"/>
      <c r="C86" s="369" t="s">
        <v>91</v>
      </c>
      <c r="D86" s="370"/>
      <c r="E86" s="67">
        <v>0</v>
      </c>
      <c r="F86" s="68">
        <v>2600</v>
      </c>
      <c r="G86" s="69">
        <v>2600</v>
      </c>
      <c r="H86" s="70">
        <v>1463</v>
      </c>
      <c r="I86" s="69">
        <v>2600</v>
      </c>
      <c r="J86" s="70">
        <v>2031</v>
      </c>
      <c r="K86" s="69">
        <v>0</v>
      </c>
      <c r="L86" s="70">
        <v>0</v>
      </c>
      <c r="M86" s="69">
        <v>0</v>
      </c>
      <c r="N86" s="70">
        <v>0</v>
      </c>
      <c r="O86" s="71">
        <v>5200</v>
      </c>
      <c r="P86" s="72">
        <v>3494</v>
      </c>
      <c r="Q86" s="73">
        <v>0</v>
      </c>
      <c r="R86" s="74">
        <v>-3494</v>
      </c>
      <c r="S86" s="51" t="b">
        <v>1</v>
      </c>
      <c r="T86" s="373" t="s">
        <v>106</v>
      </c>
      <c r="U86" s="172" t="s">
        <v>154</v>
      </c>
    </row>
    <row r="87" spans="2:21" ht="12.75" customHeight="1">
      <c r="B87" s="100"/>
      <c r="C87" s="101"/>
      <c r="D87" s="102"/>
      <c r="E87" s="103"/>
      <c r="F87" s="103"/>
      <c r="G87" s="103"/>
      <c r="H87" s="104"/>
      <c r="I87" s="103"/>
      <c r="J87" s="104"/>
      <c r="K87" s="103"/>
      <c r="L87" s="104"/>
      <c r="M87" s="103"/>
      <c r="N87" s="104"/>
      <c r="O87" s="105"/>
      <c r="P87" s="106"/>
      <c r="Q87" s="103"/>
      <c r="R87" s="107"/>
      <c r="S87" s="51" t="b">
        <v>1</v>
      </c>
      <c r="T87" s="374"/>
      <c r="U87"/>
    </row>
    <row r="88" ht="15">
      <c r="B88" s="109" t="str">
        <f>'[5]SheetNames'!A13</f>
        <v>KZN225</v>
      </c>
    </row>
  </sheetData>
  <sheetProtection/>
  <mergeCells count="49">
    <mergeCell ref="C28:D28"/>
    <mergeCell ref="B22:D22"/>
    <mergeCell ref="C24:D24"/>
    <mergeCell ref="C25:D25"/>
    <mergeCell ref="C26:D26"/>
    <mergeCell ref="C27:D27"/>
    <mergeCell ref="C43:D43"/>
    <mergeCell ref="C29:D29"/>
    <mergeCell ref="C30:D30"/>
    <mergeCell ref="C32:D32"/>
    <mergeCell ref="C33:D33"/>
    <mergeCell ref="C34:D34"/>
    <mergeCell ref="C36:D36"/>
    <mergeCell ref="C37:D37"/>
    <mergeCell ref="B38:D38"/>
    <mergeCell ref="C40:D40"/>
    <mergeCell ref="C41:D41"/>
    <mergeCell ref="C42:D42"/>
    <mergeCell ref="C59:D59"/>
    <mergeCell ref="B45:D45"/>
    <mergeCell ref="C47:D47"/>
    <mergeCell ref="C48:D48"/>
    <mergeCell ref="C49:D49"/>
    <mergeCell ref="C50:D50"/>
    <mergeCell ref="B51:D51"/>
    <mergeCell ref="C53:D53"/>
    <mergeCell ref="C54:D54"/>
    <mergeCell ref="C55:D55"/>
    <mergeCell ref="C57:D57"/>
    <mergeCell ref="C58:D58"/>
    <mergeCell ref="C79:D79"/>
    <mergeCell ref="C61:D61"/>
    <mergeCell ref="C62:D62"/>
    <mergeCell ref="C63:D63"/>
    <mergeCell ref="C64:D64"/>
    <mergeCell ref="C72:D72"/>
    <mergeCell ref="C73:D73"/>
    <mergeCell ref="C74:D74"/>
    <mergeCell ref="C75:D75"/>
    <mergeCell ref="C76:D76"/>
    <mergeCell ref="C77:D77"/>
    <mergeCell ref="C78:D78"/>
    <mergeCell ref="T86:T87"/>
    <mergeCell ref="C80:D80"/>
    <mergeCell ref="C81:D81"/>
    <mergeCell ref="C82:D82"/>
    <mergeCell ref="C83:D83"/>
    <mergeCell ref="C84:D84"/>
    <mergeCell ref="C86:D86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40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"&amp;VLOOKUP(A88,'[6]SheetNames'!A2:C56,3,FALSE)</f>
        <v>KZN252 - Newcastle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/>
      <c r="E5" s="15" t="s">
        <v>3</v>
      </c>
    </row>
    <row r="6" spans="3:5" ht="16.5">
      <c r="C6" s="13" t="s">
        <v>4</v>
      </c>
      <c r="D6" s="16"/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'[6]SheetNames'!A26</f>
        <v>KZN252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46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"&amp;VLOOKUP(A88,'[6]SheetNames'!A2:C56,3,FALSE)</f>
        <v>KZN282 - uMhlathuze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 t="s">
        <v>107</v>
      </c>
      <c r="E5" s="15" t="s">
        <v>3</v>
      </c>
    </row>
    <row r="6" spans="3:5" ht="16.5">
      <c r="C6" s="13" t="s">
        <v>4</v>
      </c>
      <c r="D6" s="16" t="s">
        <v>107</v>
      </c>
      <c r="E6" s="17" t="s">
        <v>5</v>
      </c>
    </row>
    <row r="7" spans="1:20" ht="30">
      <c r="A7" s="18"/>
      <c r="B7" s="7"/>
      <c r="C7" s="19" t="s">
        <v>6</v>
      </c>
      <c r="D7" s="20">
        <v>0</v>
      </c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20">
        <v>34116</v>
      </c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>
        <v>44308</v>
      </c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>
        <v>41260</v>
      </c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>
        <v>43068</v>
      </c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>
        <v>33307</v>
      </c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>
        <v>46398</v>
      </c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>
        <v>20549</v>
      </c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170" t="s">
        <v>46</v>
      </c>
      <c r="C31" s="166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170" t="s">
        <v>50</v>
      </c>
      <c r="C35" s="166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>
        <v>80</v>
      </c>
      <c r="F36" s="69">
        <v>0</v>
      </c>
      <c r="G36" s="70">
        <v>0</v>
      </c>
      <c r="H36" s="69">
        <v>30</v>
      </c>
      <c r="I36" s="70">
        <v>0</v>
      </c>
      <c r="J36" s="69">
        <v>30</v>
      </c>
      <c r="K36" s="70">
        <v>0</v>
      </c>
      <c r="L36" s="69">
        <v>20</v>
      </c>
      <c r="M36" s="70">
        <v>0</v>
      </c>
      <c r="N36" s="71">
        <f t="shared" si="1"/>
        <v>80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167"/>
      <c r="B39" s="168"/>
      <c r="C39" s="169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>
        <v>2.2</v>
      </c>
      <c r="F40" s="69">
        <v>0</v>
      </c>
      <c r="G40" s="70"/>
      <c r="H40" s="69">
        <v>0</v>
      </c>
      <c r="I40" s="70">
        <v>0</v>
      </c>
      <c r="J40" s="69">
        <v>0</v>
      </c>
      <c r="K40" s="70">
        <v>0</v>
      </c>
      <c r="L40" s="69">
        <v>2.2</v>
      </c>
      <c r="M40" s="70">
        <v>0</v>
      </c>
      <c r="N40" s="71">
        <f>IF(ISERROR(L40+J40+H40+F40),"Invalid Input",L40+J40+H40+F40)</f>
        <v>2.2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59.2</v>
      </c>
      <c r="E41" s="68">
        <v>48</v>
      </c>
      <c r="F41" s="69">
        <v>12</v>
      </c>
      <c r="G41" s="70">
        <v>0.7</v>
      </c>
      <c r="H41" s="69">
        <v>12</v>
      </c>
      <c r="I41" s="70">
        <v>0</v>
      </c>
      <c r="J41" s="69">
        <v>12</v>
      </c>
      <c r="K41" s="70">
        <v>0</v>
      </c>
      <c r="L41" s="69">
        <v>12</v>
      </c>
      <c r="M41" s="70">
        <v>0</v>
      </c>
      <c r="N41" s="71">
        <f>IF(ISERROR(L41+J41+H41+F41),"Invalid Input",L41+J41+H41+F41)</f>
        <v>48</v>
      </c>
      <c r="O41" s="72">
        <f>IF(ISERROR(G41+I41+K41+M41),"Invalid Input",G41+I41+K41+M41)</f>
        <v>0.7</v>
      </c>
      <c r="P41" s="73">
        <v>0</v>
      </c>
      <c r="Q41" s="74">
        <f>IF(ISERROR(P41-O41),"Invalid Input",(P41-O41))</f>
        <v>-0.7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6.9</v>
      </c>
      <c r="E42" s="68">
        <v>16</v>
      </c>
      <c r="F42" s="69">
        <v>9</v>
      </c>
      <c r="G42" s="70">
        <v>9.27</v>
      </c>
      <c r="H42" s="69">
        <v>7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16</v>
      </c>
      <c r="O42" s="72">
        <f>IF(ISERROR(G42+I42+K42+M42),"Invalid Input",G42+I42+K42+M42)</f>
        <v>9.27</v>
      </c>
      <c r="P42" s="73">
        <v>0</v>
      </c>
      <c r="Q42" s="74">
        <f>IF(ISERROR(P42-O42),"Invalid Input",(P42-O42))</f>
        <v>-9.27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165"/>
      <c r="C44" s="166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167"/>
      <c r="B46" s="168"/>
      <c r="C46" s="169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168"/>
      <c r="C52" s="169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85568</v>
      </c>
      <c r="E54" s="68">
        <v>1000</v>
      </c>
      <c r="F54" s="69">
        <v>200</v>
      </c>
      <c r="G54" s="70">
        <v>64</v>
      </c>
      <c r="H54" s="69">
        <v>300</v>
      </c>
      <c r="I54" s="70">
        <v>0</v>
      </c>
      <c r="J54" s="69">
        <v>200</v>
      </c>
      <c r="K54" s="70">
        <v>0</v>
      </c>
      <c r="L54" s="69">
        <v>300</v>
      </c>
      <c r="M54" s="70">
        <v>0</v>
      </c>
      <c r="N54" s="71">
        <f>IF(ISERROR(L54+J54+H54+F54),"Invalid Input",L54+J54+H54+F54)</f>
        <v>1000</v>
      </c>
      <c r="O54" s="72">
        <f>IF(ISERROR(G54+I54+K54+M54),"Invalid Input",G54+I54+K54+M54)</f>
        <v>64</v>
      </c>
      <c r="P54" s="73">
        <v>0</v>
      </c>
      <c r="Q54" s="74">
        <f>IF(ISERROR(P54-O54),"Invalid Input",(P54-O54))</f>
        <v>-64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76375</v>
      </c>
      <c r="E58" s="68">
        <v>4000</v>
      </c>
      <c r="F58" s="69">
        <v>800</v>
      </c>
      <c r="G58" s="70">
        <v>109</v>
      </c>
      <c r="H58" s="69">
        <v>800</v>
      </c>
      <c r="I58" s="70">
        <v>0</v>
      </c>
      <c r="J58" s="69">
        <v>1200</v>
      </c>
      <c r="K58" s="70"/>
      <c r="L58" s="69">
        <v>1200</v>
      </c>
      <c r="M58" s="70">
        <v>0</v>
      </c>
      <c r="N58" s="71">
        <f>IF(ISERROR(L58+J58+H58+F58),"Invalid Input",L58+J58+H58+F58)</f>
        <v>4000</v>
      </c>
      <c r="O58" s="72">
        <f>IF(ISERROR(G58+I58+K58+M58),"Invalid Input",G58+I58+K58+M58)</f>
        <v>109</v>
      </c>
      <c r="P58" s="73">
        <v>0</v>
      </c>
      <c r="Q58" s="74">
        <f>IF(ISERROR(P58-O58),"Invalid Input",(P58-O58))</f>
        <v>-109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66974</v>
      </c>
      <c r="E61" s="68">
        <v>2000</v>
      </c>
      <c r="F61" s="69">
        <v>500</v>
      </c>
      <c r="G61" s="70">
        <v>189</v>
      </c>
      <c r="H61" s="69">
        <v>500</v>
      </c>
      <c r="I61" s="70">
        <v>0</v>
      </c>
      <c r="J61" s="69">
        <v>500</v>
      </c>
      <c r="K61" s="70">
        <v>0</v>
      </c>
      <c r="L61" s="69">
        <v>500</v>
      </c>
      <c r="M61" s="70">
        <v>0</v>
      </c>
      <c r="N61" s="71">
        <f>IF(ISERROR(L61+J61+H61+F61),"Invalid Input",L61+J61+H61+F61)</f>
        <v>2000</v>
      </c>
      <c r="O61" s="72">
        <f>IF(ISERROR(G61+I61+K61+M61),"Invalid Input",G61+I61+K61+M61)</f>
        <v>189</v>
      </c>
      <c r="P61" s="73">
        <v>0</v>
      </c>
      <c r="Q61" s="74">
        <f>IF(ISERROR(P61-O61),"Invalid Input",(P61-O61))</f>
        <v>-189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>
        <v>200</v>
      </c>
      <c r="F66" s="69">
        <v>20</v>
      </c>
      <c r="G66" s="70">
        <v>15</v>
      </c>
      <c r="H66" s="69">
        <v>50</v>
      </c>
      <c r="I66" s="70">
        <v>0</v>
      </c>
      <c r="J66" s="69">
        <v>65</v>
      </c>
      <c r="K66" s="70">
        <v>0</v>
      </c>
      <c r="L66" s="69">
        <v>65</v>
      </c>
      <c r="M66" s="70">
        <v>0</v>
      </c>
      <c r="N66" s="71">
        <f>IF(ISERROR(L66+J66+H66+F66),"Invalid Input",L66+J66+H66+F66)</f>
        <v>200</v>
      </c>
      <c r="O66" s="72">
        <f>IF(ISERROR(G66+I66+K66+M66),"Invalid Input",G66+I66+K66+M66)</f>
        <v>15</v>
      </c>
      <c r="P66" s="73">
        <v>0</v>
      </c>
      <c r="Q66" s="74">
        <f>IF(ISERROR(P66-O66),"Invalid Input",(P66-O66))</f>
        <v>-15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6</v>
      </c>
      <c r="E72" s="68">
        <v>3</v>
      </c>
      <c r="F72" s="69">
        <v>0</v>
      </c>
      <c r="G72" s="70">
        <v>0</v>
      </c>
      <c r="H72" s="69">
        <v>0</v>
      </c>
      <c r="I72" s="70">
        <v>0</v>
      </c>
      <c r="J72" s="69">
        <v>1</v>
      </c>
      <c r="K72" s="70">
        <v>0</v>
      </c>
      <c r="L72" s="69">
        <v>2</v>
      </c>
      <c r="M72" s="70">
        <v>0</v>
      </c>
      <c r="N72" s="71">
        <f aca="true" t="shared" si="4" ref="N72:N83">IF(ISERROR(L72+J72+H72+F72),"Invalid Input",L72+J72+H72+F72)</f>
        <v>3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3</v>
      </c>
      <c r="E73" s="68">
        <v>5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5</v>
      </c>
      <c r="M73" s="70">
        <v>0</v>
      </c>
      <c r="N73" s="71">
        <f t="shared" si="4"/>
        <v>5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731</v>
      </c>
      <c r="E86" s="68">
        <v>840</v>
      </c>
      <c r="F86" s="69">
        <v>35</v>
      </c>
      <c r="G86" s="70"/>
      <c r="H86" s="69">
        <v>450</v>
      </c>
      <c r="I86" s="70">
        <v>0</v>
      </c>
      <c r="J86" s="69">
        <v>600</v>
      </c>
      <c r="K86" s="70">
        <v>0</v>
      </c>
      <c r="L86" s="69">
        <v>840</v>
      </c>
      <c r="M86" s="70">
        <v>0</v>
      </c>
      <c r="N86" s="71">
        <f>IF(ISERROR(L86+J86+H86+F86),"Invalid Input",L86+J86+H86+F86)</f>
        <v>1925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'[6]SheetNames'!A42</f>
        <v>KZN282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B25" sqref="B25:C25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11.5742187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"&amp;VLOOKUP(A88,'[7]SheetNames'!A2:D29,3,FALSE)</f>
        <v>LIM354 - Polokwane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ht="33">
      <c r="D4" s="11" t="s">
        <v>1</v>
      </c>
    </row>
    <row r="5" spans="3:5" ht="30">
      <c r="C5" s="13" t="s">
        <v>2</v>
      </c>
      <c r="D5" s="14"/>
      <c r="E5" s="15" t="s">
        <v>3</v>
      </c>
    </row>
    <row r="6" spans="3:5" ht="16.5">
      <c r="C6" s="13" t="s">
        <v>4</v>
      </c>
      <c r="D6" s="16"/>
      <c r="E6" s="17" t="s">
        <v>5</v>
      </c>
    </row>
    <row r="7" spans="1:20" ht="30">
      <c r="A7" s="18"/>
      <c r="B7" s="7"/>
      <c r="C7" s="19" t="s">
        <v>6</v>
      </c>
      <c r="D7" s="20"/>
      <c r="E7" s="17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21" t="s">
        <v>8</v>
      </c>
      <c r="D8" s="20"/>
      <c r="E8" s="17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>
      <c r="A9" s="18"/>
      <c r="B9" s="7"/>
      <c r="C9" s="22" t="s">
        <v>9</v>
      </c>
      <c r="D9" s="20"/>
      <c r="E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20"/>
      <c r="E10" s="17" t="s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4"/>
      <c r="E11" s="17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20"/>
      <c r="E12" s="1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20"/>
      <c r="E13" s="17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20"/>
      <c r="E14" s="17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20"/>
      <c r="E15" s="17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ht="15">
      <c r="A22" s="357" t="s">
        <v>38</v>
      </c>
      <c r="B22" s="358"/>
      <c r="C22" s="359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7.5" customHeight="1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>
      <c r="A24" s="62"/>
      <c r="B24" s="355" t="s">
        <v>39</v>
      </c>
      <c r="C24" s="356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aca="true" t="shared" si="1" ref="N24:N36">IF(ISERROR(L24+J24+H24+F24),"Invalid Input",L24+J24+H24+F24)</f>
        <v>0</v>
      </c>
      <c r="O24" s="72">
        <f aca="true" t="shared" si="2" ref="O24:O36">IF(ISERROR(G24+I24+K24+M24),"Invalid Input",G24+I24+K24+M24)</f>
        <v>0</v>
      </c>
      <c r="P24" s="73">
        <v>0</v>
      </c>
      <c r="Q24" s="74">
        <f aca="true" t="shared" si="3" ref="Q24:Q36">IF(ISERROR(P24-O24),"Invalid Input",(P24-O24))</f>
        <v>0</v>
      </c>
      <c r="R24" s="51" t="b">
        <v>1</v>
      </c>
      <c r="S24" s="75"/>
      <c r="T24" s="75"/>
    </row>
    <row r="25" spans="1:20" ht="15" customHeight="1">
      <c r="A25" s="62"/>
      <c r="B25" s="355" t="s">
        <v>40</v>
      </c>
      <c r="C25" s="356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>
      <c r="A26" s="62"/>
      <c r="B26" s="355" t="s">
        <v>41</v>
      </c>
      <c r="C26" s="356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>
      <c r="A27" s="62"/>
      <c r="B27" s="355" t="s">
        <v>42</v>
      </c>
      <c r="C27" s="356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>
      <c r="A28" s="62"/>
      <c r="B28" s="353" t="s">
        <v>43</v>
      </c>
      <c r="C28" s="354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>
      <c r="A29" s="62"/>
      <c r="B29" s="355" t="s">
        <v>44</v>
      </c>
      <c r="C29" s="356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>
      <c r="A30" s="62"/>
      <c r="B30" s="355" t="s">
        <v>45</v>
      </c>
      <c r="C30" s="356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>
      <c r="A31" s="62"/>
      <c r="B31" s="76" t="s">
        <v>46</v>
      </c>
      <c r="C31" s="77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>
      <c r="A32" s="62"/>
      <c r="B32" s="355" t="s">
        <v>47</v>
      </c>
      <c r="C32" s="356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>
      <c r="A33" s="62"/>
      <c r="B33" s="355" t="s">
        <v>48</v>
      </c>
      <c r="C33" s="356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>
      <c r="A34" s="62"/>
      <c r="B34" s="355" t="s">
        <v>49</v>
      </c>
      <c r="C34" s="356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ht="15">
      <c r="A35" s="62"/>
      <c r="B35" s="76" t="s">
        <v>50</v>
      </c>
      <c r="C35" s="77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>
      <c r="A36" s="62"/>
      <c r="B36" s="355" t="s">
        <v>51</v>
      </c>
      <c r="C36" s="356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7.5" customHeight="1">
      <c r="A37" s="79"/>
      <c r="B37" s="365">
        <f>COUNTA(B24:B36)</f>
        <v>13</v>
      </c>
      <c r="C37" s="366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ht="15">
      <c r="A38" s="360" t="s">
        <v>52</v>
      </c>
      <c r="B38" s="361"/>
      <c r="C38" s="362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7.5" customHeight="1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>
      <c r="A40" s="89"/>
      <c r="B40" s="355" t="s">
        <v>53</v>
      </c>
      <c r="C40" s="356">
        <v>0</v>
      </c>
      <c r="D40" s="67">
        <v>0</v>
      </c>
      <c r="E40" s="68"/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>
      <c r="A41" s="89"/>
      <c r="B41" s="355" t="s">
        <v>54</v>
      </c>
      <c r="C41" s="356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>
      <c r="A42" s="89"/>
      <c r="B42" s="355" t="s">
        <v>55</v>
      </c>
      <c r="C42" s="356">
        <v>0</v>
      </c>
      <c r="D42" s="67">
        <v>0</v>
      </c>
      <c r="E42" s="68"/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>
      <c r="A43" s="89"/>
      <c r="B43" s="355" t="s">
        <v>56</v>
      </c>
      <c r="C43" s="356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ht="1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3.5" customHeight="1">
      <c r="A45" s="360" t="s">
        <v>57</v>
      </c>
      <c r="B45" s="361"/>
      <c r="C45" s="362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>
      <c r="A47" s="89"/>
      <c r="B47" s="355" t="s">
        <v>58</v>
      </c>
      <c r="C47" s="356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>
      <c r="A48" s="89"/>
      <c r="B48" s="355" t="s">
        <v>59</v>
      </c>
      <c r="C48" s="356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>
      <c r="A49" s="94"/>
      <c r="B49" s="355" t="s">
        <v>60</v>
      </c>
      <c r="C49" s="356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7.5" customHeight="1">
      <c r="A50" s="62"/>
      <c r="B50" s="367">
        <f>COUNTA(B40:B49)</f>
        <v>7</v>
      </c>
      <c r="C50" s="368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15">
      <c r="A51" s="360" t="s">
        <v>61</v>
      </c>
      <c r="B51" s="361"/>
      <c r="C51" s="362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>
      <c r="A52" s="96" t="s">
        <v>62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>
      <c r="A53" s="62"/>
      <c r="B53" s="355" t="s">
        <v>63</v>
      </c>
      <c r="C53" s="356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>
      <c r="A54" s="89"/>
      <c r="B54" s="355" t="s">
        <v>64</v>
      </c>
      <c r="C54" s="356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7.5" customHeight="1">
      <c r="A55" s="94"/>
      <c r="B55" s="367">
        <f>COUNTA(B53:B54)</f>
        <v>2</v>
      </c>
      <c r="C55" s="368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>
      <c r="A56" s="96" t="s">
        <v>65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>
      <c r="A57" s="89"/>
      <c r="B57" s="369" t="s">
        <v>66</v>
      </c>
      <c r="C57" s="370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>
      <c r="A58" s="89"/>
      <c r="B58" s="369" t="s">
        <v>67</v>
      </c>
      <c r="C58" s="370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>
      <c r="A59" s="94"/>
      <c r="B59" s="367">
        <f>COUNTA(B57:C58)</f>
        <v>2</v>
      </c>
      <c r="C59" s="368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ht="15">
      <c r="A60" s="96" t="s">
        <v>68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ht="15">
      <c r="A61" s="89"/>
      <c r="B61" s="363" t="s">
        <v>69</v>
      </c>
      <c r="C61" s="364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>
      <c r="A62" s="89"/>
      <c r="B62" s="363" t="s">
        <v>70</v>
      </c>
      <c r="C62" s="364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ht="15">
      <c r="A63" s="89"/>
      <c r="B63" s="363" t="s">
        <v>71</v>
      </c>
      <c r="C63" s="364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>
      <c r="A64" s="89"/>
      <c r="B64" s="367">
        <f>COUNTA(B61:C62)</f>
        <v>2</v>
      </c>
      <c r="C64" s="368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ht="15">
      <c r="A65" s="96" t="s">
        <v>72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ht="15">
      <c r="A66" s="89"/>
      <c r="B66" s="97" t="s">
        <v>73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ht="15">
      <c r="A67" s="89"/>
      <c r="B67" s="97" t="s">
        <v>74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ht="15">
      <c r="A68" s="62"/>
      <c r="B68" s="97" t="s">
        <v>75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ht="15">
      <c r="A69" s="94"/>
      <c r="B69" s="97" t="s">
        <v>76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4:20" ht="1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ht="15">
      <c r="A71" s="96" t="s">
        <v>77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3.5" customHeight="1">
      <c r="A72" s="62"/>
      <c r="B72" s="363" t="s">
        <v>78</v>
      </c>
      <c r="C72" s="364"/>
      <c r="D72" s="67">
        <v>0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aca="true" t="shared" si="4" ref="N72:N83">IF(ISERROR(L72+J72+H72+F72),"Invalid Input",L72+J72+H72+F72)</f>
        <v>0</v>
      </c>
      <c r="O72" s="72">
        <f aca="true" t="shared" si="5" ref="O72:O83">IF(ISERROR(G72+I72+K72+M72),"Invalid Input",G72+I72+K72+M72)</f>
        <v>0</v>
      </c>
      <c r="P72" s="73">
        <v>0</v>
      </c>
      <c r="Q72" s="74">
        <f aca="true" t="shared" si="6" ref="Q72:Q83">IF(ISERROR(P72-O72),"Invalid Input",(P72-O72))</f>
        <v>0</v>
      </c>
      <c r="R72" s="51" t="b">
        <v>1</v>
      </c>
      <c r="S72" s="95"/>
      <c r="T72" s="95"/>
    </row>
    <row r="73" spans="1:20" ht="15">
      <c r="A73" s="89"/>
      <c r="B73" s="363" t="s">
        <v>79</v>
      </c>
      <c r="C73" s="364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15">
      <c r="A74" s="89"/>
      <c r="B74" s="363" t="s">
        <v>80</v>
      </c>
      <c r="C74" s="364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ht="15">
      <c r="A75" s="89"/>
      <c r="B75" s="363" t="s">
        <v>81</v>
      </c>
      <c r="C75" s="364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>
      <c r="A76" s="94"/>
      <c r="B76" s="355" t="s">
        <v>82</v>
      </c>
      <c r="C76" s="356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ht="15">
      <c r="A77" s="89"/>
      <c r="B77" s="363" t="s">
        <v>83</v>
      </c>
      <c r="C77" s="364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ht="15">
      <c r="A78" s="89"/>
      <c r="B78" s="363" t="s">
        <v>84</v>
      </c>
      <c r="C78" s="364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ht="15">
      <c r="A79" s="94"/>
      <c r="B79" s="363" t="s">
        <v>85</v>
      </c>
      <c r="C79" s="364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ht="15">
      <c r="A80" s="89"/>
      <c r="B80" s="363" t="s">
        <v>86</v>
      </c>
      <c r="C80" s="364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ht="15">
      <c r="A81" s="89"/>
      <c r="B81" s="363" t="s">
        <v>87</v>
      </c>
      <c r="C81" s="364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5">
      <c r="A82" s="89"/>
      <c r="B82" s="363" t="s">
        <v>88</v>
      </c>
      <c r="C82" s="364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ht="15">
      <c r="A83" s="89"/>
      <c r="B83" s="363" t="s">
        <v>89</v>
      </c>
      <c r="C83" s="364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>
      <c r="A84" s="89"/>
      <c r="B84" s="367">
        <f>COUNTA(B72:C83)</f>
        <v>12</v>
      </c>
      <c r="C84" s="368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5">
      <c r="A85" s="96" t="s">
        <v>90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>
      <c r="A86" s="89"/>
      <c r="B86" s="369" t="s">
        <v>91</v>
      </c>
      <c r="C86" s="370"/>
      <c r="D86" s="67">
        <v>0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ht="15">
      <c r="A88" s="109" t="str">
        <f>'[7]SheetNames'!A16</f>
        <v>LIM354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49:C49"/>
    <mergeCell ref="B50:C50"/>
    <mergeCell ref="B62:C62"/>
    <mergeCell ref="B63:C63"/>
    <mergeCell ref="B64:C64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72:C72"/>
    <mergeCell ref="A51:C51"/>
    <mergeCell ref="B61:C61"/>
    <mergeCell ref="B30:C30"/>
    <mergeCell ref="B32:C32"/>
    <mergeCell ref="B43:C43"/>
    <mergeCell ref="A45:C45"/>
    <mergeCell ref="B47:C47"/>
    <mergeCell ref="B48:C48"/>
    <mergeCell ref="B37:C37"/>
    <mergeCell ref="A38:C38"/>
    <mergeCell ref="B40:C40"/>
    <mergeCell ref="B41:C41"/>
    <mergeCell ref="B33:C33"/>
    <mergeCell ref="B34:C34"/>
    <mergeCell ref="B36:C36"/>
    <mergeCell ref="B42:C42"/>
    <mergeCell ref="B28:C28"/>
    <mergeCell ref="B29:C29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G57">
      <selection activeCell="I57" sqref="I57"/>
    </sheetView>
  </sheetViews>
  <sheetFormatPr defaultColWidth="16.57421875" defaultRowHeight="15"/>
  <cols>
    <col min="1" max="1" width="3.7109375" style="5" customWidth="1"/>
    <col min="2" max="2" width="5.7109375" style="5" customWidth="1"/>
    <col min="3" max="3" width="74.00390625" style="5" customWidth="1"/>
    <col min="4" max="4" width="31.140625" style="13" customWidth="1"/>
    <col min="5" max="5" width="14.140625" style="202" customWidth="1"/>
    <col min="6" max="6" width="10.7109375" style="202" customWidth="1"/>
    <col min="7" max="7" width="18.140625" style="203" customWidth="1"/>
    <col min="8" max="8" width="10.7109375" style="13" customWidth="1"/>
    <col min="9" max="9" width="15.421875" style="203" customWidth="1"/>
    <col min="10" max="10" width="10.7109375" style="13" customWidth="1"/>
    <col min="11" max="11" width="13.421875" style="13" customWidth="1"/>
    <col min="12" max="13" width="10.7109375" style="13" customWidth="1"/>
    <col min="14" max="14" width="10.7109375" style="202" customWidth="1"/>
    <col min="15" max="17" width="10.7109375" style="5" customWidth="1"/>
    <col min="18" max="18" width="0" style="5" hidden="1" customWidth="1"/>
    <col min="19" max="19" width="36.140625" style="12" customWidth="1"/>
    <col min="20" max="20" width="35.00390625" style="12" customWidth="1"/>
    <col min="21" max="16384" width="16.57421875" style="5" customWidth="1"/>
  </cols>
  <sheetData>
    <row r="1" spans="1:20" ht="15">
      <c r="A1" s="1" t="str">
        <f>A88&amp;" - "&amp;VLOOKUP(A88,'[8]SheetNames'!A2:C56,3,FALSE)</f>
        <v>MP307 - Govan Mbeki</v>
      </c>
      <c r="B1" s="1"/>
      <c r="C1" s="2"/>
      <c r="D1" s="4"/>
      <c r="E1" s="3"/>
      <c r="F1" s="3"/>
      <c r="G1" s="198"/>
      <c r="H1" s="4"/>
      <c r="I1" s="198"/>
      <c r="J1" s="4"/>
      <c r="K1" s="4"/>
      <c r="L1" s="4"/>
      <c r="M1" s="4"/>
      <c r="N1" s="3"/>
      <c r="O1" s="3"/>
      <c r="P1" s="3"/>
      <c r="Q1" s="3"/>
      <c r="R1" s="3"/>
      <c r="S1" s="4"/>
      <c r="T1" s="4"/>
    </row>
    <row r="3" spans="1:20" ht="21.75" customHeight="1">
      <c r="A3" s="6" t="s">
        <v>0</v>
      </c>
      <c r="B3" s="7"/>
      <c r="C3" s="8"/>
      <c r="D3" s="199"/>
      <c r="E3" s="200"/>
      <c r="F3" s="3"/>
      <c r="G3" s="198"/>
      <c r="H3" s="4"/>
      <c r="I3" s="198"/>
      <c r="J3" s="4"/>
      <c r="K3" s="4"/>
      <c r="L3" s="4"/>
      <c r="M3" s="4"/>
      <c r="N3" s="3"/>
      <c r="O3" s="3"/>
      <c r="P3" s="3"/>
      <c r="Q3" s="3"/>
      <c r="R3" s="3"/>
      <c r="S3" s="4"/>
      <c r="T3" s="4"/>
    </row>
    <row r="4" ht="16.5">
      <c r="D4" s="201" t="s">
        <v>1</v>
      </c>
    </row>
    <row r="5" spans="3:5" ht="30">
      <c r="C5" s="13" t="s">
        <v>2</v>
      </c>
      <c r="D5" s="135">
        <v>83874</v>
      </c>
      <c r="E5" s="204" t="s">
        <v>3</v>
      </c>
    </row>
    <row r="6" spans="3:5" ht="15">
      <c r="C6" s="13" t="s">
        <v>4</v>
      </c>
      <c r="D6" s="135">
        <v>39816</v>
      </c>
      <c r="E6" s="205" t="s">
        <v>5</v>
      </c>
    </row>
    <row r="7" spans="1:20" ht="30">
      <c r="A7" s="18"/>
      <c r="B7" s="7"/>
      <c r="C7" s="19" t="s">
        <v>6</v>
      </c>
      <c r="D7" s="135">
        <v>42.6</v>
      </c>
      <c r="E7" s="205" t="s">
        <v>7</v>
      </c>
      <c r="F7" s="3"/>
      <c r="G7" s="198"/>
      <c r="H7" s="4"/>
      <c r="I7" s="198"/>
      <c r="J7" s="4"/>
      <c r="K7" s="4"/>
      <c r="L7" s="4"/>
      <c r="M7" s="4"/>
      <c r="N7" s="3"/>
      <c r="O7" s="3"/>
      <c r="P7" s="3"/>
      <c r="Q7" s="3"/>
      <c r="R7" s="3"/>
      <c r="S7" s="4"/>
      <c r="T7" s="4"/>
    </row>
    <row r="8" spans="1:20" ht="15">
      <c r="A8" s="18"/>
      <c r="B8" s="7"/>
      <c r="C8" s="171" t="s">
        <v>8</v>
      </c>
      <c r="D8" s="135">
        <v>72748</v>
      </c>
      <c r="E8" s="205" t="s">
        <v>5</v>
      </c>
      <c r="F8" s="3"/>
      <c r="G8" s="198"/>
      <c r="H8" s="4"/>
      <c r="I8" s="198"/>
      <c r="J8" s="4"/>
      <c r="K8" s="4"/>
      <c r="L8" s="4"/>
      <c r="M8" s="4"/>
      <c r="N8" s="3"/>
      <c r="O8" s="3"/>
      <c r="P8" s="3"/>
      <c r="Q8" s="3"/>
      <c r="R8" s="3"/>
      <c r="S8" s="4"/>
      <c r="T8" s="4"/>
    </row>
    <row r="9" spans="1:20" ht="26.25" customHeight="1">
      <c r="A9" s="18"/>
      <c r="B9" s="7"/>
      <c r="C9" s="22" t="s">
        <v>9</v>
      </c>
      <c r="D9" s="135" t="s">
        <v>107</v>
      </c>
      <c r="E9" s="205" t="s">
        <v>5</v>
      </c>
      <c r="F9" s="3"/>
      <c r="G9" s="198"/>
      <c r="H9" s="4"/>
      <c r="I9" s="198"/>
      <c r="J9" s="4"/>
      <c r="K9" s="4"/>
      <c r="L9" s="4"/>
      <c r="M9" s="4"/>
      <c r="N9" s="3"/>
      <c r="O9" s="3"/>
      <c r="P9" s="3"/>
      <c r="Q9" s="3"/>
      <c r="R9" s="3"/>
      <c r="S9" s="4"/>
      <c r="T9" s="4"/>
    </row>
    <row r="10" spans="1:20" ht="15">
      <c r="A10" s="18"/>
      <c r="B10" s="7"/>
      <c r="C10" s="19" t="s">
        <v>10</v>
      </c>
      <c r="D10" s="135">
        <v>82980</v>
      </c>
      <c r="E10" s="205" t="s">
        <v>5</v>
      </c>
      <c r="F10" s="3"/>
      <c r="G10" s="198"/>
      <c r="H10" s="4"/>
      <c r="I10" s="198"/>
      <c r="J10" s="4"/>
      <c r="K10" s="4"/>
      <c r="L10" s="4"/>
      <c r="M10" s="4"/>
      <c r="N10" s="3"/>
      <c r="O10" s="3"/>
      <c r="P10" s="3"/>
      <c r="Q10" s="3"/>
      <c r="R10" s="3"/>
      <c r="S10" s="4"/>
      <c r="T10" s="4"/>
    </row>
    <row r="11" spans="1:20" ht="15">
      <c r="A11" s="18"/>
      <c r="B11" s="7"/>
      <c r="C11" s="19" t="s">
        <v>11</v>
      </c>
      <c r="D11" s="135"/>
      <c r="E11" s="205" t="s">
        <v>5</v>
      </c>
      <c r="F11" s="3"/>
      <c r="G11" s="198"/>
      <c r="H11" s="4"/>
      <c r="I11" s="198"/>
      <c r="J11" s="4"/>
      <c r="K11" s="4"/>
      <c r="L11" s="4"/>
      <c r="M11" s="4"/>
      <c r="N11" s="3"/>
      <c r="O11" s="3"/>
      <c r="P11" s="3"/>
      <c r="Q11" s="3"/>
      <c r="R11" s="3"/>
      <c r="S11" s="4"/>
      <c r="T11" s="4"/>
    </row>
    <row r="12" spans="1:20" ht="15">
      <c r="A12" s="18"/>
      <c r="B12" s="7"/>
      <c r="C12" s="19" t="s">
        <v>12</v>
      </c>
      <c r="D12" s="135">
        <v>74596</v>
      </c>
      <c r="E12" s="205" t="s">
        <v>5</v>
      </c>
      <c r="F12" s="3"/>
      <c r="G12" s="198"/>
      <c r="H12" s="4"/>
      <c r="I12" s="198"/>
      <c r="J12" s="4"/>
      <c r="K12" s="4"/>
      <c r="L12" s="4"/>
      <c r="M12" s="4"/>
      <c r="N12" s="3"/>
      <c r="O12" s="3"/>
      <c r="P12" s="3"/>
      <c r="Q12" s="3"/>
      <c r="R12" s="3"/>
      <c r="S12" s="4"/>
      <c r="T12" s="4"/>
    </row>
    <row r="13" spans="1:20" ht="15">
      <c r="A13" s="18"/>
      <c r="B13" s="7"/>
      <c r="C13" s="19" t="s">
        <v>13</v>
      </c>
      <c r="D13" s="135"/>
      <c r="E13" s="205" t="s">
        <v>5</v>
      </c>
      <c r="F13" s="3"/>
      <c r="G13" s="198"/>
      <c r="H13" s="4"/>
      <c r="I13" s="198"/>
      <c r="J13" s="4"/>
      <c r="K13" s="4"/>
      <c r="L13" s="4"/>
      <c r="M13" s="4"/>
      <c r="N13" s="3"/>
      <c r="O13" s="3"/>
      <c r="P13" s="3"/>
      <c r="Q13" s="3"/>
      <c r="R13" s="3"/>
      <c r="S13" s="4"/>
      <c r="T13" s="4"/>
    </row>
    <row r="14" spans="1:20" ht="30">
      <c r="A14" s="18"/>
      <c r="B14" s="7"/>
      <c r="C14" s="19" t="s">
        <v>14</v>
      </c>
      <c r="D14" s="135">
        <v>76912</v>
      </c>
      <c r="E14" s="205" t="s">
        <v>5</v>
      </c>
      <c r="F14" s="3"/>
      <c r="G14" s="198"/>
      <c r="H14" s="4"/>
      <c r="I14" s="198"/>
      <c r="J14" s="4"/>
      <c r="K14" s="4"/>
      <c r="L14" s="4"/>
      <c r="M14" s="4"/>
      <c r="N14" s="3"/>
      <c r="O14" s="3"/>
      <c r="P14" s="3"/>
      <c r="Q14" s="3"/>
      <c r="R14" s="3"/>
      <c r="S14" s="4"/>
      <c r="T14" s="4"/>
    </row>
    <row r="15" spans="1:20" ht="15">
      <c r="A15" s="18"/>
      <c r="B15" s="7"/>
      <c r="C15" s="13" t="s">
        <v>15</v>
      </c>
      <c r="D15" s="135">
        <v>76912</v>
      </c>
      <c r="E15" s="205" t="s">
        <v>5</v>
      </c>
      <c r="F15" s="3"/>
      <c r="G15" s="198"/>
      <c r="H15" s="4"/>
      <c r="I15" s="198"/>
      <c r="J15" s="4"/>
      <c r="K15" s="4"/>
      <c r="L15" s="4"/>
      <c r="M15" s="4"/>
      <c r="N15" s="3"/>
      <c r="O15" s="3"/>
      <c r="P15" s="3"/>
      <c r="Q15" s="3"/>
      <c r="R15" s="3"/>
      <c r="S15" s="4"/>
      <c r="T15" s="4"/>
    </row>
    <row r="16" spans="1:20" ht="15">
      <c r="A16" s="18"/>
      <c r="B16" s="7"/>
      <c r="C16" s="23"/>
      <c r="D16" s="199"/>
      <c r="E16" s="200"/>
      <c r="F16" s="3"/>
      <c r="G16" s="198"/>
      <c r="H16" s="4"/>
      <c r="I16" s="198"/>
      <c r="J16" s="4"/>
      <c r="K16" s="4"/>
      <c r="L16" s="4"/>
      <c r="M16" s="4"/>
      <c r="N16" s="3"/>
      <c r="O16" s="3"/>
      <c r="P16" s="3"/>
      <c r="Q16" s="3"/>
      <c r="R16" s="3"/>
      <c r="S16" s="4"/>
      <c r="T16" s="4"/>
    </row>
    <row r="17" spans="1:20" ht="15">
      <c r="A17" s="18" t="s">
        <v>16</v>
      </c>
      <c r="B17" s="7"/>
      <c r="C17" s="8"/>
      <c r="D17" s="199"/>
      <c r="E17" s="200"/>
      <c r="F17" s="3"/>
      <c r="G17" s="198"/>
      <c r="H17" s="4"/>
      <c r="I17" s="198"/>
      <c r="J17" s="4"/>
      <c r="K17" s="4"/>
      <c r="L17" s="4"/>
      <c r="M17" s="4"/>
      <c r="N17" s="3"/>
      <c r="O17" s="3"/>
      <c r="P17" s="3"/>
      <c r="Q17" s="3"/>
      <c r="R17" s="3"/>
      <c r="S17" s="4"/>
      <c r="T17" s="4"/>
    </row>
    <row r="18" spans="1:20" ht="76.5">
      <c r="A18" s="24" t="s">
        <v>17</v>
      </c>
      <c r="B18" s="25"/>
      <c r="C18" s="25"/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23</v>
      </c>
      <c r="J18" s="28" t="s">
        <v>24</v>
      </c>
      <c r="K18" s="29" t="s">
        <v>25</v>
      </c>
      <c r="L18" s="28" t="s">
        <v>26</v>
      </c>
      <c r="M18" s="30" t="s">
        <v>27</v>
      </c>
      <c r="N18" s="28" t="s">
        <v>28</v>
      </c>
      <c r="O18" s="31" t="s">
        <v>29</v>
      </c>
      <c r="P18" s="29" t="s">
        <v>30</v>
      </c>
      <c r="Q18" s="26" t="s">
        <v>31</v>
      </c>
      <c r="R18" s="3"/>
      <c r="S18" s="26" t="s">
        <v>32</v>
      </c>
      <c r="T18" s="26" t="s">
        <v>33</v>
      </c>
    </row>
    <row r="19" spans="1:20" s="41" customFormat="1" ht="11.25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34</v>
      </c>
      <c r="O19" s="39" t="s">
        <v>35</v>
      </c>
      <c r="P19" s="37"/>
      <c r="Q19" s="34" t="s">
        <v>36</v>
      </c>
      <c r="R19" s="3"/>
      <c r="S19" s="40"/>
      <c r="T19" s="40"/>
    </row>
    <row r="20" spans="1:20" ht="15">
      <c r="A20" s="24"/>
      <c r="B20" s="25"/>
      <c r="C20" s="42"/>
      <c r="D20" s="39">
        <v>1</v>
      </c>
      <c r="E20" s="35">
        <f aca="true" t="shared" si="0" ref="E20:Q2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ht="15">
      <c r="A21" s="43" t="s">
        <v>37</v>
      </c>
      <c r="B21" s="44"/>
      <c r="C21" s="44"/>
      <c r="D21" s="206"/>
      <c r="E21" s="207"/>
      <c r="F21" s="208"/>
      <c r="G21" s="209"/>
      <c r="H21" s="208"/>
      <c r="I21" s="209"/>
      <c r="J21" s="208"/>
      <c r="K21" s="210"/>
      <c r="L21" s="208"/>
      <c r="M21" s="211"/>
      <c r="N21" s="208"/>
      <c r="O21" s="45"/>
      <c r="P21" s="48"/>
      <c r="Q21" s="50"/>
      <c r="R21" s="51"/>
      <c r="S21" s="52"/>
      <c r="T21" s="52"/>
    </row>
    <row r="22" spans="1:20" ht="32.25" customHeight="1">
      <c r="A22" s="357" t="s">
        <v>38</v>
      </c>
      <c r="B22" s="358"/>
      <c r="C22" s="359"/>
      <c r="D22" s="212"/>
      <c r="E22" s="54"/>
      <c r="F22" s="57"/>
      <c r="G22" s="58"/>
      <c r="H22" s="57"/>
      <c r="I22" s="58"/>
      <c r="J22" s="57"/>
      <c r="K22" s="58"/>
      <c r="L22" s="57"/>
      <c r="M22" s="65"/>
      <c r="N22" s="57"/>
      <c r="O22" s="66"/>
      <c r="P22" s="58"/>
      <c r="Q22" s="53"/>
      <c r="R22" s="90"/>
      <c r="S22" s="52"/>
      <c r="T22" s="213"/>
    </row>
    <row r="23" spans="1:20" ht="36.75" customHeight="1">
      <c r="A23" s="62"/>
      <c r="B23" s="63"/>
      <c r="C23" s="64"/>
      <c r="D23" s="214">
        <v>42.6</v>
      </c>
      <c r="E23" s="68">
        <v>0</v>
      </c>
      <c r="F23" s="69">
        <v>0</v>
      </c>
      <c r="G23" s="215">
        <v>0</v>
      </c>
      <c r="H23" s="140">
        <v>0</v>
      </c>
      <c r="I23" s="215">
        <v>0</v>
      </c>
      <c r="J23" s="140">
        <v>0</v>
      </c>
      <c r="K23" s="215">
        <v>0</v>
      </c>
      <c r="L23" s="140">
        <v>0</v>
      </c>
      <c r="M23" s="215">
        <v>0</v>
      </c>
      <c r="N23" s="71">
        <f aca="true" t="shared" si="1" ref="N23:N35">IF(ISERROR(L23+J23+H23+F23),"Invalid Input",L23+J23+H23+F23)</f>
        <v>0</v>
      </c>
      <c r="O23" s="216">
        <f aca="true" t="shared" si="2" ref="O23:O35">IF(ISERROR(G23+I23+K23+M23),"Invalid Input",G23+I23+K23+M23)</f>
        <v>0</v>
      </c>
      <c r="P23" s="217">
        <v>0</v>
      </c>
      <c r="Q23" s="218">
        <f aca="true" t="shared" si="3" ref="Q23:Q35">IF(ISERROR(P23-O23),"Invalid Input",(P23-O23))</f>
        <v>0</v>
      </c>
      <c r="R23" s="90" t="b">
        <v>1</v>
      </c>
      <c r="S23" s="75" t="s">
        <v>155</v>
      </c>
      <c r="T23" s="136" t="s">
        <v>156</v>
      </c>
    </row>
    <row r="24" spans="1:20" ht="15" customHeight="1">
      <c r="A24" s="62"/>
      <c r="B24" s="355" t="s">
        <v>39</v>
      </c>
      <c r="C24" s="356">
        <v>0</v>
      </c>
      <c r="D24" s="219">
        <v>0</v>
      </c>
      <c r="E24" s="68">
        <v>0</v>
      </c>
      <c r="F24" s="69">
        <v>0</v>
      </c>
      <c r="G24" s="215">
        <v>0</v>
      </c>
      <c r="H24" s="140">
        <v>0</v>
      </c>
      <c r="I24" s="215">
        <v>0</v>
      </c>
      <c r="J24" s="140">
        <v>0</v>
      </c>
      <c r="K24" s="215">
        <v>0</v>
      </c>
      <c r="L24" s="140">
        <v>0</v>
      </c>
      <c r="M24" s="215">
        <v>0</v>
      </c>
      <c r="N24" s="71">
        <f t="shared" si="1"/>
        <v>0</v>
      </c>
      <c r="O24" s="216">
        <f t="shared" si="2"/>
        <v>0</v>
      </c>
      <c r="P24" s="217">
        <v>0</v>
      </c>
      <c r="Q24" s="218">
        <f t="shared" si="3"/>
        <v>0</v>
      </c>
      <c r="R24" s="90" t="b">
        <v>1</v>
      </c>
      <c r="S24" s="75" t="s">
        <v>157</v>
      </c>
      <c r="T24" s="136" t="s">
        <v>157</v>
      </c>
    </row>
    <row r="25" spans="1:20" ht="15" customHeight="1">
      <c r="A25" s="62"/>
      <c r="B25" s="355" t="s">
        <v>40</v>
      </c>
      <c r="C25" s="356">
        <v>0</v>
      </c>
      <c r="D25" s="219">
        <v>240</v>
      </c>
      <c r="E25" s="68">
        <v>0</v>
      </c>
      <c r="F25" s="69">
        <v>0</v>
      </c>
      <c r="G25" s="215">
        <v>0</v>
      </c>
      <c r="H25" s="140">
        <v>0</v>
      </c>
      <c r="I25" s="215">
        <v>0</v>
      </c>
      <c r="J25" s="140">
        <v>0</v>
      </c>
      <c r="K25" s="215">
        <v>0</v>
      </c>
      <c r="L25" s="140">
        <v>0</v>
      </c>
      <c r="M25" s="215">
        <v>0</v>
      </c>
      <c r="N25" s="71">
        <f t="shared" si="1"/>
        <v>0</v>
      </c>
      <c r="O25" s="216">
        <f t="shared" si="2"/>
        <v>0</v>
      </c>
      <c r="P25" s="217">
        <v>0</v>
      </c>
      <c r="Q25" s="218">
        <f t="shared" si="3"/>
        <v>0</v>
      </c>
      <c r="R25" s="90" t="b">
        <v>1</v>
      </c>
      <c r="S25" s="75" t="s">
        <v>158</v>
      </c>
      <c r="T25" s="136" t="s">
        <v>159</v>
      </c>
    </row>
    <row r="26" spans="1:20" ht="15" customHeight="1">
      <c r="A26" s="62"/>
      <c r="B26" s="355" t="s">
        <v>41</v>
      </c>
      <c r="C26" s="356">
        <v>0</v>
      </c>
      <c r="D26" s="219">
        <v>185</v>
      </c>
      <c r="E26" s="68"/>
      <c r="F26" s="69">
        <v>0</v>
      </c>
      <c r="G26" s="215">
        <v>0</v>
      </c>
      <c r="H26" s="140">
        <v>0</v>
      </c>
      <c r="I26" s="215">
        <v>56</v>
      </c>
      <c r="J26" s="140">
        <v>0</v>
      </c>
      <c r="K26" s="215">
        <v>0</v>
      </c>
      <c r="L26" s="140">
        <v>0</v>
      </c>
      <c r="M26" s="215">
        <v>0</v>
      </c>
      <c r="N26" s="71">
        <f t="shared" si="1"/>
        <v>0</v>
      </c>
      <c r="O26" s="216">
        <f t="shared" si="2"/>
        <v>56</v>
      </c>
      <c r="P26" s="73">
        <v>0</v>
      </c>
      <c r="Q26" s="74">
        <f t="shared" si="3"/>
        <v>-56</v>
      </c>
      <c r="R26" s="90" t="b">
        <v>1</v>
      </c>
      <c r="S26" s="75"/>
      <c r="T26" s="136"/>
    </row>
    <row r="27" spans="1:20" ht="15" customHeight="1">
      <c r="A27" s="62"/>
      <c r="B27" s="355" t="s">
        <v>42</v>
      </c>
      <c r="C27" s="356">
        <v>0</v>
      </c>
      <c r="D27" s="219">
        <v>0</v>
      </c>
      <c r="E27" s="68"/>
      <c r="F27" s="69">
        <v>0</v>
      </c>
      <c r="G27" s="215">
        <v>0</v>
      </c>
      <c r="H27" s="140">
        <v>0</v>
      </c>
      <c r="I27" s="215">
        <v>0</v>
      </c>
      <c r="J27" s="140">
        <v>0</v>
      </c>
      <c r="K27" s="215">
        <v>0</v>
      </c>
      <c r="L27" s="140">
        <v>0</v>
      </c>
      <c r="M27" s="215">
        <v>0</v>
      </c>
      <c r="N27" s="71">
        <f t="shared" si="1"/>
        <v>0</v>
      </c>
      <c r="O27" s="216">
        <f t="shared" si="2"/>
        <v>0</v>
      </c>
      <c r="P27" s="73">
        <v>0</v>
      </c>
      <c r="Q27" s="74">
        <f t="shared" si="3"/>
        <v>0</v>
      </c>
      <c r="R27" s="90" t="b">
        <v>1</v>
      </c>
      <c r="S27" s="75"/>
      <c r="T27" s="136"/>
    </row>
    <row r="28" spans="1:20" ht="15" customHeight="1">
      <c r="A28" s="62"/>
      <c r="B28" s="353" t="s">
        <v>43</v>
      </c>
      <c r="C28" s="354"/>
      <c r="D28" s="219">
        <v>42</v>
      </c>
      <c r="E28" s="68"/>
      <c r="F28" s="69">
        <v>0</v>
      </c>
      <c r="G28" s="215">
        <v>0</v>
      </c>
      <c r="H28" s="140">
        <v>0</v>
      </c>
      <c r="I28" s="215">
        <v>0</v>
      </c>
      <c r="J28" s="140">
        <v>0</v>
      </c>
      <c r="K28" s="215">
        <v>0</v>
      </c>
      <c r="L28" s="140">
        <v>0</v>
      </c>
      <c r="M28" s="215">
        <v>0</v>
      </c>
      <c r="N28" s="71">
        <f t="shared" si="1"/>
        <v>0</v>
      </c>
      <c r="O28" s="216">
        <f t="shared" si="2"/>
        <v>0</v>
      </c>
      <c r="P28" s="73">
        <v>0</v>
      </c>
      <c r="Q28" s="74">
        <f t="shared" si="3"/>
        <v>0</v>
      </c>
      <c r="R28" s="90" t="b">
        <v>1</v>
      </c>
      <c r="S28" s="75"/>
      <c r="T28" s="136"/>
    </row>
    <row r="29" spans="1:20" ht="15" customHeight="1">
      <c r="A29" s="62"/>
      <c r="B29" s="355" t="s">
        <v>44</v>
      </c>
      <c r="C29" s="356">
        <v>0</v>
      </c>
      <c r="D29" s="219">
        <v>39816</v>
      </c>
      <c r="E29" s="68"/>
      <c r="F29" s="69">
        <v>0</v>
      </c>
      <c r="G29" s="215">
        <v>0</v>
      </c>
      <c r="H29" s="140">
        <v>0</v>
      </c>
      <c r="I29" s="215">
        <v>0</v>
      </c>
      <c r="J29" s="140">
        <v>0</v>
      </c>
      <c r="K29" s="215">
        <v>0</v>
      </c>
      <c r="L29" s="140">
        <v>0</v>
      </c>
      <c r="M29" s="215">
        <v>0</v>
      </c>
      <c r="N29" s="71">
        <f t="shared" si="1"/>
        <v>0</v>
      </c>
      <c r="O29" s="216">
        <f t="shared" si="2"/>
        <v>0</v>
      </c>
      <c r="P29" s="73">
        <v>0</v>
      </c>
      <c r="Q29" s="74">
        <f t="shared" si="3"/>
        <v>0</v>
      </c>
      <c r="R29" s="90" t="b">
        <v>1</v>
      </c>
      <c r="S29" s="75"/>
      <c r="T29" s="136"/>
    </row>
    <row r="30" spans="1:20" ht="15" customHeight="1">
      <c r="A30" s="62"/>
      <c r="B30" s="355" t="s">
        <v>45</v>
      </c>
      <c r="C30" s="356"/>
      <c r="D30" s="219">
        <v>0</v>
      </c>
      <c r="E30" s="68"/>
      <c r="F30" s="69">
        <v>0</v>
      </c>
      <c r="G30" s="215">
        <v>0</v>
      </c>
      <c r="H30" s="140">
        <v>0</v>
      </c>
      <c r="I30" s="215">
        <v>0</v>
      </c>
      <c r="J30" s="140">
        <v>0</v>
      </c>
      <c r="K30" s="215">
        <v>0</v>
      </c>
      <c r="L30" s="140">
        <v>0</v>
      </c>
      <c r="M30" s="215">
        <v>0</v>
      </c>
      <c r="N30" s="71">
        <f t="shared" si="1"/>
        <v>0</v>
      </c>
      <c r="O30" s="216">
        <f t="shared" si="2"/>
        <v>0</v>
      </c>
      <c r="P30" s="73">
        <v>0</v>
      </c>
      <c r="Q30" s="74">
        <f t="shared" si="3"/>
        <v>0</v>
      </c>
      <c r="R30" s="90"/>
      <c r="S30" s="75"/>
      <c r="T30" s="136"/>
    </row>
    <row r="31" spans="1:20" ht="15" customHeight="1">
      <c r="A31" s="62"/>
      <c r="B31" s="170" t="s">
        <v>46</v>
      </c>
      <c r="C31" s="166"/>
      <c r="D31" s="219">
        <v>42</v>
      </c>
      <c r="E31" s="68"/>
      <c r="F31" s="69">
        <v>0</v>
      </c>
      <c r="G31" s="215">
        <v>0</v>
      </c>
      <c r="H31" s="140">
        <v>0</v>
      </c>
      <c r="I31" s="215">
        <v>0</v>
      </c>
      <c r="J31" s="140">
        <v>0</v>
      </c>
      <c r="K31" s="215">
        <v>0</v>
      </c>
      <c r="L31" s="140">
        <v>0</v>
      </c>
      <c r="M31" s="215">
        <v>0</v>
      </c>
      <c r="N31" s="71">
        <f t="shared" si="1"/>
        <v>0</v>
      </c>
      <c r="O31" s="216">
        <f t="shared" si="2"/>
        <v>0</v>
      </c>
      <c r="P31" s="73">
        <v>0</v>
      </c>
      <c r="Q31" s="74">
        <f t="shared" si="3"/>
        <v>0</v>
      </c>
      <c r="R31" s="90" t="b">
        <v>1</v>
      </c>
      <c r="S31" s="75"/>
      <c r="T31" s="136"/>
    </row>
    <row r="32" spans="1:20" ht="15" customHeight="1">
      <c r="A32" s="62"/>
      <c r="B32" s="355" t="s">
        <v>47</v>
      </c>
      <c r="C32" s="356">
        <v>0</v>
      </c>
      <c r="D32" s="219">
        <v>9102</v>
      </c>
      <c r="E32" s="68"/>
      <c r="F32" s="69">
        <v>0</v>
      </c>
      <c r="G32" s="215">
        <v>0</v>
      </c>
      <c r="H32" s="140">
        <v>0</v>
      </c>
      <c r="I32" s="215">
        <v>0</v>
      </c>
      <c r="J32" s="140">
        <v>0</v>
      </c>
      <c r="K32" s="215">
        <v>0</v>
      </c>
      <c r="L32" s="140">
        <v>0</v>
      </c>
      <c r="M32" s="215">
        <v>0</v>
      </c>
      <c r="N32" s="71">
        <f t="shared" si="1"/>
        <v>0</v>
      </c>
      <c r="O32" s="216">
        <f t="shared" si="2"/>
        <v>0</v>
      </c>
      <c r="P32" s="73">
        <v>0</v>
      </c>
      <c r="Q32" s="74">
        <f t="shared" si="3"/>
        <v>0</v>
      </c>
      <c r="R32" s="90"/>
      <c r="S32" s="75"/>
      <c r="T32" s="136"/>
    </row>
    <row r="33" spans="1:20" ht="15">
      <c r="A33" s="62"/>
      <c r="B33" s="355" t="s">
        <v>48</v>
      </c>
      <c r="C33" s="356">
        <v>0</v>
      </c>
      <c r="D33" s="219">
        <v>1908</v>
      </c>
      <c r="E33" s="68"/>
      <c r="F33" s="69">
        <v>0</v>
      </c>
      <c r="G33" s="215">
        <v>0</v>
      </c>
      <c r="H33" s="140">
        <v>0</v>
      </c>
      <c r="I33" s="215">
        <v>0</v>
      </c>
      <c r="J33" s="140">
        <v>0</v>
      </c>
      <c r="K33" s="215">
        <v>0</v>
      </c>
      <c r="L33" s="140">
        <v>0</v>
      </c>
      <c r="M33" s="215">
        <v>0</v>
      </c>
      <c r="N33" s="71">
        <f t="shared" si="1"/>
        <v>0</v>
      </c>
      <c r="O33" s="216">
        <f t="shared" si="2"/>
        <v>0</v>
      </c>
      <c r="P33" s="73">
        <v>0</v>
      </c>
      <c r="Q33" s="74">
        <f t="shared" si="3"/>
        <v>0</v>
      </c>
      <c r="R33" s="90"/>
      <c r="S33" s="75"/>
      <c r="T33" s="136"/>
    </row>
    <row r="34" spans="1:20" ht="15">
      <c r="A34" s="62"/>
      <c r="B34" s="355" t="s">
        <v>49</v>
      </c>
      <c r="C34" s="356"/>
      <c r="D34" s="219"/>
      <c r="E34" s="68"/>
      <c r="F34" s="69">
        <v>0</v>
      </c>
      <c r="G34" s="215">
        <v>0</v>
      </c>
      <c r="H34" s="140">
        <v>0</v>
      </c>
      <c r="I34" s="215">
        <v>0</v>
      </c>
      <c r="J34" s="140">
        <v>0</v>
      </c>
      <c r="K34" s="215">
        <v>0</v>
      </c>
      <c r="L34" s="140">
        <v>0</v>
      </c>
      <c r="M34" s="215">
        <v>0</v>
      </c>
      <c r="N34" s="71">
        <f t="shared" si="1"/>
        <v>0</v>
      </c>
      <c r="O34" s="216">
        <f t="shared" si="2"/>
        <v>0</v>
      </c>
      <c r="P34" s="73">
        <v>0</v>
      </c>
      <c r="Q34" s="74">
        <f t="shared" si="3"/>
        <v>0</v>
      </c>
      <c r="R34" s="90"/>
      <c r="S34" s="75"/>
      <c r="T34" s="136"/>
    </row>
    <row r="35" spans="1:20" ht="15">
      <c r="A35" s="62"/>
      <c r="B35" s="170" t="s">
        <v>50</v>
      </c>
      <c r="C35" s="166"/>
      <c r="D35" s="219">
        <v>4137</v>
      </c>
      <c r="E35" s="68"/>
      <c r="F35" s="69">
        <v>0</v>
      </c>
      <c r="G35" s="215">
        <v>0</v>
      </c>
      <c r="H35" s="140">
        <v>0</v>
      </c>
      <c r="I35" s="215">
        <v>0</v>
      </c>
      <c r="J35" s="140">
        <v>0</v>
      </c>
      <c r="K35" s="215">
        <v>0</v>
      </c>
      <c r="L35" s="140">
        <v>0</v>
      </c>
      <c r="M35" s="215">
        <v>0</v>
      </c>
      <c r="N35" s="71">
        <f t="shared" si="1"/>
        <v>0</v>
      </c>
      <c r="O35" s="216">
        <f t="shared" si="2"/>
        <v>0</v>
      </c>
      <c r="P35" s="73">
        <v>0</v>
      </c>
      <c r="Q35" s="74">
        <f t="shared" si="3"/>
        <v>0</v>
      </c>
      <c r="R35" s="90" t="b">
        <v>1</v>
      </c>
      <c r="S35" s="75"/>
      <c r="T35" s="136"/>
    </row>
    <row r="36" spans="1:20" ht="15">
      <c r="A36" s="62"/>
      <c r="B36" s="355" t="s">
        <v>51</v>
      </c>
      <c r="C36" s="356"/>
      <c r="D36" s="220"/>
      <c r="E36" s="80"/>
      <c r="F36" s="80"/>
      <c r="G36" s="221"/>
      <c r="H36" s="222"/>
      <c r="I36" s="221"/>
      <c r="J36" s="222"/>
      <c r="K36" s="221"/>
      <c r="L36" s="222"/>
      <c r="M36" s="221"/>
      <c r="N36" s="82"/>
      <c r="O36" s="83"/>
      <c r="P36" s="80"/>
      <c r="Q36" s="74"/>
      <c r="R36" s="137" t="b">
        <v>1</v>
      </c>
      <c r="S36" s="85"/>
      <c r="T36" s="138"/>
    </row>
    <row r="37" spans="1:20" s="78" customFormat="1" ht="7.5" customHeight="1">
      <c r="A37" s="79"/>
      <c r="B37" s="365">
        <f>COUNTA(B24:B36)</f>
        <v>13</v>
      </c>
      <c r="C37" s="366"/>
      <c r="D37" s="220"/>
      <c r="E37" s="80"/>
      <c r="F37" s="80"/>
      <c r="G37" s="221"/>
      <c r="H37" s="222"/>
      <c r="I37" s="221"/>
      <c r="J37" s="222"/>
      <c r="K37" s="221"/>
      <c r="L37" s="222"/>
      <c r="M37" s="221"/>
      <c r="N37" s="82"/>
      <c r="O37" s="83"/>
      <c r="P37" s="80"/>
      <c r="Q37" s="74"/>
      <c r="R37" s="90" t="b">
        <v>1</v>
      </c>
      <c r="S37" s="75"/>
      <c r="T37" s="136"/>
    </row>
    <row r="38" spans="1:20" ht="15">
      <c r="A38" s="360" t="s">
        <v>52</v>
      </c>
      <c r="B38" s="361"/>
      <c r="C38" s="362"/>
      <c r="D38" s="220"/>
      <c r="E38" s="80"/>
      <c r="F38" s="80"/>
      <c r="G38" s="221"/>
      <c r="H38" s="222"/>
      <c r="I38" s="221"/>
      <c r="J38" s="222"/>
      <c r="K38" s="221"/>
      <c r="L38" s="222"/>
      <c r="M38" s="221"/>
      <c r="N38" s="82"/>
      <c r="O38" s="83"/>
      <c r="P38" s="80"/>
      <c r="Q38" s="74"/>
      <c r="R38" s="90" t="b">
        <v>1</v>
      </c>
      <c r="S38" s="75"/>
      <c r="T38" s="136"/>
    </row>
    <row r="39" spans="1:20" ht="7.5" customHeight="1">
      <c r="A39" s="167"/>
      <c r="B39" s="168"/>
      <c r="C39" s="169"/>
      <c r="D39" s="223">
        <v>0</v>
      </c>
      <c r="E39" s="68"/>
      <c r="F39" s="69"/>
      <c r="G39" s="215"/>
      <c r="H39" s="140">
        <v>0</v>
      </c>
      <c r="I39" s="215">
        <v>0</v>
      </c>
      <c r="J39" s="140">
        <v>0</v>
      </c>
      <c r="K39" s="215">
        <v>0</v>
      </c>
      <c r="L39" s="140">
        <v>0</v>
      </c>
      <c r="M39" s="215">
        <v>0</v>
      </c>
      <c r="N39" s="71">
        <f>IF(ISERROR(L39+J39+H39+F39),"Invalid Input",L39+J39+H39+F39)</f>
        <v>0</v>
      </c>
      <c r="O39" s="72">
        <f>IF(ISERROR(G39+I39+K39+M39),"Invalid Input",G39+I39+K39+M39)</f>
        <v>0</v>
      </c>
      <c r="P39" s="73">
        <v>0</v>
      </c>
      <c r="Q39" s="74">
        <f>IF(ISERROR(P39-O39),"Invalid Input",(P39-O39))</f>
        <v>0</v>
      </c>
      <c r="R39" s="90" t="b">
        <v>1</v>
      </c>
      <c r="S39" s="75"/>
      <c r="T39" s="136"/>
    </row>
    <row r="40" spans="1:20" ht="15">
      <c r="A40" s="89"/>
      <c r="B40" s="355" t="s">
        <v>53</v>
      </c>
      <c r="C40" s="356">
        <v>0</v>
      </c>
      <c r="D40" s="223">
        <v>0</v>
      </c>
      <c r="E40" s="139">
        <v>300</v>
      </c>
      <c r="F40" s="140"/>
      <c r="G40" s="215">
        <v>42.73</v>
      </c>
      <c r="H40" s="140">
        <v>100</v>
      </c>
      <c r="I40" s="215">
        <v>4.5</v>
      </c>
      <c r="J40" s="140">
        <v>200</v>
      </c>
      <c r="K40" s="215">
        <v>60.05</v>
      </c>
      <c r="L40" s="140">
        <v>300</v>
      </c>
      <c r="M40" s="215">
        <v>0</v>
      </c>
      <c r="N40" s="71">
        <f>IF(ISERROR(L40+J40+H40+F40),"Invalid Input",L40+J40+H40+F40)</f>
        <v>600</v>
      </c>
      <c r="O40" s="72">
        <f>IF(ISERROR(G40+I40+K40+M40),"Invalid Input",G40+I40+K40+M40)</f>
        <v>107.28</v>
      </c>
      <c r="P40" s="73">
        <v>0</v>
      </c>
      <c r="Q40" s="74">
        <f>IF(ISERROR(P40-O40),"Invalid Input",(P40-O40))</f>
        <v>-107.28</v>
      </c>
      <c r="R40" s="90" t="b">
        <v>1</v>
      </c>
      <c r="S40" s="75" t="s">
        <v>192</v>
      </c>
      <c r="T40" s="136"/>
    </row>
    <row r="41" spans="1:20" ht="15">
      <c r="A41" s="89"/>
      <c r="B41" s="355" t="s">
        <v>54</v>
      </c>
      <c r="C41" s="356">
        <v>0</v>
      </c>
      <c r="D41" s="223">
        <v>0</v>
      </c>
      <c r="E41" s="139">
        <v>4</v>
      </c>
      <c r="F41" s="140"/>
      <c r="G41" s="215"/>
      <c r="H41" s="140">
        <v>1</v>
      </c>
      <c r="I41" s="215">
        <v>1.17</v>
      </c>
      <c r="J41" s="140">
        <v>3</v>
      </c>
      <c r="K41" s="215"/>
      <c r="L41" s="140">
        <v>4</v>
      </c>
      <c r="M41" s="215">
        <v>0</v>
      </c>
      <c r="N41" s="71">
        <f>IF(ISERROR(L41+J41+H41+F41),"Invalid Input",L41+J41+H41+F41)</f>
        <v>8</v>
      </c>
      <c r="O41" s="72">
        <f>IF(ISERROR(G41+I41+K41+M41),"Invalid Input",G41+I41+K41+M41)</f>
        <v>1.17</v>
      </c>
      <c r="P41" s="73">
        <v>0</v>
      </c>
      <c r="Q41" s="74">
        <f>IF(ISERROR(P41-O41),"Invalid Input",(P41-O41))</f>
        <v>-1.17</v>
      </c>
      <c r="R41" s="90" t="b">
        <v>1</v>
      </c>
      <c r="S41" s="75" t="s">
        <v>193</v>
      </c>
      <c r="T41" s="136"/>
    </row>
    <row r="42" spans="1:20" ht="15" customHeight="1">
      <c r="A42" s="89"/>
      <c r="B42" s="355" t="s">
        <v>55</v>
      </c>
      <c r="C42" s="356">
        <v>0</v>
      </c>
      <c r="D42" s="223">
        <v>0</v>
      </c>
      <c r="E42" s="68"/>
      <c r="F42" s="69"/>
      <c r="G42" s="215"/>
      <c r="H42" s="140">
        <v>0</v>
      </c>
      <c r="I42" s="215">
        <v>0</v>
      </c>
      <c r="J42" s="140">
        <v>0</v>
      </c>
      <c r="K42" s="215">
        <v>0</v>
      </c>
      <c r="L42" s="140">
        <v>0</v>
      </c>
      <c r="M42" s="215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90" t="b">
        <v>1</v>
      </c>
      <c r="S42" s="75"/>
      <c r="T42" s="136"/>
    </row>
    <row r="43" spans="1:20" ht="15" customHeight="1">
      <c r="A43" s="89"/>
      <c r="B43" s="355" t="s">
        <v>56</v>
      </c>
      <c r="C43" s="356">
        <v>0</v>
      </c>
      <c r="D43" s="224"/>
      <c r="E43" s="92"/>
      <c r="F43" s="92"/>
      <c r="G43" s="225"/>
      <c r="H43" s="226"/>
      <c r="I43" s="225"/>
      <c r="J43" s="226"/>
      <c r="K43" s="225"/>
      <c r="L43" s="226"/>
      <c r="M43" s="225"/>
      <c r="N43" s="71"/>
      <c r="O43" s="72"/>
      <c r="P43" s="93"/>
      <c r="Q43" s="74"/>
      <c r="R43" s="90"/>
      <c r="S43" s="75"/>
      <c r="T43" s="136"/>
    </row>
    <row r="44" spans="1:20" ht="15">
      <c r="A44" s="89"/>
      <c r="B44" s="165"/>
      <c r="C44" s="166"/>
      <c r="D44" s="224"/>
      <c r="E44" s="92"/>
      <c r="F44" s="92"/>
      <c r="G44" s="225"/>
      <c r="H44" s="226"/>
      <c r="I44" s="225"/>
      <c r="J44" s="226"/>
      <c r="K44" s="225"/>
      <c r="L44" s="226"/>
      <c r="M44" s="225"/>
      <c r="N44" s="71"/>
      <c r="O44" s="72"/>
      <c r="P44" s="93"/>
      <c r="Q44" s="74"/>
      <c r="R44" s="90"/>
      <c r="S44" s="75"/>
      <c r="T44" s="136"/>
    </row>
    <row r="45" spans="1:20" ht="13.5" customHeight="1">
      <c r="A45" s="360" t="s">
        <v>57</v>
      </c>
      <c r="B45" s="361"/>
      <c r="C45" s="362"/>
      <c r="D45" s="224"/>
      <c r="E45" s="92"/>
      <c r="F45" s="92"/>
      <c r="G45" s="225"/>
      <c r="H45" s="226"/>
      <c r="I45" s="225"/>
      <c r="J45" s="226"/>
      <c r="K45" s="225"/>
      <c r="L45" s="226"/>
      <c r="M45" s="225"/>
      <c r="N45" s="71"/>
      <c r="O45" s="72"/>
      <c r="P45" s="93"/>
      <c r="Q45" s="74"/>
      <c r="R45" s="90"/>
      <c r="S45" s="75"/>
      <c r="T45" s="136"/>
    </row>
    <row r="46" spans="1:20" ht="6.75" customHeight="1">
      <c r="A46" s="167"/>
      <c r="B46" s="168"/>
      <c r="C46" s="169"/>
      <c r="D46" s="223">
        <v>0</v>
      </c>
      <c r="E46" s="68"/>
      <c r="F46" s="69"/>
      <c r="G46" s="215">
        <v>0</v>
      </c>
      <c r="H46" s="140">
        <v>0</v>
      </c>
      <c r="I46" s="215">
        <v>0</v>
      </c>
      <c r="J46" s="140">
        <v>0</v>
      </c>
      <c r="K46" s="215">
        <v>0</v>
      </c>
      <c r="L46" s="140">
        <v>0</v>
      </c>
      <c r="M46" s="215">
        <v>0</v>
      </c>
      <c r="N46" s="71">
        <f>IF(ISERROR(L46+J46+H46+F46),"Invalid Input",L46+J46+H46+F46)</f>
        <v>0</v>
      </c>
      <c r="O46" s="72">
        <f>IF(ISERROR(G46+I46+K46+M46),"Invalid Input",G46+I46+K46+M46)</f>
        <v>0</v>
      </c>
      <c r="P46" s="73">
        <v>0</v>
      </c>
      <c r="Q46" s="74">
        <f>IF(ISERROR(P46-O46),"Invalid Input",(P46-O46))</f>
        <v>0</v>
      </c>
      <c r="R46" s="90" t="b">
        <v>1</v>
      </c>
      <c r="S46" s="75"/>
      <c r="T46" s="136"/>
    </row>
    <row r="47" spans="1:20" ht="15">
      <c r="A47" s="89"/>
      <c r="B47" s="355" t="s">
        <v>58</v>
      </c>
      <c r="C47" s="356">
        <v>0</v>
      </c>
      <c r="D47" s="223">
        <v>0</v>
      </c>
      <c r="E47" s="68"/>
      <c r="F47" s="69"/>
      <c r="G47" s="215">
        <v>0</v>
      </c>
      <c r="H47" s="140">
        <v>0</v>
      </c>
      <c r="I47" s="215">
        <v>0</v>
      </c>
      <c r="J47" s="140">
        <v>0</v>
      </c>
      <c r="K47" s="215">
        <v>0</v>
      </c>
      <c r="L47" s="140">
        <v>0</v>
      </c>
      <c r="M47" s="215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90" t="b">
        <v>1</v>
      </c>
      <c r="S47" s="75"/>
      <c r="T47" s="136"/>
    </row>
    <row r="48" spans="1:20" ht="15">
      <c r="A48" s="89"/>
      <c r="B48" s="355" t="s">
        <v>59</v>
      </c>
      <c r="C48" s="356">
        <v>0</v>
      </c>
      <c r="D48" s="223">
        <v>0</v>
      </c>
      <c r="E48" s="68"/>
      <c r="F48" s="69"/>
      <c r="G48" s="215">
        <v>0</v>
      </c>
      <c r="H48" s="140">
        <v>0</v>
      </c>
      <c r="I48" s="215">
        <v>0</v>
      </c>
      <c r="J48" s="140">
        <v>0</v>
      </c>
      <c r="K48" s="215">
        <v>0</v>
      </c>
      <c r="L48" s="140">
        <v>0</v>
      </c>
      <c r="M48" s="215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90" t="b">
        <v>1</v>
      </c>
      <c r="S48" s="95"/>
      <c r="T48" s="227"/>
    </row>
    <row r="49" spans="1:20" ht="15">
      <c r="A49" s="94"/>
      <c r="B49" s="355" t="s">
        <v>60</v>
      </c>
      <c r="C49" s="356">
        <v>0</v>
      </c>
      <c r="D49" s="220"/>
      <c r="E49" s="80"/>
      <c r="F49" s="80"/>
      <c r="G49" s="221"/>
      <c r="H49" s="222"/>
      <c r="I49" s="221"/>
      <c r="J49" s="222"/>
      <c r="K49" s="221"/>
      <c r="L49" s="222"/>
      <c r="M49" s="221"/>
      <c r="N49" s="82"/>
      <c r="O49" s="83"/>
      <c r="P49" s="80"/>
      <c r="Q49" s="74"/>
      <c r="R49" s="90" t="b">
        <v>1</v>
      </c>
      <c r="S49" s="95"/>
      <c r="T49" s="227"/>
    </row>
    <row r="50" spans="1:20" ht="7.5" customHeight="1">
      <c r="A50" s="62"/>
      <c r="B50" s="367">
        <f>COUNTA(B40:B49)</f>
        <v>7</v>
      </c>
      <c r="C50" s="368"/>
      <c r="D50" s="220"/>
      <c r="E50" s="80"/>
      <c r="F50" s="80"/>
      <c r="G50" s="221"/>
      <c r="H50" s="222"/>
      <c r="I50" s="221"/>
      <c r="J50" s="222"/>
      <c r="K50" s="221"/>
      <c r="L50" s="222"/>
      <c r="M50" s="221"/>
      <c r="N50" s="82"/>
      <c r="O50" s="83"/>
      <c r="P50" s="80"/>
      <c r="Q50" s="74"/>
      <c r="R50" s="90"/>
      <c r="S50" s="95"/>
      <c r="T50" s="227"/>
    </row>
    <row r="51" spans="1:20" ht="15">
      <c r="A51" s="360" t="s">
        <v>61</v>
      </c>
      <c r="B51" s="361"/>
      <c r="C51" s="362"/>
      <c r="D51" s="220"/>
      <c r="E51" s="80"/>
      <c r="F51" s="80"/>
      <c r="G51" s="221"/>
      <c r="H51" s="222"/>
      <c r="I51" s="221"/>
      <c r="J51" s="222"/>
      <c r="K51" s="221"/>
      <c r="L51" s="222"/>
      <c r="M51" s="221"/>
      <c r="N51" s="82"/>
      <c r="O51" s="83"/>
      <c r="P51" s="80"/>
      <c r="Q51" s="74"/>
      <c r="R51" s="90" t="b">
        <v>1</v>
      </c>
      <c r="S51" s="95"/>
      <c r="T51" s="227"/>
    </row>
    <row r="52" spans="1:20" ht="15">
      <c r="A52" s="96" t="s">
        <v>62</v>
      </c>
      <c r="B52" s="168"/>
      <c r="C52" s="169"/>
      <c r="D52" s="223">
        <v>0</v>
      </c>
      <c r="E52" s="68"/>
      <c r="F52" s="69"/>
      <c r="G52" s="215"/>
      <c r="H52" s="140">
        <v>0</v>
      </c>
      <c r="I52" s="215">
        <v>0</v>
      </c>
      <c r="J52" s="140">
        <v>0</v>
      </c>
      <c r="K52" s="215">
        <v>0</v>
      </c>
      <c r="L52" s="140">
        <v>0</v>
      </c>
      <c r="M52" s="215">
        <v>0</v>
      </c>
      <c r="N52" s="71">
        <f>IF(ISERROR(L52+J52+H52+F52),"Invalid Input",L52+J52+H52+F52)</f>
        <v>0</v>
      </c>
      <c r="O52" s="72">
        <f>IF(ISERROR(G52+I52+K52+M52),"Invalid Input",G52+I52+K52+M52)</f>
        <v>0</v>
      </c>
      <c r="P52" s="73">
        <v>0</v>
      </c>
      <c r="Q52" s="74">
        <f>IF(ISERROR(P52-O52),"Invalid Input",(P52-O52))</f>
        <v>0</v>
      </c>
      <c r="R52" s="90" t="b">
        <v>1</v>
      </c>
      <c r="S52" s="95"/>
      <c r="T52" s="227"/>
    </row>
    <row r="53" spans="1:20" ht="26.25" customHeight="1">
      <c r="A53" s="62"/>
      <c r="B53" s="355" t="s">
        <v>63</v>
      </c>
      <c r="C53" s="356">
        <v>0</v>
      </c>
      <c r="D53" s="223">
        <v>0</v>
      </c>
      <c r="E53" s="139"/>
      <c r="F53" s="69">
        <v>0</v>
      </c>
      <c r="G53" s="215"/>
      <c r="H53" s="140">
        <v>0</v>
      </c>
      <c r="I53" s="215"/>
      <c r="J53" s="140">
        <v>0</v>
      </c>
      <c r="K53" s="215"/>
      <c r="L53" s="140">
        <v>1493</v>
      </c>
      <c r="M53" s="215">
        <v>0</v>
      </c>
      <c r="N53" s="71">
        <f>IF(ISERROR(L53+J53+H53+F53),"Invalid Input",L53+J53+H53+F53)</f>
        <v>1493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90" t="b">
        <v>1</v>
      </c>
      <c r="S53" s="95"/>
      <c r="T53" s="227"/>
    </row>
    <row r="54" spans="1:20" ht="15">
      <c r="A54" s="89"/>
      <c r="B54" s="355" t="s">
        <v>64</v>
      </c>
      <c r="C54" s="356">
        <v>0</v>
      </c>
      <c r="D54" s="220"/>
      <c r="E54" s="80"/>
      <c r="F54" s="80"/>
      <c r="G54" s="221"/>
      <c r="H54" s="222"/>
      <c r="I54" s="221"/>
      <c r="J54" s="222"/>
      <c r="K54" s="221"/>
      <c r="L54" s="222"/>
      <c r="M54" s="221"/>
      <c r="N54" s="82"/>
      <c r="O54" s="83"/>
      <c r="P54" s="80"/>
      <c r="Q54" s="74"/>
      <c r="R54" s="90" t="b">
        <v>1</v>
      </c>
      <c r="S54" s="95"/>
      <c r="T54" s="227"/>
    </row>
    <row r="55" spans="1:20" ht="7.5" customHeight="1">
      <c r="A55" s="94"/>
      <c r="B55" s="367">
        <f>COUNTA(B53:B54)</f>
        <v>2</v>
      </c>
      <c r="C55" s="368"/>
      <c r="D55" s="220"/>
      <c r="E55" s="80"/>
      <c r="F55" s="80"/>
      <c r="G55" s="221"/>
      <c r="H55" s="222"/>
      <c r="I55" s="221"/>
      <c r="J55" s="222"/>
      <c r="K55" s="221"/>
      <c r="L55" s="222"/>
      <c r="M55" s="221"/>
      <c r="N55" s="82"/>
      <c r="O55" s="83"/>
      <c r="P55" s="80"/>
      <c r="Q55" s="74"/>
      <c r="R55" s="90" t="b">
        <v>1</v>
      </c>
      <c r="S55" s="95"/>
      <c r="T55" s="227"/>
    </row>
    <row r="56" spans="1:20" ht="15">
      <c r="A56" s="96" t="s">
        <v>65</v>
      </c>
      <c r="B56" s="97"/>
      <c r="C56" s="98"/>
      <c r="D56" s="223">
        <v>0</v>
      </c>
      <c r="E56" s="139"/>
      <c r="F56" s="69">
        <v>0</v>
      </c>
      <c r="G56" s="215"/>
      <c r="H56" s="140">
        <v>0</v>
      </c>
      <c r="I56" s="215"/>
      <c r="J56" s="140">
        <v>0</v>
      </c>
      <c r="K56" s="215"/>
      <c r="L56" s="140">
        <v>1493</v>
      </c>
      <c r="M56" s="215">
        <v>0</v>
      </c>
      <c r="N56" s="71">
        <f>IF(ISERROR(L56+J56+H56+F56),"Invalid Input",L56+J56+H56+F56)</f>
        <v>1493</v>
      </c>
      <c r="O56" s="72">
        <f>IF(ISERROR(G56+I56+K56+M56),"Invalid Input",G56+I56+K56+M56)</f>
        <v>0</v>
      </c>
      <c r="P56" s="73">
        <v>0</v>
      </c>
      <c r="Q56" s="74">
        <f>IF(ISERROR(P56-O56),"Invalid Input",(P56-O56))</f>
        <v>0</v>
      </c>
      <c r="R56" s="90" t="b">
        <v>1</v>
      </c>
      <c r="S56" s="95"/>
      <c r="T56" s="227"/>
    </row>
    <row r="57" spans="1:20" ht="25.5" customHeight="1">
      <c r="A57" s="89"/>
      <c r="B57" s="369" t="s">
        <v>66</v>
      </c>
      <c r="C57" s="370"/>
      <c r="D57" s="223">
        <v>0</v>
      </c>
      <c r="E57" s="68"/>
      <c r="F57" s="69"/>
      <c r="G57" s="215"/>
      <c r="H57" s="140">
        <v>0</v>
      </c>
      <c r="I57" s="215">
        <v>0</v>
      </c>
      <c r="J57" s="140">
        <v>0</v>
      </c>
      <c r="K57" s="215">
        <v>0</v>
      </c>
      <c r="L57" s="140">
        <v>0</v>
      </c>
      <c r="M57" s="215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90" t="b">
        <v>1</v>
      </c>
      <c r="S57" s="95"/>
      <c r="T57" s="227"/>
    </row>
    <row r="58" spans="1:20" ht="15">
      <c r="A58" s="89"/>
      <c r="B58" s="369" t="s">
        <v>67</v>
      </c>
      <c r="C58" s="370"/>
      <c r="D58" s="228"/>
      <c r="E58" s="82"/>
      <c r="F58" s="82"/>
      <c r="G58" s="229"/>
      <c r="H58" s="230"/>
      <c r="I58" s="229"/>
      <c r="J58" s="230"/>
      <c r="K58" s="229"/>
      <c r="L58" s="230"/>
      <c r="M58" s="229"/>
      <c r="N58" s="82"/>
      <c r="O58" s="83"/>
      <c r="P58" s="82"/>
      <c r="Q58" s="74"/>
      <c r="R58" s="90" t="b">
        <v>1</v>
      </c>
      <c r="S58" s="95"/>
      <c r="T58" s="227"/>
    </row>
    <row r="59" spans="1:20" ht="12.75" customHeight="1">
      <c r="A59" s="94"/>
      <c r="B59" s="367">
        <f>COUNTA(B57:C58)</f>
        <v>2</v>
      </c>
      <c r="C59" s="368"/>
      <c r="D59" s="228"/>
      <c r="E59" s="82"/>
      <c r="F59" s="82"/>
      <c r="G59" s="229"/>
      <c r="H59" s="230"/>
      <c r="I59" s="229"/>
      <c r="J59" s="230"/>
      <c r="K59" s="229"/>
      <c r="L59" s="230"/>
      <c r="M59" s="229"/>
      <c r="N59" s="82"/>
      <c r="O59" s="83"/>
      <c r="P59" s="82"/>
      <c r="Q59" s="74"/>
      <c r="R59" s="90" t="b">
        <v>1</v>
      </c>
      <c r="S59" s="95"/>
      <c r="T59" s="227"/>
    </row>
    <row r="60" spans="1:20" ht="15">
      <c r="A60" s="96" t="s">
        <v>68</v>
      </c>
      <c r="B60" s="99"/>
      <c r="C60" s="98"/>
      <c r="D60" s="223">
        <v>6962</v>
      </c>
      <c r="E60" s="68"/>
      <c r="F60" s="69"/>
      <c r="G60" s="215"/>
      <c r="H60" s="140">
        <v>0</v>
      </c>
      <c r="I60" s="215">
        <v>0</v>
      </c>
      <c r="J60" s="140">
        <v>0</v>
      </c>
      <c r="K60" s="215">
        <v>0</v>
      </c>
      <c r="L60" s="140">
        <v>0</v>
      </c>
      <c r="M60" s="215">
        <v>0</v>
      </c>
      <c r="N60" s="71">
        <f>IF(ISERROR(L60+J60+H60+F60),"Invalid Input",L60+J60+H60+F60)</f>
        <v>0</v>
      </c>
      <c r="O60" s="72">
        <f>IF(ISERROR(G60+I60+K60+M60),"Invalid Input",G60+I60+K60+M60)</f>
        <v>0</v>
      </c>
      <c r="P60" s="73">
        <v>0</v>
      </c>
      <c r="Q60" s="74">
        <f>IF(ISERROR(P60-O60),"Invalid Input",(P60-O60))</f>
        <v>0</v>
      </c>
      <c r="R60" s="90" t="b">
        <v>1</v>
      </c>
      <c r="S60" s="95"/>
      <c r="T60" s="227"/>
    </row>
    <row r="61" spans="1:20" ht="15">
      <c r="A61" s="89"/>
      <c r="B61" s="363" t="s">
        <v>69</v>
      </c>
      <c r="C61" s="364"/>
      <c r="D61" s="223">
        <v>0</v>
      </c>
      <c r="E61" s="68"/>
      <c r="F61" s="69"/>
      <c r="G61" s="215"/>
      <c r="H61" s="140">
        <v>0</v>
      </c>
      <c r="I61" s="215">
        <v>0</v>
      </c>
      <c r="J61" s="140">
        <v>0</v>
      </c>
      <c r="K61" s="215">
        <v>0</v>
      </c>
      <c r="L61" s="140">
        <v>0</v>
      </c>
      <c r="M61" s="215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90" t="b">
        <v>1</v>
      </c>
      <c r="S61" s="95"/>
      <c r="T61" s="227"/>
    </row>
    <row r="62" spans="1:20" ht="15">
      <c r="A62" s="89"/>
      <c r="B62" s="363" t="s">
        <v>70</v>
      </c>
      <c r="C62" s="364"/>
      <c r="D62" s="223">
        <v>2500</v>
      </c>
      <c r="E62" s="139">
        <v>83874</v>
      </c>
      <c r="F62" s="140">
        <v>83874</v>
      </c>
      <c r="G62" s="215">
        <v>83874</v>
      </c>
      <c r="H62" s="140">
        <v>83874</v>
      </c>
      <c r="I62" s="215">
        <v>83874</v>
      </c>
      <c r="J62" s="140">
        <v>83874</v>
      </c>
      <c r="K62" s="215">
        <v>83874</v>
      </c>
      <c r="L62" s="140">
        <v>83874</v>
      </c>
      <c r="M62" s="215">
        <v>0</v>
      </c>
      <c r="N62" s="71">
        <f>IF(ISERROR(L62+J62+H62+F62),"Invalid Input",L62+J62+H62+F62)</f>
        <v>335496</v>
      </c>
      <c r="O62" s="72">
        <f>IF(ISERROR(G62+I62+K62+M62),"Invalid Input",G62+I62+K62+M62)</f>
        <v>251622</v>
      </c>
      <c r="P62" s="73">
        <v>0</v>
      </c>
      <c r="Q62" s="74">
        <f>IF(ISERROR(P62-O62),"Invalid Input",(P62-O62))</f>
        <v>-251622</v>
      </c>
      <c r="R62" s="90"/>
      <c r="S62" s="95"/>
      <c r="T62" s="227"/>
    </row>
    <row r="63" spans="1:20" ht="15">
      <c r="A63" s="89"/>
      <c r="B63" s="363" t="s">
        <v>71</v>
      </c>
      <c r="C63" s="364"/>
      <c r="D63" s="228"/>
      <c r="E63" s="82"/>
      <c r="F63" s="82"/>
      <c r="G63" s="229"/>
      <c r="H63" s="230"/>
      <c r="I63" s="229"/>
      <c r="J63" s="230"/>
      <c r="K63" s="229"/>
      <c r="L63" s="230"/>
      <c r="M63" s="229"/>
      <c r="N63" s="82"/>
      <c r="O63" s="83"/>
      <c r="P63" s="82"/>
      <c r="Q63" s="74"/>
      <c r="R63" s="90" t="b">
        <v>1</v>
      </c>
      <c r="S63" s="95"/>
      <c r="T63" s="227"/>
    </row>
    <row r="64" spans="1:20" ht="15" customHeight="1">
      <c r="A64" s="89"/>
      <c r="B64" s="367">
        <f>COUNTA(B61:C62)</f>
        <v>2</v>
      </c>
      <c r="C64" s="368"/>
      <c r="D64" s="220"/>
      <c r="E64" s="80"/>
      <c r="F64" s="80"/>
      <c r="G64" s="221"/>
      <c r="H64" s="222"/>
      <c r="I64" s="221"/>
      <c r="J64" s="222"/>
      <c r="K64" s="221"/>
      <c r="L64" s="222"/>
      <c r="M64" s="221"/>
      <c r="N64" s="82"/>
      <c r="O64" s="83"/>
      <c r="P64" s="80"/>
      <c r="Q64" s="74"/>
      <c r="R64" s="90" t="b">
        <v>1</v>
      </c>
      <c r="S64" s="95"/>
      <c r="T64" s="227"/>
    </row>
    <row r="65" spans="1:20" ht="15">
      <c r="A65" s="96" t="s">
        <v>72</v>
      </c>
      <c r="B65" s="97"/>
      <c r="C65" s="98"/>
      <c r="D65" s="223">
        <v>0</v>
      </c>
      <c r="E65" s="139"/>
      <c r="F65" s="69"/>
      <c r="G65" s="215"/>
      <c r="H65" s="140">
        <v>0</v>
      </c>
      <c r="I65" s="215">
        <v>0</v>
      </c>
      <c r="J65" s="140">
        <v>0</v>
      </c>
      <c r="K65" s="215">
        <v>0</v>
      </c>
      <c r="L65" s="140">
        <v>0</v>
      </c>
      <c r="M65" s="215">
        <v>0</v>
      </c>
      <c r="N65" s="71">
        <f>IF(ISERROR(L65+J65+H65+F65),"Invalid Input",L65+J65+H65+F65)</f>
        <v>0</v>
      </c>
      <c r="O65" s="72">
        <f>IF(ISERROR(G65+I65+K65+M65),"Invalid Input",G65+I65+K65+M65)</f>
        <v>0</v>
      </c>
      <c r="P65" s="73">
        <v>0</v>
      </c>
      <c r="Q65" s="74">
        <f>IF(ISERROR(P65-O65),"Invalid Input",(P65-O65))</f>
        <v>0</v>
      </c>
      <c r="R65" s="90" t="b">
        <v>1</v>
      </c>
      <c r="S65" s="95"/>
      <c r="T65" s="227"/>
    </row>
    <row r="66" spans="1:20" ht="15">
      <c r="A66" s="89"/>
      <c r="B66" s="97" t="s">
        <v>73</v>
      </c>
      <c r="C66" s="98"/>
      <c r="D66" s="223">
        <v>0</v>
      </c>
      <c r="E66" s="68"/>
      <c r="F66" s="69"/>
      <c r="G66" s="215"/>
      <c r="H66" s="140">
        <v>0</v>
      </c>
      <c r="I66" s="215">
        <v>0</v>
      </c>
      <c r="J66" s="140">
        <v>0</v>
      </c>
      <c r="K66" s="215">
        <v>0</v>
      </c>
      <c r="L66" s="140">
        <v>0</v>
      </c>
      <c r="M66" s="215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90" t="b">
        <v>1</v>
      </c>
      <c r="S66" s="95"/>
      <c r="T66" s="227"/>
    </row>
    <row r="67" spans="1:20" ht="15">
      <c r="A67" s="89"/>
      <c r="B67" s="97" t="s">
        <v>74</v>
      </c>
      <c r="C67" s="98"/>
      <c r="D67" s="223"/>
      <c r="E67" s="139">
        <v>345</v>
      </c>
      <c r="F67" s="69"/>
      <c r="G67" s="215"/>
      <c r="H67" s="140">
        <v>100</v>
      </c>
      <c r="I67" s="215"/>
      <c r="J67" s="140">
        <v>100</v>
      </c>
      <c r="K67" s="215"/>
      <c r="L67" s="140">
        <v>0</v>
      </c>
      <c r="M67" s="215">
        <v>0</v>
      </c>
      <c r="N67" s="71">
        <f>IF(ISERROR(L67+J67+H67+F67),"Invalid Input",L67+J67+H67+F67)</f>
        <v>200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90" t="b">
        <v>1</v>
      </c>
      <c r="S67" s="95"/>
      <c r="T67" s="227"/>
    </row>
    <row r="68" spans="1:20" ht="15">
      <c r="A68" s="62"/>
      <c r="B68" s="97" t="s">
        <v>75</v>
      </c>
      <c r="C68" s="98"/>
      <c r="D68" s="223">
        <v>0</v>
      </c>
      <c r="E68" s="68"/>
      <c r="F68" s="69"/>
      <c r="G68" s="215"/>
      <c r="H68" s="140">
        <v>0</v>
      </c>
      <c r="I68" s="215">
        <v>0</v>
      </c>
      <c r="J68" s="140">
        <v>0</v>
      </c>
      <c r="K68" s="215">
        <v>0</v>
      </c>
      <c r="L68" s="140">
        <v>0</v>
      </c>
      <c r="M68" s="215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90" t="b">
        <v>1</v>
      </c>
      <c r="S68" s="95"/>
      <c r="T68" s="227"/>
    </row>
    <row r="69" spans="1:20" ht="15">
      <c r="A69" s="94"/>
      <c r="B69" s="97" t="s">
        <v>76</v>
      </c>
      <c r="C69" s="98"/>
      <c r="D69" s="228"/>
      <c r="E69" s="82"/>
      <c r="F69" s="82"/>
      <c r="G69" s="229"/>
      <c r="H69" s="230"/>
      <c r="I69" s="229"/>
      <c r="J69" s="230"/>
      <c r="K69" s="229"/>
      <c r="L69" s="230"/>
      <c r="M69" s="229"/>
      <c r="N69" s="82"/>
      <c r="O69" s="83"/>
      <c r="P69" s="82"/>
      <c r="Q69" s="74"/>
      <c r="R69" s="90"/>
      <c r="S69" s="95"/>
      <c r="T69" s="227"/>
    </row>
    <row r="70" spans="4:20" ht="15">
      <c r="D70" s="220"/>
      <c r="E70" s="80"/>
      <c r="F70" s="80"/>
      <c r="G70" s="221"/>
      <c r="H70" s="222"/>
      <c r="I70" s="221"/>
      <c r="J70" s="222"/>
      <c r="K70" s="221"/>
      <c r="L70" s="222"/>
      <c r="M70" s="221"/>
      <c r="N70" s="82"/>
      <c r="O70" s="83"/>
      <c r="P70" s="80"/>
      <c r="Q70" s="74"/>
      <c r="R70" s="90" t="b">
        <v>1</v>
      </c>
      <c r="S70" s="95"/>
      <c r="T70" s="227"/>
    </row>
    <row r="71" spans="1:20" ht="15">
      <c r="A71" s="96" t="s">
        <v>77</v>
      </c>
      <c r="B71" s="97"/>
      <c r="C71" s="98"/>
      <c r="D71" s="223">
        <v>14</v>
      </c>
      <c r="E71" s="139"/>
      <c r="F71" s="69"/>
      <c r="G71" s="215"/>
      <c r="H71" s="140">
        <v>0</v>
      </c>
      <c r="I71" s="215">
        <v>0</v>
      </c>
      <c r="J71" s="140">
        <v>0</v>
      </c>
      <c r="K71" s="215">
        <v>0</v>
      </c>
      <c r="L71" s="140">
        <v>0</v>
      </c>
      <c r="M71" s="215">
        <v>0</v>
      </c>
      <c r="N71" s="71">
        <f aca="true" t="shared" si="4" ref="N71:N82">IF(ISERROR(L71+J71+H71+F71),"Invalid Input",L71+J71+H71+F71)</f>
        <v>0</v>
      </c>
      <c r="O71" s="72">
        <f aca="true" t="shared" si="5" ref="O71:O82">IF(ISERROR(G71+I71+K71+M71),"Invalid Input",G71+I71+K71+M71)</f>
        <v>0</v>
      </c>
      <c r="P71" s="73">
        <v>0</v>
      </c>
      <c r="Q71" s="74">
        <f aca="true" t="shared" si="6" ref="Q71:Q82">IF(ISERROR(P71-O71),"Invalid Input",(P71-O71))</f>
        <v>0</v>
      </c>
      <c r="R71" s="90" t="b">
        <v>1</v>
      </c>
      <c r="S71" s="95"/>
      <c r="T71" s="227"/>
    </row>
    <row r="72" spans="1:20" ht="13.5" customHeight="1">
      <c r="A72" s="62"/>
      <c r="B72" s="363" t="s">
        <v>78</v>
      </c>
      <c r="C72" s="364"/>
      <c r="D72" s="223">
        <v>96</v>
      </c>
      <c r="E72" s="139"/>
      <c r="F72" s="69"/>
      <c r="G72" s="215"/>
      <c r="H72" s="140">
        <v>0</v>
      </c>
      <c r="I72" s="215">
        <v>0</v>
      </c>
      <c r="J72" s="140">
        <v>0</v>
      </c>
      <c r="K72" s="215">
        <v>0</v>
      </c>
      <c r="L72" s="140">
        <v>0</v>
      </c>
      <c r="M72" s="215">
        <v>0</v>
      </c>
      <c r="N72" s="71">
        <f t="shared" si="4"/>
        <v>0</v>
      </c>
      <c r="O72" s="72">
        <f t="shared" si="5"/>
        <v>0</v>
      </c>
      <c r="P72" s="73">
        <v>0</v>
      </c>
      <c r="Q72" s="74">
        <f t="shared" si="6"/>
        <v>0</v>
      </c>
      <c r="R72" s="90" t="b">
        <v>1</v>
      </c>
      <c r="S72" s="95"/>
      <c r="T72" s="227"/>
    </row>
    <row r="73" spans="1:20" ht="15">
      <c r="A73" s="89"/>
      <c r="B73" s="363" t="s">
        <v>79</v>
      </c>
      <c r="C73" s="364"/>
      <c r="D73" s="223">
        <v>0</v>
      </c>
      <c r="E73" s="139"/>
      <c r="F73" s="69"/>
      <c r="G73" s="215"/>
      <c r="H73" s="140">
        <v>0</v>
      </c>
      <c r="I73" s="215">
        <v>0</v>
      </c>
      <c r="J73" s="140">
        <v>0</v>
      </c>
      <c r="K73" s="215">
        <v>0</v>
      </c>
      <c r="L73" s="140">
        <v>0</v>
      </c>
      <c r="M73" s="215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90" t="b">
        <v>1</v>
      </c>
      <c r="S73" s="95"/>
      <c r="T73" s="227"/>
    </row>
    <row r="74" spans="1:20" ht="15">
      <c r="A74" s="89"/>
      <c r="B74" s="363" t="s">
        <v>80</v>
      </c>
      <c r="C74" s="364"/>
      <c r="D74" s="223">
        <v>4</v>
      </c>
      <c r="E74" s="139"/>
      <c r="F74" s="69"/>
      <c r="G74" s="215"/>
      <c r="H74" s="140">
        <v>0</v>
      </c>
      <c r="I74" s="215">
        <v>0</v>
      </c>
      <c r="J74" s="140">
        <v>0</v>
      </c>
      <c r="K74" s="215">
        <v>0</v>
      </c>
      <c r="L74" s="140">
        <v>0</v>
      </c>
      <c r="M74" s="215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90" t="b">
        <v>1</v>
      </c>
      <c r="S74" s="95"/>
      <c r="T74" s="227"/>
    </row>
    <row r="75" spans="1:20" ht="15">
      <c r="A75" s="89"/>
      <c r="B75" s="363" t="s">
        <v>81</v>
      </c>
      <c r="C75" s="364"/>
      <c r="D75" s="223">
        <v>110</v>
      </c>
      <c r="E75" s="139"/>
      <c r="F75" s="69"/>
      <c r="G75" s="215"/>
      <c r="H75" s="140">
        <v>0</v>
      </c>
      <c r="I75" s="215">
        <v>0</v>
      </c>
      <c r="J75" s="140">
        <v>0</v>
      </c>
      <c r="K75" s="215">
        <v>0</v>
      </c>
      <c r="L75" s="140">
        <v>0</v>
      </c>
      <c r="M75" s="215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90" t="b">
        <v>1</v>
      </c>
      <c r="S75" s="95"/>
      <c r="T75" s="227"/>
    </row>
    <row r="76" spans="1:20" ht="26.25" customHeight="1">
      <c r="A76" s="94"/>
      <c r="B76" s="355" t="s">
        <v>82</v>
      </c>
      <c r="C76" s="356"/>
      <c r="D76" s="223">
        <v>10</v>
      </c>
      <c r="E76" s="139"/>
      <c r="F76" s="69"/>
      <c r="G76" s="215"/>
      <c r="H76" s="140">
        <v>0</v>
      </c>
      <c r="I76" s="215">
        <v>0</v>
      </c>
      <c r="J76" s="140">
        <v>0</v>
      </c>
      <c r="K76" s="215">
        <v>0</v>
      </c>
      <c r="L76" s="140">
        <v>0</v>
      </c>
      <c r="M76" s="215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90" t="b">
        <v>1</v>
      </c>
      <c r="S76" s="95"/>
      <c r="T76" s="227"/>
    </row>
    <row r="77" spans="1:20" ht="15">
      <c r="A77" s="89"/>
      <c r="B77" s="363" t="s">
        <v>83</v>
      </c>
      <c r="C77" s="364"/>
      <c r="D77" s="223">
        <v>5</v>
      </c>
      <c r="E77" s="139"/>
      <c r="F77" s="69"/>
      <c r="G77" s="215"/>
      <c r="H77" s="140">
        <v>0</v>
      </c>
      <c r="I77" s="215">
        <v>0</v>
      </c>
      <c r="J77" s="140">
        <v>0</v>
      </c>
      <c r="K77" s="215">
        <v>0</v>
      </c>
      <c r="L77" s="140">
        <v>0</v>
      </c>
      <c r="M77" s="215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90" t="b">
        <v>1</v>
      </c>
      <c r="S77" s="95"/>
      <c r="T77" s="227"/>
    </row>
    <row r="78" spans="1:20" ht="15">
      <c r="A78" s="89"/>
      <c r="B78" s="363" t="s">
        <v>84</v>
      </c>
      <c r="C78" s="364"/>
      <c r="D78" s="223">
        <v>6</v>
      </c>
      <c r="E78" s="139"/>
      <c r="F78" s="69"/>
      <c r="G78" s="215"/>
      <c r="H78" s="140">
        <v>0</v>
      </c>
      <c r="I78" s="215">
        <v>0</v>
      </c>
      <c r="J78" s="140">
        <v>0</v>
      </c>
      <c r="K78" s="215">
        <v>0</v>
      </c>
      <c r="L78" s="140">
        <v>0</v>
      </c>
      <c r="M78" s="215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90" t="b">
        <v>1</v>
      </c>
      <c r="S78" s="95"/>
      <c r="T78" s="227"/>
    </row>
    <row r="79" spans="1:20" ht="15">
      <c r="A79" s="94"/>
      <c r="B79" s="363" t="s">
        <v>85</v>
      </c>
      <c r="C79" s="364"/>
      <c r="D79" s="223">
        <v>10</v>
      </c>
      <c r="E79" s="68"/>
      <c r="F79" s="69"/>
      <c r="G79" s="215"/>
      <c r="H79" s="140">
        <v>0</v>
      </c>
      <c r="I79" s="215">
        <v>0</v>
      </c>
      <c r="J79" s="140">
        <v>0</v>
      </c>
      <c r="K79" s="215">
        <v>0</v>
      </c>
      <c r="L79" s="140">
        <v>0</v>
      </c>
      <c r="M79" s="215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90" t="b">
        <v>1</v>
      </c>
      <c r="S79" s="95"/>
      <c r="T79" s="227"/>
    </row>
    <row r="80" spans="1:20" ht="15">
      <c r="A80" s="89"/>
      <c r="B80" s="363" t="s">
        <v>86</v>
      </c>
      <c r="C80" s="364"/>
      <c r="D80" s="223">
        <v>0</v>
      </c>
      <c r="E80" s="68"/>
      <c r="F80" s="69"/>
      <c r="G80" s="215"/>
      <c r="H80" s="140">
        <v>0</v>
      </c>
      <c r="I80" s="215">
        <v>0</v>
      </c>
      <c r="J80" s="140">
        <v>0</v>
      </c>
      <c r="K80" s="215">
        <v>0</v>
      </c>
      <c r="L80" s="140">
        <v>0</v>
      </c>
      <c r="M80" s="215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90" t="b">
        <v>1</v>
      </c>
      <c r="S80" s="95"/>
      <c r="T80" s="227"/>
    </row>
    <row r="81" spans="1:20" ht="15">
      <c r="A81" s="89"/>
      <c r="B81" s="363" t="s">
        <v>87</v>
      </c>
      <c r="C81" s="364"/>
      <c r="D81" s="223">
        <v>0</v>
      </c>
      <c r="E81" s="68"/>
      <c r="F81" s="69"/>
      <c r="G81" s="215"/>
      <c r="H81" s="140">
        <v>0</v>
      </c>
      <c r="I81" s="215">
        <v>0</v>
      </c>
      <c r="J81" s="140">
        <v>0</v>
      </c>
      <c r="K81" s="215">
        <v>0</v>
      </c>
      <c r="L81" s="140">
        <v>0</v>
      </c>
      <c r="M81" s="215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90" t="b">
        <v>1</v>
      </c>
      <c r="S81" s="95"/>
      <c r="T81" s="227"/>
    </row>
    <row r="82" spans="1:20" ht="15">
      <c r="A82" s="89"/>
      <c r="B82" s="363" t="s">
        <v>88</v>
      </c>
      <c r="C82" s="364"/>
      <c r="D82" s="223">
        <v>0</v>
      </c>
      <c r="E82" s="68"/>
      <c r="F82" s="69"/>
      <c r="G82" s="215"/>
      <c r="H82" s="140">
        <v>0</v>
      </c>
      <c r="I82" s="215">
        <v>0</v>
      </c>
      <c r="J82" s="140">
        <v>0</v>
      </c>
      <c r="K82" s="215">
        <v>0</v>
      </c>
      <c r="L82" s="140">
        <v>0</v>
      </c>
      <c r="M82" s="215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90" t="b">
        <v>1</v>
      </c>
      <c r="S82" s="95"/>
      <c r="T82" s="227"/>
    </row>
    <row r="83" spans="1:20" ht="15">
      <c r="A83" s="89"/>
      <c r="B83" s="363" t="s">
        <v>89</v>
      </c>
      <c r="C83" s="364"/>
      <c r="D83" s="228"/>
      <c r="E83" s="82"/>
      <c r="F83" s="82"/>
      <c r="G83" s="229"/>
      <c r="H83" s="230"/>
      <c r="I83" s="229"/>
      <c r="J83" s="230"/>
      <c r="K83" s="229"/>
      <c r="L83" s="230"/>
      <c r="M83" s="229"/>
      <c r="N83" s="82"/>
      <c r="O83" s="83"/>
      <c r="P83" s="82"/>
      <c r="Q83" s="74"/>
      <c r="R83" s="90" t="b">
        <v>1</v>
      </c>
      <c r="S83" s="95"/>
      <c r="T83" s="227"/>
    </row>
    <row r="84" spans="1:20" ht="12" customHeight="1">
      <c r="A84" s="89"/>
      <c r="B84" s="367">
        <f>COUNTA(B72:C83)</f>
        <v>12</v>
      </c>
      <c r="C84" s="368"/>
      <c r="D84" s="228"/>
      <c r="E84" s="82"/>
      <c r="F84" s="82"/>
      <c r="G84" s="229"/>
      <c r="H84" s="230"/>
      <c r="I84" s="229"/>
      <c r="J84" s="230"/>
      <c r="K84" s="229"/>
      <c r="L84" s="230"/>
      <c r="M84" s="229"/>
      <c r="N84" s="82"/>
      <c r="O84" s="83"/>
      <c r="P84" s="82"/>
      <c r="Q84" s="74"/>
      <c r="R84" s="90" t="b">
        <v>1</v>
      </c>
      <c r="S84" s="95"/>
      <c r="T84" s="227"/>
    </row>
    <row r="85" spans="1:20" ht="15">
      <c r="A85" s="96" t="s">
        <v>90</v>
      </c>
      <c r="B85" s="97"/>
      <c r="C85" s="98"/>
      <c r="D85" s="223">
        <v>0</v>
      </c>
      <c r="E85" s="139">
        <v>490</v>
      </c>
      <c r="F85" s="140">
        <v>490</v>
      </c>
      <c r="G85" s="139">
        <v>490</v>
      </c>
      <c r="H85" s="140">
        <v>0</v>
      </c>
      <c r="I85" s="215">
        <v>0</v>
      </c>
      <c r="J85" s="140">
        <v>0</v>
      </c>
      <c r="K85" s="215">
        <v>0</v>
      </c>
      <c r="L85" s="140">
        <v>0</v>
      </c>
      <c r="M85" s="215">
        <v>0</v>
      </c>
      <c r="N85" s="71">
        <f>IF(ISERROR(L85+J85+H85+F85),"Invalid Input",L85+J85+H85+F85)</f>
        <v>490</v>
      </c>
      <c r="O85" s="72">
        <f>IF(ISERROR(G85+I85+K85+M85),"Invalid Input",G85+I85+K85+M85)</f>
        <v>490</v>
      </c>
      <c r="P85" s="73">
        <v>0</v>
      </c>
      <c r="Q85" s="74">
        <f>IF(ISERROR(P85-O85),"Invalid Input",(P85-O85))</f>
        <v>-490</v>
      </c>
      <c r="R85" s="90" t="b">
        <v>1</v>
      </c>
      <c r="S85" s="95"/>
      <c r="T85" s="227"/>
    </row>
    <row r="86" spans="1:20" ht="30" customHeight="1" thickBot="1">
      <c r="A86" s="89"/>
      <c r="B86" s="369" t="s">
        <v>91</v>
      </c>
      <c r="C86" s="370"/>
      <c r="D86" s="231"/>
      <c r="E86" s="141"/>
      <c r="F86" s="141"/>
      <c r="G86" s="232"/>
      <c r="H86" s="233"/>
      <c r="I86" s="232"/>
      <c r="J86" s="233"/>
      <c r="K86" s="232"/>
      <c r="L86" s="233"/>
      <c r="M86" s="232"/>
      <c r="N86" s="142"/>
      <c r="O86" s="143"/>
      <c r="P86" s="141"/>
      <c r="Q86" s="144"/>
      <c r="R86" s="145" t="b">
        <v>1</v>
      </c>
      <c r="S86" s="234"/>
      <c r="T86" s="235"/>
    </row>
    <row r="87" spans="1:20" ht="12.75" customHeight="1" thickBot="1">
      <c r="A87" s="100"/>
      <c r="B87" s="101"/>
      <c r="C87" s="102"/>
      <c r="D87" s="231"/>
      <c r="E87" s="141"/>
      <c r="F87" s="141"/>
      <c r="G87" s="236"/>
      <c r="H87" s="233"/>
      <c r="I87" s="236"/>
      <c r="J87" s="233"/>
      <c r="K87" s="232"/>
      <c r="L87" s="233"/>
      <c r="M87" s="232"/>
      <c r="N87" s="142"/>
      <c r="O87" s="143"/>
      <c r="P87" s="141"/>
      <c r="Q87" s="144"/>
      <c r="R87" s="145" t="b">
        <v>1</v>
      </c>
      <c r="S87" s="146"/>
      <c r="T87" s="147"/>
    </row>
    <row r="88" ht="15">
      <c r="A88" s="109" t="str">
        <f>'[8]SheetNames'!A9</f>
        <v>MP307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Sephiri Tlhomeli</cp:lastModifiedBy>
  <cp:lastPrinted>2016-12-07T14:00:26Z</cp:lastPrinted>
  <dcterms:created xsi:type="dcterms:W3CDTF">2016-12-07T10:32:45Z</dcterms:created>
  <dcterms:modified xsi:type="dcterms:W3CDTF">2017-06-06T06:35:43Z</dcterms:modified>
  <cp:category/>
  <cp:version/>
  <cp:contentType/>
  <cp:contentStatus/>
</cp:coreProperties>
</file>