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Summary" sheetId="1" r:id="rId1"/>
    <sheet name="EKU" sheetId="2" r:id="rId2"/>
    <sheet name="JHB" sheetId="3" r:id="rId3"/>
    <sheet name="TSH" sheetId="4" r:id="rId4"/>
    <sheet name="GT421" sheetId="5" r:id="rId5"/>
    <sheet name="GT422" sheetId="6" r:id="rId6"/>
    <sheet name="GT423" sheetId="7" r:id="rId7"/>
    <sheet name="DC42" sheetId="8" r:id="rId8"/>
    <sheet name="GT481" sheetId="9" r:id="rId9"/>
    <sheet name="GT484" sheetId="10" r:id="rId10"/>
    <sheet name="GT485" sheetId="11" r:id="rId11"/>
    <sheet name="DC48" sheetId="12" r:id="rId12"/>
  </sheets>
  <definedNames>
    <definedName name="_xlnm.Print_Area" localSheetId="7">'DC42'!$A$1:$Z$66</definedName>
    <definedName name="_xlnm.Print_Area" localSheetId="11">'DC48'!$A$1:$Z$66</definedName>
    <definedName name="_xlnm.Print_Area" localSheetId="1">'EKU'!$A$1:$Z$66</definedName>
    <definedName name="_xlnm.Print_Area" localSheetId="4">'GT421'!$A$1:$Z$66</definedName>
    <definedName name="_xlnm.Print_Area" localSheetId="5">'GT422'!$A$1:$Z$66</definedName>
    <definedName name="_xlnm.Print_Area" localSheetId="6">'GT423'!$A$1:$Z$66</definedName>
    <definedName name="_xlnm.Print_Area" localSheetId="8">'GT481'!$A$1:$Z$66</definedName>
    <definedName name="_xlnm.Print_Area" localSheetId="9">'GT484'!$A$1:$Z$66</definedName>
    <definedName name="_xlnm.Print_Area" localSheetId="10">'GT485'!$A$1:$Z$66</definedName>
    <definedName name="_xlnm.Print_Area" localSheetId="2">'JHB'!$A$1:$Z$66</definedName>
    <definedName name="_xlnm.Print_Area" localSheetId="0">'Summary'!$A$1:$Z$66</definedName>
    <definedName name="_xlnm.Print_Area" localSheetId="3">'TSH'!$A$1:$Z$66</definedName>
  </definedNames>
  <calcPr fullCalcOnLoad="1"/>
</workbook>
</file>

<file path=xl/sharedStrings.xml><?xml version="1.0" encoding="utf-8"?>
<sst xmlns="http://schemas.openxmlformats.org/spreadsheetml/2006/main" count="1332" uniqueCount="102">
  <si>
    <t>Gauteng: Ekurhuleni Metro(EKU) - Table C1 Schedule Quarterly Budget Statement Summary for 4th Quarter ended 30 June 2017 (Figures Finalised as at 2017/07/28)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</si>
  <si>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</si>
  <si>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</si>
  <si>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</si>
  <si>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</si>
  <si>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</si>
  <si>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</si>
  <si>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</si>
  <si>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</si>
  <si>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</si>
  <si>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</si>
  <si>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</si>
  <si>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</si>
  <si>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</si>
  <si>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</si>
  <si>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</si>
  <si>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</si>
  <si>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</si>
  <si>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</si>
  <si>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</si>
  <si>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</si>
  <si>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</si>
  <si>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</si>
  <si>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</si>
  <si>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</si>
  <si>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</si>
  <si>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</si>
  <si>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</si>
  <si>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</si>
  <si>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</si>
  <si>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</si>
  <si>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</si>
  <si>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</si>
  <si>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</si>
  <si>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</si>
  <si>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</si>
  <si>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Employee costs</t>
  </si>
  <si>
    <t>Remuneration of councillors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</si>
  <si>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</si>
  <si>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</si>
  <si>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</si>
  <si>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</si>
  <si>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</si>
  <si>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</si>
  <si>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</si>
  <si>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Share of surplus/ (deficit) of associate</t>
  </si>
  <si>
    <t>Surplus/(Deficit) for the year</t>
  </si>
  <si>
    <t>Capital expenditure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</si>
  <si>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</si>
  <si>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</si>
  <si>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</si>
  <si>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</si>
  <si>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</si>
  <si>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</si>
  <si>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</si>
  <si>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</si>
  <si>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</si>
  <si>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</si>
  <si>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</si>
  <si>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</si>
  <si>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</si>
  <si>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</si>
  <si>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</si>
  <si>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</si>
  <si>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</si>
  <si>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</si>
  <si>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Gauteng: City Of Johannesburg(JHB) - Table C1 Schedule Quarterly Budget Statement Summary for 4th Quarter ended 30 June 2017 (Figures Finalised as at 2017/07/28)</t>
  </si>
  <si>
    <t>Gauteng: City Of Tshwane(TSH) - Table C1 Schedule Quarterly Budget Statement Summary for 4th Quarter ended 30 June 2017 (Figures Finalised as at 2017/07/28)</t>
  </si>
  <si>
    <t>Gauteng: Emfuleni(GT421) - Table C1 Schedule Quarterly Budget Statement Summary for 4th Quarter ended 30 June 2017 (Figures Finalised as at 2017/07/28)</t>
  </si>
  <si>
    <t>Gauteng: Midvaal(GT422) - Table C1 Schedule Quarterly Budget Statement Summary for 4th Quarter ended 30 June 2017 (Figures Finalised as at 2017/07/28)</t>
  </si>
  <si>
    <t>Gauteng: Lesedi(GT423) - Table C1 Schedule Quarterly Budget Statement Summary for 4th Quarter ended 30 June 2017 (Figures Finalised as at 2017/07/28)</t>
  </si>
  <si>
    <t>Gauteng: Sedibeng(DC42) - Table C1 Schedule Quarterly Budget Statement Summary for 4th Quarter ended 30 June 2017 (Figures Finalised as at 2017/07/28)</t>
  </si>
  <si>
    <t>Gauteng: Mogale City(GT481) - Table C1 Schedule Quarterly Budget Statement Summary for 4th Quarter ended 30 June 2017 (Figures Finalised as at 2017/07/28)</t>
  </si>
  <si>
    <t>Gauteng: Merafong City(GT484) - Table C1 Schedule Quarterly Budget Statement Summary for 4th Quarter ended 30 June 2017 (Figures Finalised as at 2017/07/28)</t>
  </si>
  <si>
    <t>Gauteng: Rand West City(GT485) - Table C1 Schedule Quarterly Budget Statement Summary for 4th Quarter ended 30 June 2017 (Figures Finalised as at 2017/07/28)</t>
  </si>
  <si>
    <t>Gauteng: West Rand(DC48) - Table C1 Schedule Quarterly Budget Statement Summary for 4th Quarter ended 30 June 2017 (Figures Finalised as at 2017/07/28)</t>
  </si>
  <si>
    <t>Summary - Table C1 Schedule Quarterly Budget Statement Summary for 4th Quarter ended 30 June 2017 (Figures Finalised as at 2017/07/28)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</si>
  <si>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</si>
  <si>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</si>
  <si>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</si>
  <si>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</si>
  <si>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</si>
  <si>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</si>
  <si>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</si>
  <si>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</si>
  <si>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</si>
  <si>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</si>
  <si>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</si>
  <si>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</si>
  <si>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</si>
  <si>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</si>
  <si>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</si>
  <si>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</si>
  <si>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</si>
  <si>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</si>
  <si>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</si>
  <si>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</si>
  <si>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</si>
  <si>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</si>
  <si>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Interest earned - outstanding debtors</t>
  </si>
  <si>
    <t>Financial Performance (Billing)</t>
  </si>
  <si>
    <t>Cash Flow (Receipts)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</si>
</sst>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_(* #,##0,,_);_(* \(#,##0,,\);_(* &quot;–&quot;?_);_(@_)"/>
    <numFmt numFmtId="172" formatCode="_ * #,##0.00_ ;_ * \(#,##0.00\)_ ;_ * &quot;-&quot;??_ ;_ @_ "/>
    <numFmt numFmtId="173" formatCode="_(* #,##0,_);_(* \(#,##0,\);_(* &quot;–&quot;?_);_(@_)"/>
    <numFmt numFmtId="174" formatCode="_(* #,##0,_);_(* \(#,##0,\);_(* &quot;- &quot;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Font="1" applyAlignment="1">
      <alignment/>
    </xf>
    <xf numFmtId="172" fontId="5" fillId="0" borderId="10" xfId="0" applyNumberFormat="1" applyFont="1" applyBorder="1" applyAlignment="1">
      <alignment/>
    </xf>
    <xf numFmtId="172" fontId="5" fillId="0" borderId="11" xfId="0" applyNumberFormat="1" applyFont="1" applyBorder="1" applyAlignment="1">
      <alignment/>
    </xf>
    <xf numFmtId="172" fontId="5" fillId="0" borderId="12" xfId="0" applyNumberFormat="1" applyFont="1" applyBorder="1" applyAlignment="1">
      <alignment/>
    </xf>
    <xf numFmtId="172" fontId="3" fillId="0" borderId="13" xfId="0" applyNumberFormat="1" applyFont="1" applyBorder="1" applyAlignment="1">
      <alignment/>
    </xf>
    <xf numFmtId="172" fontId="3" fillId="0" borderId="14" xfId="0" applyNumberFormat="1" applyFont="1" applyBorder="1" applyAlignment="1">
      <alignment/>
    </xf>
    <xf numFmtId="172" fontId="3" fillId="0" borderId="15" xfId="0" applyNumberFormat="1" applyFont="1" applyBorder="1" applyAlignment="1">
      <alignment/>
    </xf>
    <xf numFmtId="172" fontId="3" fillId="0" borderId="16" xfId="0" applyNumberFormat="1" applyFont="1" applyBorder="1" applyAlignment="1">
      <alignment/>
    </xf>
    <xf numFmtId="172" fontId="5" fillId="0" borderId="17" xfId="0" applyNumberFormat="1" applyFont="1" applyBorder="1" applyAlignment="1">
      <alignment/>
    </xf>
    <xf numFmtId="172" fontId="5" fillId="0" borderId="18" xfId="0" applyNumberFormat="1" applyFont="1" applyBorder="1" applyAlignment="1">
      <alignment/>
    </xf>
    <xf numFmtId="172" fontId="5" fillId="0" borderId="19" xfId="0" applyNumberFormat="1" applyFont="1" applyBorder="1" applyAlignment="1">
      <alignment/>
    </xf>
    <xf numFmtId="172" fontId="5" fillId="0" borderId="20" xfId="0" applyNumberFormat="1" applyFont="1" applyBorder="1" applyAlignment="1">
      <alignment/>
    </xf>
    <xf numFmtId="172" fontId="5" fillId="0" borderId="21" xfId="0" applyNumberFormat="1" applyFont="1" applyBorder="1" applyAlignment="1">
      <alignment/>
    </xf>
    <xf numFmtId="172" fontId="5" fillId="0" borderId="22" xfId="0" applyNumberFormat="1" applyFont="1" applyBorder="1" applyAlignment="1">
      <alignment/>
    </xf>
    <xf numFmtId="172" fontId="5" fillId="0" borderId="23" xfId="0" applyNumberFormat="1" applyFont="1" applyBorder="1" applyAlignment="1">
      <alignment/>
    </xf>
    <xf numFmtId="172" fontId="5" fillId="0" borderId="24" xfId="0" applyNumberFormat="1" applyFont="1" applyBorder="1" applyAlignment="1">
      <alignment/>
    </xf>
    <xf numFmtId="172" fontId="5" fillId="0" borderId="25" xfId="0" applyNumberFormat="1" applyFont="1" applyBorder="1" applyAlignment="1">
      <alignment/>
    </xf>
    <xf numFmtId="174" fontId="5" fillId="0" borderId="20" xfId="0" applyNumberFormat="1" applyFont="1" applyFill="1" applyBorder="1" applyAlignment="1" applyProtection="1">
      <alignment/>
      <protection/>
    </xf>
    <xf numFmtId="174" fontId="5" fillId="0" borderId="11" xfId="0" applyNumberFormat="1" applyFont="1" applyFill="1" applyBorder="1" applyAlignment="1">
      <alignment/>
    </xf>
    <xf numFmtId="174" fontId="5" fillId="0" borderId="21" xfId="0" applyNumberFormat="1" applyFont="1" applyFill="1" applyBorder="1" applyAlignment="1">
      <alignment/>
    </xf>
    <xf numFmtId="174" fontId="3" fillId="0" borderId="20" xfId="0" applyNumberFormat="1" applyFont="1" applyFill="1" applyBorder="1" applyAlignment="1" applyProtection="1">
      <alignment/>
      <protection/>
    </xf>
    <xf numFmtId="174" fontId="5" fillId="0" borderId="26" xfId="0" applyNumberFormat="1" applyFont="1" applyFill="1" applyBorder="1" applyAlignment="1">
      <alignment/>
    </xf>
    <xf numFmtId="174" fontId="5" fillId="0" borderId="13" xfId="0" applyNumberFormat="1" applyFont="1" applyFill="1" applyBorder="1" applyAlignment="1" applyProtection="1">
      <alignment/>
      <protection/>
    </xf>
    <xf numFmtId="174" fontId="5" fillId="0" borderId="14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27" xfId="0" applyNumberFormat="1" applyFont="1" applyFill="1" applyBorder="1" applyAlignment="1">
      <alignment/>
    </xf>
    <xf numFmtId="174" fontId="5" fillId="0" borderId="23" xfId="0" applyNumberFormat="1" applyFont="1" applyFill="1" applyBorder="1" applyAlignment="1" applyProtection="1">
      <alignment/>
      <protection/>
    </xf>
    <xf numFmtId="174" fontId="5" fillId="0" borderId="12" xfId="0" applyNumberFormat="1" applyFont="1" applyFill="1" applyBorder="1" applyAlignment="1">
      <alignment/>
    </xf>
    <xf numFmtId="174" fontId="5" fillId="0" borderId="24" xfId="0" applyNumberFormat="1" applyFont="1" applyFill="1" applyBorder="1" applyAlignment="1">
      <alignment/>
    </xf>
    <xf numFmtId="174" fontId="5" fillId="0" borderId="28" xfId="0" applyNumberFormat="1" applyFont="1" applyFill="1" applyBorder="1" applyAlignment="1">
      <alignment/>
    </xf>
    <xf numFmtId="174" fontId="5" fillId="0" borderId="13" xfId="0" applyNumberFormat="1" applyFont="1" applyBorder="1" applyAlignment="1">
      <alignment/>
    </xf>
    <xf numFmtId="174" fontId="5" fillId="0" borderId="14" xfId="0" applyNumberFormat="1" applyFont="1" applyBorder="1" applyAlignment="1">
      <alignment/>
    </xf>
    <xf numFmtId="174" fontId="5" fillId="0" borderId="15" xfId="0" applyNumberFormat="1" applyFont="1" applyBorder="1" applyAlignment="1">
      <alignment/>
    </xf>
    <xf numFmtId="174" fontId="5" fillId="0" borderId="27" xfId="0" applyNumberFormat="1" applyFont="1" applyBorder="1" applyAlignment="1">
      <alignment/>
    </xf>
    <xf numFmtId="0" fontId="3" fillId="0" borderId="29" xfId="0" applyFont="1" applyFill="1" applyBorder="1" applyAlignment="1" applyProtection="1">
      <alignment/>
      <protection/>
    </xf>
    <xf numFmtId="0" fontId="5" fillId="0" borderId="17" xfId="0" applyNumberFormat="1" applyFont="1" applyBorder="1" applyAlignment="1" applyProtection="1">
      <alignment horizontal="left" indent="1"/>
      <protection/>
    </xf>
    <xf numFmtId="0" fontId="5" fillId="0" borderId="20" xfId="0" applyNumberFormat="1" applyFont="1" applyFill="1" applyBorder="1" applyAlignment="1" applyProtection="1">
      <alignment horizontal="left" indent="1"/>
      <protection/>
    </xf>
    <xf numFmtId="0" fontId="5" fillId="0" borderId="20" xfId="0" applyNumberFormat="1" applyFont="1" applyFill="1" applyBorder="1" applyAlignment="1" applyProtection="1">
      <alignment horizontal="left" indent="2"/>
      <protection/>
    </xf>
    <xf numFmtId="0" fontId="5" fillId="0" borderId="23" xfId="0" applyNumberFormat="1" applyFont="1" applyBorder="1" applyAlignment="1" applyProtection="1">
      <alignment horizontal="left" indent="1"/>
      <protection/>
    </xf>
    <xf numFmtId="0" fontId="3" fillId="0" borderId="13" xfId="0" applyNumberFormat="1" applyFont="1" applyBorder="1" applyAlignment="1" applyProtection="1">
      <alignment horizontal="left"/>
      <protection/>
    </xf>
    <xf numFmtId="0" fontId="6" fillId="0" borderId="13" xfId="0" applyNumberFormat="1" applyFont="1" applyBorder="1" applyAlignment="1" applyProtection="1">
      <alignment horizontal="left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/>
      <protection/>
    </xf>
    <xf numFmtId="174" fontId="5" fillId="0" borderId="20" xfId="0" applyNumberFormat="1" applyFont="1" applyBorder="1" applyAlignment="1" applyProtection="1">
      <alignment/>
      <protection/>
    </xf>
    <xf numFmtId="174" fontId="5" fillId="0" borderId="11" xfId="0" applyNumberFormat="1" applyFont="1" applyBorder="1" applyAlignment="1" applyProtection="1">
      <alignment/>
      <protection/>
    </xf>
    <xf numFmtId="174" fontId="5" fillId="0" borderId="21" xfId="0" applyNumberFormat="1" applyFont="1" applyBorder="1" applyAlignment="1" applyProtection="1">
      <alignment/>
      <protection/>
    </xf>
    <xf numFmtId="174" fontId="5" fillId="0" borderId="18" xfId="0" applyNumberFormat="1" applyFont="1" applyBorder="1" applyAlignment="1" applyProtection="1">
      <alignment/>
      <protection/>
    </xf>
    <xf numFmtId="172" fontId="5" fillId="0" borderId="10" xfId="0" applyNumberFormat="1" applyFont="1" applyBorder="1" applyAlignment="1" applyProtection="1">
      <alignment/>
      <protection/>
    </xf>
    <xf numFmtId="174" fontId="5" fillId="0" borderId="35" xfId="0" applyNumberFormat="1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indent="1"/>
      <protection/>
    </xf>
    <xf numFmtId="174" fontId="5" fillId="0" borderId="11" xfId="0" applyNumberFormat="1" applyFont="1" applyFill="1" applyBorder="1" applyAlignment="1" applyProtection="1">
      <alignment/>
      <protection/>
    </xf>
    <xf numFmtId="174" fontId="5" fillId="0" borderId="21" xfId="0" applyNumberFormat="1" applyFont="1" applyFill="1" applyBorder="1" applyAlignment="1" applyProtection="1">
      <alignment/>
      <protection/>
    </xf>
    <xf numFmtId="172" fontId="5" fillId="0" borderId="11" xfId="0" applyNumberFormat="1" applyFont="1" applyFill="1" applyBorder="1" applyAlignment="1" applyProtection="1">
      <alignment/>
      <protection/>
    </xf>
    <xf numFmtId="174" fontId="5" fillId="0" borderId="26" xfId="0" applyNumberFormat="1" applyFont="1" applyFill="1" applyBorder="1" applyAlignment="1" applyProtection="1">
      <alignment/>
      <protection/>
    </xf>
    <xf numFmtId="0" fontId="3" fillId="0" borderId="36" xfId="0" applyFont="1" applyBorder="1" applyAlignment="1" applyProtection="1">
      <alignment horizontal="left" vertical="top" wrapText="1"/>
      <protection/>
    </xf>
    <xf numFmtId="174" fontId="3" fillId="0" borderId="37" xfId="0" applyNumberFormat="1" applyFont="1" applyFill="1" applyBorder="1" applyAlignment="1" applyProtection="1">
      <alignment vertical="top"/>
      <protection/>
    </xf>
    <xf numFmtId="174" fontId="3" fillId="0" borderId="38" xfId="0" applyNumberFormat="1" applyFont="1" applyFill="1" applyBorder="1" applyAlignment="1" applyProtection="1">
      <alignment vertical="top"/>
      <protection/>
    </xf>
    <xf numFmtId="174" fontId="3" fillId="0" borderId="39" xfId="0" applyNumberFormat="1" applyFont="1" applyFill="1" applyBorder="1" applyAlignment="1" applyProtection="1">
      <alignment vertical="top"/>
      <protection/>
    </xf>
    <xf numFmtId="172" fontId="3" fillId="0" borderId="38" xfId="0" applyNumberFormat="1" applyFont="1" applyFill="1" applyBorder="1" applyAlignment="1" applyProtection="1">
      <alignment vertical="top"/>
      <protection/>
    </xf>
    <xf numFmtId="174" fontId="3" fillId="0" borderId="40" xfId="0" applyNumberFormat="1" applyFont="1" applyFill="1" applyBorder="1" applyAlignment="1" applyProtection="1">
      <alignment vertical="top"/>
      <protection/>
    </xf>
    <xf numFmtId="0" fontId="5" fillId="0" borderId="20" xfId="0" applyFont="1" applyFill="1" applyBorder="1" applyAlignment="1" applyProtection="1">
      <alignment horizontal="left" indent="1"/>
      <protection/>
    </xf>
    <xf numFmtId="0" fontId="3" fillId="0" borderId="20" xfId="0" applyFont="1" applyBorder="1" applyAlignment="1" applyProtection="1">
      <alignment/>
      <protection/>
    </xf>
    <xf numFmtId="174" fontId="3" fillId="0" borderId="37" xfId="0" applyNumberFormat="1" applyFont="1" applyFill="1" applyBorder="1" applyAlignment="1" applyProtection="1">
      <alignment/>
      <protection/>
    </xf>
    <xf numFmtId="174" fontId="3" fillId="0" borderId="38" xfId="0" applyNumberFormat="1" applyFont="1" applyFill="1" applyBorder="1" applyAlignment="1" applyProtection="1">
      <alignment/>
      <protection/>
    </xf>
    <xf numFmtId="174" fontId="3" fillId="0" borderId="39" xfId="0" applyNumberFormat="1" applyFont="1" applyFill="1" applyBorder="1" applyAlignment="1" applyProtection="1">
      <alignment/>
      <protection/>
    </xf>
    <xf numFmtId="174" fontId="3" fillId="0" borderId="40" xfId="0" applyNumberFormat="1" applyFont="1" applyFill="1" applyBorder="1" applyAlignment="1" applyProtection="1">
      <alignment/>
      <protection/>
    </xf>
    <xf numFmtId="174" fontId="3" fillId="0" borderId="41" xfId="0" applyNumberFormat="1" applyFont="1" applyFill="1" applyBorder="1" applyAlignment="1" applyProtection="1">
      <alignment/>
      <protection/>
    </xf>
    <xf numFmtId="174" fontId="3" fillId="0" borderId="42" xfId="0" applyNumberFormat="1" applyFont="1" applyFill="1" applyBorder="1" applyAlignment="1" applyProtection="1">
      <alignment/>
      <protection/>
    </xf>
    <xf numFmtId="174" fontId="3" fillId="0" borderId="43" xfId="0" applyNumberFormat="1" applyFont="1" applyFill="1" applyBorder="1" applyAlignment="1" applyProtection="1">
      <alignment/>
      <protection/>
    </xf>
    <xf numFmtId="172" fontId="3" fillId="0" borderId="42" xfId="0" applyNumberFormat="1" applyFont="1" applyFill="1" applyBorder="1" applyAlignment="1" applyProtection="1">
      <alignment/>
      <protection/>
    </xf>
    <xf numFmtId="174" fontId="3" fillId="0" borderId="44" xfId="0" applyNumberFormat="1" applyFont="1" applyFill="1" applyBorder="1" applyAlignment="1" applyProtection="1">
      <alignment/>
      <protection/>
    </xf>
    <xf numFmtId="174" fontId="5" fillId="0" borderId="45" xfId="0" applyNumberFormat="1" applyFont="1" applyFill="1" applyBorder="1" applyAlignment="1" applyProtection="1">
      <alignment/>
      <protection/>
    </xf>
    <xf numFmtId="174" fontId="5" fillId="0" borderId="46" xfId="0" applyNumberFormat="1" applyFont="1" applyFill="1" applyBorder="1" applyAlignment="1" applyProtection="1">
      <alignment/>
      <protection/>
    </xf>
    <xf numFmtId="174" fontId="5" fillId="0" borderId="47" xfId="0" applyNumberFormat="1" applyFont="1" applyFill="1" applyBorder="1" applyAlignment="1" applyProtection="1">
      <alignment/>
      <protection/>
    </xf>
    <xf numFmtId="172" fontId="5" fillId="0" borderId="46" xfId="0" applyNumberFormat="1" applyFont="1" applyFill="1" applyBorder="1" applyAlignment="1" applyProtection="1">
      <alignment/>
      <protection/>
    </xf>
    <xf numFmtId="174" fontId="5" fillId="0" borderId="48" xfId="0" applyNumberFormat="1" applyFont="1" applyFill="1" applyBorder="1" applyAlignment="1" applyProtection="1">
      <alignment/>
      <protection/>
    </xf>
    <xf numFmtId="0" fontId="3" fillId="0" borderId="20" xfId="0" applyFont="1" applyBorder="1" applyAlignment="1" applyProtection="1">
      <alignment vertical="top" wrapText="1"/>
      <protection/>
    </xf>
    <xf numFmtId="174" fontId="3" fillId="0" borderId="41" xfId="0" applyNumberFormat="1" applyFont="1" applyFill="1" applyBorder="1" applyAlignment="1" applyProtection="1">
      <alignment vertical="top"/>
      <protection/>
    </xf>
    <xf numFmtId="174" fontId="3" fillId="0" borderId="42" xfId="0" applyNumberFormat="1" applyFont="1" applyFill="1" applyBorder="1" applyAlignment="1" applyProtection="1">
      <alignment vertical="top"/>
      <protection/>
    </xf>
    <xf numFmtId="174" fontId="3" fillId="0" borderId="43" xfId="0" applyNumberFormat="1" applyFont="1" applyFill="1" applyBorder="1" applyAlignment="1" applyProtection="1">
      <alignment vertical="top"/>
      <protection/>
    </xf>
    <xf numFmtId="172" fontId="3" fillId="0" borderId="42" xfId="0" applyNumberFormat="1" applyFont="1" applyFill="1" applyBorder="1" applyAlignment="1" applyProtection="1">
      <alignment vertical="top"/>
      <protection/>
    </xf>
    <xf numFmtId="174" fontId="3" fillId="0" borderId="44" xfId="0" applyNumberFormat="1" applyFont="1" applyFill="1" applyBorder="1" applyAlignment="1" applyProtection="1">
      <alignment vertical="top"/>
      <protection/>
    </xf>
    <xf numFmtId="0" fontId="5" fillId="0" borderId="20" xfId="0" applyFont="1" applyBorder="1" applyAlignment="1" applyProtection="1">
      <alignment horizontal="left" wrapText="1" indent="1"/>
      <protection/>
    </xf>
    <xf numFmtId="0" fontId="3" fillId="0" borderId="20" xfId="0" applyFont="1" applyBorder="1" applyAlignment="1" applyProtection="1">
      <alignment wrapText="1"/>
      <protection/>
    </xf>
    <xf numFmtId="0" fontId="5" fillId="0" borderId="20" xfId="0" applyFont="1" applyBorder="1" applyAlignment="1" applyProtection="1">
      <alignment/>
      <protection/>
    </xf>
    <xf numFmtId="172" fontId="5" fillId="0" borderId="11" xfId="0" applyNumberFormat="1" applyFont="1" applyBorder="1" applyAlignment="1" applyProtection="1">
      <alignment/>
      <protection/>
    </xf>
    <xf numFmtId="174" fontId="5" fillId="0" borderId="26" xfId="0" applyNumberFormat="1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174" fontId="5" fillId="0" borderId="17" xfId="0" applyNumberFormat="1" applyFont="1" applyBorder="1" applyAlignment="1" applyProtection="1">
      <alignment/>
      <protection/>
    </xf>
    <xf numFmtId="174" fontId="5" fillId="0" borderId="10" xfId="0" applyNumberFormat="1" applyFont="1" applyBorder="1" applyAlignment="1" applyProtection="1">
      <alignment/>
      <protection/>
    </xf>
    <xf numFmtId="174" fontId="3" fillId="0" borderId="11" xfId="0" applyNumberFormat="1" applyFont="1" applyFill="1" applyBorder="1" applyAlignment="1" applyProtection="1">
      <alignment/>
      <protection/>
    </xf>
    <xf numFmtId="174" fontId="3" fillId="0" borderId="21" xfId="0" applyNumberFormat="1" applyFont="1" applyFill="1" applyBorder="1" applyAlignment="1" applyProtection="1">
      <alignment/>
      <protection/>
    </xf>
    <xf numFmtId="172" fontId="3" fillId="0" borderId="11" xfId="0" applyNumberFormat="1" applyFont="1" applyFill="1" applyBorder="1" applyAlignment="1" applyProtection="1">
      <alignment/>
      <protection/>
    </xf>
    <xf numFmtId="174" fontId="3" fillId="0" borderId="26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vertical="top" indent="1"/>
      <protection/>
    </xf>
    <xf numFmtId="174" fontId="3" fillId="0" borderId="20" xfId="0" applyNumberFormat="1" applyFont="1" applyBorder="1" applyAlignment="1" applyProtection="1">
      <alignment/>
      <protection/>
    </xf>
    <xf numFmtId="174" fontId="3" fillId="0" borderId="11" xfId="0" applyNumberFormat="1" applyFont="1" applyBorder="1" applyAlignment="1" applyProtection="1">
      <alignment/>
      <protection/>
    </xf>
    <xf numFmtId="174" fontId="3" fillId="0" borderId="21" xfId="0" applyNumberFormat="1" applyFont="1" applyBorder="1" applyAlignment="1" applyProtection="1">
      <alignment/>
      <protection/>
    </xf>
    <xf numFmtId="172" fontId="3" fillId="0" borderId="11" xfId="0" applyNumberFormat="1" applyFont="1" applyBorder="1" applyAlignment="1" applyProtection="1">
      <alignment/>
      <protection/>
    </xf>
    <xf numFmtId="174" fontId="3" fillId="0" borderId="26" xfId="0" applyNumberFormat="1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174" fontId="5" fillId="0" borderId="23" xfId="0" applyNumberFormat="1" applyFont="1" applyBorder="1" applyAlignment="1" applyProtection="1">
      <alignment/>
      <protection/>
    </xf>
    <xf numFmtId="174" fontId="5" fillId="0" borderId="12" xfId="0" applyNumberFormat="1" applyFont="1" applyBorder="1" applyAlignment="1" applyProtection="1">
      <alignment/>
      <protection/>
    </xf>
    <xf numFmtId="174" fontId="5" fillId="0" borderId="24" xfId="0" applyNumberFormat="1" applyFont="1" applyBorder="1" applyAlignment="1" applyProtection="1">
      <alignment/>
      <protection/>
    </xf>
    <xf numFmtId="172" fontId="5" fillId="0" borderId="12" xfId="0" applyNumberFormat="1" applyFont="1" applyBorder="1" applyAlignment="1" applyProtection="1">
      <alignment/>
      <protection/>
    </xf>
    <xf numFmtId="174" fontId="5" fillId="0" borderId="28" xfId="0" applyNumberFormat="1" applyFont="1" applyBorder="1" applyAlignment="1" applyProtection="1">
      <alignment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/>
      <protection/>
    </xf>
    <xf numFmtId="174" fontId="5" fillId="0" borderId="20" xfId="0" applyNumberFormat="1" applyFont="1" applyBorder="1" applyAlignment="1" applyProtection="1">
      <alignment horizontal="left" wrapText="1"/>
      <protection/>
    </xf>
    <xf numFmtId="174" fontId="5" fillId="0" borderId="51" xfId="0" applyNumberFormat="1" applyFont="1" applyBorder="1" applyAlignment="1" applyProtection="1">
      <alignment horizontal="left" wrapText="1"/>
      <protection/>
    </xf>
    <xf numFmtId="174" fontId="5" fillId="0" borderId="21" xfId="0" applyNumberFormat="1" applyFont="1" applyBorder="1" applyAlignment="1" applyProtection="1">
      <alignment horizontal="left" wrapText="1"/>
      <protection/>
    </xf>
    <xf numFmtId="174" fontId="0" fillId="0" borderId="21" xfId="0" applyNumberFormat="1" applyBorder="1" applyAlignment="1" applyProtection="1">
      <alignment/>
      <protection/>
    </xf>
    <xf numFmtId="174" fontId="0" fillId="0" borderId="22" xfId="0" applyNumberFormat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174" fontId="5" fillId="0" borderId="51" xfId="0" applyNumberFormat="1" applyFont="1" applyBorder="1" applyAlignment="1" applyProtection="1">
      <alignment/>
      <protection/>
    </xf>
    <xf numFmtId="174" fontId="5" fillId="0" borderId="22" xfId="0" applyNumberFormat="1" applyFont="1" applyBorder="1" applyAlignment="1" applyProtection="1">
      <alignment/>
      <protection/>
    </xf>
    <xf numFmtId="0" fontId="5" fillId="0" borderId="23" xfId="0" applyFont="1" applyFill="1" applyBorder="1" applyAlignment="1" applyProtection="1">
      <alignment/>
      <protection/>
    </xf>
    <xf numFmtId="174" fontId="5" fillId="0" borderId="52" xfId="0" applyNumberFormat="1" applyFont="1" applyBorder="1" applyAlignment="1" applyProtection="1">
      <alignment/>
      <protection/>
    </xf>
    <xf numFmtId="174" fontId="5" fillId="0" borderId="25" xfId="0" applyNumberFormat="1" applyFont="1" applyBorder="1" applyAlignment="1" applyProtection="1">
      <alignment/>
      <protection/>
    </xf>
    <xf numFmtId="0" fontId="2" fillId="0" borderId="53" xfId="0" applyFont="1" applyFill="1" applyBorder="1" applyAlignment="1" applyProtection="1">
      <alignment horizontal="left"/>
      <protection/>
    </xf>
    <xf numFmtId="0" fontId="0" fillId="0" borderId="53" xfId="0" applyBorder="1" applyAlignment="1" applyProtection="1">
      <alignment/>
      <protection/>
    </xf>
    <xf numFmtId="0" fontId="3" fillId="0" borderId="54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76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13687196491</v>
      </c>
      <c r="C5" s="18">
        <v>0</v>
      </c>
      <c r="D5" s="58">
        <v>20803266079</v>
      </c>
      <c r="E5" s="59">
        <v>20865568276</v>
      </c>
      <c r="F5" s="59">
        <v>1748943893</v>
      </c>
      <c r="G5" s="59">
        <v>1562005435</v>
      </c>
      <c r="H5" s="59">
        <v>1651362435</v>
      </c>
      <c r="I5" s="59">
        <v>4962311763</v>
      </c>
      <c r="J5" s="59">
        <v>1661617174</v>
      </c>
      <c r="K5" s="59">
        <v>1770273153</v>
      </c>
      <c r="L5" s="59">
        <v>1613072380</v>
      </c>
      <c r="M5" s="59">
        <v>5044962707</v>
      </c>
      <c r="N5" s="59">
        <v>1706568596</v>
      </c>
      <c r="O5" s="59">
        <v>1460421976</v>
      </c>
      <c r="P5" s="59">
        <v>1980192372</v>
      </c>
      <c r="Q5" s="59">
        <v>5147182944</v>
      </c>
      <c r="R5" s="59">
        <v>1682903138</v>
      </c>
      <c r="S5" s="59">
        <v>1550505818</v>
      </c>
      <c r="T5" s="59">
        <v>1959426836</v>
      </c>
      <c r="U5" s="59">
        <v>5192835792</v>
      </c>
      <c r="V5" s="59">
        <v>20347293206</v>
      </c>
      <c r="W5" s="59">
        <v>20803266076</v>
      </c>
      <c r="X5" s="59">
        <v>-455972870</v>
      </c>
      <c r="Y5" s="60">
        <v>-2.19</v>
      </c>
      <c r="Z5" s="61">
        <v>20865568276</v>
      </c>
    </row>
    <row r="6" spans="1:26" ht="13.5">
      <c r="A6" s="57" t="s">
        <v>32</v>
      </c>
      <c r="B6" s="18">
        <v>46869713251</v>
      </c>
      <c r="C6" s="18">
        <v>0</v>
      </c>
      <c r="D6" s="58">
        <v>73393203758</v>
      </c>
      <c r="E6" s="59">
        <v>71732671697</v>
      </c>
      <c r="F6" s="59">
        <v>6487263693</v>
      </c>
      <c r="G6" s="59">
        <v>6237449294</v>
      </c>
      <c r="H6" s="59">
        <v>6829913228</v>
      </c>
      <c r="I6" s="59">
        <v>19554626215</v>
      </c>
      <c r="J6" s="59">
        <v>5189426961</v>
      </c>
      <c r="K6" s="59">
        <v>5543560758</v>
      </c>
      <c r="L6" s="59">
        <v>5671631682</v>
      </c>
      <c r="M6" s="59">
        <v>16404619401</v>
      </c>
      <c r="N6" s="59">
        <v>4613371874</v>
      </c>
      <c r="O6" s="59">
        <v>4938326325</v>
      </c>
      <c r="P6" s="59">
        <v>5489827574</v>
      </c>
      <c r="Q6" s="59">
        <v>15041525773</v>
      </c>
      <c r="R6" s="59">
        <v>5833312018</v>
      </c>
      <c r="S6" s="59">
        <v>5279857064</v>
      </c>
      <c r="T6" s="59">
        <v>6058051206</v>
      </c>
      <c r="U6" s="59">
        <v>17171220288</v>
      </c>
      <c r="V6" s="59">
        <v>68171991677</v>
      </c>
      <c r="W6" s="59">
        <v>73393203628</v>
      </c>
      <c r="X6" s="59">
        <v>-5221211951</v>
      </c>
      <c r="Y6" s="60">
        <v>-7.11</v>
      </c>
      <c r="Z6" s="61">
        <v>71732671697</v>
      </c>
    </row>
    <row r="7" spans="1:26" ht="13.5">
      <c r="A7" s="57" t="s">
        <v>33</v>
      </c>
      <c r="B7" s="18">
        <v>1040811530</v>
      </c>
      <c r="C7" s="18">
        <v>0</v>
      </c>
      <c r="D7" s="58">
        <v>665776822</v>
      </c>
      <c r="E7" s="59">
        <v>668509279</v>
      </c>
      <c r="F7" s="59">
        <v>78433392</v>
      </c>
      <c r="G7" s="59">
        <v>83055381</v>
      </c>
      <c r="H7" s="59">
        <v>26505521</v>
      </c>
      <c r="I7" s="59">
        <v>187994294</v>
      </c>
      <c r="J7" s="59">
        <v>70826006</v>
      </c>
      <c r="K7" s="59">
        <v>57357825</v>
      </c>
      <c r="L7" s="59">
        <v>78509267</v>
      </c>
      <c r="M7" s="59">
        <v>206693098</v>
      </c>
      <c r="N7" s="59">
        <v>83922108</v>
      </c>
      <c r="O7" s="59">
        <v>88184838</v>
      </c>
      <c r="P7" s="59">
        <v>301076994</v>
      </c>
      <c r="Q7" s="59">
        <v>473183940</v>
      </c>
      <c r="R7" s="59">
        <v>85361133</v>
      </c>
      <c r="S7" s="59">
        <v>93473487</v>
      </c>
      <c r="T7" s="59">
        <v>361067870</v>
      </c>
      <c r="U7" s="59">
        <v>539902490</v>
      </c>
      <c r="V7" s="59">
        <v>1407773822</v>
      </c>
      <c r="W7" s="59">
        <v>665776819</v>
      </c>
      <c r="X7" s="59">
        <v>741997003</v>
      </c>
      <c r="Y7" s="60">
        <v>111.45</v>
      </c>
      <c r="Z7" s="61">
        <v>668509279</v>
      </c>
    </row>
    <row r="8" spans="1:26" ht="13.5">
      <c r="A8" s="57" t="s">
        <v>34</v>
      </c>
      <c r="B8" s="18">
        <v>12622527789</v>
      </c>
      <c r="C8" s="18">
        <v>0</v>
      </c>
      <c r="D8" s="58">
        <v>16582974502</v>
      </c>
      <c r="E8" s="59">
        <v>16562870873</v>
      </c>
      <c r="F8" s="59">
        <v>4068387332</v>
      </c>
      <c r="G8" s="59">
        <v>888372753</v>
      </c>
      <c r="H8" s="59">
        <v>511845930</v>
      </c>
      <c r="I8" s="59">
        <v>5468606015</v>
      </c>
      <c r="J8" s="59">
        <v>453925614</v>
      </c>
      <c r="K8" s="59">
        <v>491053958</v>
      </c>
      <c r="L8" s="59">
        <v>3929355346</v>
      </c>
      <c r="M8" s="59">
        <v>4874334918</v>
      </c>
      <c r="N8" s="59">
        <v>614400246</v>
      </c>
      <c r="O8" s="59">
        <v>339704703</v>
      </c>
      <c r="P8" s="59">
        <v>3354672869</v>
      </c>
      <c r="Q8" s="59">
        <v>4308777818</v>
      </c>
      <c r="R8" s="59">
        <v>552164132</v>
      </c>
      <c r="S8" s="59">
        <v>444089662</v>
      </c>
      <c r="T8" s="59">
        <v>688839552</v>
      </c>
      <c r="U8" s="59">
        <v>1685093346</v>
      </c>
      <c r="V8" s="59">
        <v>16336812097</v>
      </c>
      <c r="W8" s="59">
        <v>16582974344</v>
      </c>
      <c r="X8" s="59">
        <v>-246162247</v>
      </c>
      <c r="Y8" s="60">
        <v>-1.48</v>
      </c>
      <c r="Z8" s="61">
        <v>16562870873</v>
      </c>
    </row>
    <row r="9" spans="1:26" ht="13.5">
      <c r="A9" s="57" t="s">
        <v>35</v>
      </c>
      <c r="B9" s="18">
        <v>5490607641</v>
      </c>
      <c r="C9" s="18">
        <v>0</v>
      </c>
      <c r="D9" s="58">
        <v>10909903674</v>
      </c>
      <c r="E9" s="59">
        <v>11204830129</v>
      </c>
      <c r="F9" s="59">
        <v>510145926</v>
      </c>
      <c r="G9" s="59">
        <v>1073578925</v>
      </c>
      <c r="H9" s="59">
        <v>762892826</v>
      </c>
      <c r="I9" s="59">
        <v>2346617677</v>
      </c>
      <c r="J9" s="59">
        <v>540592951</v>
      </c>
      <c r="K9" s="59">
        <v>631737688</v>
      </c>
      <c r="L9" s="59">
        <v>1197451658</v>
      </c>
      <c r="M9" s="59">
        <v>2369782297</v>
      </c>
      <c r="N9" s="59">
        <v>621678762</v>
      </c>
      <c r="O9" s="59">
        <v>451787740</v>
      </c>
      <c r="P9" s="59">
        <v>905178935</v>
      </c>
      <c r="Q9" s="59">
        <v>1978645437</v>
      </c>
      <c r="R9" s="59">
        <v>435316732</v>
      </c>
      <c r="S9" s="59">
        <v>636005630</v>
      </c>
      <c r="T9" s="59">
        <v>1015922092</v>
      </c>
      <c r="U9" s="59">
        <v>2087244454</v>
      </c>
      <c r="V9" s="59">
        <v>8782289865</v>
      </c>
      <c r="W9" s="59">
        <v>10790540209</v>
      </c>
      <c r="X9" s="59">
        <v>-2008250344</v>
      </c>
      <c r="Y9" s="60">
        <v>-18.61</v>
      </c>
      <c r="Z9" s="61">
        <v>11204830129</v>
      </c>
    </row>
    <row r="10" spans="1:26" ht="25.5">
      <c r="A10" s="62" t="s">
        <v>86</v>
      </c>
      <c r="B10" s="63">
        <f>SUM(B5:B9)</f>
        <v>79710856702</v>
      </c>
      <c r="C10" s="63">
        <f>SUM(C5:C9)</f>
        <v>0</v>
      </c>
      <c r="D10" s="64">
        <f aca="true" t="shared" si="0" ref="D10:Z10">SUM(D5:D9)</f>
        <v>122355124835</v>
      </c>
      <c r="E10" s="65">
        <f t="shared" si="0"/>
        <v>121034450254</v>
      </c>
      <c r="F10" s="65">
        <f t="shared" si="0"/>
        <v>12893174236</v>
      </c>
      <c r="G10" s="65">
        <f t="shared" si="0"/>
        <v>9844461788</v>
      </c>
      <c r="H10" s="65">
        <f t="shared" si="0"/>
        <v>9782519940</v>
      </c>
      <c r="I10" s="65">
        <f t="shared" si="0"/>
        <v>32520155964</v>
      </c>
      <c r="J10" s="65">
        <f t="shared" si="0"/>
        <v>7916388706</v>
      </c>
      <c r="K10" s="65">
        <f t="shared" si="0"/>
        <v>8493983382</v>
      </c>
      <c r="L10" s="65">
        <f t="shared" si="0"/>
        <v>12490020333</v>
      </c>
      <c r="M10" s="65">
        <f t="shared" si="0"/>
        <v>28900392421</v>
      </c>
      <c r="N10" s="65">
        <f t="shared" si="0"/>
        <v>7639941586</v>
      </c>
      <c r="O10" s="65">
        <f t="shared" si="0"/>
        <v>7278425582</v>
      </c>
      <c r="P10" s="65">
        <f t="shared" si="0"/>
        <v>12030948744</v>
      </c>
      <c r="Q10" s="65">
        <f t="shared" si="0"/>
        <v>26949315912</v>
      </c>
      <c r="R10" s="65">
        <f t="shared" si="0"/>
        <v>8589057153</v>
      </c>
      <c r="S10" s="65">
        <f t="shared" si="0"/>
        <v>8003931661</v>
      </c>
      <c r="T10" s="65">
        <f t="shared" si="0"/>
        <v>10083307556</v>
      </c>
      <c r="U10" s="65">
        <f t="shared" si="0"/>
        <v>26676296370</v>
      </c>
      <c r="V10" s="65">
        <f t="shared" si="0"/>
        <v>115046160667</v>
      </c>
      <c r="W10" s="65">
        <f t="shared" si="0"/>
        <v>122235761076</v>
      </c>
      <c r="X10" s="65">
        <f t="shared" si="0"/>
        <v>-7189600409</v>
      </c>
      <c r="Y10" s="66">
        <f>+IF(W10&lt;&gt;0,(X10/W10)*100,0)</f>
        <v>-5.881748798970435</v>
      </c>
      <c r="Z10" s="67">
        <f t="shared" si="0"/>
        <v>121034450254</v>
      </c>
    </row>
    <row r="11" spans="1:26" ht="13.5">
      <c r="A11" s="57" t="s">
        <v>36</v>
      </c>
      <c r="B11" s="18">
        <v>17877053456</v>
      </c>
      <c r="C11" s="18">
        <v>0</v>
      </c>
      <c r="D11" s="58">
        <v>27846775304</v>
      </c>
      <c r="E11" s="59">
        <v>28114409875</v>
      </c>
      <c r="F11" s="59">
        <v>2510692776</v>
      </c>
      <c r="G11" s="59">
        <v>1900198073</v>
      </c>
      <c r="H11" s="59">
        <v>2226648456</v>
      </c>
      <c r="I11" s="59">
        <v>6637539305</v>
      </c>
      <c r="J11" s="59">
        <v>2214312994</v>
      </c>
      <c r="K11" s="59">
        <v>2555281839</v>
      </c>
      <c r="L11" s="59">
        <v>2231156277</v>
      </c>
      <c r="M11" s="59">
        <v>7000751110</v>
      </c>
      <c r="N11" s="59">
        <v>2230267776</v>
      </c>
      <c r="O11" s="59">
        <v>2289732725</v>
      </c>
      <c r="P11" s="59">
        <v>2253988597</v>
      </c>
      <c r="Q11" s="59">
        <v>6773989098</v>
      </c>
      <c r="R11" s="59">
        <v>2281736276</v>
      </c>
      <c r="S11" s="59">
        <v>2324492047</v>
      </c>
      <c r="T11" s="59">
        <v>2413861414</v>
      </c>
      <c r="U11" s="59">
        <v>7020089737</v>
      </c>
      <c r="V11" s="59">
        <v>27432369250</v>
      </c>
      <c r="W11" s="59">
        <v>27846776098</v>
      </c>
      <c r="X11" s="59">
        <v>-414406848</v>
      </c>
      <c r="Y11" s="60">
        <v>-1.49</v>
      </c>
      <c r="Z11" s="61">
        <v>28114409875</v>
      </c>
    </row>
    <row r="12" spans="1:26" ht="13.5">
      <c r="A12" s="57" t="s">
        <v>37</v>
      </c>
      <c r="B12" s="18">
        <v>374252410</v>
      </c>
      <c r="C12" s="18">
        <v>0</v>
      </c>
      <c r="D12" s="58">
        <v>579462810</v>
      </c>
      <c r="E12" s="59">
        <v>583188522</v>
      </c>
      <c r="F12" s="59">
        <v>39366078</v>
      </c>
      <c r="G12" s="59">
        <v>22976339</v>
      </c>
      <c r="H12" s="59">
        <v>59860646</v>
      </c>
      <c r="I12" s="59">
        <v>122203063</v>
      </c>
      <c r="J12" s="59">
        <v>45492347</v>
      </c>
      <c r="K12" s="59">
        <v>44195324</v>
      </c>
      <c r="L12" s="59">
        <v>43714438</v>
      </c>
      <c r="M12" s="59">
        <v>133402109</v>
      </c>
      <c r="N12" s="59">
        <v>43910000</v>
      </c>
      <c r="O12" s="59">
        <v>49115772</v>
      </c>
      <c r="P12" s="59">
        <v>46391258</v>
      </c>
      <c r="Q12" s="59">
        <v>139417030</v>
      </c>
      <c r="R12" s="59">
        <v>47685953</v>
      </c>
      <c r="S12" s="59">
        <v>51623978</v>
      </c>
      <c r="T12" s="59">
        <v>46424302</v>
      </c>
      <c r="U12" s="59">
        <v>145734233</v>
      </c>
      <c r="V12" s="59">
        <v>540756435</v>
      </c>
      <c r="W12" s="59">
        <v>579462808</v>
      </c>
      <c r="X12" s="59">
        <v>-38706373</v>
      </c>
      <c r="Y12" s="60">
        <v>-6.68</v>
      </c>
      <c r="Z12" s="61">
        <v>583188522</v>
      </c>
    </row>
    <row r="13" spans="1:26" ht="13.5">
      <c r="A13" s="57" t="s">
        <v>87</v>
      </c>
      <c r="B13" s="18">
        <v>5783620618</v>
      </c>
      <c r="C13" s="18">
        <v>0</v>
      </c>
      <c r="D13" s="58">
        <v>7863271592</v>
      </c>
      <c r="E13" s="59">
        <v>8053353836</v>
      </c>
      <c r="F13" s="59">
        <v>449209333</v>
      </c>
      <c r="G13" s="59">
        <v>556813357</v>
      </c>
      <c r="H13" s="59">
        <v>518128575</v>
      </c>
      <c r="I13" s="59">
        <v>1524151265</v>
      </c>
      <c r="J13" s="59">
        <v>576928527</v>
      </c>
      <c r="K13" s="59">
        <v>527722336</v>
      </c>
      <c r="L13" s="59">
        <v>546538548</v>
      </c>
      <c r="M13" s="59">
        <v>1651189411</v>
      </c>
      <c r="N13" s="59">
        <v>539593246</v>
      </c>
      <c r="O13" s="59">
        <v>540336070</v>
      </c>
      <c r="P13" s="59">
        <v>633703677</v>
      </c>
      <c r="Q13" s="59">
        <v>1713632993</v>
      </c>
      <c r="R13" s="59">
        <v>551402072</v>
      </c>
      <c r="S13" s="59">
        <v>551682135</v>
      </c>
      <c r="T13" s="59">
        <v>536625822</v>
      </c>
      <c r="U13" s="59">
        <v>1639710029</v>
      </c>
      <c r="V13" s="59">
        <v>6528683698</v>
      </c>
      <c r="W13" s="59">
        <v>7785405809</v>
      </c>
      <c r="X13" s="59">
        <v>-1256722111</v>
      </c>
      <c r="Y13" s="60">
        <v>-16.14</v>
      </c>
      <c r="Z13" s="61">
        <v>8053353836</v>
      </c>
    </row>
    <row r="14" spans="1:26" ht="13.5">
      <c r="A14" s="57" t="s">
        <v>38</v>
      </c>
      <c r="B14" s="18">
        <v>2938912970</v>
      </c>
      <c r="C14" s="18">
        <v>0</v>
      </c>
      <c r="D14" s="58">
        <v>4151313952</v>
      </c>
      <c r="E14" s="59">
        <v>4392406849</v>
      </c>
      <c r="F14" s="59">
        <v>214877353</v>
      </c>
      <c r="G14" s="59">
        <v>203063638</v>
      </c>
      <c r="H14" s="59">
        <v>346825089</v>
      </c>
      <c r="I14" s="59">
        <v>764766080</v>
      </c>
      <c r="J14" s="59">
        <v>341832054</v>
      </c>
      <c r="K14" s="59">
        <v>210532179</v>
      </c>
      <c r="L14" s="59">
        <v>665384564</v>
      </c>
      <c r="M14" s="59">
        <v>1217748797</v>
      </c>
      <c r="N14" s="59">
        <v>334623082</v>
      </c>
      <c r="O14" s="59">
        <v>247623972</v>
      </c>
      <c r="P14" s="59">
        <v>315916337</v>
      </c>
      <c r="Q14" s="59">
        <v>898163391</v>
      </c>
      <c r="R14" s="59">
        <v>343964411</v>
      </c>
      <c r="S14" s="59">
        <v>215156004</v>
      </c>
      <c r="T14" s="59">
        <v>798792811</v>
      </c>
      <c r="U14" s="59">
        <v>1357913226</v>
      </c>
      <c r="V14" s="59">
        <v>4238591494</v>
      </c>
      <c r="W14" s="59">
        <v>4151314171</v>
      </c>
      <c r="X14" s="59">
        <v>87277323</v>
      </c>
      <c r="Y14" s="60">
        <v>2.1</v>
      </c>
      <c r="Z14" s="61">
        <v>4392406849</v>
      </c>
    </row>
    <row r="15" spans="1:26" ht="13.5">
      <c r="A15" s="57" t="s">
        <v>39</v>
      </c>
      <c r="B15" s="18">
        <v>32615212527</v>
      </c>
      <c r="C15" s="18">
        <v>0</v>
      </c>
      <c r="D15" s="58">
        <v>46195447489</v>
      </c>
      <c r="E15" s="59">
        <v>45998379234</v>
      </c>
      <c r="F15" s="59">
        <v>3667470593</v>
      </c>
      <c r="G15" s="59">
        <v>5169068189</v>
      </c>
      <c r="H15" s="59">
        <v>3725074833</v>
      </c>
      <c r="I15" s="59">
        <v>12561613615</v>
      </c>
      <c r="J15" s="59">
        <v>3474764741</v>
      </c>
      <c r="K15" s="59">
        <v>3430356436</v>
      </c>
      <c r="L15" s="59">
        <v>3715302645</v>
      </c>
      <c r="M15" s="59">
        <v>10620423822</v>
      </c>
      <c r="N15" s="59">
        <v>3028311932</v>
      </c>
      <c r="O15" s="59">
        <v>3309602965</v>
      </c>
      <c r="P15" s="59">
        <v>3058445556</v>
      </c>
      <c r="Q15" s="59">
        <v>9396360453</v>
      </c>
      <c r="R15" s="59">
        <v>2995030295</v>
      </c>
      <c r="S15" s="59">
        <v>3400143961</v>
      </c>
      <c r="T15" s="59">
        <v>4737129221</v>
      </c>
      <c r="U15" s="59">
        <v>11132303477</v>
      </c>
      <c r="V15" s="59">
        <v>43710701367</v>
      </c>
      <c r="W15" s="59">
        <v>46250356727</v>
      </c>
      <c r="X15" s="59">
        <v>-2539655360</v>
      </c>
      <c r="Y15" s="60">
        <v>-5.49</v>
      </c>
      <c r="Z15" s="61">
        <v>45998379234</v>
      </c>
    </row>
    <row r="16" spans="1:26" ht="13.5">
      <c r="A16" s="68" t="s">
        <v>40</v>
      </c>
      <c r="B16" s="18">
        <v>1710841647</v>
      </c>
      <c r="C16" s="18">
        <v>0</v>
      </c>
      <c r="D16" s="58">
        <v>2777681890</v>
      </c>
      <c r="E16" s="59">
        <v>2932830262</v>
      </c>
      <c r="F16" s="59">
        <v>56199799</v>
      </c>
      <c r="G16" s="59">
        <v>-7953953</v>
      </c>
      <c r="H16" s="59">
        <v>237471182</v>
      </c>
      <c r="I16" s="59">
        <v>285717028</v>
      </c>
      <c r="J16" s="59">
        <v>286581676</v>
      </c>
      <c r="K16" s="59">
        <v>309271406</v>
      </c>
      <c r="L16" s="59">
        <v>288905341</v>
      </c>
      <c r="M16" s="59">
        <v>884758423</v>
      </c>
      <c r="N16" s="59">
        <v>167402076</v>
      </c>
      <c r="O16" s="59">
        <v>162740806</v>
      </c>
      <c r="P16" s="59">
        <v>170720481</v>
      </c>
      <c r="Q16" s="59">
        <v>500863363</v>
      </c>
      <c r="R16" s="59">
        <v>341861044</v>
      </c>
      <c r="S16" s="59">
        <v>187068684</v>
      </c>
      <c r="T16" s="59">
        <v>316565029</v>
      </c>
      <c r="U16" s="59">
        <v>845494757</v>
      </c>
      <c r="V16" s="59">
        <v>2516833571</v>
      </c>
      <c r="W16" s="59">
        <v>2777901897</v>
      </c>
      <c r="X16" s="59">
        <v>-261068326</v>
      </c>
      <c r="Y16" s="60">
        <v>-9.4</v>
      </c>
      <c r="Z16" s="61">
        <v>2932830262</v>
      </c>
    </row>
    <row r="17" spans="1:26" ht="13.5">
      <c r="A17" s="57" t="s">
        <v>41</v>
      </c>
      <c r="B17" s="18">
        <v>18327218247</v>
      </c>
      <c r="C17" s="18">
        <v>0</v>
      </c>
      <c r="D17" s="58">
        <v>30667820154</v>
      </c>
      <c r="E17" s="59">
        <v>30140473962</v>
      </c>
      <c r="F17" s="59">
        <v>952061051</v>
      </c>
      <c r="G17" s="59">
        <v>2050630393</v>
      </c>
      <c r="H17" s="59">
        <v>2511435620</v>
      </c>
      <c r="I17" s="59">
        <v>5514127064</v>
      </c>
      <c r="J17" s="59">
        <v>2280332120</v>
      </c>
      <c r="K17" s="59">
        <v>2057429206</v>
      </c>
      <c r="L17" s="59">
        <v>2334678846</v>
      </c>
      <c r="M17" s="59">
        <v>6672440172</v>
      </c>
      <c r="N17" s="59">
        <v>1622817508</v>
      </c>
      <c r="O17" s="59">
        <v>2706861013</v>
      </c>
      <c r="P17" s="59">
        <v>2365958994</v>
      </c>
      <c r="Q17" s="59">
        <v>6695637515</v>
      </c>
      <c r="R17" s="59">
        <v>1949092510</v>
      </c>
      <c r="S17" s="59">
        <v>2404823531</v>
      </c>
      <c r="T17" s="59">
        <v>4701061137</v>
      </c>
      <c r="U17" s="59">
        <v>9054977178</v>
      </c>
      <c r="V17" s="59">
        <v>27937181929</v>
      </c>
      <c r="W17" s="59">
        <v>30600387740</v>
      </c>
      <c r="X17" s="59">
        <v>-2663205811</v>
      </c>
      <c r="Y17" s="60">
        <v>-8.7</v>
      </c>
      <c r="Z17" s="61">
        <v>30140473962</v>
      </c>
    </row>
    <row r="18" spans="1:26" ht="13.5">
      <c r="A18" s="69" t="s">
        <v>42</v>
      </c>
      <c r="B18" s="70">
        <f>SUM(B11:B17)</f>
        <v>79627111875</v>
      </c>
      <c r="C18" s="70">
        <f>SUM(C11:C17)</f>
        <v>0</v>
      </c>
      <c r="D18" s="71">
        <f aca="true" t="shared" si="1" ref="D18:Z18">SUM(D11:D17)</f>
        <v>120081773191</v>
      </c>
      <c r="E18" s="72">
        <f t="shared" si="1"/>
        <v>120215042540</v>
      </c>
      <c r="F18" s="72">
        <f t="shared" si="1"/>
        <v>7889876983</v>
      </c>
      <c r="G18" s="72">
        <f t="shared" si="1"/>
        <v>9894796036</v>
      </c>
      <c r="H18" s="72">
        <f t="shared" si="1"/>
        <v>9625444401</v>
      </c>
      <c r="I18" s="72">
        <f t="shared" si="1"/>
        <v>27410117420</v>
      </c>
      <c r="J18" s="72">
        <f t="shared" si="1"/>
        <v>9220244459</v>
      </c>
      <c r="K18" s="72">
        <f t="shared" si="1"/>
        <v>9134788726</v>
      </c>
      <c r="L18" s="72">
        <f t="shared" si="1"/>
        <v>9825680659</v>
      </c>
      <c r="M18" s="72">
        <f t="shared" si="1"/>
        <v>28180713844</v>
      </c>
      <c r="N18" s="72">
        <f t="shared" si="1"/>
        <v>7966925620</v>
      </c>
      <c r="O18" s="72">
        <f t="shared" si="1"/>
        <v>9306013323</v>
      </c>
      <c r="P18" s="72">
        <f t="shared" si="1"/>
        <v>8845124900</v>
      </c>
      <c r="Q18" s="72">
        <f t="shared" si="1"/>
        <v>26118063843</v>
      </c>
      <c r="R18" s="72">
        <f t="shared" si="1"/>
        <v>8510772561</v>
      </c>
      <c r="S18" s="72">
        <f t="shared" si="1"/>
        <v>9134990340</v>
      </c>
      <c r="T18" s="72">
        <f t="shared" si="1"/>
        <v>13550459736</v>
      </c>
      <c r="U18" s="72">
        <f t="shared" si="1"/>
        <v>31196222637</v>
      </c>
      <c r="V18" s="72">
        <f t="shared" si="1"/>
        <v>112905117744</v>
      </c>
      <c r="W18" s="72">
        <f t="shared" si="1"/>
        <v>119991605250</v>
      </c>
      <c r="X18" s="72">
        <f t="shared" si="1"/>
        <v>-7086487506</v>
      </c>
      <c r="Y18" s="66">
        <f>+IF(W18&lt;&gt;0,(X18/W18)*100,0)</f>
        <v>-5.905819403978679</v>
      </c>
      <c r="Z18" s="73">
        <f t="shared" si="1"/>
        <v>120215042540</v>
      </c>
    </row>
    <row r="19" spans="1:26" ht="13.5">
      <c r="A19" s="69" t="s">
        <v>43</v>
      </c>
      <c r="B19" s="74">
        <f>+B10-B18</f>
        <v>83744827</v>
      </c>
      <c r="C19" s="74">
        <f>+C10-C18</f>
        <v>0</v>
      </c>
      <c r="D19" s="75">
        <f aca="true" t="shared" si="2" ref="D19:Z19">+D10-D18</f>
        <v>2273351644</v>
      </c>
      <c r="E19" s="76">
        <f t="shared" si="2"/>
        <v>819407714</v>
      </c>
      <c r="F19" s="76">
        <f t="shared" si="2"/>
        <v>5003297253</v>
      </c>
      <c r="G19" s="76">
        <f t="shared" si="2"/>
        <v>-50334248</v>
      </c>
      <c r="H19" s="76">
        <f t="shared" si="2"/>
        <v>157075539</v>
      </c>
      <c r="I19" s="76">
        <f t="shared" si="2"/>
        <v>5110038544</v>
      </c>
      <c r="J19" s="76">
        <f t="shared" si="2"/>
        <v>-1303855753</v>
      </c>
      <c r="K19" s="76">
        <f t="shared" si="2"/>
        <v>-640805344</v>
      </c>
      <c r="L19" s="76">
        <f t="shared" si="2"/>
        <v>2664339674</v>
      </c>
      <c r="M19" s="76">
        <f t="shared" si="2"/>
        <v>719678577</v>
      </c>
      <c r="N19" s="76">
        <f t="shared" si="2"/>
        <v>-326984034</v>
      </c>
      <c r="O19" s="76">
        <f t="shared" si="2"/>
        <v>-2027587741</v>
      </c>
      <c r="P19" s="76">
        <f t="shared" si="2"/>
        <v>3185823844</v>
      </c>
      <c r="Q19" s="76">
        <f t="shared" si="2"/>
        <v>831252069</v>
      </c>
      <c r="R19" s="76">
        <f t="shared" si="2"/>
        <v>78284592</v>
      </c>
      <c r="S19" s="76">
        <f t="shared" si="2"/>
        <v>-1131058679</v>
      </c>
      <c r="T19" s="76">
        <f t="shared" si="2"/>
        <v>-3467152180</v>
      </c>
      <c r="U19" s="76">
        <f t="shared" si="2"/>
        <v>-4519926267</v>
      </c>
      <c r="V19" s="76">
        <f t="shared" si="2"/>
        <v>2141042923</v>
      </c>
      <c r="W19" s="76">
        <f>IF(E10=E18,0,W10-W18)</f>
        <v>2244155826</v>
      </c>
      <c r="X19" s="76">
        <f t="shared" si="2"/>
        <v>-103112903</v>
      </c>
      <c r="Y19" s="77">
        <f>+IF(W19&lt;&gt;0,(X19/W19)*100,0)</f>
        <v>-4.5947300898346795</v>
      </c>
      <c r="Z19" s="78">
        <f t="shared" si="2"/>
        <v>819407714</v>
      </c>
    </row>
    <row r="20" spans="1:26" ht="13.5">
      <c r="A20" s="57" t="s">
        <v>44</v>
      </c>
      <c r="B20" s="18">
        <v>5685814324</v>
      </c>
      <c r="C20" s="18">
        <v>0</v>
      </c>
      <c r="D20" s="58">
        <v>7909939508</v>
      </c>
      <c r="E20" s="59">
        <v>8340568485</v>
      </c>
      <c r="F20" s="59">
        <v>-139451493</v>
      </c>
      <c r="G20" s="59">
        <v>333483817</v>
      </c>
      <c r="H20" s="59">
        <v>574214467</v>
      </c>
      <c r="I20" s="59">
        <v>768246791</v>
      </c>
      <c r="J20" s="59">
        <v>733438669</v>
      </c>
      <c r="K20" s="59">
        <v>707259274</v>
      </c>
      <c r="L20" s="59">
        <v>606650625</v>
      </c>
      <c r="M20" s="59">
        <v>2047348568</v>
      </c>
      <c r="N20" s="59">
        <v>191680559</v>
      </c>
      <c r="O20" s="59">
        <v>572040240</v>
      </c>
      <c r="P20" s="59">
        <v>651099813</v>
      </c>
      <c r="Q20" s="59">
        <v>1414820612</v>
      </c>
      <c r="R20" s="59">
        <v>772644140</v>
      </c>
      <c r="S20" s="59">
        <v>587853178</v>
      </c>
      <c r="T20" s="59">
        <v>1134819415</v>
      </c>
      <c r="U20" s="59">
        <v>2495316733</v>
      </c>
      <c r="V20" s="59">
        <v>6725732704</v>
      </c>
      <c r="W20" s="59">
        <v>7909939511</v>
      </c>
      <c r="X20" s="59">
        <v>-1184206807</v>
      </c>
      <c r="Y20" s="60">
        <v>-14.97</v>
      </c>
      <c r="Z20" s="61">
        <v>8340568485</v>
      </c>
    </row>
    <row r="21" spans="1:26" ht="13.5">
      <c r="A21" s="57" t="s">
        <v>88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-143953</v>
      </c>
      <c r="I21" s="81">
        <v>-143953</v>
      </c>
      <c r="J21" s="81">
        <v>-3262758</v>
      </c>
      <c r="K21" s="81">
        <v>0</v>
      </c>
      <c r="L21" s="81">
        <v>0</v>
      </c>
      <c r="M21" s="81">
        <v>-3262758</v>
      </c>
      <c r="N21" s="81">
        <v>9844578</v>
      </c>
      <c r="O21" s="81">
        <v>-1514080</v>
      </c>
      <c r="P21" s="81">
        <v>-13517000</v>
      </c>
      <c r="Q21" s="81">
        <v>-5186502</v>
      </c>
      <c r="R21" s="81">
        <v>-6150000</v>
      </c>
      <c r="S21" s="81">
        <v>9930000</v>
      </c>
      <c r="T21" s="81">
        <v>-277046</v>
      </c>
      <c r="U21" s="81">
        <v>3502954</v>
      </c>
      <c r="V21" s="81">
        <v>-5090259</v>
      </c>
      <c r="W21" s="81">
        <v>119364829</v>
      </c>
      <c r="X21" s="81">
        <v>-124455088</v>
      </c>
      <c r="Y21" s="82">
        <v>-104.26</v>
      </c>
      <c r="Z21" s="83">
        <v>0</v>
      </c>
    </row>
    <row r="22" spans="1:26" ht="25.5">
      <c r="A22" s="84" t="s">
        <v>89</v>
      </c>
      <c r="B22" s="85">
        <f>SUM(B19:B21)</f>
        <v>5769559151</v>
      </c>
      <c r="C22" s="85">
        <f>SUM(C19:C21)</f>
        <v>0</v>
      </c>
      <c r="D22" s="86">
        <f aca="true" t="shared" si="3" ref="D22:Z22">SUM(D19:D21)</f>
        <v>10183291152</v>
      </c>
      <c r="E22" s="87">
        <f t="shared" si="3"/>
        <v>9159976199</v>
      </c>
      <c r="F22" s="87">
        <f t="shared" si="3"/>
        <v>4863845760</v>
      </c>
      <c r="G22" s="87">
        <f t="shared" si="3"/>
        <v>283149569</v>
      </c>
      <c r="H22" s="87">
        <f t="shared" si="3"/>
        <v>731146053</v>
      </c>
      <c r="I22" s="87">
        <f t="shared" si="3"/>
        <v>5878141382</v>
      </c>
      <c r="J22" s="87">
        <f t="shared" si="3"/>
        <v>-573679842</v>
      </c>
      <c r="K22" s="87">
        <f t="shared" si="3"/>
        <v>66453930</v>
      </c>
      <c r="L22" s="87">
        <f t="shared" si="3"/>
        <v>3270990299</v>
      </c>
      <c r="M22" s="87">
        <f t="shared" si="3"/>
        <v>2763764387</v>
      </c>
      <c r="N22" s="87">
        <f t="shared" si="3"/>
        <v>-125458897</v>
      </c>
      <c r="O22" s="87">
        <f t="shared" si="3"/>
        <v>-1457061581</v>
      </c>
      <c r="P22" s="87">
        <f t="shared" si="3"/>
        <v>3823406657</v>
      </c>
      <c r="Q22" s="87">
        <f t="shared" si="3"/>
        <v>2240886179</v>
      </c>
      <c r="R22" s="87">
        <f t="shared" si="3"/>
        <v>844778732</v>
      </c>
      <c r="S22" s="87">
        <f t="shared" si="3"/>
        <v>-533275501</v>
      </c>
      <c r="T22" s="87">
        <f t="shared" si="3"/>
        <v>-2332609811</v>
      </c>
      <c r="U22" s="87">
        <f t="shared" si="3"/>
        <v>-2021106580</v>
      </c>
      <c r="V22" s="87">
        <f t="shared" si="3"/>
        <v>8861685368</v>
      </c>
      <c r="W22" s="87">
        <f t="shared" si="3"/>
        <v>10273460166</v>
      </c>
      <c r="X22" s="87">
        <f t="shared" si="3"/>
        <v>-1411774798</v>
      </c>
      <c r="Y22" s="88">
        <f>+IF(W22&lt;&gt;0,(X22/W22)*100,0)</f>
        <v>-13.741960110696361</v>
      </c>
      <c r="Z22" s="89">
        <f t="shared" si="3"/>
        <v>9159976199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5769559151</v>
      </c>
      <c r="C24" s="74">
        <f>SUM(C22:C23)</f>
        <v>0</v>
      </c>
      <c r="D24" s="75">
        <f aca="true" t="shared" si="4" ref="D24:Z24">SUM(D22:D23)</f>
        <v>10183291152</v>
      </c>
      <c r="E24" s="76">
        <f t="shared" si="4"/>
        <v>9159976199</v>
      </c>
      <c r="F24" s="76">
        <f t="shared" si="4"/>
        <v>4863845760</v>
      </c>
      <c r="G24" s="76">
        <f t="shared" si="4"/>
        <v>283149569</v>
      </c>
      <c r="H24" s="76">
        <f t="shared" si="4"/>
        <v>731146053</v>
      </c>
      <c r="I24" s="76">
        <f t="shared" si="4"/>
        <v>5878141382</v>
      </c>
      <c r="J24" s="76">
        <f t="shared" si="4"/>
        <v>-573679842</v>
      </c>
      <c r="K24" s="76">
        <f t="shared" si="4"/>
        <v>66453930</v>
      </c>
      <c r="L24" s="76">
        <f t="shared" si="4"/>
        <v>3270990299</v>
      </c>
      <c r="M24" s="76">
        <f t="shared" si="4"/>
        <v>2763764387</v>
      </c>
      <c r="N24" s="76">
        <f t="shared" si="4"/>
        <v>-125458897</v>
      </c>
      <c r="O24" s="76">
        <f t="shared" si="4"/>
        <v>-1457061581</v>
      </c>
      <c r="P24" s="76">
        <f t="shared" si="4"/>
        <v>3823406657</v>
      </c>
      <c r="Q24" s="76">
        <f t="shared" si="4"/>
        <v>2240886179</v>
      </c>
      <c r="R24" s="76">
        <f t="shared" si="4"/>
        <v>844778732</v>
      </c>
      <c r="S24" s="76">
        <f t="shared" si="4"/>
        <v>-533275501</v>
      </c>
      <c r="T24" s="76">
        <f t="shared" si="4"/>
        <v>-2332609811</v>
      </c>
      <c r="U24" s="76">
        <f t="shared" si="4"/>
        <v>-2021106580</v>
      </c>
      <c r="V24" s="76">
        <f t="shared" si="4"/>
        <v>8861685368</v>
      </c>
      <c r="W24" s="76">
        <f t="shared" si="4"/>
        <v>10273460166</v>
      </c>
      <c r="X24" s="76">
        <f t="shared" si="4"/>
        <v>-1411774798</v>
      </c>
      <c r="Y24" s="77">
        <f>+IF(W24&lt;&gt;0,(X24/W24)*100,0)</f>
        <v>-13.741960110696361</v>
      </c>
      <c r="Z24" s="78">
        <f t="shared" si="4"/>
        <v>9159976199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14021106559</v>
      </c>
      <c r="C27" s="21">
        <v>0</v>
      </c>
      <c r="D27" s="98">
        <v>20472866867</v>
      </c>
      <c r="E27" s="99">
        <v>20698361576</v>
      </c>
      <c r="F27" s="99">
        <v>214773743</v>
      </c>
      <c r="G27" s="99">
        <v>763516509</v>
      </c>
      <c r="H27" s="99">
        <v>1144374942</v>
      </c>
      <c r="I27" s="99">
        <v>2122665194</v>
      </c>
      <c r="J27" s="99">
        <v>858942066</v>
      </c>
      <c r="K27" s="99">
        <v>1077011641</v>
      </c>
      <c r="L27" s="99">
        <v>1152333442</v>
      </c>
      <c r="M27" s="99">
        <v>3088287149</v>
      </c>
      <c r="N27" s="99">
        <v>728713986</v>
      </c>
      <c r="O27" s="99">
        <v>968651668</v>
      </c>
      <c r="P27" s="99">
        <v>1035051125</v>
      </c>
      <c r="Q27" s="99">
        <v>2732416779</v>
      </c>
      <c r="R27" s="99">
        <v>1247680029</v>
      </c>
      <c r="S27" s="99">
        <v>1517417321</v>
      </c>
      <c r="T27" s="99">
        <v>4813447179</v>
      </c>
      <c r="U27" s="99">
        <v>7578544529</v>
      </c>
      <c r="V27" s="99">
        <v>15521913651</v>
      </c>
      <c r="W27" s="99">
        <v>20698361576</v>
      </c>
      <c r="X27" s="99">
        <v>-5176447925</v>
      </c>
      <c r="Y27" s="100">
        <v>-25.01</v>
      </c>
      <c r="Z27" s="101">
        <v>20698361576</v>
      </c>
    </row>
    <row r="28" spans="1:26" ht="13.5">
      <c r="A28" s="102" t="s">
        <v>44</v>
      </c>
      <c r="B28" s="18">
        <v>5436498861</v>
      </c>
      <c r="C28" s="18">
        <v>0</v>
      </c>
      <c r="D28" s="58">
        <v>7901692508</v>
      </c>
      <c r="E28" s="59">
        <v>8557414542</v>
      </c>
      <c r="F28" s="59">
        <v>111909161</v>
      </c>
      <c r="G28" s="59">
        <v>208904097</v>
      </c>
      <c r="H28" s="59">
        <v>591877189</v>
      </c>
      <c r="I28" s="59">
        <v>912690447</v>
      </c>
      <c r="J28" s="59">
        <v>549736859</v>
      </c>
      <c r="K28" s="59">
        <v>563968701</v>
      </c>
      <c r="L28" s="59">
        <v>478560364</v>
      </c>
      <c r="M28" s="59">
        <v>1592265924</v>
      </c>
      <c r="N28" s="59">
        <v>254367851</v>
      </c>
      <c r="O28" s="59">
        <v>356352471</v>
      </c>
      <c r="P28" s="59">
        <v>460426784</v>
      </c>
      <c r="Q28" s="59">
        <v>1071147106</v>
      </c>
      <c r="R28" s="59">
        <v>688072407</v>
      </c>
      <c r="S28" s="59">
        <v>606014403</v>
      </c>
      <c r="T28" s="59">
        <v>1531428780</v>
      </c>
      <c r="U28" s="59">
        <v>2825515590</v>
      </c>
      <c r="V28" s="59">
        <v>6401619067</v>
      </c>
      <c r="W28" s="59">
        <v>8557414542</v>
      </c>
      <c r="X28" s="59">
        <v>-2155795475</v>
      </c>
      <c r="Y28" s="60">
        <v>-25.19</v>
      </c>
      <c r="Z28" s="61">
        <v>8557414542</v>
      </c>
    </row>
    <row r="29" spans="1:26" ht="13.5">
      <c r="A29" s="57" t="s">
        <v>91</v>
      </c>
      <c r="B29" s="18">
        <v>439894798</v>
      </c>
      <c r="C29" s="18">
        <v>0</v>
      </c>
      <c r="D29" s="58">
        <v>236774000</v>
      </c>
      <c r="E29" s="59">
        <v>281534342</v>
      </c>
      <c r="F29" s="59">
        <v>8985340</v>
      </c>
      <c r="G29" s="59">
        <v>20943324</v>
      </c>
      <c r="H29" s="59">
        <v>7655533</v>
      </c>
      <c r="I29" s="59">
        <v>37584197</v>
      </c>
      <c r="J29" s="59">
        <v>61899550</v>
      </c>
      <c r="K29" s="59">
        <v>24094424</v>
      </c>
      <c r="L29" s="59">
        <v>72487396</v>
      </c>
      <c r="M29" s="59">
        <v>158481370</v>
      </c>
      <c r="N29" s="59">
        <v>157959966</v>
      </c>
      <c r="O29" s="59">
        <v>205544980</v>
      </c>
      <c r="P29" s="59">
        <v>28125267</v>
      </c>
      <c r="Q29" s="59">
        <v>391630213</v>
      </c>
      <c r="R29" s="59">
        <v>21698114</v>
      </c>
      <c r="S29" s="59">
        <v>91111146</v>
      </c>
      <c r="T29" s="59">
        <v>619833382</v>
      </c>
      <c r="U29" s="59">
        <v>732642642</v>
      </c>
      <c r="V29" s="59">
        <v>1320338422</v>
      </c>
      <c r="W29" s="59">
        <v>281534342</v>
      </c>
      <c r="X29" s="59">
        <v>1038804080</v>
      </c>
      <c r="Y29" s="60">
        <v>368.98</v>
      </c>
      <c r="Z29" s="61">
        <v>281534342</v>
      </c>
    </row>
    <row r="30" spans="1:26" ht="13.5">
      <c r="A30" s="57" t="s">
        <v>48</v>
      </c>
      <c r="B30" s="18">
        <v>3393863223</v>
      </c>
      <c r="C30" s="18">
        <v>0</v>
      </c>
      <c r="D30" s="58">
        <v>5447806836</v>
      </c>
      <c r="E30" s="59">
        <v>5510546726</v>
      </c>
      <c r="F30" s="59">
        <v>61682402</v>
      </c>
      <c r="G30" s="59">
        <v>203549803</v>
      </c>
      <c r="H30" s="59">
        <v>207498943</v>
      </c>
      <c r="I30" s="59">
        <v>472731148</v>
      </c>
      <c r="J30" s="59">
        <v>142193982</v>
      </c>
      <c r="K30" s="59">
        <v>257237383</v>
      </c>
      <c r="L30" s="59">
        <v>439822330</v>
      </c>
      <c r="M30" s="59">
        <v>839253695</v>
      </c>
      <c r="N30" s="59">
        <v>178893611</v>
      </c>
      <c r="O30" s="59">
        <v>177421912</v>
      </c>
      <c r="P30" s="59">
        <v>217537045</v>
      </c>
      <c r="Q30" s="59">
        <v>573852568</v>
      </c>
      <c r="R30" s="59">
        <v>283107579</v>
      </c>
      <c r="S30" s="59">
        <v>373348169</v>
      </c>
      <c r="T30" s="59">
        <v>1277426336</v>
      </c>
      <c r="U30" s="59">
        <v>1933882084</v>
      </c>
      <c r="V30" s="59">
        <v>3819719495</v>
      </c>
      <c r="W30" s="59">
        <v>5510546726</v>
      </c>
      <c r="X30" s="59">
        <v>-1690827231</v>
      </c>
      <c r="Y30" s="60">
        <v>-30.68</v>
      </c>
      <c r="Z30" s="61">
        <v>5510546726</v>
      </c>
    </row>
    <row r="31" spans="1:26" ht="13.5">
      <c r="A31" s="57" t="s">
        <v>49</v>
      </c>
      <c r="B31" s="18">
        <v>4750849680</v>
      </c>
      <c r="C31" s="18">
        <v>0</v>
      </c>
      <c r="D31" s="58">
        <v>6886593523</v>
      </c>
      <c r="E31" s="59">
        <v>6348865966</v>
      </c>
      <c r="F31" s="59">
        <v>32196839</v>
      </c>
      <c r="G31" s="59">
        <v>330119282</v>
      </c>
      <c r="H31" s="59">
        <v>337343276</v>
      </c>
      <c r="I31" s="59">
        <v>699659397</v>
      </c>
      <c r="J31" s="59">
        <v>105111679</v>
      </c>
      <c r="K31" s="59">
        <v>231711132</v>
      </c>
      <c r="L31" s="59">
        <v>161463349</v>
      </c>
      <c r="M31" s="59">
        <v>498286160</v>
      </c>
      <c r="N31" s="59">
        <v>137492561</v>
      </c>
      <c r="O31" s="59">
        <v>229332302</v>
      </c>
      <c r="P31" s="59">
        <v>328962032</v>
      </c>
      <c r="Q31" s="59">
        <v>695786895</v>
      </c>
      <c r="R31" s="59">
        <v>254801929</v>
      </c>
      <c r="S31" s="59">
        <v>446943609</v>
      </c>
      <c r="T31" s="59">
        <v>1384758679</v>
      </c>
      <c r="U31" s="59">
        <v>2086504217</v>
      </c>
      <c r="V31" s="59">
        <v>3980236669</v>
      </c>
      <c r="W31" s="59">
        <v>6348865966</v>
      </c>
      <c r="X31" s="59">
        <v>-2368629297</v>
      </c>
      <c r="Y31" s="60">
        <v>-37.31</v>
      </c>
      <c r="Z31" s="61">
        <v>6348865966</v>
      </c>
    </row>
    <row r="32" spans="1:26" ht="13.5">
      <c r="A32" s="69" t="s">
        <v>50</v>
      </c>
      <c r="B32" s="21">
        <f>SUM(B28:B31)</f>
        <v>14021106562</v>
      </c>
      <c r="C32" s="21">
        <f>SUM(C28:C31)</f>
        <v>0</v>
      </c>
      <c r="D32" s="98">
        <f aca="true" t="shared" si="5" ref="D32:Z32">SUM(D28:D31)</f>
        <v>20472866867</v>
      </c>
      <c r="E32" s="99">
        <f t="shared" si="5"/>
        <v>20698361576</v>
      </c>
      <c r="F32" s="99">
        <f t="shared" si="5"/>
        <v>214773742</v>
      </c>
      <c r="G32" s="99">
        <f t="shared" si="5"/>
        <v>763516506</v>
      </c>
      <c r="H32" s="99">
        <f t="shared" si="5"/>
        <v>1144374941</v>
      </c>
      <c r="I32" s="99">
        <f t="shared" si="5"/>
        <v>2122665189</v>
      </c>
      <c r="J32" s="99">
        <f t="shared" si="5"/>
        <v>858942070</v>
      </c>
      <c r="K32" s="99">
        <f t="shared" si="5"/>
        <v>1077011640</v>
      </c>
      <c r="L32" s="99">
        <f t="shared" si="5"/>
        <v>1152333439</v>
      </c>
      <c r="M32" s="99">
        <f t="shared" si="5"/>
        <v>3088287149</v>
      </c>
      <c r="N32" s="99">
        <f t="shared" si="5"/>
        <v>728713989</v>
      </c>
      <c r="O32" s="99">
        <f t="shared" si="5"/>
        <v>968651665</v>
      </c>
      <c r="P32" s="99">
        <f t="shared" si="5"/>
        <v>1035051128</v>
      </c>
      <c r="Q32" s="99">
        <f t="shared" si="5"/>
        <v>2732416782</v>
      </c>
      <c r="R32" s="99">
        <f t="shared" si="5"/>
        <v>1247680029</v>
      </c>
      <c r="S32" s="99">
        <f t="shared" si="5"/>
        <v>1517417327</v>
      </c>
      <c r="T32" s="99">
        <f t="shared" si="5"/>
        <v>4813447177</v>
      </c>
      <c r="U32" s="99">
        <f t="shared" si="5"/>
        <v>7578544533</v>
      </c>
      <c r="V32" s="99">
        <f t="shared" si="5"/>
        <v>15521913653</v>
      </c>
      <c r="W32" s="99">
        <f t="shared" si="5"/>
        <v>20698361576</v>
      </c>
      <c r="X32" s="99">
        <f t="shared" si="5"/>
        <v>-5176447923</v>
      </c>
      <c r="Y32" s="100">
        <f>+IF(W32&lt;&gt;0,(X32/W32)*100,0)</f>
        <v>-25.00897428037084</v>
      </c>
      <c r="Z32" s="101">
        <f t="shared" si="5"/>
        <v>20698361576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36081966390</v>
      </c>
      <c r="C35" s="18">
        <v>0</v>
      </c>
      <c r="D35" s="58">
        <v>43039318159</v>
      </c>
      <c r="E35" s="59">
        <v>38395427954</v>
      </c>
      <c r="F35" s="59">
        <v>42856894489</v>
      </c>
      <c r="G35" s="59">
        <v>36348468657</v>
      </c>
      <c r="H35" s="59">
        <v>37267995880</v>
      </c>
      <c r="I35" s="59">
        <v>37267995880</v>
      </c>
      <c r="J35" s="59">
        <v>35010917899</v>
      </c>
      <c r="K35" s="59">
        <v>34393020890</v>
      </c>
      <c r="L35" s="59">
        <v>36475689553</v>
      </c>
      <c r="M35" s="59">
        <v>36475689553</v>
      </c>
      <c r="N35" s="59">
        <v>37905332967</v>
      </c>
      <c r="O35" s="59">
        <v>40905905364</v>
      </c>
      <c r="P35" s="59">
        <v>44224576866</v>
      </c>
      <c r="Q35" s="59">
        <v>44224576866</v>
      </c>
      <c r="R35" s="59">
        <v>40746874879</v>
      </c>
      <c r="S35" s="59">
        <v>36650635716</v>
      </c>
      <c r="T35" s="59">
        <v>26713011137</v>
      </c>
      <c r="U35" s="59">
        <v>39226889760</v>
      </c>
      <c r="V35" s="59">
        <v>39226889760</v>
      </c>
      <c r="W35" s="59">
        <v>38395427954</v>
      </c>
      <c r="X35" s="59">
        <v>831461806</v>
      </c>
      <c r="Y35" s="60">
        <v>2.17</v>
      </c>
      <c r="Z35" s="61">
        <v>38395427954</v>
      </c>
    </row>
    <row r="36" spans="1:26" ht="13.5">
      <c r="A36" s="57" t="s">
        <v>53</v>
      </c>
      <c r="B36" s="18">
        <v>177534894651</v>
      </c>
      <c r="C36" s="18">
        <v>0</v>
      </c>
      <c r="D36" s="58">
        <v>189877390151</v>
      </c>
      <c r="E36" s="59">
        <v>186623702190</v>
      </c>
      <c r="F36" s="59">
        <v>173197552469</v>
      </c>
      <c r="G36" s="59">
        <v>177395290591</v>
      </c>
      <c r="H36" s="59">
        <v>182033076455</v>
      </c>
      <c r="I36" s="59">
        <v>182033076455</v>
      </c>
      <c r="J36" s="59">
        <v>183686208153</v>
      </c>
      <c r="K36" s="59">
        <v>184805187935</v>
      </c>
      <c r="L36" s="59">
        <v>185199319243</v>
      </c>
      <c r="M36" s="59">
        <v>185199319243</v>
      </c>
      <c r="N36" s="59">
        <v>186343103336</v>
      </c>
      <c r="O36" s="59">
        <v>182852542381</v>
      </c>
      <c r="P36" s="59">
        <v>182746705273</v>
      </c>
      <c r="Q36" s="59">
        <v>182746705273</v>
      </c>
      <c r="R36" s="59">
        <v>184967741885</v>
      </c>
      <c r="S36" s="59">
        <v>187329957511</v>
      </c>
      <c r="T36" s="59">
        <v>115692941009</v>
      </c>
      <c r="U36" s="59">
        <v>189344664249</v>
      </c>
      <c r="V36" s="59">
        <v>189344664249</v>
      </c>
      <c r="W36" s="59">
        <v>186623702190</v>
      </c>
      <c r="X36" s="59">
        <v>2720962059</v>
      </c>
      <c r="Y36" s="60">
        <v>1.46</v>
      </c>
      <c r="Z36" s="61">
        <v>186623702190</v>
      </c>
    </row>
    <row r="37" spans="1:26" ht="13.5">
      <c r="A37" s="57" t="s">
        <v>54</v>
      </c>
      <c r="B37" s="18">
        <v>35026467692</v>
      </c>
      <c r="C37" s="18">
        <v>0</v>
      </c>
      <c r="D37" s="58">
        <v>31443772698</v>
      </c>
      <c r="E37" s="59">
        <v>36553159633</v>
      </c>
      <c r="F37" s="59">
        <v>28799800828</v>
      </c>
      <c r="G37" s="59">
        <v>30615619203</v>
      </c>
      <c r="H37" s="59">
        <v>31150726630</v>
      </c>
      <c r="I37" s="59">
        <v>31150726630</v>
      </c>
      <c r="J37" s="59">
        <v>31660868802</v>
      </c>
      <c r="K37" s="59">
        <v>31739197283</v>
      </c>
      <c r="L37" s="59">
        <v>30677748296</v>
      </c>
      <c r="M37" s="59">
        <v>30677748296</v>
      </c>
      <c r="N37" s="59">
        <v>32937338458</v>
      </c>
      <c r="O37" s="59">
        <v>35050666780</v>
      </c>
      <c r="P37" s="59">
        <v>35584848521</v>
      </c>
      <c r="Q37" s="59">
        <v>35584848521</v>
      </c>
      <c r="R37" s="59">
        <v>32303354108</v>
      </c>
      <c r="S37" s="59">
        <v>32012830124</v>
      </c>
      <c r="T37" s="59">
        <v>22406502030</v>
      </c>
      <c r="U37" s="59">
        <v>35632871413</v>
      </c>
      <c r="V37" s="59">
        <v>35632871413</v>
      </c>
      <c r="W37" s="59">
        <v>36553159633</v>
      </c>
      <c r="X37" s="59">
        <v>-920288220</v>
      </c>
      <c r="Y37" s="60">
        <v>-2.52</v>
      </c>
      <c r="Z37" s="61">
        <v>36553159633</v>
      </c>
    </row>
    <row r="38" spans="1:26" ht="13.5">
      <c r="A38" s="57" t="s">
        <v>55</v>
      </c>
      <c r="B38" s="18">
        <v>48510641445</v>
      </c>
      <c r="C38" s="18">
        <v>0</v>
      </c>
      <c r="D38" s="58">
        <v>54193429413</v>
      </c>
      <c r="E38" s="59">
        <v>49045272519</v>
      </c>
      <c r="F38" s="59">
        <v>49354772429</v>
      </c>
      <c r="G38" s="59">
        <v>49791918275</v>
      </c>
      <c r="H38" s="59">
        <v>50641137771</v>
      </c>
      <c r="I38" s="59">
        <v>50641137771</v>
      </c>
      <c r="J38" s="59">
        <v>50456083075</v>
      </c>
      <c r="K38" s="59">
        <v>50372338698</v>
      </c>
      <c r="L38" s="59">
        <v>50141327129</v>
      </c>
      <c r="M38" s="59">
        <v>50141327129</v>
      </c>
      <c r="N38" s="59">
        <v>51489671537</v>
      </c>
      <c r="O38" s="59">
        <v>48493014529</v>
      </c>
      <c r="P38" s="59">
        <v>48978448502</v>
      </c>
      <c r="Q38" s="59">
        <v>48978448502</v>
      </c>
      <c r="R38" s="59">
        <v>49740519993</v>
      </c>
      <c r="S38" s="59">
        <v>49604509796</v>
      </c>
      <c r="T38" s="59">
        <v>24933745000</v>
      </c>
      <c r="U38" s="59">
        <v>50773296095</v>
      </c>
      <c r="V38" s="59">
        <v>50773296095</v>
      </c>
      <c r="W38" s="59">
        <v>49045272519</v>
      </c>
      <c r="X38" s="59">
        <v>1728023576</v>
      </c>
      <c r="Y38" s="60">
        <v>3.52</v>
      </c>
      <c r="Z38" s="61">
        <v>49045272519</v>
      </c>
    </row>
    <row r="39" spans="1:26" ht="13.5">
      <c r="A39" s="57" t="s">
        <v>56</v>
      </c>
      <c r="B39" s="18">
        <v>130079751904</v>
      </c>
      <c r="C39" s="18">
        <v>0</v>
      </c>
      <c r="D39" s="58">
        <v>147279506198</v>
      </c>
      <c r="E39" s="59">
        <v>139420697990</v>
      </c>
      <c r="F39" s="59">
        <v>137899873701</v>
      </c>
      <c r="G39" s="59">
        <v>133336221770</v>
      </c>
      <c r="H39" s="59">
        <v>137509207933</v>
      </c>
      <c r="I39" s="59">
        <v>137509207933</v>
      </c>
      <c r="J39" s="59">
        <v>136580174175</v>
      </c>
      <c r="K39" s="59">
        <v>137086672841</v>
      </c>
      <c r="L39" s="59">
        <v>140855933370</v>
      </c>
      <c r="M39" s="59">
        <v>140855933370</v>
      </c>
      <c r="N39" s="59">
        <v>139821426308</v>
      </c>
      <c r="O39" s="59">
        <v>140214766437</v>
      </c>
      <c r="P39" s="59">
        <v>142407985119</v>
      </c>
      <c r="Q39" s="59">
        <v>142407985119</v>
      </c>
      <c r="R39" s="59">
        <v>143670742664</v>
      </c>
      <c r="S39" s="59">
        <v>142363253309</v>
      </c>
      <c r="T39" s="59">
        <v>95065705114</v>
      </c>
      <c r="U39" s="59">
        <v>142165386500</v>
      </c>
      <c r="V39" s="59">
        <v>142165386500</v>
      </c>
      <c r="W39" s="59">
        <v>139420697990</v>
      </c>
      <c r="X39" s="59">
        <v>2744688510</v>
      </c>
      <c r="Y39" s="60">
        <v>1.97</v>
      </c>
      <c r="Z39" s="61">
        <v>139420697990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14882854555</v>
      </c>
      <c r="C42" s="18">
        <v>0</v>
      </c>
      <c r="D42" s="58">
        <v>19051141228</v>
      </c>
      <c r="E42" s="59">
        <v>16573389840</v>
      </c>
      <c r="F42" s="59">
        <v>-3262655324</v>
      </c>
      <c r="G42" s="59">
        <v>-700863721</v>
      </c>
      <c r="H42" s="59">
        <v>-1927007306</v>
      </c>
      <c r="I42" s="59">
        <v>-5890526351</v>
      </c>
      <c r="J42" s="59">
        <v>181334307</v>
      </c>
      <c r="K42" s="59">
        <v>3397817304</v>
      </c>
      <c r="L42" s="59">
        <v>736037043</v>
      </c>
      <c r="M42" s="59">
        <v>4315188654</v>
      </c>
      <c r="N42" s="59">
        <v>1142641421</v>
      </c>
      <c r="O42" s="59">
        <v>781375421</v>
      </c>
      <c r="P42" s="59">
        <v>5167789394</v>
      </c>
      <c r="Q42" s="59">
        <v>7091806236</v>
      </c>
      <c r="R42" s="59">
        <v>-1172038330</v>
      </c>
      <c r="S42" s="59">
        <v>-161551879</v>
      </c>
      <c r="T42" s="59">
        <v>5244060030</v>
      </c>
      <c r="U42" s="59">
        <v>3910469821</v>
      </c>
      <c r="V42" s="59">
        <v>9426938360</v>
      </c>
      <c r="W42" s="59">
        <v>16573389840</v>
      </c>
      <c r="X42" s="59">
        <v>-7146451480</v>
      </c>
      <c r="Y42" s="60">
        <v>-43.12</v>
      </c>
      <c r="Z42" s="61">
        <v>16573389840</v>
      </c>
    </row>
    <row r="43" spans="1:26" ht="13.5">
      <c r="A43" s="57" t="s">
        <v>59</v>
      </c>
      <c r="B43" s="18">
        <v>-17189939275</v>
      </c>
      <c r="C43" s="18">
        <v>0</v>
      </c>
      <c r="D43" s="58">
        <v>-20392884791</v>
      </c>
      <c r="E43" s="59">
        <v>-19461537686</v>
      </c>
      <c r="F43" s="59">
        <v>217554747</v>
      </c>
      <c r="G43" s="59">
        <v>2764065096</v>
      </c>
      <c r="H43" s="59">
        <v>-1016613238</v>
      </c>
      <c r="I43" s="59">
        <v>1965006605</v>
      </c>
      <c r="J43" s="59">
        <v>-1026118872</v>
      </c>
      <c r="K43" s="59">
        <v>-1370716587</v>
      </c>
      <c r="L43" s="59">
        <v>-1582182419</v>
      </c>
      <c r="M43" s="59">
        <v>-3979017878</v>
      </c>
      <c r="N43" s="59">
        <v>-483034705</v>
      </c>
      <c r="O43" s="59">
        <v>-17389045</v>
      </c>
      <c r="P43" s="59">
        <v>-817581415</v>
      </c>
      <c r="Q43" s="59">
        <v>-1318005165</v>
      </c>
      <c r="R43" s="59">
        <v>-2725875230</v>
      </c>
      <c r="S43" s="59">
        <v>-2728789832</v>
      </c>
      <c r="T43" s="59">
        <v>-6926885315</v>
      </c>
      <c r="U43" s="59">
        <v>-12381550377</v>
      </c>
      <c r="V43" s="59">
        <v>-15713566815</v>
      </c>
      <c r="W43" s="59">
        <v>-19461537686</v>
      </c>
      <c r="X43" s="59">
        <v>3747970871</v>
      </c>
      <c r="Y43" s="60">
        <v>-19.26</v>
      </c>
      <c r="Z43" s="61">
        <v>-19461537686</v>
      </c>
    </row>
    <row r="44" spans="1:26" ht="13.5">
      <c r="A44" s="57" t="s">
        <v>60</v>
      </c>
      <c r="B44" s="18">
        <v>2504019902</v>
      </c>
      <c r="C44" s="18">
        <v>0</v>
      </c>
      <c r="D44" s="58">
        <v>3680077862</v>
      </c>
      <c r="E44" s="59">
        <v>3473604280</v>
      </c>
      <c r="F44" s="59">
        <v>162417027</v>
      </c>
      <c r="G44" s="59">
        <v>-71065262</v>
      </c>
      <c r="H44" s="59">
        <v>2235298925</v>
      </c>
      <c r="I44" s="59">
        <v>2326650690</v>
      </c>
      <c r="J44" s="59">
        <v>-224422380</v>
      </c>
      <c r="K44" s="59">
        <v>2401845951</v>
      </c>
      <c r="L44" s="59">
        <v>-394896662</v>
      </c>
      <c r="M44" s="59">
        <v>1782526909</v>
      </c>
      <c r="N44" s="59">
        <v>-162517154</v>
      </c>
      <c r="O44" s="59">
        <v>-468303742</v>
      </c>
      <c r="P44" s="59">
        <v>-243235083</v>
      </c>
      <c r="Q44" s="59">
        <v>-874055979</v>
      </c>
      <c r="R44" s="59">
        <v>-1586458751</v>
      </c>
      <c r="S44" s="59">
        <v>144705602</v>
      </c>
      <c r="T44" s="59">
        <v>1173244663</v>
      </c>
      <c r="U44" s="59">
        <v>-268508486</v>
      </c>
      <c r="V44" s="59">
        <v>2966613134</v>
      </c>
      <c r="W44" s="59">
        <v>3473604280</v>
      </c>
      <c r="X44" s="59">
        <v>-506991146</v>
      </c>
      <c r="Y44" s="60">
        <v>-14.6</v>
      </c>
      <c r="Z44" s="61">
        <v>3473604280</v>
      </c>
    </row>
    <row r="45" spans="1:26" ht="13.5">
      <c r="A45" s="69" t="s">
        <v>61</v>
      </c>
      <c r="B45" s="21">
        <v>13894732590</v>
      </c>
      <c r="C45" s="21">
        <v>0</v>
      </c>
      <c r="D45" s="98">
        <v>16137561757</v>
      </c>
      <c r="E45" s="99">
        <v>13015747420</v>
      </c>
      <c r="F45" s="99">
        <v>13053609047</v>
      </c>
      <c r="G45" s="99">
        <v>15045745160</v>
      </c>
      <c r="H45" s="99">
        <v>14337423541</v>
      </c>
      <c r="I45" s="99">
        <v>14337423541</v>
      </c>
      <c r="J45" s="99">
        <v>13268216596</v>
      </c>
      <c r="K45" s="99">
        <v>17697163264</v>
      </c>
      <c r="L45" s="99">
        <v>16456121226</v>
      </c>
      <c r="M45" s="99">
        <v>16456121226</v>
      </c>
      <c r="N45" s="99">
        <v>16953210788</v>
      </c>
      <c r="O45" s="99">
        <v>17248893422</v>
      </c>
      <c r="P45" s="99">
        <v>21355866318</v>
      </c>
      <c r="Q45" s="99">
        <v>16953210788</v>
      </c>
      <c r="R45" s="99">
        <v>15871494007</v>
      </c>
      <c r="S45" s="99">
        <v>13125857898</v>
      </c>
      <c r="T45" s="99">
        <v>12616277276</v>
      </c>
      <c r="U45" s="99">
        <v>12616277276</v>
      </c>
      <c r="V45" s="99">
        <v>12616277276</v>
      </c>
      <c r="W45" s="99">
        <v>13015747420</v>
      </c>
      <c r="X45" s="99">
        <v>-399470144</v>
      </c>
      <c r="Y45" s="100">
        <v>-3.07</v>
      </c>
      <c r="Z45" s="101">
        <v>13015747420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92</v>
      </c>
      <c r="B47" s="114" t="s">
        <v>77</v>
      </c>
      <c r="C47" s="114"/>
      <c r="D47" s="115" t="s">
        <v>78</v>
      </c>
      <c r="E47" s="116" t="s">
        <v>79</v>
      </c>
      <c r="F47" s="117"/>
      <c r="G47" s="117"/>
      <c r="H47" s="117"/>
      <c r="I47" s="118" t="s">
        <v>80</v>
      </c>
      <c r="J47" s="117"/>
      <c r="K47" s="117"/>
      <c r="L47" s="117"/>
      <c r="M47" s="118" t="s">
        <v>81</v>
      </c>
      <c r="N47" s="119"/>
      <c r="O47" s="119"/>
      <c r="P47" s="119"/>
      <c r="Q47" s="118" t="s">
        <v>82</v>
      </c>
      <c r="R47" s="119"/>
      <c r="S47" s="119"/>
      <c r="T47" s="119"/>
      <c r="U47" s="118" t="s">
        <v>83</v>
      </c>
      <c r="V47" s="118" t="s">
        <v>84</v>
      </c>
      <c r="W47" s="118" t="s">
        <v>85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6322010749</v>
      </c>
      <c r="C49" s="51">
        <v>0</v>
      </c>
      <c r="D49" s="128">
        <v>1831946564</v>
      </c>
      <c r="E49" s="53">
        <v>1461608105</v>
      </c>
      <c r="F49" s="53">
        <v>0</v>
      </c>
      <c r="G49" s="53">
        <v>0</v>
      </c>
      <c r="H49" s="53">
        <v>0</v>
      </c>
      <c r="I49" s="53">
        <v>7036351619</v>
      </c>
      <c r="J49" s="53">
        <v>0</v>
      </c>
      <c r="K49" s="53">
        <v>0</v>
      </c>
      <c r="L49" s="53">
        <v>0</v>
      </c>
      <c r="M49" s="53">
        <v>1015805632</v>
      </c>
      <c r="N49" s="53">
        <v>0</v>
      </c>
      <c r="O49" s="53">
        <v>0</v>
      </c>
      <c r="P49" s="53">
        <v>0</v>
      </c>
      <c r="Q49" s="53">
        <v>1445156204</v>
      </c>
      <c r="R49" s="53">
        <v>0</v>
      </c>
      <c r="S49" s="53">
        <v>0</v>
      </c>
      <c r="T49" s="53">
        <v>0</v>
      </c>
      <c r="U49" s="53">
        <v>6440994959</v>
      </c>
      <c r="V49" s="53">
        <v>23522745752</v>
      </c>
      <c r="W49" s="53">
        <v>49076619584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14549580788</v>
      </c>
      <c r="C51" s="51">
        <v>0</v>
      </c>
      <c r="D51" s="128">
        <v>462689716</v>
      </c>
      <c r="E51" s="53">
        <v>863795827</v>
      </c>
      <c r="F51" s="53">
        <v>0</v>
      </c>
      <c r="G51" s="53">
        <v>0</v>
      </c>
      <c r="H51" s="53">
        <v>0</v>
      </c>
      <c r="I51" s="53">
        <v>125312764</v>
      </c>
      <c r="J51" s="53">
        <v>0</v>
      </c>
      <c r="K51" s="53">
        <v>0</v>
      </c>
      <c r="L51" s="53">
        <v>0</v>
      </c>
      <c r="M51" s="53">
        <v>281995824</v>
      </c>
      <c r="N51" s="53">
        <v>0</v>
      </c>
      <c r="O51" s="53">
        <v>0</v>
      </c>
      <c r="P51" s="53">
        <v>0</v>
      </c>
      <c r="Q51" s="53">
        <v>180209982</v>
      </c>
      <c r="R51" s="53">
        <v>0</v>
      </c>
      <c r="S51" s="53">
        <v>0</v>
      </c>
      <c r="T51" s="53">
        <v>0</v>
      </c>
      <c r="U51" s="53">
        <v>5950953</v>
      </c>
      <c r="V51" s="53">
        <v>103155888</v>
      </c>
      <c r="W51" s="53">
        <v>16572691742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93</v>
      </c>
      <c r="B58" s="5">
        <f>IF(B67=0,0,+(B76/B67)*100)</f>
        <v>123.18778297908838</v>
      </c>
      <c r="C58" s="5">
        <f>IF(C67=0,0,+(C76/C67)*100)</f>
        <v>0</v>
      </c>
      <c r="D58" s="6">
        <f aca="true" t="shared" si="6" ref="D58:Z58">IF(D67=0,0,+(D76/D67)*100)</f>
        <v>92.49775054123242</v>
      </c>
      <c r="E58" s="7">
        <f t="shared" si="6"/>
        <v>91.27593766506638</v>
      </c>
      <c r="F58" s="7">
        <f t="shared" si="6"/>
        <v>89.63771169188728</v>
      </c>
      <c r="G58" s="7">
        <f t="shared" si="6"/>
        <v>111.28659295366126</v>
      </c>
      <c r="H58" s="7">
        <f t="shared" si="6"/>
        <v>86.63317206316275</v>
      </c>
      <c r="I58" s="7">
        <f t="shared" si="6"/>
        <v>95.48431965248608</v>
      </c>
      <c r="J58" s="7">
        <f t="shared" si="6"/>
        <v>111.64060252315187</v>
      </c>
      <c r="K58" s="7">
        <f t="shared" si="6"/>
        <v>98.05385656634998</v>
      </c>
      <c r="L58" s="7">
        <f t="shared" si="6"/>
        <v>89.75070059793204</v>
      </c>
      <c r="M58" s="7">
        <f t="shared" si="6"/>
        <v>99.56826001587295</v>
      </c>
      <c r="N58" s="7">
        <f t="shared" si="6"/>
        <v>90.50959678904866</v>
      </c>
      <c r="O58" s="7">
        <f t="shared" si="6"/>
        <v>94.76255323125923</v>
      </c>
      <c r="P58" s="7">
        <f t="shared" si="6"/>
        <v>97.79474927376296</v>
      </c>
      <c r="Q58" s="7">
        <f t="shared" si="6"/>
        <v>94.54918363277905</v>
      </c>
      <c r="R58" s="7">
        <f t="shared" si="6"/>
        <v>92.49929742999844</v>
      </c>
      <c r="S58" s="7">
        <f t="shared" si="6"/>
        <v>103.61398581853211</v>
      </c>
      <c r="T58" s="7">
        <f t="shared" si="6"/>
        <v>43.611184137676766</v>
      </c>
      <c r="U58" s="7">
        <f t="shared" si="6"/>
        <v>78.25996816786595</v>
      </c>
      <c r="V58" s="7">
        <f t="shared" si="6"/>
        <v>91.90468165954398</v>
      </c>
      <c r="W58" s="7">
        <f t="shared" si="6"/>
        <v>90.01378136122004</v>
      </c>
      <c r="X58" s="7">
        <f t="shared" si="6"/>
        <v>0</v>
      </c>
      <c r="Y58" s="7">
        <f t="shared" si="6"/>
        <v>0</v>
      </c>
      <c r="Z58" s="8">
        <f t="shared" si="6"/>
        <v>91.27593766506638</v>
      </c>
    </row>
    <row r="59" spans="1:26" ht="13.5">
      <c r="A59" s="36" t="s">
        <v>31</v>
      </c>
      <c r="B59" s="9">
        <f aca="true" t="shared" si="7" ref="B59:Z66">IF(B68=0,0,+(B77/B68)*100)</f>
        <v>134.14907660080814</v>
      </c>
      <c r="C59" s="9">
        <f t="shared" si="7"/>
        <v>0</v>
      </c>
      <c r="D59" s="2">
        <f t="shared" si="7"/>
        <v>93.84298519374454</v>
      </c>
      <c r="E59" s="10">
        <f t="shared" si="7"/>
        <v>93.42475580449701</v>
      </c>
      <c r="F59" s="10">
        <f t="shared" si="7"/>
        <v>90.68492255187944</v>
      </c>
      <c r="G59" s="10">
        <f t="shared" si="7"/>
        <v>93.00251750949693</v>
      </c>
      <c r="H59" s="10">
        <f t="shared" si="7"/>
        <v>92.02583033187827</v>
      </c>
      <c r="I59" s="10">
        <f t="shared" si="7"/>
        <v>91.86093062248631</v>
      </c>
      <c r="J59" s="10">
        <f t="shared" si="7"/>
        <v>96.1408241292898</v>
      </c>
      <c r="K59" s="10">
        <f t="shared" si="7"/>
        <v>95.45702546967453</v>
      </c>
      <c r="L59" s="10">
        <f t="shared" si="7"/>
        <v>90.73587956016415</v>
      </c>
      <c r="M59" s="10">
        <f t="shared" si="7"/>
        <v>94.17379082323072</v>
      </c>
      <c r="N59" s="10">
        <f t="shared" si="7"/>
        <v>87.47225423941782</v>
      </c>
      <c r="O59" s="10">
        <f t="shared" si="7"/>
        <v>102.60395622235221</v>
      </c>
      <c r="P59" s="10">
        <f t="shared" si="7"/>
        <v>88.72788309864887</v>
      </c>
      <c r="Q59" s="10">
        <f t="shared" si="7"/>
        <v>92.2490451906961</v>
      </c>
      <c r="R59" s="10">
        <f t="shared" si="7"/>
        <v>91.03358205124881</v>
      </c>
      <c r="S59" s="10">
        <f t="shared" si="7"/>
        <v>94.4608435879021</v>
      </c>
      <c r="T59" s="10">
        <f t="shared" si="7"/>
        <v>83.15802565603364</v>
      </c>
      <c r="U59" s="10">
        <f t="shared" si="7"/>
        <v>89.05496897159117</v>
      </c>
      <c r="V59" s="10">
        <f t="shared" si="7"/>
        <v>91.82102768959531</v>
      </c>
      <c r="W59" s="10">
        <f t="shared" si="7"/>
        <v>94.20115643896173</v>
      </c>
      <c r="X59" s="10">
        <f t="shared" si="7"/>
        <v>0</v>
      </c>
      <c r="Y59" s="10">
        <f t="shared" si="7"/>
        <v>0</v>
      </c>
      <c r="Z59" s="11">
        <f t="shared" si="7"/>
        <v>93.42475580449701</v>
      </c>
    </row>
    <row r="60" spans="1:26" ht="13.5">
      <c r="A60" s="37" t="s">
        <v>32</v>
      </c>
      <c r="B60" s="12">
        <f t="shared" si="7"/>
        <v>120.01926298279584</v>
      </c>
      <c r="C60" s="12">
        <f t="shared" si="7"/>
        <v>0</v>
      </c>
      <c r="D60" s="3">
        <f t="shared" si="7"/>
        <v>92.1440351329921</v>
      </c>
      <c r="E60" s="13">
        <f t="shared" si="7"/>
        <v>90.90324428656001</v>
      </c>
      <c r="F60" s="13">
        <f t="shared" si="7"/>
        <v>89.49965384118693</v>
      </c>
      <c r="G60" s="13">
        <f t="shared" si="7"/>
        <v>116.06591500413406</v>
      </c>
      <c r="H60" s="13">
        <f t="shared" si="7"/>
        <v>85.41208393518993</v>
      </c>
      <c r="I60" s="13">
        <f t="shared" si="7"/>
        <v>96.54596388816732</v>
      </c>
      <c r="J60" s="13">
        <f t="shared" si="7"/>
        <v>117.10938802439385</v>
      </c>
      <c r="K60" s="13">
        <f t="shared" si="7"/>
        <v>99.18748659992589</v>
      </c>
      <c r="L60" s="13">
        <f t="shared" si="7"/>
        <v>89.6804386142083</v>
      </c>
      <c r="M60" s="13">
        <f t="shared" si="7"/>
        <v>101.56998161130333</v>
      </c>
      <c r="N60" s="13">
        <f t="shared" si="7"/>
        <v>92.05394496667449</v>
      </c>
      <c r="O60" s="13">
        <f t="shared" si="7"/>
        <v>92.86698683283147</v>
      </c>
      <c r="P60" s="13">
        <f t="shared" si="7"/>
        <v>101.39057356485199</v>
      </c>
      <c r="Q60" s="13">
        <f t="shared" si="7"/>
        <v>95.72854207946581</v>
      </c>
      <c r="R60" s="13">
        <f t="shared" si="7"/>
        <v>93.1963296704284</v>
      </c>
      <c r="S60" s="13">
        <f t="shared" si="7"/>
        <v>106.6385847713547</v>
      </c>
      <c r="T60" s="13">
        <f t="shared" si="7"/>
        <v>30.46025052037172</v>
      </c>
      <c r="U60" s="13">
        <f t="shared" si="7"/>
        <v>75.1961416104104</v>
      </c>
      <c r="V60" s="13">
        <f t="shared" si="7"/>
        <v>92.19695388070245</v>
      </c>
      <c r="W60" s="13">
        <f t="shared" si="7"/>
        <v>88.8465451331286</v>
      </c>
      <c r="X60" s="13">
        <f t="shared" si="7"/>
        <v>0</v>
      </c>
      <c r="Y60" s="13">
        <f t="shared" si="7"/>
        <v>0</v>
      </c>
      <c r="Z60" s="14">
        <f t="shared" si="7"/>
        <v>90.90324428656001</v>
      </c>
    </row>
    <row r="61" spans="1:26" ht="13.5">
      <c r="A61" s="38" t="s">
        <v>94</v>
      </c>
      <c r="B61" s="12">
        <f t="shared" si="7"/>
        <v>76.7269190464548</v>
      </c>
      <c r="C61" s="12">
        <f t="shared" si="7"/>
        <v>0</v>
      </c>
      <c r="D61" s="3">
        <f t="shared" si="7"/>
        <v>93.88193253164077</v>
      </c>
      <c r="E61" s="13">
        <f t="shared" si="7"/>
        <v>92.74826332737922</v>
      </c>
      <c r="F61" s="13">
        <f t="shared" si="7"/>
        <v>87.19684216557873</v>
      </c>
      <c r="G61" s="13">
        <f t="shared" si="7"/>
        <v>100.19930386492469</v>
      </c>
      <c r="H61" s="13">
        <f t="shared" si="7"/>
        <v>95.91251140031585</v>
      </c>
      <c r="I61" s="13">
        <f t="shared" si="7"/>
        <v>94.1189618408233</v>
      </c>
      <c r="J61" s="13">
        <f t="shared" si="7"/>
        <v>133.35490773281194</v>
      </c>
      <c r="K61" s="13">
        <f t="shared" si="7"/>
        <v>102.6379526937535</v>
      </c>
      <c r="L61" s="13">
        <f t="shared" si="7"/>
        <v>91.87743428152976</v>
      </c>
      <c r="M61" s="13">
        <f t="shared" si="7"/>
        <v>108.95687870395821</v>
      </c>
      <c r="N61" s="13">
        <f t="shared" si="7"/>
        <v>87.919073553132</v>
      </c>
      <c r="O61" s="13">
        <f t="shared" si="7"/>
        <v>95.34632889153704</v>
      </c>
      <c r="P61" s="13">
        <f t="shared" si="7"/>
        <v>93.44308573894638</v>
      </c>
      <c r="Q61" s="13">
        <f t="shared" si="7"/>
        <v>92.48087835849745</v>
      </c>
      <c r="R61" s="13">
        <f t="shared" si="7"/>
        <v>96.1628703679516</v>
      </c>
      <c r="S61" s="13">
        <f t="shared" si="7"/>
        <v>102.14161874796615</v>
      </c>
      <c r="T61" s="13">
        <f t="shared" si="7"/>
        <v>39.71307416664016</v>
      </c>
      <c r="U61" s="13">
        <f t="shared" si="7"/>
        <v>79.32069195031137</v>
      </c>
      <c r="V61" s="13">
        <f t="shared" si="7"/>
        <v>93.5494625645232</v>
      </c>
      <c r="W61" s="13">
        <f t="shared" si="7"/>
        <v>91.44312845043815</v>
      </c>
      <c r="X61" s="13">
        <f t="shared" si="7"/>
        <v>0</v>
      </c>
      <c r="Y61" s="13">
        <f t="shared" si="7"/>
        <v>0</v>
      </c>
      <c r="Z61" s="14">
        <f t="shared" si="7"/>
        <v>92.74826332737922</v>
      </c>
    </row>
    <row r="62" spans="1:26" ht="13.5">
      <c r="A62" s="38" t="s">
        <v>95</v>
      </c>
      <c r="B62" s="12">
        <f t="shared" si="7"/>
        <v>73.91246800243636</v>
      </c>
      <c r="C62" s="12">
        <f t="shared" si="7"/>
        <v>0</v>
      </c>
      <c r="D62" s="3">
        <f t="shared" si="7"/>
        <v>88.38177608815445</v>
      </c>
      <c r="E62" s="13">
        <f t="shared" si="7"/>
        <v>84.9175718552533</v>
      </c>
      <c r="F62" s="13">
        <f t="shared" si="7"/>
        <v>93.81796236067865</v>
      </c>
      <c r="G62" s="13">
        <f t="shared" si="7"/>
        <v>173.46238499556088</v>
      </c>
      <c r="H62" s="13">
        <f t="shared" si="7"/>
        <v>107.2182997346999</v>
      </c>
      <c r="I62" s="13">
        <f t="shared" si="7"/>
        <v>125.00735635288879</v>
      </c>
      <c r="J62" s="13">
        <f t="shared" si="7"/>
        <v>96.45063858615596</v>
      </c>
      <c r="K62" s="13">
        <f t="shared" si="7"/>
        <v>106.3222780515213</v>
      </c>
      <c r="L62" s="13">
        <f t="shared" si="7"/>
        <v>96.37142408610991</v>
      </c>
      <c r="M62" s="13">
        <f t="shared" si="7"/>
        <v>99.71675296770265</v>
      </c>
      <c r="N62" s="13">
        <f t="shared" si="7"/>
        <v>105.83634893386274</v>
      </c>
      <c r="O62" s="13">
        <f t="shared" si="7"/>
        <v>100.50842509396243</v>
      </c>
      <c r="P62" s="13">
        <f t="shared" si="7"/>
        <v>116.82076737864313</v>
      </c>
      <c r="Q62" s="13">
        <f t="shared" si="7"/>
        <v>107.58741055057519</v>
      </c>
      <c r="R62" s="13">
        <f t="shared" si="7"/>
        <v>114.31929240411958</v>
      </c>
      <c r="S62" s="13">
        <f t="shared" si="7"/>
        <v>120.86331419374147</v>
      </c>
      <c r="T62" s="13">
        <f t="shared" si="7"/>
        <v>4.402156658130345</v>
      </c>
      <c r="U62" s="13">
        <f t="shared" si="7"/>
        <v>73.22331221418345</v>
      </c>
      <c r="V62" s="13">
        <f t="shared" si="7"/>
        <v>101.16048746880165</v>
      </c>
      <c r="W62" s="13">
        <f t="shared" si="7"/>
        <v>81.00105008034598</v>
      </c>
      <c r="X62" s="13">
        <f t="shared" si="7"/>
        <v>0</v>
      </c>
      <c r="Y62" s="13">
        <f t="shared" si="7"/>
        <v>0</v>
      </c>
      <c r="Z62" s="14">
        <f t="shared" si="7"/>
        <v>84.9175718552533</v>
      </c>
    </row>
    <row r="63" spans="1:26" ht="13.5">
      <c r="A63" s="38" t="s">
        <v>96</v>
      </c>
      <c r="B63" s="12">
        <f t="shared" si="7"/>
        <v>48.89121362130584</v>
      </c>
      <c r="C63" s="12">
        <f t="shared" si="7"/>
        <v>0</v>
      </c>
      <c r="D63" s="3">
        <f t="shared" si="7"/>
        <v>87.59963609463743</v>
      </c>
      <c r="E63" s="13">
        <f t="shared" si="7"/>
        <v>84.22386824980744</v>
      </c>
      <c r="F63" s="13">
        <f t="shared" si="7"/>
        <v>47.17141588550688</v>
      </c>
      <c r="G63" s="13">
        <f t="shared" si="7"/>
        <v>94.42643000594919</v>
      </c>
      <c r="H63" s="13">
        <f t="shared" si="7"/>
        <v>-17.074690557950937</v>
      </c>
      <c r="I63" s="13">
        <f t="shared" si="7"/>
        <v>32.93879555268699</v>
      </c>
      <c r="J63" s="13">
        <f t="shared" si="7"/>
        <v>101.7124567710425</v>
      </c>
      <c r="K63" s="13">
        <f t="shared" si="7"/>
        <v>45.01896501472348</v>
      </c>
      <c r="L63" s="13">
        <f t="shared" si="7"/>
        <v>41.00821640639346</v>
      </c>
      <c r="M63" s="13">
        <f t="shared" si="7"/>
        <v>53.05452185447168</v>
      </c>
      <c r="N63" s="13">
        <f t="shared" si="7"/>
        <v>42.23502989809917</v>
      </c>
      <c r="O63" s="13">
        <f t="shared" si="7"/>
        <v>39.590249418257265</v>
      </c>
      <c r="P63" s="13">
        <f t="shared" si="7"/>
        <v>30.21701359045359</v>
      </c>
      <c r="Q63" s="13">
        <f t="shared" si="7"/>
        <v>37.657501091303025</v>
      </c>
      <c r="R63" s="13">
        <f t="shared" si="7"/>
        <v>43.80988133955127</v>
      </c>
      <c r="S63" s="13">
        <f t="shared" si="7"/>
        <v>45.21377555138</v>
      </c>
      <c r="T63" s="13">
        <f t="shared" si="7"/>
        <v>31.752997131468984</v>
      </c>
      <c r="U63" s="13">
        <f t="shared" si="7"/>
        <v>39.48693340253828</v>
      </c>
      <c r="V63" s="13">
        <f t="shared" si="7"/>
        <v>40.18886895775546</v>
      </c>
      <c r="W63" s="13">
        <f t="shared" si="7"/>
        <v>82.96954997875396</v>
      </c>
      <c r="X63" s="13">
        <f t="shared" si="7"/>
        <v>0</v>
      </c>
      <c r="Y63" s="13">
        <f t="shared" si="7"/>
        <v>0</v>
      </c>
      <c r="Z63" s="14">
        <f t="shared" si="7"/>
        <v>84.22386824980744</v>
      </c>
    </row>
    <row r="64" spans="1:26" ht="13.5">
      <c r="A64" s="38" t="s">
        <v>97</v>
      </c>
      <c r="B64" s="12">
        <f t="shared" si="7"/>
        <v>88.30720970601395</v>
      </c>
      <c r="C64" s="12">
        <f t="shared" si="7"/>
        <v>0</v>
      </c>
      <c r="D64" s="3">
        <f t="shared" si="7"/>
        <v>91.65431820721005</v>
      </c>
      <c r="E64" s="13">
        <f t="shared" si="7"/>
        <v>90.25624906955206</v>
      </c>
      <c r="F64" s="13">
        <f t="shared" si="7"/>
        <v>84.6368839472963</v>
      </c>
      <c r="G64" s="13">
        <f t="shared" si="7"/>
        <v>148.5936030953758</v>
      </c>
      <c r="H64" s="13">
        <f t="shared" si="7"/>
        <v>92.88419963524716</v>
      </c>
      <c r="I64" s="13">
        <f t="shared" si="7"/>
        <v>108.8123805815175</v>
      </c>
      <c r="J64" s="13">
        <f t="shared" si="7"/>
        <v>84.89493912358311</v>
      </c>
      <c r="K64" s="13">
        <f t="shared" si="7"/>
        <v>86.146173485855</v>
      </c>
      <c r="L64" s="13">
        <f t="shared" si="7"/>
        <v>96.34299046331958</v>
      </c>
      <c r="M64" s="13">
        <f t="shared" si="7"/>
        <v>88.5774872744022</v>
      </c>
      <c r="N64" s="13">
        <f t="shared" si="7"/>
        <v>90.48996986553918</v>
      </c>
      <c r="O64" s="13">
        <f t="shared" si="7"/>
        <v>85.35789768505565</v>
      </c>
      <c r="P64" s="13">
        <f t="shared" si="7"/>
        <v>102.86702938655378</v>
      </c>
      <c r="Q64" s="13">
        <f t="shared" si="7"/>
        <v>92.90331680839664</v>
      </c>
      <c r="R64" s="13">
        <f t="shared" si="7"/>
        <v>82.3048667172811</v>
      </c>
      <c r="S64" s="13">
        <f t="shared" si="7"/>
        <v>90.22451559485249</v>
      </c>
      <c r="T64" s="13">
        <f t="shared" si="7"/>
        <v>33.39420284133177</v>
      </c>
      <c r="U64" s="13">
        <f t="shared" si="7"/>
        <v>67.42941702670738</v>
      </c>
      <c r="V64" s="13">
        <f t="shared" si="7"/>
        <v>89.00353007904393</v>
      </c>
      <c r="W64" s="13">
        <f t="shared" si="7"/>
        <v>91.05627033436313</v>
      </c>
      <c r="X64" s="13">
        <f t="shared" si="7"/>
        <v>0</v>
      </c>
      <c r="Y64" s="13">
        <f t="shared" si="7"/>
        <v>0</v>
      </c>
      <c r="Z64" s="14">
        <f t="shared" si="7"/>
        <v>90.25624906955206</v>
      </c>
    </row>
    <row r="65" spans="1:26" ht="13.5">
      <c r="A65" s="38" t="s">
        <v>98</v>
      </c>
      <c r="B65" s="12">
        <f t="shared" si="7"/>
        <v>4083.2070472690675</v>
      </c>
      <c r="C65" s="12">
        <f t="shared" si="7"/>
        <v>0</v>
      </c>
      <c r="D65" s="3">
        <f t="shared" si="7"/>
        <v>116.37729024954507</v>
      </c>
      <c r="E65" s="13">
        <f t="shared" si="7"/>
        <v>176.70881030077695</v>
      </c>
      <c r="F65" s="13">
        <f t="shared" si="7"/>
        <v>802.2739717051826</v>
      </c>
      <c r="G65" s="13">
        <f t="shared" si="7"/>
        <v>-26.077160676896256</v>
      </c>
      <c r="H65" s="13">
        <f t="shared" si="7"/>
        <v>176.71887934239894</v>
      </c>
      <c r="I65" s="13">
        <f t="shared" si="7"/>
        <v>293.97240665552374</v>
      </c>
      <c r="J65" s="13">
        <f t="shared" si="7"/>
        <v>-112.28077358053308</v>
      </c>
      <c r="K65" s="13">
        <f t="shared" si="7"/>
        <v>488.05178243700897</v>
      </c>
      <c r="L65" s="13">
        <f t="shared" si="7"/>
        <v>220.00612093347704</v>
      </c>
      <c r="M65" s="13">
        <f t="shared" si="7"/>
        <v>208.85576209842833</v>
      </c>
      <c r="N65" s="13">
        <f t="shared" si="7"/>
        <v>703.3413006281723</v>
      </c>
      <c r="O65" s="13">
        <f t="shared" si="7"/>
        <v>463.29779840338733</v>
      </c>
      <c r="P65" s="13">
        <f t="shared" si="7"/>
        <v>753.3585368004038</v>
      </c>
      <c r="Q65" s="13">
        <f t="shared" si="7"/>
        <v>662.7191639919861</v>
      </c>
      <c r="R65" s="13">
        <f t="shared" si="7"/>
        <v>-61.836193116571714</v>
      </c>
      <c r="S65" s="13">
        <f t="shared" si="7"/>
        <v>870.8324621090389</v>
      </c>
      <c r="T65" s="13">
        <f t="shared" si="7"/>
        <v>90.32040144981674</v>
      </c>
      <c r="U65" s="13">
        <f t="shared" si="7"/>
        <v>270.73353726369237</v>
      </c>
      <c r="V65" s="13">
        <f t="shared" si="7"/>
        <v>349.8688264616675</v>
      </c>
      <c r="W65" s="13">
        <f t="shared" si="7"/>
        <v>135.10014785858843</v>
      </c>
      <c r="X65" s="13">
        <f t="shared" si="7"/>
        <v>0</v>
      </c>
      <c r="Y65" s="13">
        <f t="shared" si="7"/>
        <v>0</v>
      </c>
      <c r="Z65" s="14">
        <f t="shared" si="7"/>
        <v>176.70881030077695</v>
      </c>
    </row>
    <row r="66" spans="1:26" ht="13.5">
      <c r="A66" s="39" t="s">
        <v>99</v>
      </c>
      <c r="B66" s="15">
        <f t="shared" si="7"/>
        <v>123.0135651934706</v>
      </c>
      <c r="C66" s="15">
        <f t="shared" si="7"/>
        <v>0</v>
      </c>
      <c r="D66" s="4">
        <f t="shared" si="7"/>
        <v>90.7491706829276</v>
      </c>
      <c r="E66" s="16">
        <f t="shared" si="7"/>
        <v>75.51530970850824</v>
      </c>
      <c r="F66" s="16">
        <f t="shared" si="7"/>
        <v>81.74030968357616</v>
      </c>
      <c r="G66" s="16">
        <f t="shared" si="7"/>
        <v>95.5141820170951</v>
      </c>
      <c r="H66" s="16">
        <f t="shared" si="7"/>
        <v>81.30380562566582</v>
      </c>
      <c r="I66" s="16">
        <f t="shared" si="7"/>
        <v>86.16304657115676</v>
      </c>
      <c r="J66" s="16">
        <f t="shared" si="7"/>
        <v>80.19814569944089</v>
      </c>
      <c r="K66" s="16">
        <f t="shared" si="7"/>
        <v>81.59269496984393</v>
      </c>
      <c r="L66" s="16">
        <f t="shared" si="7"/>
        <v>78.71625508408502</v>
      </c>
      <c r="M66" s="16">
        <f t="shared" si="7"/>
        <v>80.1604472046769</v>
      </c>
      <c r="N66" s="16">
        <f t="shared" si="7"/>
        <v>73.55327972773904</v>
      </c>
      <c r="O66" s="16">
        <f t="shared" si="7"/>
        <v>75.30999887300865</v>
      </c>
      <c r="P66" s="16">
        <f t="shared" si="7"/>
        <v>79.40841265746896</v>
      </c>
      <c r="Q66" s="16">
        <f t="shared" si="7"/>
        <v>75.98403867422672</v>
      </c>
      <c r="R66" s="16">
        <f t="shared" si="7"/>
        <v>77.40059115146948</v>
      </c>
      <c r="S66" s="16">
        <f t="shared" si="7"/>
        <v>81.6068916013029</v>
      </c>
      <c r="T66" s="16">
        <f t="shared" si="7"/>
        <v>61.89813709158108</v>
      </c>
      <c r="U66" s="16">
        <f t="shared" si="7"/>
        <v>71.58279754248036</v>
      </c>
      <c r="V66" s="16">
        <f t="shared" si="7"/>
        <v>78.13954276965974</v>
      </c>
      <c r="W66" s="16">
        <f t="shared" si="7"/>
        <v>89.69638457653733</v>
      </c>
      <c r="X66" s="16">
        <f t="shared" si="7"/>
        <v>0</v>
      </c>
      <c r="Y66" s="16">
        <f t="shared" si="7"/>
        <v>0</v>
      </c>
      <c r="Z66" s="17">
        <f t="shared" si="7"/>
        <v>75.51530970850824</v>
      </c>
    </row>
    <row r="67" spans="1:26" ht="13.5" hidden="1">
      <c r="A67" s="40" t="s">
        <v>100</v>
      </c>
      <c r="B67" s="23">
        <v>61172097241</v>
      </c>
      <c r="C67" s="23"/>
      <c r="D67" s="24">
        <v>94871590036</v>
      </c>
      <c r="E67" s="25">
        <v>93559713212</v>
      </c>
      <c r="F67" s="25">
        <v>8327258298</v>
      </c>
      <c r="G67" s="25">
        <v>7882389501</v>
      </c>
      <c r="H67" s="25">
        <v>8572160586</v>
      </c>
      <c r="I67" s="25">
        <v>24781808385</v>
      </c>
      <c r="J67" s="25">
        <v>6924969351</v>
      </c>
      <c r="K67" s="25">
        <v>7404236271</v>
      </c>
      <c r="L67" s="25">
        <v>7373278615</v>
      </c>
      <c r="M67" s="25">
        <v>21702484237</v>
      </c>
      <c r="N67" s="25">
        <v>6416683975</v>
      </c>
      <c r="O67" s="25">
        <v>6485868783</v>
      </c>
      <c r="P67" s="25">
        <v>7560119764</v>
      </c>
      <c r="Q67" s="25">
        <v>20462672522</v>
      </c>
      <c r="R67" s="25">
        <v>7610835914</v>
      </c>
      <c r="S67" s="25">
        <v>6882055146</v>
      </c>
      <c r="T67" s="25">
        <v>8163661557</v>
      </c>
      <c r="U67" s="25">
        <v>22656552617</v>
      </c>
      <c r="V67" s="25">
        <v>89603517761</v>
      </c>
      <c r="W67" s="25">
        <v>94871589905</v>
      </c>
      <c r="X67" s="25"/>
      <c r="Y67" s="24"/>
      <c r="Z67" s="26">
        <v>93559713212</v>
      </c>
    </row>
    <row r="68" spans="1:26" ht="13.5" hidden="1">
      <c r="A68" s="36" t="s">
        <v>31</v>
      </c>
      <c r="B68" s="18">
        <v>13560163319</v>
      </c>
      <c r="C68" s="18"/>
      <c r="D68" s="19">
        <v>20530313127</v>
      </c>
      <c r="E68" s="20">
        <v>20700929023</v>
      </c>
      <c r="F68" s="20">
        <v>1724702343</v>
      </c>
      <c r="G68" s="20">
        <v>1539260529</v>
      </c>
      <c r="H68" s="20">
        <v>1643812716</v>
      </c>
      <c r="I68" s="20">
        <v>4907775588</v>
      </c>
      <c r="J68" s="20">
        <v>1642751176</v>
      </c>
      <c r="K68" s="20">
        <v>1755911209</v>
      </c>
      <c r="L68" s="20">
        <v>1595326917</v>
      </c>
      <c r="M68" s="20">
        <v>4993989302</v>
      </c>
      <c r="N68" s="20">
        <v>1684957414</v>
      </c>
      <c r="O68" s="20">
        <v>1445909024</v>
      </c>
      <c r="P68" s="20">
        <v>1966274143</v>
      </c>
      <c r="Q68" s="20">
        <v>5097140581</v>
      </c>
      <c r="R68" s="20">
        <v>1670382151</v>
      </c>
      <c r="S68" s="20">
        <v>1500727093</v>
      </c>
      <c r="T68" s="20">
        <v>1936220489</v>
      </c>
      <c r="U68" s="20">
        <v>5107329733</v>
      </c>
      <c r="V68" s="20">
        <v>20106235204</v>
      </c>
      <c r="W68" s="20">
        <v>20530313130</v>
      </c>
      <c r="X68" s="20"/>
      <c r="Y68" s="19"/>
      <c r="Z68" s="22">
        <v>20700929023</v>
      </c>
    </row>
    <row r="69" spans="1:26" ht="13.5" hidden="1">
      <c r="A69" s="37" t="s">
        <v>32</v>
      </c>
      <c r="B69" s="18">
        <v>46869713251</v>
      </c>
      <c r="C69" s="18"/>
      <c r="D69" s="19">
        <v>73393203758</v>
      </c>
      <c r="E69" s="20">
        <v>71732671697</v>
      </c>
      <c r="F69" s="20">
        <v>6487263693</v>
      </c>
      <c r="G69" s="20">
        <v>6237449294</v>
      </c>
      <c r="H69" s="20">
        <v>6829913228</v>
      </c>
      <c r="I69" s="20">
        <v>19554626215</v>
      </c>
      <c r="J69" s="20">
        <v>5189426961</v>
      </c>
      <c r="K69" s="20">
        <v>5543560758</v>
      </c>
      <c r="L69" s="20">
        <v>5671631682</v>
      </c>
      <c r="M69" s="20">
        <v>16404619401</v>
      </c>
      <c r="N69" s="20">
        <v>4613371874</v>
      </c>
      <c r="O69" s="20">
        <v>4938326325</v>
      </c>
      <c r="P69" s="20">
        <v>5489827574</v>
      </c>
      <c r="Q69" s="20">
        <v>15041525773</v>
      </c>
      <c r="R69" s="20">
        <v>5833312018</v>
      </c>
      <c r="S69" s="20">
        <v>5279857064</v>
      </c>
      <c r="T69" s="20">
        <v>6058051206</v>
      </c>
      <c r="U69" s="20">
        <v>17171220288</v>
      </c>
      <c r="V69" s="20">
        <v>68171991677</v>
      </c>
      <c r="W69" s="20">
        <v>73393203628</v>
      </c>
      <c r="X69" s="20"/>
      <c r="Y69" s="19"/>
      <c r="Z69" s="22">
        <v>71732671697</v>
      </c>
    </row>
    <row r="70" spans="1:26" ht="13.5" hidden="1">
      <c r="A70" s="38" t="s">
        <v>94</v>
      </c>
      <c r="B70" s="18">
        <v>29361694142</v>
      </c>
      <c r="C70" s="18"/>
      <c r="D70" s="19">
        <v>44846965634</v>
      </c>
      <c r="E70" s="20">
        <v>44131701239</v>
      </c>
      <c r="F70" s="20">
        <v>4623088754</v>
      </c>
      <c r="G70" s="20">
        <v>4053269114</v>
      </c>
      <c r="H70" s="20">
        <v>4101537678</v>
      </c>
      <c r="I70" s="20">
        <v>12777895546</v>
      </c>
      <c r="J70" s="20">
        <v>3205065649</v>
      </c>
      <c r="K70" s="20">
        <v>3223584987</v>
      </c>
      <c r="L70" s="20">
        <v>3385806253</v>
      </c>
      <c r="M70" s="20">
        <v>9814456889</v>
      </c>
      <c r="N70" s="20">
        <v>2538646091</v>
      </c>
      <c r="O70" s="20">
        <v>2868228263</v>
      </c>
      <c r="P70" s="20">
        <v>3494092646</v>
      </c>
      <c r="Q70" s="20">
        <v>8900967000</v>
      </c>
      <c r="R70" s="20">
        <v>3789884678</v>
      </c>
      <c r="S70" s="20">
        <v>3215990104</v>
      </c>
      <c r="T70" s="20">
        <v>3464530218</v>
      </c>
      <c r="U70" s="20">
        <v>10470405000</v>
      </c>
      <c r="V70" s="20">
        <v>41963724435</v>
      </c>
      <c r="W70" s="20">
        <v>44761577135</v>
      </c>
      <c r="X70" s="20"/>
      <c r="Y70" s="19"/>
      <c r="Z70" s="22">
        <v>44131701239</v>
      </c>
    </row>
    <row r="71" spans="1:26" ht="13.5" hidden="1">
      <c r="A71" s="38" t="s">
        <v>95</v>
      </c>
      <c r="B71" s="18">
        <v>9974777799</v>
      </c>
      <c r="C71" s="18"/>
      <c r="D71" s="19">
        <v>16493064022</v>
      </c>
      <c r="E71" s="20">
        <v>15655669116</v>
      </c>
      <c r="F71" s="20">
        <v>1028315884</v>
      </c>
      <c r="G71" s="20">
        <v>1203989503</v>
      </c>
      <c r="H71" s="20">
        <v>1476570521</v>
      </c>
      <c r="I71" s="20">
        <v>3708875908</v>
      </c>
      <c r="J71" s="20">
        <v>1311281089</v>
      </c>
      <c r="K71" s="20">
        <v>1301503593</v>
      </c>
      <c r="L71" s="20">
        <v>1289655146</v>
      </c>
      <c r="M71" s="20">
        <v>3902439828</v>
      </c>
      <c r="N71" s="20">
        <v>1137190575</v>
      </c>
      <c r="O71" s="20">
        <v>1143384162</v>
      </c>
      <c r="P71" s="20">
        <v>1092266963</v>
      </c>
      <c r="Q71" s="20">
        <v>3372841700</v>
      </c>
      <c r="R71" s="20">
        <v>1118354165</v>
      </c>
      <c r="S71" s="20">
        <v>1154651930</v>
      </c>
      <c r="T71" s="20">
        <v>1467099470</v>
      </c>
      <c r="U71" s="20">
        <v>3740105565</v>
      </c>
      <c r="V71" s="20">
        <v>14724263001</v>
      </c>
      <c r="W71" s="20">
        <v>16412644105</v>
      </c>
      <c r="X71" s="20"/>
      <c r="Y71" s="19"/>
      <c r="Z71" s="22">
        <v>15655669116</v>
      </c>
    </row>
    <row r="72" spans="1:26" ht="13.5" hidden="1">
      <c r="A72" s="38" t="s">
        <v>96</v>
      </c>
      <c r="B72" s="18">
        <v>4320435110</v>
      </c>
      <c r="C72" s="18"/>
      <c r="D72" s="19">
        <v>6724118553</v>
      </c>
      <c r="E72" s="20">
        <v>6635901345</v>
      </c>
      <c r="F72" s="20">
        <v>419894036</v>
      </c>
      <c r="G72" s="20">
        <v>569888241</v>
      </c>
      <c r="H72" s="20">
        <v>820124239</v>
      </c>
      <c r="I72" s="20">
        <v>1809906516</v>
      </c>
      <c r="J72" s="20">
        <v>239325399</v>
      </c>
      <c r="K72" s="20">
        <v>558490998</v>
      </c>
      <c r="L72" s="20">
        <v>594148435</v>
      </c>
      <c r="M72" s="20">
        <v>1391964832</v>
      </c>
      <c r="N72" s="20">
        <v>513684663</v>
      </c>
      <c r="O72" s="20">
        <v>493590611</v>
      </c>
      <c r="P72" s="20">
        <v>444244113</v>
      </c>
      <c r="Q72" s="20">
        <v>1451519387</v>
      </c>
      <c r="R72" s="20">
        <v>485343184</v>
      </c>
      <c r="S72" s="20">
        <v>475684190</v>
      </c>
      <c r="T72" s="20">
        <v>623522281</v>
      </c>
      <c r="U72" s="20">
        <v>1584549655</v>
      </c>
      <c r="V72" s="20">
        <v>6237940390</v>
      </c>
      <c r="W72" s="20">
        <v>6736221671</v>
      </c>
      <c r="X72" s="20"/>
      <c r="Y72" s="19"/>
      <c r="Z72" s="22">
        <v>6635901345</v>
      </c>
    </row>
    <row r="73" spans="1:26" ht="13.5" hidden="1">
      <c r="A73" s="38" t="s">
        <v>97</v>
      </c>
      <c r="B73" s="18">
        <v>2677065509</v>
      </c>
      <c r="C73" s="18"/>
      <c r="D73" s="19">
        <v>4630168662</v>
      </c>
      <c r="E73" s="20">
        <v>4614860542</v>
      </c>
      <c r="F73" s="20">
        <v>379732730</v>
      </c>
      <c r="G73" s="20">
        <v>377055864</v>
      </c>
      <c r="H73" s="20">
        <v>365359730</v>
      </c>
      <c r="I73" s="20">
        <v>1122148324</v>
      </c>
      <c r="J73" s="20">
        <v>396628140</v>
      </c>
      <c r="K73" s="20">
        <v>420562564</v>
      </c>
      <c r="L73" s="20">
        <v>319763153</v>
      </c>
      <c r="M73" s="20">
        <v>1136953857</v>
      </c>
      <c r="N73" s="20">
        <v>389457441</v>
      </c>
      <c r="O73" s="20">
        <v>396871916</v>
      </c>
      <c r="P73" s="20">
        <v>394879001</v>
      </c>
      <c r="Q73" s="20">
        <v>1181208358</v>
      </c>
      <c r="R73" s="20">
        <v>397360929</v>
      </c>
      <c r="S73" s="20">
        <v>389497977</v>
      </c>
      <c r="T73" s="20">
        <v>434537218</v>
      </c>
      <c r="U73" s="20">
        <v>1221396124</v>
      </c>
      <c r="V73" s="20">
        <v>4661706663</v>
      </c>
      <c r="W73" s="20">
        <v>4574314333</v>
      </c>
      <c r="X73" s="20"/>
      <c r="Y73" s="19"/>
      <c r="Z73" s="22">
        <v>4614860542</v>
      </c>
    </row>
    <row r="74" spans="1:26" ht="13.5" hidden="1">
      <c r="A74" s="38" t="s">
        <v>98</v>
      </c>
      <c r="B74" s="18">
        <v>535740691</v>
      </c>
      <c r="C74" s="18"/>
      <c r="D74" s="19">
        <v>698886887</v>
      </c>
      <c r="E74" s="20">
        <v>694539455</v>
      </c>
      <c r="F74" s="20">
        <v>36232289</v>
      </c>
      <c r="G74" s="20">
        <v>33246572</v>
      </c>
      <c r="H74" s="20">
        <v>66321060</v>
      </c>
      <c r="I74" s="20">
        <v>135799921</v>
      </c>
      <c r="J74" s="20">
        <v>37126684</v>
      </c>
      <c r="K74" s="20">
        <v>39418616</v>
      </c>
      <c r="L74" s="20">
        <v>82258695</v>
      </c>
      <c r="M74" s="20">
        <v>158803995</v>
      </c>
      <c r="N74" s="20">
        <v>34393104</v>
      </c>
      <c r="O74" s="20">
        <v>36251373</v>
      </c>
      <c r="P74" s="20">
        <v>64344851</v>
      </c>
      <c r="Q74" s="20">
        <v>134989328</v>
      </c>
      <c r="R74" s="20">
        <v>42369062</v>
      </c>
      <c r="S74" s="20">
        <v>44032863</v>
      </c>
      <c r="T74" s="20">
        <v>68362019</v>
      </c>
      <c r="U74" s="20">
        <v>154763944</v>
      </c>
      <c r="V74" s="20">
        <v>584357188</v>
      </c>
      <c r="W74" s="20">
        <v>908446384</v>
      </c>
      <c r="X74" s="20"/>
      <c r="Y74" s="19"/>
      <c r="Z74" s="22">
        <v>694539455</v>
      </c>
    </row>
    <row r="75" spans="1:26" ht="13.5" hidden="1">
      <c r="A75" s="39" t="s">
        <v>99</v>
      </c>
      <c r="B75" s="27">
        <v>742220671</v>
      </c>
      <c r="C75" s="27"/>
      <c r="D75" s="28">
        <v>948073151</v>
      </c>
      <c r="E75" s="29">
        <v>1126112492</v>
      </c>
      <c r="F75" s="29">
        <v>115292262</v>
      </c>
      <c r="G75" s="29">
        <v>105679678</v>
      </c>
      <c r="H75" s="29">
        <v>98434642</v>
      </c>
      <c r="I75" s="29">
        <v>319406582</v>
      </c>
      <c r="J75" s="29">
        <v>92791214</v>
      </c>
      <c r="K75" s="29">
        <v>104764304</v>
      </c>
      <c r="L75" s="29">
        <v>106320016</v>
      </c>
      <c r="M75" s="29">
        <v>303875534</v>
      </c>
      <c r="N75" s="29">
        <v>118354687</v>
      </c>
      <c r="O75" s="29">
        <v>101633434</v>
      </c>
      <c r="P75" s="29">
        <v>104018047</v>
      </c>
      <c r="Q75" s="29">
        <v>324006168</v>
      </c>
      <c r="R75" s="29">
        <v>107141745</v>
      </c>
      <c r="S75" s="29">
        <v>101470989</v>
      </c>
      <c r="T75" s="29">
        <v>169389862</v>
      </c>
      <c r="U75" s="29">
        <v>378002596</v>
      </c>
      <c r="V75" s="29">
        <v>1325290880</v>
      </c>
      <c r="W75" s="29">
        <v>948073147</v>
      </c>
      <c r="X75" s="29"/>
      <c r="Y75" s="28"/>
      <c r="Z75" s="30">
        <v>1126112492</v>
      </c>
    </row>
    <row r="76" spans="1:26" ht="13.5" hidden="1">
      <c r="A76" s="41" t="s">
        <v>101</v>
      </c>
      <c r="B76" s="31">
        <v>75356550393</v>
      </c>
      <c r="C76" s="31"/>
      <c r="D76" s="32">
        <v>87754086686</v>
      </c>
      <c r="E76" s="33">
        <v>85397505511</v>
      </c>
      <c r="F76" s="33">
        <v>7464363785</v>
      </c>
      <c r="G76" s="33">
        <v>8772042719</v>
      </c>
      <c r="H76" s="33">
        <v>7426334630</v>
      </c>
      <c r="I76" s="33">
        <v>23662741134</v>
      </c>
      <c r="J76" s="33">
        <v>7731077508</v>
      </c>
      <c r="K76" s="33">
        <v>7260139213</v>
      </c>
      <c r="L76" s="33">
        <v>6617569214</v>
      </c>
      <c r="M76" s="33">
        <v>21608785935</v>
      </c>
      <c r="N76" s="33">
        <v>5807714793</v>
      </c>
      <c r="O76" s="33">
        <v>6146174858</v>
      </c>
      <c r="P76" s="33">
        <v>7393400168</v>
      </c>
      <c r="Q76" s="33">
        <v>19347289819</v>
      </c>
      <c r="R76" s="33">
        <v>7039969749</v>
      </c>
      <c r="S76" s="33">
        <v>7130771643</v>
      </c>
      <c r="T76" s="33">
        <v>3560269474</v>
      </c>
      <c r="U76" s="33">
        <v>17731010866</v>
      </c>
      <c r="V76" s="33">
        <v>82349827754</v>
      </c>
      <c r="W76" s="33">
        <v>85397505511</v>
      </c>
      <c r="X76" s="33"/>
      <c r="Y76" s="32"/>
      <c r="Z76" s="34">
        <v>85397505511</v>
      </c>
    </row>
    <row r="77" spans="1:26" ht="13.5" hidden="1">
      <c r="A77" s="36" t="s">
        <v>31</v>
      </c>
      <c r="B77" s="18">
        <v>18190833878</v>
      </c>
      <c r="C77" s="18"/>
      <c r="D77" s="19">
        <v>19266258708</v>
      </c>
      <c r="E77" s="20">
        <v>19339792389</v>
      </c>
      <c r="F77" s="20">
        <v>1564044984</v>
      </c>
      <c r="G77" s="20">
        <v>1431551043</v>
      </c>
      <c r="H77" s="20">
        <v>1512732301</v>
      </c>
      <c r="I77" s="20">
        <v>4508328328</v>
      </c>
      <c r="J77" s="20">
        <v>1579354519</v>
      </c>
      <c r="K77" s="20">
        <v>1676140610</v>
      </c>
      <c r="L77" s="20">
        <v>1447533910</v>
      </c>
      <c r="M77" s="20">
        <v>4703029039</v>
      </c>
      <c r="N77" s="20">
        <v>1473870233</v>
      </c>
      <c r="O77" s="20">
        <v>1483559862</v>
      </c>
      <c r="P77" s="20">
        <v>1744633423</v>
      </c>
      <c r="Q77" s="20">
        <v>4702063518</v>
      </c>
      <c r="R77" s="20">
        <v>1520608706</v>
      </c>
      <c r="S77" s="20">
        <v>1417599472</v>
      </c>
      <c r="T77" s="20">
        <v>1610122731</v>
      </c>
      <c r="U77" s="20">
        <v>4548330909</v>
      </c>
      <c r="V77" s="20">
        <v>18461751794</v>
      </c>
      <c r="W77" s="20">
        <v>19339792389</v>
      </c>
      <c r="X77" s="20"/>
      <c r="Y77" s="19"/>
      <c r="Z77" s="22">
        <v>19339792389</v>
      </c>
    </row>
    <row r="78" spans="1:26" ht="13.5" hidden="1">
      <c r="A78" s="37" t="s">
        <v>32</v>
      </c>
      <c r="B78" s="18">
        <v>56252684406</v>
      </c>
      <c r="C78" s="18"/>
      <c r="D78" s="19">
        <v>67627459456</v>
      </c>
      <c r="E78" s="20">
        <v>65207325786</v>
      </c>
      <c r="F78" s="20">
        <v>5806078549</v>
      </c>
      <c r="G78" s="20">
        <v>7239552596</v>
      </c>
      <c r="H78" s="20">
        <v>5833571219</v>
      </c>
      <c r="I78" s="20">
        <v>18879202364</v>
      </c>
      <c r="J78" s="20">
        <v>6077306156</v>
      </c>
      <c r="K78" s="20">
        <v>5498518584</v>
      </c>
      <c r="L78" s="20">
        <v>5086344169</v>
      </c>
      <c r="M78" s="20">
        <v>16662168909</v>
      </c>
      <c r="N78" s="20">
        <v>4246790806</v>
      </c>
      <c r="O78" s="20">
        <v>4586074858</v>
      </c>
      <c r="P78" s="20">
        <v>5566167665</v>
      </c>
      <c r="Q78" s="20">
        <v>14399033329</v>
      </c>
      <c r="R78" s="20">
        <v>5436432699</v>
      </c>
      <c r="S78" s="20">
        <v>5630364851</v>
      </c>
      <c r="T78" s="20">
        <v>1845297574</v>
      </c>
      <c r="U78" s="20">
        <v>12912095124</v>
      </c>
      <c r="V78" s="20">
        <v>62852499726</v>
      </c>
      <c r="W78" s="20">
        <v>65207325786</v>
      </c>
      <c r="X78" s="20"/>
      <c r="Y78" s="19"/>
      <c r="Z78" s="22">
        <v>65207325786</v>
      </c>
    </row>
    <row r="79" spans="1:26" ht="13.5" hidden="1">
      <c r="A79" s="38" t="s">
        <v>94</v>
      </c>
      <c r="B79" s="18">
        <v>22528323295</v>
      </c>
      <c r="C79" s="18"/>
      <c r="D79" s="19">
        <v>42103198019</v>
      </c>
      <c r="E79" s="20">
        <v>40931386476</v>
      </c>
      <c r="F79" s="20">
        <v>4031187404</v>
      </c>
      <c r="G79" s="20">
        <v>4061347436</v>
      </c>
      <c r="H79" s="20">
        <v>3933887793</v>
      </c>
      <c r="I79" s="20">
        <v>12026422633</v>
      </c>
      <c r="J79" s="20">
        <v>4274112339</v>
      </c>
      <c r="K79" s="20">
        <v>3308621634</v>
      </c>
      <c r="L79" s="20">
        <v>3110791915</v>
      </c>
      <c r="M79" s="20">
        <v>10693525888</v>
      </c>
      <c r="N79" s="20">
        <v>2231954124</v>
      </c>
      <c r="O79" s="20">
        <v>2734750353</v>
      </c>
      <c r="P79" s="20">
        <v>3264987987</v>
      </c>
      <c r="Q79" s="20">
        <v>8231692464</v>
      </c>
      <c r="R79" s="20">
        <v>3644461890</v>
      </c>
      <c r="S79" s="20">
        <v>3284864351</v>
      </c>
      <c r="T79" s="20">
        <v>1375871455</v>
      </c>
      <c r="U79" s="20">
        <v>8305197696</v>
      </c>
      <c r="V79" s="20">
        <v>39256838681</v>
      </c>
      <c r="W79" s="20">
        <v>40931386476</v>
      </c>
      <c r="X79" s="20"/>
      <c r="Y79" s="19"/>
      <c r="Z79" s="22">
        <v>40931386476</v>
      </c>
    </row>
    <row r="80" spans="1:26" ht="13.5" hidden="1">
      <c r="A80" s="38" t="s">
        <v>95</v>
      </c>
      <c r="B80" s="18">
        <v>7372604449</v>
      </c>
      <c r="C80" s="18"/>
      <c r="D80" s="19">
        <v>14576862914</v>
      </c>
      <c r="E80" s="20">
        <v>13294414071</v>
      </c>
      <c r="F80" s="20">
        <v>964745009</v>
      </c>
      <c r="G80" s="20">
        <v>2088468907</v>
      </c>
      <c r="H80" s="20">
        <v>1583153807</v>
      </c>
      <c r="I80" s="20">
        <v>4636367723</v>
      </c>
      <c r="J80" s="20">
        <v>1264738984</v>
      </c>
      <c r="K80" s="20">
        <v>1383788269</v>
      </c>
      <c r="L80" s="20">
        <v>1242859030</v>
      </c>
      <c r="M80" s="20">
        <v>3891386283</v>
      </c>
      <c r="N80" s="20">
        <v>1203560985</v>
      </c>
      <c r="O80" s="20">
        <v>1149197414</v>
      </c>
      <c r="P80" s="20">
        <v>1275994648</v>
      </c>
      <c r="Q80" s="20">
        <v>3628753047</v>
      </c>
      <c r="R80" s="20">
        <v>1278494568</v>
      </c>
      <c r="S80" s="20">
        <v>1395550590</v>
      </c>
      <c r="T80" s="20">
        <v>64584017</v>
      </c>
      <c r="U80" s="20">
        <v>2738629175</v>
      </c>
      <c r="V80" s="20">
        <v>14895136228</v>
      </c>
      <c r="W80" s="20">
        <v>13294414071</v>
      </c>
      <c r="X80" s="20"/>
      <c r="Y80" s="19"/>
      <c r="Z80" s="22">
        <v>13294414071</v>
      </c>
    </row>
    <row r="81" spans="1:26" ht="13.5" hidden="1">
      <c r="A81" s="38" t="s">
        <v>96</v>
      </c>
      <c r="B81" s="18">
        <v>2112313159</v>
      </c>
      <c r="C81" s="18"/>
      <c r="D81" s="19">
        <v>5890303383</v>
      </c>
      <c r="E81" s="20">
        <v>5589012806</v>
      </c>
      <c r="F81" s="20">
        <v>198069962</v>
      </c>
      <c r="G81" s="20">
        <v>538125121</v>
      </c>
      <c r="H81" s="20">
        <v>-140033676</v>
      </c>
      <c r="I81" s="20">
        <v>596161407</v>
      </c>
      <c r="J81" s="20">
        <v>243423743</v>
      </c>
      <c r="K81" s="20">
        <v>251426867</v>
      </c>
      <c r="L81" s="20">
        <v>243649676</v>
      </c>
      <c r="M81" s="20">
        <v>738500286</v>
      </c>
      <c r="N81" s="20">
        <v>216954871</v>
      </c>
      <c r="O81" s="20">
        <v>195413754</v>
      </c>
      <c r="P81" s="20">
        <v>134237304</v>
      </c>
      <c r="Q81" s="20">
        <v>546605929</v>
      </c>
      <c r="R81" s="20">
        <v>212628273</v>
      </c>
      <c r="S81" s="20">
        <v>215074782</v>
      </c>
      <c r="T81" s="20">
        <v>197987012</v>
      </c>
      <c r="U81" s="20">
        <v>625690067</v>
      </c>
      <c r="V81" s="20">
        <v>2506957689</v>
      </c>
      <c r="W81" s="20">
        <v>5589012806</v>
      </c>
      <c r="X81" s="20"/>
      <c r="Y81" s="19"/>
      <c r="Z81" s="22">
        <v>5589012806</v>
      </c>
    </row>
    <row r="82" spans="1:26" ht="13.5" hidden="1">
      <c r="A82" s="38" t="s">
        <v>97</v>
      </c>
      <c r="B82" s="18">
        <v>2364041853</v>
      </c>
      <c r="C82" s="18"/>
      <c r="D82" s="19">
        <v>4243749519</v>
      </c>
      <c r="E82" s="20">
        <v>4165200025</v>
      </c>
      <c r="F82" s="20">
        <v>321393950</v>
      </c>
      <c r="G82" s="20">
        <v>560280894</v>
      </c>
      <c r="H82" s="20">
        <v>339361461</v>
      </c>
      <c r="I82" s="20">
        <v>1221036305</v>
      </c>
      <c r="J82" s="20">
        <v>336717218</v>
      </c>
      <c r="K82" s="20">
        <v>362298556</v>
      </c>
      <c r="L82" s="20">
        <v>308069384</v>
      </c>
      <c r="M82" s="20">
        <v>1007085158</v>
      </c>
      <c r="N82" s="20">
        <v>352419921</v>
      </c>
      <c r="O82" s="20">
        <v>338761524</v>
      </c>
      <c r="P82" s="20">
        <v>406200298</v>
      </c>
      <c r="Q82" s="20">
        <v>1097381743</v>
      </c>
      <c r="R82" s="20">
        <v>327047383</v>
      </c>
      <c r="S82" s="20">
        <v>351422663</v>
      </c>
      <c r="T82" s="20">
        <v>145110240</v>
      </c>
      <c r="U82" s="20">
        <v>823580286</v>
      </c>
      <c r="V82" s="20">
        <v>4149083492</v>
      </c>
      <c r="W82" s="20">
        <v>4165200025</v>
      </c>
      <c r="X82" s="20"/>
      <c r="Y82" s="19"/>
      <c r="Z82" s="22">
        <v>4165200025</v>
      </c>
    </row>
    <row r="83" spans="1:26" ht="13.5" hidden="1">
      <c r="A83" s="38" t="s">
        <v>98</v>
      </c>
      <c r="B83" s="18">
        <v>21875401650</v>
      </c>
      <c r="C83" s="18"/>
      <c r="D83" s="19">
        <v>813345621</v>
      </c>
      <c r="E83" s="20">
        <v>1227312408</v>
      </c>
      <c r="F83" s="20">
        <v>290682224</v>
      </c>
      <c r="G83" s="20">
        <v>-8669762</v>
      </c>
      <c r="H83" s="20">
        <v>117201834</v>
      </c>
      <c r="I83" s="20">
        <v>399214296</v>
      </c>
      <c r="J83" s="20">
        <v>-41686128</v>
      </c>
      <c r="K83" s="20">
        <v>192383258</v>
      </c>
      <c r="L83" s="20">
        <v>180974164</v>
      </c>
      <c r="M83" s="20">
        <v>331671294</v>
      </c>
      <c r="N83" s="20">
        <v>241900905</v>
      </c>
      <c r="O83" s="20">
        <v>167951813</v>
      </c>
      <c r="P83" s="20">
        <v>484747428</v>
      </c>
      <c r="Q83" s="20">
        <v>894600146</v>
      </c>
      <c r="R83" s="20">
        <v>-26199415</v>
      </c>
      <c r="S83" s="20">
        <v>383452465</v>
      </c>
      <c r="T83" s="20">
        <v>61744850</v>
      </c>
      <c r="U83" s="20">
        <v>418997900</v>
      </c>
      <c r="V83" s="20">
        <v>2044483636</v>
      </c>
      <c r="W83" s="20">
        <v>1227312408</v>
      </c>
      <c r="X83" s="20"/>
      <c r="Y83" s="19"/>
      <c r="Z83" s="22">
        <v>1227312408</v>
      </c>
    </row>
    <row r="84" spans="1:26" ht="13.5" hidden="1">
      <c r="A84" s="39" t="s">
        <v>99</v>
      </c>
      <c r="B84" s="27">
        <v>913032109</v>
      </c>
      <c r="C84" s="27"/>
      <c r="D84" s="28">
        <v>860368522</v>
      </c>
      <c r="E84" s="29">
        <v>850387336</v>
      </c>
      <c r="F84" s="29">
        <v>94240252</v>
      </c>
      <c r="G84" s="29">
        <v>100939080</v>
      </c>
      <c r="H84" s="29">
        <v>80031110</v>
      </c>
      <c r="I84" s="29">
        <v>275210442</v>
      </c>
      <c r="J84" s="29">
        <v>74416833</v>
      </c>
      <c r="K84" s="29">
        <v>85480019</v>
      </c>
      <c r="L84" s="29">
        <v>83691135</v>
      </c>
      <c r="M84" s="29">
        <v>243587987</v>
      </c>
      <c r="N84" s="29">
        <v>87053754</v>
      </c>
      <c r="O84" s="29">
        <v>76540138</v>
      </c>
      <c r="P84" s="29">
        <v>82599080</v>
      </c>
      <c r="Q84" s="29">
        <v>246192972</v>
      </c>
      <c r="R84" s="29">
        <v>82928344</v>
      </c>
      <c r="S84" s="29">
        <v>82807320</v>
      </c>
      <c r="T84" s="29">
        <v>104849169</v>
      </c>
      <c r="U84" s="29">
        <v>270584833</v>
      </c>
      <c r="V84" s="29">
        <v>1035576234</v>
      </c>
      <c r="W84" s="29">
        <v>850387336</v>
      </c>
      <c r="X84" s="29"/>
      <c r="Y84" s="28"/>
      <c r="Z84" s="30">
        <v>850387336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73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203608994</v>
      </c>
      <c r="C5" s="18">
        <v>0</v>
      </c>
      <c r="D5" s="58">
        <v>227401725</v>
      </c>
      <c r="E5" s="59">
        <v>227401725</v>
      </c>
      <c r="F5" s="59">
        <v>19862669</v>
      </c>
      <c r="G5" s="59">
        <v>19999467</v>
      </c>
      <c r="H5" s="59">
        <v>2805939</v>
      </c>
      <c r="I5" s="59">
        <v>42668075</v>
      </c>
      <c r="J5" s="59">
        <v>13357303</v>
      </c>
      <c r="K5" s="59">
        <v>13202510</v>
      </c>
      <c r="L5" s="59">
        <v>14904201</v>
      </c>
      <c r="M5" s="59">
        <v>41464014</v>
      </c>
      <c r="N5" s="59">
        <v>13067992</v>
      </c>
      <c r="O5" s="59">
        <v>13197664</v>
      </c>
      <c r="P5" s="59">
        <v>13243354</v>
      </c>
      <c r="Q5" s="59">
        <v>39509010</v>
      </c>
      <c r="R5" s="59">
        <v>13771154</v>
      </c>
      <c r="S5" s="59">
        <v>13083537</v>
      </c>
      <c r="T5" s="59">
        <v>13144736</v>
      </c>
      <c r="U5" s="59">
        <v>39999427</v>
      </c>
      <c r="V5" s="59">
        <v>163640526</v>
      </c>
      <c r="W5" s="59">
        <v>227401725</v>
      </c>
      <c r="X5" s="59">
        <v>-63761199</v>
      </c>
      <c r="Y5" s="60">
        <v>-28.04</v>
      </c>
      <c r="Z5" s="61">
        <v>227401725</v>
      </c>
    </row>
    <row r="6" spans="1:26" ht="13.5">
      <c r="A6" s="57" t="s">
        <v>32</v>
      </c>
      <c r="B6" s="18">
        <v>592243503</v>
      </c>
      <c r="C6" s="18">
        <v>0</v>
      </c>
      <c r="D6" s="58">
        <v>678401526</v>
      </c>
      <c r="E6" s="59">
        <v>678401526</v>
      </c>
      <c r="F6" s="59">
        <v>58661615</v>
      </c>
      <c r="G6" s="59">
        <v>56983920</v>
      </c>
      <c r="H6" s="59">
        <v>55644925</v>
      </c>
      <c r="I6" s="59">
        <v>171290460</v>
      </c>
      <c r="J6" s="59">
        <v>54980916</v>
      </c>
      <c r="K6" s="59">
        <v>52385576</v>
      </c>
      <c r="L6" s="59">
        <v>45826759</v>
      </c>
      <c r="M6" s="59">
        <v>153193251</v>
      </c>
      <c r="N6" s="59">
        <v>48994509</v>
      </c>
      <c r="O6" s="59">
        <v>46844744</v>
      </c>
      <c r="P6" s="59">
        <v>47216513</v>
      </c>
      <c r="Q6" s="59">
        <v>143055766</v>
      </c>
      <c r="R6" s="59">
        <v>51086802</v>
      </c>
      <c r="S6" s="59">
        <v>47357888</v>
      </c>
      <c r="T6" s="59">
        <v>53838006</v>
      </c>
      <c r="U6" s="59">
        <v>152282696</v>
      </c>
      <c r="V6" s="59">
        <v>619822173</v>
      </c>
      <c r="W6" s="59">
        <v>678401521</v>
      </c>
      <c r="X6" s="59">
        <v>-58579348</v>
      </c>
      <c r="Y6" s="60">
        <v>-8.63</v>
      </c>
      <c r="Z6" s="61">
        <v>678401526</v>
      </c>
    </row>
    <row r="7" spans="1:26" ht="13.5">
      <c r="A7" s="57" t="s">
        <v>33</v>
      </c>
      <c r="B7" s="18">
        <v>5602314</v>
      </c>
      <c r="C7" s="18">
        <v>0</v>
      </c>
      <c r="D7" s="58">
        <v>2785606</v>
      </c>
      <c r="E7" s="59">
        <v>2785606</v>
      </c>
      <c r="F7" s="59">
        <v>32646</v>
      </c>
      <c r="G7" s="59">
        <v>539504</v>
      </c>
      <c r="H7" s="59">
        <v>504769</v>
      </c>
      <c r="I7" s="59">
        <v>1076919</v>
      </c>
      <c r="J7" s="59">
        <v>433636</v>
      </c>
      <c r="K7" s="59">
        <v>396614</v>
      </c>
      <c r="L7" s="59">
        <v>895997</v>
      </c>
      <c r="M7" s="59">
        <v>1726247</v>
      </c>
      <c r="N7" s="59">
        <v>161613</v>
      </c>
      <c r="O7" s="59">
        <v>491299</v>
      </c>
      <c r="P7" s="59">
        <v>360973</v>
      </c>
      <c r="Q7" s="59">
        <v>1013885</v>
      </c>
      <c r="R7" s="59">
        <v>683095</v>
      </c>
      <c r="S7" s="59">
        <v>1892295</v>
      </c>
      <c r="T7" s="59">
        <v>847529</v>
      </c>
      <c r="U7" s="59">
        <v>3422919</v>
      </c>
      <c r="V7" s="59">
        <v>7239970</v>
      </c>
      <c r="W7" s="59">
        <v>2785606</v>
      </c>
      <c r="X7" s="59">
        <v>4454364</v>
      </c>
      <c r="Y7" s="60">
        <v>159.91</v>
      </c>
      <c r="Z7" s="61">
        <v>2785606</v>
      </c>
    </row>
    <row r="8" spans="1:26" ht="13.5">
      <c r="A8" s="57" t="s">
        <v>34</v>
      </c>
      <c r="B8" s="18">
        <v>347064153</v>
      </c>
      <c r="C8" s="18">
        <v>0</v>
      </c>
      <c r="D8" s="58">
        <v>206523000</v>
      </c>
      <c r="E8" s="59">
        <v>206523000</v>
      </c>
      <c r="F8" s="59">
        <v>67897000</v>
      </c>
      <c r="G8" s="59">
        <v>11547000</v>
      </c>
      <c r="H8" s="59">
        <v>0</v>
      </c>
      <c r="I8" s="59">
        <v>79444000</v>
      </c>
      <c r="J8" s="59">
        <v>759430</v>
      </c>
      <c r="K8" s="59">
        <v>3000000</v>
      </c>
      <c r="L8" s="59">
        <v>44399870</v>
      </c>
      <c r="M8" s="59">
        <v>48159300</v>
      </c>
      <c r="N8" s="59">
        <v>3732391</v>
      </c>
      <c r="O8" s="59">
        <v>500000</v>
      </c>
      <c r="P8" s="59">
        <v>42808941</v>
      </c>
      <c r="Q8" s="59">
        <v>47041332</v>
      </c>
      <c r="R8" s="59">
        <v>1582427</v>
      </c>
      <c r="S8" s="59">
        <v>500000</v>
      </c>
      <c r="T8" s="59">
        <v>0</v>
      </c>
      <c r="U8" s="59">
        <v>2082427</v>
      </c>
      <c r="V8" s="59">
        <v>176727059</v>
      </c>
      <c r="W8" s="59">
        <v>206523000</v>
      </c>
      <c r="X8" s="59">
        <v>-29795941</v>
      </c>
      <c r="Y8" s="60">
        <v>-14.43</v>
      </c>
      <c r="Z8" s="61">
        <v>206523000</v>
      </c>
    </row>
    <row r="9" spans="1:26" ht="13.5">
      <c r="A9" s="57" t="s">
        <v>35</v>
      </c>
      <c r="B9" s="18">
        <v>86688733</v>
      </c>
      <c r="C9" s="18">
        <v>0</v>
      </c>
      <c r="D9" s="58">
        <v>121705361</v>
      </c>
      <c r="E9" s="59">
        <v>121705361</v>
      </c>
      <c r="F9" s="59">
        <v>10081570</v>
      </c>
      <c r="G9" s="59">
        <v>10224009</v>
      </c>
      <c r="H9" s="59">
        <v>10326879</v>
      </c>
      <c r="I9" s="59">
        <v>30632458</v>
      </c>
      <c r="J9" s="59">
        <v>10845024</v>
      </c>
      <c r="K9" s="59">
        <v>10876409</v>
      </c>
      <c r="L9" s="59">
        <v>9825702</v>
      </c>
      <c r="M9" s="59">
        <v>31547135</v>
      </c>
      <c r="N9" s="59">
        <v>11950045</v>
      </c>
      <c r="O9" s="59">
        <v>9867654</v>
      </c>
      <c r="P9" s="59">
        <v>10291572</v>
      </c>
      <c r="Q9" s="59">
        <v>32109271</v>
      </c>
      <c r="R9" s="59">
        <v>10298763</v>
      </c>
      <c r="S9" s="59">
        <v>20126499</v>
      </c>
      <c r="T9" s="59">
        <v>17444283</v>
      </c>
      <c r="U9" s="59">
        <v>47869545</v>
      </c>
      <c r="V9" s="59">
        <v>142158409</v>
      </c>
      <c r="W9" s="59">
        <v>121706925</v>
      </c>
      <c r="X9" s="59">
        <v>20451484</v>
      </c>
      <c r="Y9" s="60">
        <v>16.8</v>
      </c>
      <c r="Z9" s="61">
        <v>121705361</v>
      </c>
    </row>
    <row r="10" spans="1:26" ht="25.5">
      <c r="A10" s="62" t="s">
        <v>86</v>
      </c>
      <c r="B10" s="63">
        <f>SUM(B5:B9)</f>
        <v>1235207697</v>
      </c>
      <c r="C10" s="63">
        <f>SUM(C5:C9)</f>
        <v>0</v>
      </c>
      <c r="D10" s="64">
        <f aca="true" t="shared" si="0" ref="D10:Z10">SUM(D5:D9)</f>
        <v>1236817218</v>
      </c>
      <c r="E10" s="65">
        <f t="shared" si="0"/>
        <v>1236817218</v>
      </c>
      <c r="F10" s="65">
        <f t="shared" si="0"/>
        <v>156535500</v>
      </c>
      <c r="G10" s="65">
        <f t="shared" si="0"/>
        <v>99293900</v>
      </c>
      <c r="H10" s="65">
        <f t="shared" si="0"/>
        <v>69282512</v>
      </c>
      <c r="I10" s="65">
        <f t="shared" si="0"/>
        <v>325111912</v>
      </c>
      <c r="J10" s="65">
        <f t="shared" si="0"/>
        <v>80376309</v>
      </c>
      <c r="K10" s="65">
        <f t="shared" si="0"/>
        <v>79861109</v>
      </c>
      <c r="L10" s="65">
        <f t="shared" si="0"/>
        <v>115852529</v>
      </c>
      <c r="M10" s="65">
        <f t="shared" si="0"/>
        <v>276089947</v>
      </c>
      <c r="N10" s="65">
        <f t="shared" si="0"/>
        <v>77906550</v>
      </c>
      <c r="O10" s="65">
        <f t="shared" si="0"/>
        <v>70901361</v>
      </c>
      <c r="P10" s="65">
        <f t="shared" si="0"/>
        <v>113921353</v>
      </c>
      <c r="Q10" s="65">
        <f t="shared" si="0"/>
        <v>262729264</v>
      </c>
      <c r="R10" s="65">
        <f t="shared" si="0"/>
        <v>77422241</v>
      </c>
      <c r="S10" s="65">
        <f t="shared" si="0"/>
        <v>82960219</v>
      </c>
      <c r="T10" s="65">
        <f t="shared" si="0"/>
        <v>85274554</v>
      </c>
      <c r="U10" s="65">
        <f t="shared" si="0"/>
        <v>245657014</v>
      </c>
      <c r="V10" s="65">
        <f t="shared" si="0"/>
        <v>1109588137</v>
      </c>
      <c r="W10" s="65">
        <f t="shared" si="0"/>
        <v>1236818777</v>
      </c>
      <c r="X10" s="65">
        <f t="shared" si="0"/>
        <v>-127230640</v>
      </c>
      <c r="Y10" s="66">
        <f>+IF(W10&lt;&gt;0,(X10/W10)*100,0)</f>
        <v>-10.286926618999736</v>
      </c>
      <c r="Z10" s="67">
        <f t="shared" si="0"/>
        <v>1236817218</v>
      </c>
    </row>
    <row r="11" spans="1:26" ht="13.5">
      <c r="A11" s="57" t="s">
        <v>36</v>
      </c>
      <c r="B11" s="18">
        <v>296105178</v>
      </c>
      <c r="C11" s="18">
        <v>0</v>
      </c>
      <c r="D11" s="58">
        <v>327674868</v>
      </c>
      <c r="E11" s="59">
        <v>327674868</v>
      </c>
      <c r="F11" s="59">
        <v>26404222</v>
      </c>
      <c r="G11" s="59">
        <v>25018540</v>
      </c>
      <c r="H11" s="59">
        <v>24179957</v>
      </c>
      <c r="I11" s="59">
        <v>75602719</v>
      </c>
      <c r="J11" s="59">
        <v>25144865</v>
      </c>
      <c r="K11" s="59">
        <v>23985761</v>
      </c>
      <c r="L11" s="59">
        <v>23710680</v>
      </c>
      <c r="M11" s="59">
        <v>72841306</v>
      </c>
      <c r="N11" s="59">
        <v>23732949</v>
      </c>
      <c r="O11" s="59">
        <v>28856276</v>
      </c>
      <c r="P11" s="59">
        <v>26721394</v>
      </c>
      <c r="Q11" s="59">
        <v>79310619</v>
      </c>
      <c r="R11" s="59">
        <v>21763880</v>
      </c>
      <c r="S11" s="59">
        <v>23507996</v>
      </c>
      <c r="T11" s="59">
        <v>27758297</v>
      </c>
      <c r="U11" s="59">
        <v>73030173</v>
      </c>
      <c r="V11" s="59">
        <v>300784817</v>
      </c>
      <c r="W11" s="59">
        <v>327674868</v>
      </c>
      <c r="X11" s="59">
        <v>-26890051</v>
      </c>
      <c r="Y11" s="60">
        <v>-8.21</v>
      </c>
      <c r="Z11" s="61">
        <v>327674868</v>
      </c>
    </row>
    <row r="12" spans="1:26" ht="13.5">
      <c r="A12" s="57" t="s">
        <v>37</v>
      </c>
      <c r="B12" s="18">
        <v>19795029</v>
      </c>
      <c r="C12" s="18">
        <v>0</v>
      </c>
      <c r="D12" s="58">
        <v>20982732</v>
      </c>
      <c r="E12" s="59">
        <v>20982732</v>
      </c>
      <c r="F12" s="59">
        <v>1649586</v>
      </c>
      <c r="G12" s="59">
        <v>1408262</v>
      </c>
      <c r="H12" s="59">
        <v>1638562</v>
      </c>
      <c r="I12" s="59">
        <v>4696410</v>
      </c>
      <c r="J12" s="59">
        <v>1627777</v>
      </c>
      <c r="K12" s="59">
        <v>1627777</v>
      </c>
      <c r="L12" s="59">
        <v>1627782</v>
      </c>
      <c r="M12" s="59">
        <v>4883336</v>
      </c>
      <c r="N12" s="59">
        <v>1899329</v>
      </c>
      <c r="O12" s="59">
        <v>1717635</v>
      </c>
      <c r="P12" s="59">
        <v>1671889</v>
      </c>
      <c r="Q12" s="59">
        <v>5288853</v>
      </c>
      <c r="R12" s="59">
        <v>1671889</v>
      </c>
      <c r="S12" s="59">
        <v>1671889</v>
      </c>
      <c r="T12" s="59">
        <v>1671889</v>
      </c>
      <c r="U12" s="59">
        <v>5015667</v>
      </c>
      <c r="V12" s="59">
        <v>19884266</v>
      </c>
      <c r="W12" s="59">
        <v>20982732</v>
      </c>
      <c r="X12" s="59">
        <v>-1098466</v>
      </c>
      <c r="Y12" s="60">
        <v>-5.24</v>
      </c>
      <c r="Z12" s="61">
        <v>20982732</v>
      </c>
    </row>
    <row r="13" spans="1:26" ht="13.5">
      <c r="A13" s="57" t="s">
        <v>87</v>
      </c>
      <c r="B13" s="18">
        <v>121353255</v>
      </c>
      <c r="C13" s="18">
        <v>0</v>
      </c>
      <c r="D13" s="58">
        <v>106225892</v>
      </c>
      <c r="E13" s="59">
        <v>106225892</v>
      </c>
      <c r="F13" s="59">
        <v>0</v>
      </c>
      <c r="G13" s="59">
        <v>0</v>
      </c>
      <c r="H13" s="59">
        <v>0</v>
      </c>
      <c r="I13" s="59">
        <v>0</v>
      </c>
      <c r="J13" s="59">
        <v>36523451</v>
      </c>
      <c r="K13" s="59">
        <v>9130864</v>
      </c>
      <c r="L13" s="59">
        <v>9130864</v>
      </c>
      <c r="M13" s="59">
        <v>54785179</v>
      </c>
      <c r="N13" s="59">
        <v>9130864</v>
      </c>
      <c r="O13" s="59">
        <v>9130864</v>
      </c>
      <c r="P13" s="59">
        <v>18261726</v>
      </c>
      <c r="Q13" s="59">
        <v>36523454</v>
      </c>
      <c r="R13" s="59">
        <v>9130864</v>
      </c>
      <c r="S13" s="59">
        <v>9130863</v>
      </c>
      <c r="T13" s="59">
        <v>0</v>
      </c>
      <c r="U13" s="59">
        <v>18261727</v>
      </c>
      <c r="V13" s="59">
        <v>109570360</v>
      </c>
      <c r="W13" s="59">
        <v>28360776</v>
      </c>
      <c r="X13" s="59">
        <v>81209584</v>
      </c>
      <c r="Y13" s="60">
        <v>286.34</v>
      </c>
      <c r="Z13" s="61">
        <v>106225892</v>
      </c>
    </row>
    <row r="14" spans="1:26" ht="13.5">
      <c r="A14" s="57" t="s">
        <v>38</v>
      </c>
      <c r="B14" s="18">
        <v>9969414</v>
      </c>
      <c r="C14" s="18">
        <v>0</v>
      </c>
      <c r="D14" s="58">
        <v>12400000</v>
      </c>
      <c r="E14" s="59">
        <v>12400000</v>
      </c>
      <c r="F14" s="59">
        <v>0</v>
      </c>
      <c r="G14" s="59">
        <v>0</v>
      </c>
      <c r="H14" s="59">
        <v>1964800</v>
      </c>
      <c r="I14" s="59">
        <v>1964800</v>
      </c>
      <c r="J14" s="59">
        <v>0</v>
      </c>
      <c r="K14" s="59">
        <v>0</v>
      </c>
      <c r="L14" s="59">
        <v>781401</v>
      </c>
      <c r="M14" s="59">
        <v>781401</v>
      </c>
      <c r="N14" s="59">
        <v>1902386</v>
      </c>
      <c r="O14" s="59">
        <v>1649367</v>
      </c>
      <c r="P14" s="59">
        <v>2459289</v>
      </c>
      <c r="Q14" s="59">
        <v>6011042</v>
      </c>
      <c r="R14" s="59">
        <v>1745237</v>
      </c>
      <c r="S14" s="59">
        <v>639796</v>
      </c>
      <c r="T14" s="59">
        <v>1929867</v>
      </c>
      <c r="U14" s="59">
        <v>4314900</v>
      </c>
      <c r="V14" s="59">
        <v>13072143</v>
      </c>
      <c r="W14" s="59">
        <v>12399996</v>
      </c>
      <c r="X14" s="59">
        <v>672147</v>
      </c>
      <c r="Y14" s="60">
        <v>5.42</v>
      </c>
      <c r="Z14" s="61">
        <v>12400000</v>
      </c>
    </row>
    <row r="15" spans="1:26" ht="13.5">
      <c r="A15" s="57" t="s">
        <v>39</v>
      </c>
      <c r="B15" s="18">
        <v>394153869</v>
      </c>
      <c r="C15" s="18">
        <v>0</v>
      </c>
      <c r="D15" s="58">
        <v>440187716</v>
      </c>
      <c r="E15" s="59">
        <v>440187716</v>
      </c>
      <c r="F15" s="59">
        <v>182527</v>
      </c>
      <c r="G15" s="59">
        <v>48573856</v>
      </c>
      <c r="H15" s="59">
        <v>45698690</v>
      </c>
      <c r="I15" s="59">
        <v>94455073</v>
      </c>
      <c r="J15" s="59">
        <v>31706941</v>
      </c>
      <c r="K15" s="59">
        <v>31543604</v>
      </c>
      <c r="L15" s="59">
        <v>59292641</v>
      </c>
      <c r="M15" s="59">
        <v>122543186</v>
      </c>
      <c r="N15" s="59">
        <v>29358158</v>
      </c>
      <c r="O15" s="59">
        <v>28555988</v>
      </c>
      <c r="P15" s="59">
        <v>28881724</v>
      </c>
      <c r="Q15" s="59">
        <v>86795870</v>
      </c>
      <c r="R15" s="59">
        <v>27669925</v>
      </c>
      <c r="S15" s="59">
        <v>28646048</v>
      </c>
      <c r="T15" s="59">
        <v>34280160</v>
      </c>
      <c r="U15" s="59">
        <v>90596133</v>
      </c>
      <c r="V15" s="59">
        <v>394390262</v>
      </c>
      <c r="W15" s="59">
        <v>440187720</v>
      </c>
      <c r="X15" s="59">
        <v>-45797458</v>
      </c>
      <c r="Y15" s="60">
        <v>-10.4</v>
      </c>
      <c r="Z15" s="61">
        <v>440187716</v>
      </c>
    </row>
    <row r="16" spans="1:26" ht="13.5">
      <c r="A16" s="68" t="s">
        <v>40</v>
      </c>
      <c r="B16" s="18">
        <v>26548130</v>
      </c>
      <c r="C16" s="18">
        <v>0</v>
      </c>
      <c r="D16" s="58">
        <v>0</v>
      </c>
      <c r="E16" s="59">
        <v>0</v>
      </c>
      <c r="F16" s="59">
        <v>172578</v>
      </c>
      <c r="G16" s="59">
        <v>0</v>
      </c>
      <c r="H16" s="59">
        <v>684859</v>
      </c>
      <c r="I16" s="59">
        <v>857437</v>
      </c>
      <c r="J16" s="59">
        <v>561831</v>
      </c>
      <c r="K16" s="59">
        <v>1176544</v>
      </c>
      <c r="L16" s="59">
        <v>942715</v>
      </c>
      <c r="M16" s="59">
        <v>2681090</v>
      </c>
      <c r="N16" s="59">
        <v>2120286</v>
      </c>
      <c r="O16" s="59">
        <v>1147620</v>
      </c>
      <c r="P16" s="59">
        <v>965632</v>
      </c>
      <c r="Q16" s="59">
        <v>4233538</v>
      </c>
      <c r="R16" s="59">
        <v>0</v>
      </c>
      <c r="S16" s="59">
        <v>1602789</v>
      </c>
      <c r="T16" s="59">
        <v>1287006</v>
      </c>
      <c r="U16" s="59">
        <v>2889795</v>
      </c>
      <c r="V16" s="59">
        <v>10661860</v>
      </c>
      <c r="W16" s="59"/>
      <c r="X16" s="59">
        <v>10661860</v>
      </c>
      <c r="Y16" s="60">
        <v>0</v>
      </c>
      <c r="Z16" s="61">
        <v>0</v>
      </c>
    </row>
    <row r="17" spans="1:26" ht="13.5">
      <c r="A17" s="57" t="s">
        <v>41</v>
      </c>
      <c r="B17" s="18">
        <v>381369934</v>
      </c>
      <c r="C17" s="18">
        <v>0</v>
      </c>
      <c r="D17" s="58">
        <v>545282744</v>
      </c>
      <c r="E17" s="59">
        <v>545282744</v>
      </c>
      <c r="F17" s="59">
        <v>5648389</v>
      </c>
      <c r="G17" s="59">
        <v>12062891</v>
      </c>
      <c r="H17" s="59">
        <v>9458487</v>
      </c>
      <c r="I17" s="59">
        <v>27169767</v>
      </c>
      <c r="J17" s="59">
        <v>92374474</v>
      </c>
      <c r="K17" s="59">
        <v>54488524</v>
      </c>
      <c r="L17" s="59">
        <v>60116306</v>
      </c>
      <c r="M17" s="59">
        <v>206979304</v>
      </c>
      <c r="N17" s="59">
        <v>30687403</v>
      </c>
      <c r="O17" s="59">
        <v>34499424</v>
      </c>
      <c r="P17" s="59">
        <v>17822456</v>
      </c>
      <c r="Q17" s="59">
        <v>83009283</v>
      </c>
      <c r="R17" s="59">
        <v>38997335</v>
      </c>
      <c r="S17" s="59">
        <v>33051272</v>
      </c>
      <c r="T17" s="59">
        <v>54144564</v>
      </c>
      <c r="U17" s="59">
        <v>126193171</v>
      </c>
      <c r="V17" s="59">
        <v>443351525</v>
      </c>
      <c r="W17" s="59">
        <v>532979260</v>
      </c>
      <c r="X17" s="59">
        <v>-89627735</v>
      </c>
      <c r="Y17" s="60">
        <v>-16.82</v>
      </c>
      <c r="Z17" s="61">
        <v>545282744</v>
      </c>
    </row>
    <row r="18" spans="1:26" ht="13.5">
      <c r="A18" s="69" t="s">
        <v>42</v>
      </c>
      <c r="B18" s="70">
        <f>SUM(B11:B17)</f>
        <v>1249294809</v>
      </c>
      <c r="C18" s="70">
        <f>SUM(C11:C17)</f>
        <v>0</v>
      </c>
      <c r="D18" s="71">
        <f aca="true" t="shared" si="1" ref="D18:Z18">SUM(D11:D17)</f>
        <v>1452753952</v>
      </c>
      <c r="E18" s="72">
        <f t="shared" si="1"/>
        <v>1452753952</v>
      </c>
      <c r="F18" s="72">
        <f t="shared" si="1"/>
        <v>34057302</v>
      </c>
      <c r="G18" s="72">
        <f t="shared" si="1"/>
        <v>87063549</v>
      </c>
      <c r="H18" s="72">
        <f t="shared" si="1"/>
        <v>83625355</v>
      </c>
      <c r="I18" s="72">
        <f t="shared" si="1"/>
        <v>204746206</v>
      </c>
      <c r="J18" s="72">
        <f t="shared" si="1"/>
        <v>187939339</v>
      </c>
      <c r="K18" s="72">
        <f t="shared" si="1"/>
        <v>121953074</v>
      </c>
      <c r="L18" s="72">
        <f t="shared" si="1"/>
        <v>155602389</v>
      </c>
      <c r="M18" s="72">
        <f t="shared" si="1"/>
        <v>465494802</v>
      </c>
      <c r="N18" s="72">
        <f t="shared" si="1"/>
        <v>98831375</v>
      </c>
      <c r="O18" s="72">
        <f t="shared" si="1"/>
        <v>105557174</v>
      </c>
      <c r="P18" s="72">
        <f t="shared" si="1"/>
        <v>96784110</v>
      </c>
      <c r="Q18" s="72">
        <f t="shared" si="1"/>
        <v>301172659</v>
      </c>
      <c r="R18" s="72">
        <f t="shared" si="1"/>
        <v>100979130</v>
      </c>
      <c r="S18" s="72">
        <f t="shared" si="1"/>
        <v>98250653</v>
      </c>
      <c r="T18" s="72">
        <f t="shared" si="1"/>
        <v>121071783</v>
      </c>
      <c r="U18" s="72">
        <f t="shared" si="1"/>
        <v>320301566</v>
      </c>
      <c r="V18" s="72">
        <f t="shared" si="1"/>
        <v>1291715233</v>
      </c>
      <c r="W18" s="72">
        <f t="shared" si="1"/>
        <v>1362585352</v>
      </c>
      <c r="X18" s="72">
        <f t="shared" si="1"/>
        <v>-70870119</v>
      </c>
      <c r="Y18" s="66">
        <f>+IF(W18&lt;&gt;0,(X18/W18)*100,0)</f>
        <v>-5.2011508046800135</v>
      </c>
      <c r="Z18" s="73">
        <f t="shared" si="1"/>
        <v>1452753952</v>
      </c>
    </row>
    <row r="19" spans="1:26" ht="13.5">
      <c r="A19" s="69" t="s">
        <v>43</v>
      </c>
      <c r="B19" s="74">
        <f>+B10-B18</f>
        <v>-14087112</v>
      </c>
      <c r="C19" s="74">
        <f>+C10-C18</f>
        <v>0</v>
      </c>
      <c r="D19" s="75">
        <f aca="true" t="shared" si="2" ref="D19:Z19">+D10-D18</f>
        <v>-215936734</v>
      </c>
      <c r="E19" s="76">
        <f t="shared" si="2"/>
        <v>-215936734</v>
      </c>
      <c r="F19" s="76">
        <f t="shared" si="2"/>
        <v>122478198</v>
      </c>
      <c r="G19" s="76">
        <f t="shared" si="2"/>
        <v>12230351</v>
      </c>
      <c r="H19" s="76">
        <f t="shared" si="2"/>
        <v>-14342843</v>
      </c>
      <c r="I19" s="76">
        <f t="shared" si="2"/>
        <v>120365706</v>
      </c>
      <c r="J19" s="76">
        <f t="shared" si="2"/>
        <v>-107563030</v>
      </c>
      <c r="K19" s="76">
        <f t="shared" si="2"/>
        <v>-42091965</v>
      </c>
      <c r="L19" s="76">
        <f t="shared" si="2"/>
        <v>-39749860</v>
      </c>
      <c r="M19" s="76">
        <f t="shared" si="2"/>
        <v>-189404855</v>
      </c>
      <c r="N19" s="76">
        <f t="shared" si="2"/>
        <v>-20924825</v>
      </c>
      <c r="O19" s="76">
        <f t="shared" si="2"/>
        <v>-34655813</v>
      </c>
      <c r="P19" s="76">
        <f t="shared" si="2"/>
        <v>17137243</v>
      </c>
      <c r="Q19" s="76">
        <f t="shared" si="2"/>
        <v>-38443395</v>
      </c>
      <c r="R19" s="76">
        <f t="shared" si="2"/>
        <v>-23556889</v>
      </c>
      <c r="S19" s="76">
        <f t="shared" si="2"/>
        <v>-15290434</v>
      </c>
      <c r="T19" s="76">
        <f t="shared" si="2"/>
        <v>-35797229</v>
      </c>
      <c r="U19" s="76">
        <f t="shared" si="2"/>
        <v>-74644552</v>
      </c>
      <c r="V19" s="76">
        <f t="shared" si="2"/>
        <v>-182127096</v>
      </c>
      <c r="W19" s="76">
        <f>IF(E10=E18,0,W10-W18)</f>
        <v>-125766575</v>
      </c>
      <c r="X19" s="76">
        <f t="shared" si="2"/>
        <v>-56360521</v>
      </c>
      <c r="Y19" s="77">
        <f>+IF(W19&lt;&gt;0,(X19/W19)*100,0)</f>
        <v>44.81359295981464</v>
      </c>
      <c r="Z19" s="78">
        <f t="shared" si="2"/>
        <v>-215936734</v>
      </c>
    </row>
    <row r="20" spans="1:26" ht="13.5">
      <c r="A20" s="57" t="s">
        <v>44</v>
      </c>
      <c r="B20" s="18">
        <v>0</v>
      </c>
      <c r="C20" s="18">
        <v>0</v>
      </c>
      <c r="D20" s="58">
        <v>143331850</v>
      </c>
      <c r="E20" s="59">
        <v>143331850</v>
      </c>
      <c r="F20" s="59">
        <v>20178000</v>
      </c>
      <c r="G20" s="59">
        <v>3000000</v>
      </c>
      <c r="H20" s="59">
        <v>2356000</v>
      </c>
      <c r="I20" s="59">
        <v>25534000</v>
      </c>
      <c r="J20" s="59">
        <v>15000000</v>
      </c>
      <c r="K20" s="59">
        <v>4000000</v>
      </c>
      <c r="L20" s="59">
        <v>17969000</v>
      </c>
      <c r="M20" s="59">
        <v>36969000</v>
      </c>
      <c r="N20" s="59">
        <v>5040966</v>
      </c>
      <c r="O20" s="59">
        <v>31843458</v>
      </c>
      <c r="P20" s="59">
        <v>146211000</v>
      </c>
      <c r="Q20" s="59">
        <v>183095424</v>
      </c>
      <c r="R20" s="59">
        <v>1561301</v>
      </c>
      <c r="S20" s="59">
        <v>13082586</v>
      </c>
      <c r="T20" s="59">
        <v>0</v>
      </c>
      <c r="U20" s="59">
        <v>14643887</v>
      </c>
      <c r="V20" s="59">
        <v>260242311</v>
      </c>
      <c r="W20" s="59">
        <v>143331852</v>
      </c>
      <c r="X20" s="59">
        <v>116910459</v>
      </c>
      <c r="Y20" s="60">
        <v>81.57</v>
      </c>
      <c r="Z20" s="61">
        <v>143331850</v>
      </c>
    </row>
    <row r="21" spans="1:26" ht="13.5">
      <c r="A21" s="57" t="s">
        <v>88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89</v>
      </c>
      <c r="B22" s="85">
        <f>SUM(B19:B21)</f>
        <v>-14087112</v>
      </c>
      <c r="C22" s="85">
        <f>SUM(C19:C21)</f>
        <v>0</v>
      </c>
      <c r="D22" s="86">
        <f aca="true" t="shared" si="3" ref="D22:Z22">SUM(D19:D21)</f>
        <v>-72604884</v>
      </c>
      <c r="E22" s="87">
        <f t="shared" si="3"/>
        <v>-72604884</v>
      </c>
      <c r="F22" s="87">
        <f t="shared" si="3"/>
        <v>142656198</v>
      </c>
      <c r="G22" s="87">
        <f t="shared" si="3"/>
        <v>15230351</v>
      </c>
      <c r="H22" s="87">
        <f t="shared" si="3"/>
        <v>-11986843</v>
      </c>
      <c r="I22" s="87">
        <f t="shared" si="3"/>
        <v>145899706</v>
      </c>
      <c r="J22" s="87">
        <f t="shared" si="3"/>
        <v>-92563030</v>
      </c>
      <c r="K22" s="87">
        <f t="shared" si="3"/>
        <v>-38091965</v>
      </c>
      <c r="L22" s="87">
        <f t="shared" si="3"/>
        <v>-21780860</v>
      </c>
      <c r="M22" s="87">
        <f t="shared" si="3"/>
        <v>-152435855</v>
      </c>
      <c r="N22" s="87">
        <f t="shared" si="3"/>
        <v>-15883859</v>
      </c>
      <c r="O22" s="87">
        <f t="shared" si="3"/>
        <v>-2812355</v>
      </c>
      <c r="P22" s="87">
        <f t="shared" si="3"/>
        <v>163348243</v>
      </c>
      <c r="Q22" s="87">
        <f t="shared" si="3"/>
        <v>144652029</v>
      </c>
      <c r="R22" s="87">
        <f t="shared" si="3"/>
        <v>-21995588</v>
      </c>
      <c r="S22" s="87">
        <f t="shared" si="3"/>
        <v>-2207848</v>
      </c>
      <c r="T22" s="87">
        <f t="shared" si="3"/>
        <v>-35797229</v>
      </c>
      <c r="U22" s="87">
        <f t="shared" si="3"/>
        <v>-60000665</v>
      </c>
      <c r="V22" s="87">
        <f t="shared" si="3"/>
        <v>78115215</v>
      </c>
      <c r="W22" s="87">
        <f t="shared" si="3"/>
        <v>17565277</v>
      </c>
      <c r="X22" s="87">
        <f t="shared" si="3"/>
        <v>60549938</v>
      </c>
      <c r="Y22" s="88">
        <f>+IF(W22&lt;&gt;0,(X22/W22)*100,0)</f>
        <v>344.713823755811</v>
      </c>
      <c r="Z22" s="89">
        <f t="shared" si="3"/>
        <v>-72604884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-14087112</v>
      </c>
      <c r="C24" s="74">
        <f>SUM(C22:C23)</f>
        <v>0</v>
      </c>
      <c r="D24" s="75">
        <f aca="true" t="shared" si="4" ref="D24:Z24">SUM(D22:D23)</f>
        <v>-72604884</v>
      </c>
      <c r="E24" s="76">
        <f t="shared" si="4"/>
        <v>-72604884</v>
      </c>
      <c r="F24" s="76">
        <f t="shared" si="4"/>
        <v>142656198</v>
      </c>
      <c r="G24" s="76">
        <f t="shared" si="4"/>
        <v>15230351</v>
      </c>
      <c r="H24" s="76">
        <f t="shared" si="4"/>
        <v>-11986843</v>
      </c>
      <c r="I24" s="76">
        <f t="shared" si="4"/>
        <v>145899706</v>
      </c>
      <c r="J24" s="76">
        <f t="shared" si="4"/>
        <v>-92563030</v>
      </c>
      <c r="K24" s="76">
        <f t="shared" si="4"/>
        <v>-38091965</v>
      </c>
      <c r="L24" s="76">
        <f t="shared" si="4"/>
        <v>-21780860</v>
      </c>
      <c r="M24" s="76">
        <f t="shared" si="4"/>
        <v>-152435855</v>
      </c>
      <c r="N24" s="76">
        <f t="shared" si="4"/>
        <v>-15883859</v>
      </c>
      <c r="O24" s="76">
        <f t="shared" si="4"/>
        <v>-2812355</v>
      </c>
      <c r="P24" s="76">
        <f t="shared" si="4"/>
        <v>163348243</v>
      </c>
      <c r="Q24" s="76">
        <f t="shared" si="4"/>
        <v>144652029</v>
      </c>
      <c r="R24" s="76">
        <f t="shared" si="4"/>
        <v>-21995588</v>
      </c>
      <c r="S24" s="76">
        <f t="shared" si="4"/>
        <v>-2207848</v>
      </c>
      <c r="T24" s="76">
        <f t="shared" si="4"/>
        <v>-35797229</v>
      </c>
      <c r="U24" s="76">
        <f t="shared" si="4"/>
        <v>-60000665</v>
      </c>
      <c r="V24" s="76">
        <f t="shared" si="4"/>
        <v>78115215</v>
      </c>
      <c r="W24" s="76">
        <f t="shared" si="4"/>
        <v>17565277</v>
      </c>
      <c r="X24" s="76">
        <f t="shared" si="4"/>
        <v>60549938</v>
      </c>
      <c r="Y24" s="77">
        <f>+IF(W24&lt;&gt;0,(X24/W24)*100,0)</f>
        <v>344.713823755811</v>
      </c>
      <c r="Z24" s="78">
        <f t="shared" si="4"/>
        <v>-72604884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152067890</v>
      </c>
      <c r="C27" s="21">
        <v>0</v>
      </c>
      <c r="D27" s="98">
        <v>151891850</v>
      </c>
      <c r="E27" s="99">
        <v>151891850</v>
      </c>
      <c r="F27" s="99">
        <v>1790794</v>
      </c>
      <c r="G27" s="99">
        <v>4080825</v>
      </c>
      <c r="H27" s="99">
        <v>13427845</v>
      </c>
      <c r="I27" s="99">
        <v>19299464</v>
      </c>
      <c r="J27" s="99">
        <v>846492</v>
      </c>
      <c r="K27" s="99">
        <v>9478216</v>
      </c>
      <c r="L27" s="99">
        <v>11964320</v>
      </c>
      <c r="M27" s="99">
        <v>22289028</v>
      </c>
      <c r="N27" s="99">
        <v>5040966</v>
      </c>
      <c r="O27" s="99">
        <v>4083458</v>
      </c>
      <c r="P27" s="99">
        <v>11994207</v>
      </c>
      <c r="Q27" s="99">
        <v>21118631</v>
      </c>
      <c r="R27" s="99">
        <v>1561302</v>
      </c>
      <c r="S27" s="99">
        <v>22485915</v>
      </c>
      <c r="T27" s="99">
        <v>59456938</v>
      </c>
      <c r="U27" s="99">
        <v>83504155</v>
      </c>
      <c r="V27" s="99">
        <v>146211278</v>
      </c>
      <c r="W27" s="99">
        <v>151891850</v>
      </c>
      <c r="X27" s="99">
        <v>-5680572</v>
      </c>
      <c r="Y27" s="100">
        <v>-3.74</v>
      </c>
      <c r="Z27" s="101">
        <v>151891850</v>
      </c>
    </row>
    <row r="28" spans="1:26" ht="13.5">
      <c r="A28" s="102" t="s">
        <v>44</v>
      </c>
      <c r="B28" s="18">
        <v>141697028</v>
      </c>
      <c r="C28" s="18">
        <v>0</v>
      </c>
      <c r="D28" s="58">
        <v>143331850</v>
      </c>
      <c r="E28" s="59">
        <v>143331850</v>
      </c>
      <c r="F28" s="59">
        <v>1790794</v>
      </c>
      <c r="G28" s="59">
        <v>4080825</v>
      </c>
      <c r="H28" s="59">
        <v>13303834</v>
      </c>
      <c r="I28" s="59">
        <v>19175453</v>
      </c>
      <c r="J28" s="59">
        <v>846492</v>
      </c>
      <c r="K28" s="59">
        <v>9413216</v>
      </c>
      <c r="L28" s="59">
        <v>7448132</v>
      </c>
      <c r="M28" s="59">
        <v>17707840</v>
      </c>
      <c r="N28" s="59">
        <v>5040966</v>
      </c>
      <c r="O28" s="59">
        <v>3517948</v>
      </c>
      <c r="P28" s="59">
        <v>7786768</v>
      </c>
      <c r="Q28" s="59">
        <v>16345682</v>
      </c>
      <c r="R28" s="59">
        <v>1561302</v>
      </c>
      <c r="S28" s="59">
        <v>20422954</v>
      </c>
      <c r="T28" s="59">
        <v>57880558</v>
      </c>
      <c r="U28" s="59">
        <v>79864814</v>
      </c>
      <c r="V28" s="59">
        <v>133093789</v>
      </c>
      <c r="W28" s="59">
        <v>143331850</v>
      </c>
      <c r="X28" s="59">
        <v>-10238061</v>
      </c>
      <c r="Y28" s="60">
        <v>-7.14</v>
      </c>
      <c r="Z28" s="61">
        <v>143331850</v>
      </c>
    </row>
    <row r="29" spans="1:26" ht="13.5">
      <c r="A29" s="57" t="s">
        <v>91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10050556</v>
      </c>
      <c r="C30" s="18">
        <v>0</v>
      </c>
      <c r="D30" s="58">
        <v>7100000</v>
      </c>
      <c r="E30" s="59">
        <v>7100000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4460254</v>
      </c>
      <c r="M30" s="59">
        <v>4460254</v>
      </c>
      <c r="N30" s="59">
        <v>0</v>
      </c>
      <c r="O30" s="59">
        <v>565510</v>
      </c>
      <c r="P30" s="59">
        <v>4172439</v>
      </c>
      <c r="Q30" s="59">
        <v>4737949</v>
      </c>
      <c r="R30" s="59">
        <v>0</v>
      </c>
      <c r="S30" s="59">
        <v>2062961</v>
      </c>
      <c r="T30" s="59">
        <v>1576380</v>
      </c>
      <c r="U30" s="59">
        <v>3639341</v>
      </c>
      <c r="V30" s="59">
        <v>12837544</v>
      </c>
      <c r="W30" s="59">
        <v>7100000</v>
      </c>
      <c r="X30" s="59">
        <v>5737544</v>
      </c>
      <c r="Y30" s="60">
        <v>80.81</v>
      </c>
      <c r="Z30" s="61">
        <v>7100000</v>
      </c>
    </row>
    <row r="31" spans="1:26" ht="13.5">
      <c r="A31" s="57" t="s">
        <v>49</v>
      </c>
      <c r="B31" s="18">
        <v>320306</v>
      </c>
      <c r="C31" s="18">
        <v>0</v>
      </c>
      <c r="D31" s="58">
        <v>1460000</v>
      </c>
      <c r="E31" s="59">
        <v>1460000</v>
      </c>
      <c r="F31" s="59">
        <v>0</v>
      </c>
      <c r="G31" s="59">
        <v>0</v>
      </c>
      <c r="H31" s="59">
        <v>124011</v>
      </c>
      <c r="I31" s="59">
        <v>124011</v>
      </c>
      <c r="J31" s="59">
        <v>0</v>
      </c>
      <c r="K31" s="59">
        <v>65000</v>
      </c>
      <c r="L31" s="59">
        <v>55934</v>
      </c>
      <c r="M31" s="59">
        <v>120934</v>
      </c>
      <c r="N31" s="59">
        <v>0</v>
      </c>
      <c r="O31" s="59">
        <v>0</v>
      </c>
      <c r="P31" s="59">
        <v>35000</v>
      </c>
      <c r="Q31" s="59">
        <v>35000</v>
      </c>
      <c r="R31" s="59">
        <v>0</v>
      </c>
      <c r="S31" s="59">
        <v>0</v>
      </c>
      <c r="T31" s="59">
        <v>0</v>
      </c>
      <c r="U31" s="59">
        <v>0</v>
      </c>
      <c r="V31" s="59">
        <v>279945</v>
      </c>
      <c r="W31" s="59">
        <v>1460000</v>
      </c>
      <c r="X31" s="59">
        <v>-1180055</v>
      </c>
      <c r="Y31" s="60">
        <v>-80.83</v>
      </c>
      <c r="Z31" s="61">
        <v>1460000</v>
      </c>
    </row>
    <row r="32" spans="1:26" ht="13.5">
      <c r="A32" s="69" t="s">
        <v>50</v>
      </c>
      <c r="B32" s="21">
        <f>SUM(B28:B31)</f>
        <v>152067890</v>
      </c>
      <c r="C32" s="21">
        <f>SUM(C28:C31)</f>
        <v>0</v>
      </c>
      <c r="D32" s="98">
        <f aca="true" t="shared" si="5" ref="D32:Z32">SUM(D28:D31)</f>
        <v>151891850</v>
      </c>
      <c r="E32" s="99">
        <f t="shared" si="5"/>
        <v>151891850</v>
      </c>
      <c r="F32" s="99">
        <f t="shared" si="5"/>
        <v>1790794</v>
      </c>
      <c r="G32" s="99">
        <f t="shared" si="5"/>
        <v>4080825</v>
      </c>
      <c r="H32" s="99">
        <f t="shared" si="5"/>
        <v>13427845</v>
      </c>
      <c r="I32" s="99">
        <f t="shared" si="5"/>
        <v>19299464</v>
      </c>
      <c r="J32" s="99">
        <f t="shared" si="5"/>
        <v>846492</v>
      </c>
      <c r="K32" s="99">
        <f t="shared" si="5"/>
        <v>9478216</v>
      </c>
      <c r="L32" s="99">
        <f t="shared" si="5"/>
        <v>11964320</v>
      </c>
      <c r="M32" s="99">
        <f t="shared" si="5"/>
        <v>22289028</v>
      </c>
      <c r="N32" s="99">
        <f t="shared" si="5"/>
        <v>5040966</v>
      </c>
      <c r="O32" s="99">
        <f t="shared" si="5"/>
        <v>4083458</v>
      </c>
      <c r="P32" s="99">
        <f t="shared" si="5"/>
        <v>11994207</v>
      </c>
      <c r="Q32" s="99">
        <f t="shared" si="5"/>
        <v>21118631</v>
      </c>
      <c r="R32" s="99">
        <f t="shared" si="5"/>
        <v>1561302</v>
      </c>
      <c r="S32" s="99">
        <f t="shared" si="5"/>
        <v>22485915</v>
      </c>
      <c r="T32" s="99">
        <f t="shared" si="5"/>
        <v>59456938</v>
      </c>
      <c r="U32" s="99">
        <f t="shared" si="5"/>
        <v>83504155</v>
      </c>
      <c r="V32" s="99">
        <f t="shared" si="5"/>
        <v>146211278</v>
      </c>
      <c r="W32" s="99">
        <f t="shared" si="5"/>
        <v>151891850</v>
      </c>
      <c r="X32" s="99">
        <f t="shared" si="5"/>
        <v>-5680572</v>
      </c>
      <c r="Y32" s="100">
        <f>+IF(W32&lt;&gt;0,(X32/W32)*100,0)</f>
        <v>-3.739879394450723</v>
      </c>
      <c r="Z32" s="101">
        <f t="shared" si="5"/>
        <v>151891850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302706547</v>
      </c>
      <c r="C35" s="18">
        <v>0</v>
      </c>
      <c r="D35" s="58">
        <v>288744000</v>
      </c>
      <c r="E35" s="59">
        <v>288744000</v>
      </c>
      <c r="F35" s="59">
        <v>340164566</v>
      </c>
      <c r="G35" s="59">
        <v>252877883</v>
      </c>
      <c r="H35" s="59">
        <v>184833383</v>
      </c>
      <c r="I35" s="59">
        <v>184833383</v>
      </c>
      <c r="J35" s="59">
        <v>125611111</v>
      </c>
      <c r="K35" s="59">
        <v>133639029</v>
      </c>
      <c r="L35" s="59">
        <v>111677522</v>
      </c>
      <c r="M35" s="59">
        <v>111677522</v>
      </c>
      <c r="N35" s="59">
        <v>264729868</v>
      </c>
      <c r="O35" s="59">
        <v>289339862</v>
      </c>
      <c r="P35" s="59">
        <v>305434656</v>
      </c>
      <c r="Q35" s="59">
        <v>305434656</v>
      </c>
      <c r="R35" s="59">
        <v>333604272</v>
      </c>
      <c r="S35" s="59">
        <v>296912623</v>
      </c>
      <c r="T35" s="59">
        <v>0</v>
      </c>
      <c r="U35" s="59">
        <v>296912623</v>
      </c>
      <c r="V35" s="59">
        <v>296912623</v>
      </c>
      <c r="W35" s="59">
        <v>288744000</v>
      </c>
      <c r="X35" s="59">
        <v>8168623</v>
      </c>
      <c r="Y35" s="60">
        <v>2.83</v>
      </c>
      <c r="Z35" s="61">
        <v>288744000</v>
      </c>
    </row>
    <row r="36" spans="1:26" ht="13.5">
      <c r="A36" s="57" t="s">
        <v>53</v>
      </c>
      <c r="B36" s="18">
        <v>3104828219</v>
      </c>
      <c r="C36" s="18">
        <v>0</v>
      </c>
      <c r="D36" s="58">
        <v>3132898000</v>
      </c>
      <c r="E36" s="59">
        <v>3132898000</v>
      </c>
      <c r="F36" s="59">
        <v>3106225763</v>
      </c>
      <c r="G36" s="59">
        <v>3105351117</v>
      </c>
      <c r="H36" s="59">
        <v>3100848200</v>
      </c>
      <c r="I36" s="59">
        <v>3100848200</v>
      </c>
      <c r="J36" s="59">
        <v>3070358979</v>
      </c>
      <c r="K36" s="59">
        <v>3064832395</v>
      </c>
      <c r="L36" s="59">
        <v>3070918216</v>
      </c>
      <c r="M36" s="59">
        <v>3070918216</v>
      </c>
      <c r="N36" s="59">
        <v>3060127732</v>
      </c>
      <c r="O36" s="59">
        <v>3076870658</v>
      </c>
      <c r="P36" s="59">
        <v>3219214625</v>
      </c>
      <c r="Q36" s="59">
        <v>3219214625</v>
      </c>
      <c r="R36" s="59">
        <v>3199965098</v>
      </c>
      <c r="S36" s="59">
        <v>3196309240</v>
      </c>
      <c r="T36" s="59">
        <v>0</v>
      </c>
      <c r="U36" s="59">
        <v>3196309240</v>
      </c>
      <c r="V36" s="59">
        <v>3196309240</v>
      </c>
      <c r="W36" s="59">
        <v>3132898000</v>
      </c>
      <c r="X36" s="59">
        <v>63411240</v>
      </c>
      <c r="Y36" s="60">
        <v>2.02</v>
      </c>
      <c r="Z36" s="61">
        <v>3132898000</v>
      </c>
    </row>
    <row r="37" spans="1:26" ht="13.5">
      <c r="A37" s="57" t="s">
        <v>54</v>
      </c>
      <c r="B37" s="18">
        <v>415631562</v>
      </c>
      <c r="C37" s="18">
        <v>0</v>
      </c>
      <c r="D37" s="58">
        <v>513968000</v>
      </c>
      <c r="E37" s="59">
        <v>513968000</v>
      </c>
      <c r="F37" s="59">
        <v>241211016</v>
      </c>
      <c r="G37" s="59">
        <v>243004715</v>
      </c>
      <c r="H37" s="59">
        <v>239476152</v>
      </c>
      <c r="I37" s="59">
        <v>239476152</v>
      </c>
      <c r="J37" s="59">
        <v>251534080</v>
      </c>
      <c r="K37" s="59">
        <v>257462839</v>
      </c>
      <c r="L37" s="59">
        <v>280406622</v>
      </c>
      <c r="M37" s="59">
        <v>280406622</v>
      </c>
      <c r="N37" s="59">
        <v>436021455</v>
      </c>
      <c r="O37" s="59">
        <v>455800234</v>
      </c>
      <c r="P37" s="59">
        <v>573944104</v>
      </c>
      <c r="Q37" s="59">
        <v>573944104</v>
      </c>
      <c r="R37" s="59">
        <v>577723722</v>
      </c>
      <c r="S37" s="59">
        <v>581415383</v>
      </c>
      <c r="T37" s="59">
        <v>0</v>
      </c>
      <c r="U37" s="59">
        <v>581415383</v>
      </c>
      <c r="V37" s="59">
        <v>581415383</v>
      </c>
      <c r="W37" s="59">
        <v>513968000</v>
      </c>
      <c r="X37" s="59">
        <v>67447383</v>
      </c>
      <c r="Y37" s="60">
        <v>13.12</v>
      </c>
      <c r="Z37" s="61">
        <v>513968000</v>
      </c>
    </row>
    <row r="38" spans="1:26" ht="13.5">
      <c r="A38" s="57" t="s">
        <v>55</v>
      </c>
      <c r="B38" s="18">
        <v>224208359</v>
      </c>
      <c r="C38" s="18">
        <v>0</v>
      </c>
      <c r="D38" s="58">
        <v>236267000</v>
      </c>
      <c r="E38" s="59">
        <v>236267000</v>
      </c>
      <c r="F38" s="59">
        <v>226196325</v>
      </c>
      <c r="G38" s="59">
        <v>224208359</v>
      </c>
      <c r="H38" s="59">
        <v>222567543</v>
      </c>
      <c r="I38" s="59">
        <v>222567543</v>
      </c>
      <c r="J38" s="59">
        <v>222345228</v>
      </c>
      <c r="K38" s="59">
        <v>222345228</v>
      </c>
      <c r="L38" s="59">
        <v>221430986</v>
      </c>
      <c r="M38" s="59">
        <v>221430986</v>
      </c>
      <c r="N38" s="59">
        <v>221430986</v>
      </c>
      <c r="O38" s="59">
        <v>221430986</v>
      </c>
      <c r="P38" s="59">
        <v>220601023</v>
      </c>
      <c r="Q38" s="59">
        <v>220601023</v>
      </c>
      <c r="R38" s="59">
        <v>219498095</v>
      </c>
      <c r="S38" s="59">
        <v>219498095</v>
      </c>
      <c r="T38" s="59">
        <v>0</v>
      </c>
      <c r="U38" s="59">
        <v>219498095</v>
      </c>
      <c r="V38" s="59">
        <v>219498095</v>
      </c>
      <c r="W38" s="59">
        <v>236267000</v>
      </c>
      <c r="X38" s="59">
        <v>-16768905</v>
      </c>
      <c r="Y38" s="60">
        <v>-7.1</v>
      </c>
      <c r="Z38" s="61">
        <v>236267000</v>
      </c>
    </row>
    <row r="39" spans="1:26" ht="13.5">
      <c r="A39" s="57" t="s">
        <v>56</v>
      </c>
      <c r="B39" s="18">
        <v>2767694845</v>
      </c>
      <c r="C39" s="18">
        <v>0</v>
      </c>
      <c r="D39" s="58">
        <v>2671407000</v>
      </c>
      <c r="E39" s="59">
        <v>2671407000</v>
      </c>
      <c r="F39" s="59">
        <v>2978982988</v>
      </c>
      <c r="G39" s="59">
        <v>2891015926</v>
      </c>
      <c r="H39" s="59">
        <v>2823637888</v>
      </c>
      <c r="I39" s="59">
        <v>2823637888</v>
      </c>
      <c r="J39" s="59">
        <v>2722090782</v>
      </c>
      <c r="K39" s="59">
        <v>2718663355</v>
      </c>
      <c r="L39" s="59">
        <v>2680758129</v>
      </c>
      <c r="M39" s="59">
        <v>2680758129</v>
      </c>
      <c r="N39" s="59">
        <v>2667405158</v>
      </c>
      <c r="O39" s="59">
        <v>2688979300</v>
      </c>
      <c r="P39" s="59">
        <v>2730104155</v>
      </c>
      <c r="Q39" s="59">
        <v>2730104155</v>
      </c>
      <c r="R39" s="59">
        <v>2736347553</v>
      </c>
      <c r="S39" s="59">
        <v>2692308386</v>
      </c>
      <c r="T39" s="59">
        <v>0</v>
      </c>
      <c r="U39" s="59">
        <v>2692308386</v>
      </c>
      <c r="V39" s="59">
        <v>2692308386</v>
      </c>
      <c r="W39" s="59">
        <v>2671407000</v>
      </c>
      <c r="X39" s="59">
        <v>20901386</v>
      </c>
      <c r="Y39" s="60">
        <v>0.78</v>
      </c>
      <c r="Z39" s="61">
        <v>2671407000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126291593</v>
      </c>
      <c r="C42" s="18">
        <v>0</v>
      </c>
      <c r="D42" s="58">
        <v>-11426136</v>
      </c>
      <c r="E42" s="59">
        <v>-11426136</v>
      </c>
      <c r="F42" s="59">
        <v>102055814</v>
      </c>
      <c r="G42" s="59">
        <v>-13447452</v>
      </c>
      <c r="H42" s="59">
        <v>-28262256</v>
      </c>
      <c r="I42" s="59">
        <v>60346106</v>
      </c>
      <c r="J42" s="59">
        <v>11996879</v>
      </c>
      <c r="K42" s="59">
        <v>15841983</v>
      </c>
      <c r="L42" s="59">
        <v>62806153</v>
      </c>
      <c r="M42" s="59">
        <v>90645015</v>
      </c>
      <c r="N42" s="59">
        <v>-2426865</v>
      </c>
      <c r="O42" s="59">
        <v>-2826153</v>
      </c>
      <c r="P42" s="59">
        <v>177607960</v>
      </c>
      <c r="Q42" s="59">
        <v>172354942</v>
      </c>
      <c r="R42" s="59">
        <v>2343215</v>
      </c>
      <c r="S42" s="59">
        <v>-1881844</v>
      </c>
      <c r="T42" s="59">
        <v>20242632</v>
      </c>
      <c r="U42" s="59">
        <v>20704003</v>
      </c>
      <c r="V42" s="59">
        <v>344050066</v>
      </c>
      <c r="W42" s="59">
        <v>-11426136</v>
      </c>
      <c r="X42" s="59">
        <v>355476202</v>
      </c>
      <c r="Y42" s="60">
        <v>-3111.08</v>
      </c>
      <c r="Z42" s="61">
        <v>-11426136</v>
      </c>
    </row>
    <row r="43" spans="1:26" ht="13.5">
      <c r="A43" s="57" t="s">
        <v>59</v>
      </c>
      <c r="B43" s="18">
        <v>-142101778</v>
      </c>
      <c r="C43" s="18">
        <v>0</v>
      </c>
      <c r="D43" s="58">
        <v>-151061720</v>
      </c>
      <c r="E43" s="59">
        <v>-151061720</v>
      </c>
      <c r="F43" s="59">
        <v>-1790793</v>
      </c>
      <c r="G43" s="59">
        <v>-4080415</v>
      </c>
      <c r="H43" s="59">
        <v>-11670031</v>
      </c>
      <c r="I43" s="59">
        <v>-17541239</v>
      </c>
      <c r="J43" s="59">
        <v>-846492</v>
      </c>
      <c r="K43" s="59">
        <v>-9413217</v>
      </c>
      <c r="L43" s="59">
        <v>-11536522</v>
      </c>
      <c r="M43" s="59">
        <v>-21796231</v>
      </c>
      <c r="N43" s="59">
        <v>-5040966</v>
      </c>
      <c r="O43" s="59">
        <v>-4080798</v>
      </c>
      <c r="P43" s="59">
        <v>-11002937</v>
      </c>
      <c r="Q43" s="59">
        <v>-20124701</v>
      </c>
      <c r="R43" s="59">
        <v>-1561301</v>
      </c>
      <c r="S43" s="59">
        <v>-13082586</v>
      </c>
      <c r="T43" s="59">
        <v>-44627436</v>
      </c>
      <c r="U43" s="59">
        <v>-59271323</v>
      </c>
      <c r="V43" s="59">
        <v>-118733494</v>
      </c>
      <c r="W43" s="59">
        <v>-151061720</v>
      </c>
      <c r="X43" s="59">
        <v>32328226</v>
      </c>
      <c r="Y43" s="60">
        <v>-21.4</v>
      </c>
      <c r="Z43" s="61">
        <v>-151061720</v>
      </c>
    </row>
    <row r="44" spans="1:26" ht="13.5">
      <c r="A44" s="57" t="s">
        <v>60</v>
      </c>
      <c r="B44" s="18">
        <v>14651396</v>
      </c>
      <c r="C44" s="18">
        <v>0</v>
      </c>
      <c r="D44" s="58">
        <v>-8503000</v>
      </c>
      <c r="E44" s="59">
        <v>-8503000</v>
      </c>
      <c r="F44" s="59">
        <v>0</v>
      </c>
      <c r="G44" s="59">
        <v>0</v>
      </c>
      <c r="H44" s="59">
        <v>-1863310</v>
      </c>
      <c r="I44" s="59">
        <v>-1863310</v>
      </c>
      <c r="J44" s="59">
        <v>0</v>
      </c>
      <c r="K44" s="59">
        <v>0</v>
      </c>
      <c r="L44" s="59">
        <v>-1295020</v>
      </c>
      <c r="M44" s="59">
        <v>-1295020</v>
      </c>
      <c r="N44" s="59">
        <v>0</v>
      </c>
      <c r="O44" s="59">
        <v>0</v>
      </c>
      <c r="P44" s="59">
        <v>0</v>
      </c>
      <c r="Q44" s="59">
        <v>0</v>
      </c>
      <c r="R44" s="59">
        <v>-1556929</v>
      </c>
      <c r="S44" s="59">
        <v>0</v>
      </c>
      <c r="T44" s="59">
        <v>0</v>
      </c>
      <c r="U44" s="59">
        <v>-1556929</v>
      </c>
      <c r="V44" s="59">
        <v>-4715259</v>
      </c>
      <c r="W44" s="59">
        <v>-8503000</v>
      </c>
      <c r="X44" s="59">
        <v>3787741</v>
      </c>
      <c r="Y44" s="60">
        <v>-44.55</v>
      </c>
      <c r="Z44" s="61">
        <v>-8503000</v>
      </c>
    </row>
    <row r="45" spans="1:26" ht="13.5">
      <c r="A45" s="69" t="s">
        <v>61</v>
      </c>
      <c r="B45" s="21">
        <v>84789166</v>
      </c>
      <c r="C45" s="21">
        <v>0</v>
      </c>
      <c r="D45" s="98">
        <v>-240777486</v>
      </c>
      <c r="E45" s="99">
        <v>-240777486</v>
      </c>
      <c r="F45" s="99">
        <v>-30403154</v>
      </c>
      <c r="G45" s="99">
        <v>-47931021</v>
      </c>
      <c r="H45" s="99">
        <v>-89726618</v>
      </c>
      <c r="I45" s="99">
        <v>-89726618</v>
      </c>
      <c r="J45" s="99">
        <v>-78576231</v>
      </c>
      <c r="K45" s="99">
        <v>-72147465</v>
      </c>
      <c r="L45" s="99">
        <v>-22172854</v>
      </c>
      <c r="M45" s="99">
        <v>-22172854</v>
      </c>
      <c r="N45" s="99">
        <v>-29640685</v>
      </c>
      <c r="O45" s="99">
        <v>-36547636</v>
      </c>
      <c r="P45" s="99">
        <v>130057387</v>
      </c>
      <c r="Q45" s="99">
        <v>-29640685</v>
      </c>
      <c r="R45" s="99">
        <v>129282372</v>
      </c>
      <c r="S45" s="99">
        <v>114317942</v>
      </c>
      <c r="T45" s="99">
        <v>89933138</v>
      </c>
      <c r="U45" s="99">
        <v>89933138</v>
      </c>
      <c r="V45" s="99">
        <v>89933138</v>
      </c>
      <c r="W45" s="99">
        <v>-240777486</v>
      </c>
      <c r="X45" s="99">
        <v>330710624</v>
      </c>
      <c r="Y45" s="100">
        <v>-137.35</v>
      </c>
      <c r="Z45" s="101">
        <v>-240777486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92</v>
      </c>
      <c r="B47" s="114" t="s">
        <v>77</v>
      </c>
      <c r="C47" s="114"/>
      <c r="D47" s="115" t="s">
        <v>78</v>
      </c>
      <c r="E47" s="116" t="s">
        <v>79</v>
      </c>
      <c r="F47" s="117"/>
      <c r="G47" s="117"/>
      <c r="H47" s="117"/>
      <c r="I47" s="118" t="s">
        <v>80</v>
      </c>
      <c r="J47" s="117"/>
      <c r="K47" s="117"/>
      <c r="L47" s="117"/>
      <c r="M47" s="118" t="s">
        <v>81</v>
      </c>
      <c r="N47" s="119"/>
      <c r="O47" s="119"/>
      <c r="P47" s="119"/>
      <c r="Q47" s="118" t="s">
        <v>82</v>
      </c>
      <c r="R47" s="119"/>
      <c r="S47" s="119"/>
      <c r="T47" s="119"/>
      <c r="U47" s="118" t="s">
        <v>83</v>
      </c>
      <c r="V47" s="118" t="s">
        <v>84</v>
      </c>
      <c r="W47" s="118" t="s">
        <v>85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92039396</v>
      </c>
      <c r="C49" s="51">
        <v>0</v>
      </c>
      <c r="D49" s="128">
        <v>56035715</v>
      </c>
      <c r="E49" s="53">
        <v>50968741</v>
      </c>
      <c r="F49" s="53">
        <v>0</v>
      </c>
      <c r="G49" s="53">
        <v>0</v>
      </c>
      <c r="H49" s="53">
        <v>0</v>
      </c>
      <c r="I49" s="53">
        <v>46885268</v>
      </c>
      <c r="J49" s="53">
        <v>0</v>
      </c>
      <c r="K49" s="53">
        <v>0</v>
      </c>
      <c r="L49" s="53">
        <v>0</v>
      </c>
      <c r="M49" s="53">
        <v>59569816</v>
      </c>
      <c r="N49" s="53">
        <v>0</v>
      </c>
      <c r="O49" s="53">
        <v>0</v>
      </c>
      <c r="P49" s="53">
        <v>0</v>
      </c>
      <c r="Q49" s="53">
        <v>29048236</v>
      </c>
      <c r="R49" s="53">
        <v>0</v>
      </c>
      <c r="S49" s="53">
        <v>0</v>
      </c>
      <c r="T49" s="53">
        <v>0</v>
      </c>
      <c r="U49" s="53">
        <v>23880498</v>
      </c>
      <c r="V49" s="53">
        <v>846806084</v>
      </c>
      <c r="W49" s="53">
        <v>1205233754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98440530</v>
      </c>
      <c r="C51" s="51">
        <v>0</v>
      </c>
      <c r="D51" s="128">
        <v>19116340</v>
      </c>
      <c r="E51" s="53">
        <v>73532767</v>
      </c>
      <c r="F51" s="53">
        <v>0</v>
      </c>
      <c r="G51" s="53">
        <v>0</v>
      </c>
      <c r="H51" s="53">
        <v>0</v>
      </c>
      <c r="I51" s="53">
        <v>29642484</v>
      </c>
      <c r="J51" s="53">
        <v>0</v>
      </c>
      <c r="K51" s="53">
        <v>0</v>
      </c>
      <c r="L51" s="53">
        <v>0</v>
      </c>
      <c r="M51" s="53">
        <v>33734185</v>
      </c>
      <c r="N51" s="53">
        <v>0</v>
      </c>
      <c r="O51" s="53">
        <v>0</v>
      </c>
      <c r="P51" s="53">
        <v>0</v>
      </c>
      <c r="Q51" s="53">
        <v>36453687</v>
      </c>
      <c r="R51" s="53">
        <v>0</v>
      </c>
      <c r="S51" s="53">
        <v>0</v>
      </c>
      <c r="T51" s="53">
        <v>0</v>
      </c>
      <c r="U51" s="53">
        <v>5919543</v>
      </c>
      <c r="V51" s="53">
        <v>3674834</v>
      </c>
      <c r="W51" s="53">
        <v>300514370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93</v>
      </c>
      <c r="B58" s="5">
        <f>IF(B67=0,0,+(B76/B67)*100)</f>
        <v>67.9106958339453</v>
      </c>
      <c r="C58" s="5">
        <f>IF(C67=0,0,+(C76/C67)*100)</f>
        <v>0</v>
      </c>
      <c r="D58" s="6">
        <f aca="true" t="shared" si="6" ref="D58:Z58">IF(D67=0,0,+(D76/D67)*100)</f>
        <v>65.11707697161297</v>
      </c>
      <c r="E58" s="7">
        <f t="shared" si="6"/>
        <v>65.11707697161297</v>
      </c>
      <c r="F58" s="7">
        <f t="shared" si="6"/>
        <v>51.91554994470249</v>
      </c>
      <c r="G58" s="7">
        <f t="shared" si="6"/>
        <v>65.54826742490637</v>
      </c>
      <c r="H58" s="7">
        <f t="shared" si="6"/>
        <v>74.90689345221485</v>
      </c>
      <c r="I58" s="7">
        <f t="shared" si="6"/>
        <v>63.19096749001781</v>
      </c>
      <c r="J58" s="7">
        <f t="shared" si="6"/>
        <v>78.02960069842311</v>
      </c>
      <c r="K58" s="7">
        <f t="shared" si="6"/>
        <v>90.3743397284985</v>
      </c>
      <c r="L58" s="7">
        <f t="shared" si="6"/>
        <v>77.26356433164283</v>
      </c>
      <c r="M58" s="7">
        <f t="shared" si="6"/>
        <v>81.98334509793584</v>
      </c>
      <c r="N58" s="7">
        <f t="shared" si="6"/>
        <v>84.95383314127903</v>
      </c>
      <c r="O58" s="7">
        <f t="shared" si="6"/>
        <v>61.633024778712674</v>
      </c>
      <c r="P58" s="7">
        <f t="shared" si="6"/>
        <v>84.76570338670257</v>
      </c>
      <c r="Q58" s="7">
        <f t="shared" si="6"/>
        <v>77.18002350720305</v>
      </c>
      <c r="R58" s="7">
        <f t="shared" si="6"/>
        <v>70.10523237232562</v>
      </c>
      <c r="S58" s="7">
        <f t="shared" si="6"/>
        <v>64.87259297796264</v>
      </c>
      <c r="T58" s="7">
        <f t="shared" si="6"/>
        <v>76.55696444082426</v>
      </c>
      <c r="U58" s="7">
        <f t="shared" si="6"/>
        <v>70.70656084010018</v>
      </c>
      <c r="V58" s="7">
        <f t="shared" si="6"/>
        <v>72.96865096066001</v>
      </c>
      <c r="W58" s="7">
        <f t="shared" si="6"/>
        <v>65.11707731072516</v>
      </c>
      <c r="X58" s="7">
        <f t="shared" si="6"/>
        <v>0</v>
      </c>
      <c r="Y58" s="7">
        <f t="shared" si="6"/>
        <v>0</v>
      </c>
      <c r="Z58" s="8">
        <f t="shared" si="6"/>
        <v>65.11707697161297</v>
      </c>
    </row>
    <row r="59" spans="1:26" ht="13.5">
      <c r="A59" s="36" t="s">
        <v>31</v>
      </c>
      <c r="B59" s="9">
        <f aca="true" t="shared" si="7" ref="B59:Z66">IF(B68=0,0,+(B77/B68)*100)</f>
        <v>72.58232139950293</v>
      </c>
      <c r="C59" s="9">
        <f t="shared" si="7"/>
        <v>0</v>
      </c>
      <c r="D59" s="2">
        <f t="shared" si="7"/>
        <v>64.99999887679155</v>
      </c>
      <c r="E59" s="10">
        <f t="shared" si="7"/>
        <v>64.99999887679155</v>
      </c>
      <c r="F59" s="10">
        <f t="shared" si="7"/>
        <v>36.143401534260164</v>
      </c>
      <c r="G59" s="10">
        <f t="shared" si="7"/>
        <v>48.15769930465768</v>
      </c>
      <c r="H59" s="10">
        <f t="shared" si="7"/>
        <v>331.9891795958092</v>
      </c>
      <c r="I59" s="10">
        <f t="shared" si="7"/>
        <v>61.16887903494478</v>
      </c>
      <c r="J59" s="10">
        <f t="shared" si="7"/>
        <v>151.49044869346665</v>
      </c>
      <c r="K59" s="10">
        <f t="shared" si="7"/>
        <v>154.2772509639024</v>
      </c>
      <c r="L59" s="10">
        <f t="shared" si="7"/>
        <v>62.676375823564946</v>
      </c>
      <c r="M59" s="10">
        <f t="shared" si="7"/>
        <v>122.56482304281069</v>
      </c>
      <c r="N59" s="10">
        <f t="shared" si="7"/>
        <v>88.76788290795676</v>
      </c>
      <c r="O59" s="10">
        <f t="shared" si="7"/>
        <v>42.8815282713609</v>
      </c>
      <c r="P59" s="10">
        <f t="shared" si="7"/>
        <v>116.50487499347959</v>
      </c>
      <c r="Q59" s="10">
        <f t="shared" si="7"/>
        <v>82.73025707083454</v>
      </c>
      <c r="R59" s="10">
        <f t="shared" si="7"/>
        <v>70.39010443874254</v>
      </c>
      <c r="S59" s="10">
        <f t="shared" si="7"/>
        <v>60.41184426695758</v>
      </c>
      <c r="T59" s="10">
        <f t="shared" si="7"/>
        <v>95.5245202338031</v>
      </c>
      <c r="U59" s="10">
        <f t="shared" si="7"/>
        <v>75.45926092530988</v>
      </c>
      <c r="V59" s="10">
        <f t="shared" si="7"/>
        <v>85.11801331643788</v>
      </c>
      <c r="W59" s="10">
        <f t="shared" si="7"/>
        <v>64.99999887679155</v>
      </c>
      <c r="X59" s="10">
        <f t="shared" si="7"/>
        <v>0</v>
      </c>
      <c r="Y59" s="10">
        <f t="shared" si="7"/>
        <v>0</v>
      </c>
      <c r="Z59" s="11">
        <f t="shared" si="7"/>
        <v>64.99999887679155</v>
      </c>
    </row>
    <row r="60" spans="1:26" ht="13.5">
      <c r="A60" s="37" t="s">
        <v>32</v>
      </c>
      <c r="B60" s="12">
        <f t="shared" si="7"/>
        <v>71.6591595940226</v>
      </c>
      <c r="C60" s="12">
        <f t="shared" si="7"/>
        <v>0</v>
      </c>
      <c r="D60" s="3">
        <f t="shared" si="7"/>
        <v>67.58379196216607</v>
      </c>
      <c r="E60" s="13">
        <f t="shared" si="7"/>
        <v>67.58379196216607</v>
      </c>
      <c r="F60" s="13">
        <f t="shared" si="7"/>
        <v>62.075648616220334</v>
      </c>
      <c r="G60" s="13">
        <f t="shared" si="7"/>
        <v>78.46261717340612</v>
      </c>
      <c r="H60" s="13">
        <f t="shared" si="7"/>
        <v>70.09415683460801</v>
      </c>
      <c r="I60" s="13">
        <f t="shared" si="7"/>
        <v>70.13204004472871</v>
      </c>
      <c r="J60" s="13">
        <f t="shared" si="7"/>
        <v>65.6615324488228</v>
      </c>
      <c r="K60" s="13">
        <f t="shared" si="7"/>
        <v>79.56556591073848</v>
      </c>
      <c r="L60" s="13">
        <f t="shared" si="7"/>
        <v>90.93645483417232</v>
      </c>
      <c r="M60" s="13">
        <f t="shared" si="7"/>
        <v>77.9769482142526</v>
      </c>
      <c r="N60" s="13">
        <f t="shared" si="7"/>
        <v>94.40377492098145</v>
      </c>
      <c r="O60" s="13">
        <f t="shared" si="7"/>
        <v>75.1965087054377</v>
      </c>
      <c r="P60" s="13">
        <f t="shared" si="7"/>
        <v>86.22825874498609</v>
      </c>
      <c r="Q60" s="13">
        <f t="shared" si="7"/>
        <v>85.41581959024288</v>
      </c>
      <c r="R60" s="13">
        <f t="shared" si="7"/>
        <v>79.09850571582069</v>
      </c>
      <c r="S60" s="13">
        <f t="shared" si="7"/>
        <v>74.60309885440837</v>
      </c>
      <c r="T60" s="13">
        <f t="shared" si="7"/>
        <v>81.6342752367166</v>
      </c>
      <c r="U60" s="13">
        <f t="shared" si="7"/>
        <v>78.59698977223256</v>
      </c>
      <c r="V60" s="13">
        <f t="shared" si="7"/>
        <v>77.67821271537507</v>
      </c>
      <c r="W60" s="13">
        <f t="shared" si="7"/>
        <v>67.58379246027664</v>
      </c>
      <c r="X60" s="13">
        <f t="shared" si="7"/>
        <v>0</v>
      </c>
      <c r="Y60" s="13">
        <f t="shared" si="7"/>
        <v>0</v>
      </c>
      <c r="Z60" s="14">
        <f t="shared" si="7"/>
        <v>67.58379196216607</v>
      </c>
    </row>
    <row r="61" spans="1:26" ht="13.5">
      <c r="A61" s="38" t="s">
        <v>94</v>
      </c>
      <c r="B61" s="12">
        <f t="shared" si="7"/>
        <v>72.58361102675434</v>
      </c>
      <c r="C61" s="12">
        <f t="shared" si="7"/>
        <v>0</v>
      </c>
      <c r="D61" s="3">
        <f t="shared" si="7"/>
        <v>65.29085061590261</v>
      </c>
      <c r="E61" s="13">
        <f t="shared" si="7"/>
        <v>65.29085061590261</v>
      </c>
      <c r="F61" s="13">
        <f t="shared" si="7"/>
        <v>69.54477001813346</v>
      </c>
      <c r="G61" s="13">
        <f t="shared" si="7"/>
        <v>100.19635620144885</v>
      </c>
      <c r="H61" s="13">
        <f t="shared" si="7"/>
        <v>90.24147985049393</v>
      </c>
      <c r="I61" s="13">
        <f t="shared" si="7"/>
        <v>86.20822670578285</v>
      </c>
      <c r="J61" s="13">
        <f t="shared" si="7"/>
        <v>90.99963325336682</v>
      </c>
      <c r="K61" s="13">
        <f t="shared" si="7"/>
        <v>80.14594410125021</v>
      </c>
      <c r="L61" s="13">
        <f t="shared" si="7"/>
        <v>129.73285841229986</v>
      </c>
      <c r="M61" s="13">
        <f t="shared" si="7"/>
        <v>98.96685200059557</v>
      </c>
      <c r="N61" s="13">
        <f t="shared" si="7"/>
        <v>101.02188012343743</v>
      </c>
      <c r="O61" s="13">
        <f t="shared" si="7"/>
        <v>99.923417878144</v>
      </c>
      <c r="P61" s="13">
        <f t="shared" si="7"/>
        <v>97.94359105646527</v>
      </c>
      <c r="Q61" s="13">
        <f t="shared" si="7"/>
        <v>99.59820500390751</v>
      </c>
      <c r="R61" s="13">
        <f t="shared" si="7"/>
        <v>94.6102164775432</v>
      </c>
      <c r="S61" s="13">
        <f t="shared" si="7"/>
        <v>86.32523478676431</v>
      </c>
      <c r="T61" s="13">
        <f t="shared" si="7"/>
        <v>98.34051770226469</v>
      </c>
      <c r="U61" s="13">
        <f t="shared" si="7"/>
        <v>93.3229525431651</v>
      </c>
      <c r="V61" s="13">
        <f t="shared" si="7"/>
        <v>94.22890544007606</v>
      </c>
      <c r="W61" s="13">
        <f t="shared" si="7"/>
        <v>65.29085177022802</v>
      </c>
      <c r="X61" s="13">
        <f t="shared" si="7"/>
        <v>0</v>
      </c>
      <c r="Y61" s="13">
        <f t="shared" si="7"/>
        <v>0</v>
      </c>
      <c r="Z61" s="14">
        <f t="shared" si="7"/>
        <v>65.29085061590261</v>
      </c>
    </row>
    <row r="62" spans="1:26" ht="13.5">
      <c r="A62" s="38" t="s">
        <v>95</v>
      </c>
      <c r="B62" s="12">
        <f t="shared" si="7"/>
        <v>72.58575173753576</v>
      </c>
      <c r="C62" s="12">
        <f t="shared" si="7"/>
        <v>0</v>
      </c>
      <c r="D62" s="3">
        <f t="shared" si="7"/>
        <v>70.63092190140665</v>
      </c>
      <c r="E62" s="13">
        <f t="shared" si="7"/>
        <v>70.63092190140665</v>
      </c>
      <c r="F62" s="13">
        <f t="shared" si="7"/>
        <v>65.94930007570395</v>
      </c>
      <c r="G62" s="13">
        <f t="shared" si="7"/>
        <v>67.29297335834956</v>
      </c>
      <c r="H62" s="13">
        <f t="shared" si="7"/>
        <v>63.92487572330305</v>
      </c>
      <c r="I62" s="13">
        <f t="shared" si="7"/>
        <v>65.70822759866876</v>
      </c>
      <c r="J62" s="13">
        <f t="shared" si="7"/>
        <v>48.032869969180986</v>
      </c>
      <c r="K62" s="13">
        <f t="shared" si="7"/>
        <v>86.35824248116893</v>
      </c>
      <c r="L62" s="13">
        <f t="shared" si="7"/>
        <v>62.72111532939702</v>
      </c>
      <c r="M62" s="13">
        <f t="shared" si="7"/>
        <v>65.27539664761636</v>
      </c>
      <c r="N62" s="13">
        <f t="shared" si="7"/>
        <v>105.05999839337876</v>
      </c>
      <c r="O62" s="13">
        <f t="shared" si="7"/>
        <v>60.13762039522879</v>
      </c>
      <c r="P62" s="13">
        <f t="shared" si="7"/>
        <v>86.47927189555966</v>
      </c>
      <c r="Q62" s="13">
        <f t="shared" si="7"/>
        <v>84.73560711582677</v>
      </c>
      <c r="R62" s="13">
        <f t="shared" si="7"/>
        <v>73.65307293799718</v>
      </c>
      <c r="S62" s="13">
        <f t="shared" si="7"/>
        <v>69.40055146077259</v>
      </c>
      <c r="T62" s="13">
        <f t="shared" si="7"/>
        <v>81.02767363143481</v>
      </c>
      <c r="U62" s="13">
        <f t="shared" si="7"/>
        <v>75.10478999196191</v>
      </c>
      <c r="V62" s="13">
        <f t="shared" si="7"/>
        <v>72.27618092270454</v>
      </c>
      <c r="W62" s="13">
        <f t="shared" si="7"/>
        <v>70.63092190140665</v>
      </c>
      <c r="X62" s="13">
        <f t="shared" si="7"/>
        <v>0</v>
      </c>
      <c r="Y62" s="13">
        <f t="shared" si="7"/>
        <v>0</v>
      </c>
      <c r="Z62" s="14">
        <f t="shared" si="7"/>
        <v>70.63092190140665</v>
      </c>
    </row>
    <row r="63" spans="1:26" ht="13.5">
      <c r="A63" s="38" t="s">
        <v>96</v>
      </c>
      <c r="B63" s="12">
        <f t="shared" si="7"/>
        <v>63.58182923901283</v>
      </c>
      <c r="C63" s="12">
        <f t="shared" si="7"/>
        <v>0</v>
      </c>
      <c r="D63" s="3">
        <f t="shared" si="7"/>
        <v>64.99998709905238</v>
      </c>
      <c r="E63" s="13">
        <f t="shared" si="7"/>
        <v>64.99998709905238</v>
      </c>
      <c r="F63" s="13">
        <f t="shared" si="7"/>
        <v>29.769092605516956</v>
      </c>
      <c r="G63" s="13">
        <f t="shared" si="7"/>
        <v>63.099982855983804</v>
      </c>
      <c r="H63" s="13">
        <f t="shared" si="7"/>
        <v>35.164933061184264</v>
      </c>
      <c r="I63" s="13">
        <f t="shared" si="7"/>
        <v>42.2149487877433</v>
      </c>
      <c r="J63" s="13">
        <f t="shared" si="7"/>
        <v>38.04082576172522</v>
      </c>
      <c r="K63" s="13">
        <f t="shared" si="7"/>
        <v>46.612969081625835</v>
      </c>
      <c r="L63" s="13">
        <f t="shared" si="7"/>
        <v>84.48981554977685</v>
      </c>
      <c r="M63" s="13">
        <f t="shared" si="7"/>
        <v>55.307850699533844</v>
      </c>
      <c r="N63" s="13">
        <f t="shared" si="7"/>
        <v>52.35061017920488</v>
      </c>
      <c r="O63" s="13">
        <f t="shared" si="7"/>
        <v>64.35284947496307</v>
      </c>
      <c r="P63" s="13">
        <f t="shared" si="7"/>
        <v>44.012097319509415</v>
      </c>
      <c r="Q63" s="13">
        <f t="shared" si="7"/>
        <v>53.52062963081279</v>
      </c>
      <c r="R63" s="13">
        <f t="shared" si="7"/>
        <v>36.34817895522464</v>
      </c>
      <c r="S63" s="13">
        <f t="shared" si="7"/>
        <v>72.66796125548379</v>
      </c>
      <c r="T63" s="13">
        <f t="shared" si="7"/>
        <v>30.94017280767559</v>
      </c>
      <c r="U63" s="13">
        <f t="shared" si="7"/>
        <v>46.06309613113432</v>
      </c>
      <c r="V63" s="13">
        <f t="shared" si="7"/>
        <v>49.16420368944322</v>
      </c>
      <c r="W63" s="13">
        <f t="shared" si="7"/>
        <v>64.99998709905238</v>
      </c>
      <c r="X63" s="13">
        <f t="shared" si="7"/>
        <v>0</v>
      </c>
      <c r="Y63" s="13">
        <f t="shared" si="7"/>
        <v>0</v>
      </c>
      <c r="Z63" s="14">
        <f t="shared" si="7"/>
        <v>64.99998709905238</v>
      </c>
    </row>
    <row r="64" spans="1:26" ht="13.5">
      <c r="A64" s="38" t="s">
        <v>97</v>
      </c>
      <c r="B64" s="12">
        <f t="shared" si="7"/>
        <v>67.60958050383358</v>
      </c>
      <c r="C64" s="12">
        <f t="shared" si="7"/>
        <v>0</v>
      </c>
      <c r="D64" s="3">
        <f t="shared" si="7"/>
        <v>64.99999599102631</v>
      </c>
      <c r="E64" s="13">
        <f t="shared" si="7"/>
        <v>64.99999599102631</v>
      </c>
      <c r="F64" s="13">
        <f t="shared" si="7"/>
        <v>25.24066001761705</v>
      </c>
      <c r="G64" s="13">
        <f t="shared" si="7"/>
        <v>36.41019030512786</v>
      </c>
      <c r="H64" s="13">
        <f t="shared" si="7"/>
        <v>36.82441858607114</v>
      </c>
      <c r="I64" s="13">
        <f t="shared" si="7"/>
        <v>32.80041057251304</v>
      </c>
      <c r="J64" s="13">
        <f t="shared" si="7"/>
        <v>46.34473182563046</v>
      </c>
      <c r="K64" s="13">
        <f t="shared" si="7"/>
        <v>71.21825953611449</v>
      </c>
      <c r="L64" s="13">
        <f t="shared" si="7"/>
        <v>33.1821994412916</v>
      </c>
      <c r="M64" s="13">
        <f t="shared" si="7"/>
        <v>50.12834664262379</v>
      </c>
      <c r="N64" s="13">
        <f t="shared" si="7"/>
        <v>45.14010944269912</v>
      </c>
      <c r="O64" s="13">
        <f t="shared" si="7"/>
        <v>34.43960131398702</v>
      </c>
      <c r="P64" s="13">
        <f t="shared" si="7"/>
        <v>58.09259242374048</v>
      </c>
      <c r="Q64" s="13">
        <f t="shared" si="7"/>
        <v>45.892072147341594</v>
      </c>
      <c r="R64" s="13">
        <f t="shared" si="7"/>
        <v>48.62313217452468</v>
      </c>
      <c r="S64" s="13">
        <f t="shared" si="7"/>
        <v>43.63558628270112</v>
      </c>
      <c r="T64" s="13">
        <f t="shared" si="7"/>
        <v>37.693424029651716</v>
      </c>
      <c r="U64" s="13">
        <f t="shared" si="7"/>
        <v>43.318285903784734</v>
      </c>
      <c r="V64" s="13">
        <f t="shared" si="7"/>
        <v>43.023992738938446</v>
      </c>
      <c r="W64" s="13">
        <f t="shared" si="7"/>
        <v>64.99999599102631</v>
      </c>
      <c r="X64" s="13">
        <f t="shared" si="7"/>
        <v>0</v>
      </c>
      <c r="Y64" s="13">
        <f t="shared" si="7"/>
        <v>0</v>
      </c>
      <c r="Z64" s="14">
        <f t="shared" si="7"/>
        <v>64.99999599102631</v>
      </c>
    </row>
    <row r="65" spans="1:26" ht="13.5">
      <c r="A65" s="38" t="s">
        <v>98</v>
      </c>
      <c r="B65" s="12">
        <f t="shared" si="7"/>
        <v>71.53669774488245</v>
      </c>
      <c r="C65" s="12">
        <f t="shared" si="7"/>
        <v>0</v>
      </c>
      <c r="D65" s="3">
        <f t="shared" si="7"/>
        <v>99.99940236639004</v>
      </c>
      <c r="E65" s="13">
        <f t="shared" si="7"/>
        <v>99.99940236639004</v>
      </c>
      <c r="F65" s="13">
        <f t="shared" si="7"/>
        <v>99.43113800239423</v>
      </c>
      <c r="G65" s="13">
        <f t="shared" si="7"/>
        <v>100</v>
      </c>
      <c r="H65" s="13">
        <f t="shared" si="7"/>
        <v>102.40896192953417</v>
      </c>
      <c r="I65" s="13">
        <f t="shared" si="7"/>
        <v>100.58239896236343</v>
      </c>
      <c r="J65" s="13">
        <f t="shared" si="7"/>
        <v>99.08621489904851</v>
      </c>
      <c r="K65" s="13">
        <f t="shared" si="7"/>
        <v>100</v>
      </c>
      <c r="L65" s="13">
        <f t="shared" si="7"/>
        <v>320.8633394303632</v>
      </c>
      <c r="M65" s="13">
        <f t="shared" si="7"/>
        <v>169.5845751314018</v>
      </c>
      <c r="N65" s="13">
        <f t="shared" si="7"/>
        <v>175.94392186424568</v>
      </c>
      <c r="O65" s="13">
        <f t="shared" si="7"/>
        <v>391.73518409509524</v>
      </c>
      <c r="P65" s="13">
        <f t="shared" si="7"/>
        <v>263.86783514921837</v>
      </c>
      <c r="Q65" s="13">
        <f t="shared" si="7"/>
        <v>271.9865813218169</v>
      </c>
      <c r="R65" s="13">
        <f t="shared" si="7"/>
        <v>585.9701492537314</v>
      </c>
      <c r="S65" s="13">
        <f t="shared" si="7"/>
        <v>305.2293152969517</v>
      </c>
      <c r="T65" s="13">
        <f t="shared" si="7"/>
        <v>398.28147849326814</v>
      </c>
      <c r="U65" s="13">
        <f t="shared" si="7"/>
        <v>426.95515060877483</v>
      </c>
      <c r="V65" s="13">
        <f t="shared" si="7"/>
        <v>242.49325264246733</v>
      </c>
      <c r="W65" s="13">
        <f t="shared" si="7"/>
        <v>99.99940236639004</v>
      </c>
      <c r="X65" s="13">
        <f t="shared" si="7"/>
        <v>0</v>
      </c>
      <c r="Y65" s="13">
        <f t="shared" si="7"/>
        <v>0</v>
      </c>
      <c r="Z65" s="14">
        <f t="shared" si="7"/>
        <v>99.99940236639004</v>
      </c>
    </row>
    <row r="66" spans="1:26" ht="13.5">
      <c r="A66" s="39" t="s">
        <v>99</v>
      </c>
      <c r="B66" s="15">
        <f t="shared" si="7"/>
        <v>9.999999817096505</v>
      </c>
      <c r="C66" s="15">
        <f t="shared" si="7"/>
        <v>0</v>
      </c>
      <c r="D66" s="4">
        <f t="shared" si="7"/>
        <v>34.99999551949753</v>
      </c>
      <c r="E66" s="16">
        <f t="shared" si="7"/>
        <v>34.99999551949753</v>
      </c>
      <c r="F66" s="16">
        <f t="shared" si="7"/>
        <v>6.895199115871585</v>
      </c>
      <c r="G66" s="16">
        <f t="shared" si="7"/>
        <v>3.593188242720312</v>
      </c>
      <c r="H66" s="16">
        <f t="shared" si="7"/>
        <v>4.714260905185069</v>
      </c>
      <c r="I66" s="16">
        <f t="shared" si="7"/>
        <v>5.066331698870122</v>
      </c>
      <c r="J66" s="16">
        <f t="shared" si="7"/>
        <v>28.433805922964027</v>
      </c>
      <c r="K66" s="16">
        <f t="shared" si="7"/>
        <v>46.34902722151258</v>
      </c>
      <c r="L66" s="16">
        <f t="shared" si="7"/>
        <v>7.846070179046865</v>
      </c>
      <c r="M66" s="16">
        <f t="shared" si="7"/>
        <v>27.62077143139549</v>
      </c>
      <c r="N66" s="16">
        <f t="shared" si="7"/>
        <v>5.355207222972769</v>
      </c>
      <c r="O66" s="16">
        <f t="shared" si="7"/>
        <v>3.279056274102582</v>
      </c>
      <c r="P66" s="16">
        <f t="shared" si="7"/>
        <v>3.9972740902276134</v>
      </c>
      <c r="Q66" s="16">
        <f t="shared" si="7"/>
        <v>4.204630391350335</v>
      </c>
      <c r="R66" s="16">
        <f t="shared" si="7"/>
        <v>3.307377790288172</v>
      </c>
      <c r="S66" s="16">
        <f t="shared" si="7"/>
        <v>3.5795879280236655</v>
      </c>
      <c r="T66" s="16">
        <f t="shared" si="7"/>
        <v>3.327224734780343</v>
      </c>
      <c r="U66" s="16">
        <f t="shared" si="7"/>
        <v>3.400864555715608</v>
      </c>
      <c r="V66" s="16">
        <f t="shared" si="7"/>
        <v>9.81900987440547</v>
      </c>
      <c r="W66" s="16">
        <f t="shared" si="7"/>
        <v>34.99999551949753</v>
      </c>
      <c r="X66" s="16">
        <f t="shared" si="7"/>
        <v>0</v>
      </c>
      <c r="Y66" s="16">
        <f t="shared" si="7"/>
        <v>0</v>
      </c>
      <c r="Z66" s="17">
        <f t="shared" si="7"/>
        <v>34.99999551949753</v>
      </c>
    </row>
    <row r="67" spans="1:26" ht="13.5" hidden="1">
      <c r="A67" s="40" t="s">
        <v>100</v>
      </c>
      <c r="B67" s="23">
        <v>849455914</v>
      </c>
      <c r="C67" s="23"/>
      <c r="D67" s="24">
        <v>960111100</v>
      </c>
      <c r="E67" s="25">
        <v>960111100</v>
      </c>
      <c r="F67" s="25">
        <v>84796771</v>
      </c>
      <c r="G67" s="25">
        <v>83240519</v>
      </c>
      <c r="H67" s="25">
        <v>64860100</v>
      </c>
      <c r="I67" s="25">
        <v>232897390</v>
      </c>
      <c r="J67" s="25">
        <v>74376691</v>
      </c>
      <c r="K67" s="25">
        <v>71866270</v>
      </c>
      <c r="L67" s="25">
        <v>65461316</v>
      </c>
      <c r="M67" s="25">
        <v>211704277</v>
      </c>
      <c r="N67" s="25">
        <v>68471087</v>
      </c>
      <c r="O67" s="25">
        <v>66682197</v>
      </c>
      <c r="P67" s="25">
        <v>66497248</v>
      </c>
      <c r="Q67" s="25">
        <v>201650532</v>
      </c>
      <c r="R67" s="25">
        <v>71304769</v>
      </c>
      <c r="S67" s="25">
        <v>66979393</v>
      </c>
      <c r="T67" s="25">
        <v>74120222</v>
      </c>
      <c r="U67" s="25">
        <v>212404384</v>
      </c>
      <c r="V67" s="25">
        <v>858656583</v>
      </c>
      <c r="W67" s="25">
        <v>960111095</v>
      </c>
      <c r="X67" s="25"/>
      <c r="Y67" s="24"/>
      <c r="Z67" s="26">
        <v>960111100</v>
      </c>
    </row>
    <row r="68" spans="1:26" ht="13.5" hidden="1">
      <c r="A68" s="36" t="s">
        <v>31</v>
      </c>
      <c r="B68" s="18">
        <v>202538770</v>
      </c>
      <c r="C68" s="18"/>
      <c r="D68" s="19">
        <v>227028207</v>
      </c>
      <c r="E68" s="20">
        <v>227028207</v>
      </c>
      <c r="F68" s="20">
        <v>19851001</v>
      </c>
      <c r="G68" s="20">
        <v>19989435</v>
      </c>
      <c r="H68" s="20">
        <v>2794720</v>
      </c>
      <c r="I68" s="20">
        <v>42635156</v>
      </c>
      <c r="J68" s="20">
        <v>13343096</v>
      </c>
      <c r="K68" s="20">
        <v>13192726</v>
      </c>
      <c r="L68" s="20">
        <v>13430483</v>
      </c>
      <c r="M68" s="20">
        <v>39966305</v>
      </c>
      <c r="N68" s="20">
        <v>13035352</v>
      </c>
      <c r="O68" s="20">
        <v>13186454</v>
      </c>
      <c r="P68" s="20">
        <v>13227710</v>
      </c>
      <c r="Q68" s="20">
        <v>39449516</v>
      </c>
      <c r="R68" s="20">
        <v>13283289</v>
      </c>
      <c r="S68" s="20">
        <v>13053235</v>
      </c>
      <c r="T68" s="20">
        <v>13144736</v>
      </c>
      <c r="U68" s="20">
        <v>39481260</v>
      </c>
      <c r="V68" s="20">
        <v>161532237</v>
      </c>
      <c r="W68" s="20">
        <v>227028207</v>
      </c>
      <c r="X68" s="20"/>
      <c r="Y68" s="19"/>
      <c r="Z68" s="22">
        <v>227028207</v>
      </c>
    </row>
    <row r="69" spans="1:26" ht="13.5" hidden="1">
      <c r="A69" s="37" t="s">
        <v>32</v>
      </c>
      <c r="B69" s="18">
        <v>592243503</v>
      </c>
      <c r="C69" s="18"/>
      <c r="D69" s="19">
        <v>678401526</v>
      </c>
      <c r="E69" s="20">
        <v>678401526</v>
      </c>
      <c r="F69" s="20">
        <v>58661615</v>
      </c>
      <c r="G69" s="20">
        <v>56983920</v>
      </c>
      <c r="H69" s="20">
        <v>55644925</v>
      </c>
      <c r="I69" s="20">
        <v>171290460</v>
      </c>
      <c r="J69" s="20">
        <v>54980916</v>
      </c>
      <c r="K69" s="20">
        <v>52385576</v>
      </c>
      <c r="L69" s="20">
        <v>45826759</v>
      </c>
      <c r="M69" s="20">
        <v>153193251</v>
      </c>
      <c r="N69" s="20">
        <v>48994509</v>
      </c>
      <c r="O69" s="20">
        <v>46844744</v>
      </c>
      <c r="P69" s="20">
        <v>47216513</v>
      </c>
      <c r="Q69" s="20">
        <v>143055766</v>
      </c>
      <c r="R69" s="20">
        <v>51086802</v>
      </c>
      <c r="S69" s="20">
        <v>47357888</v>
      </c>
      <c r="T69" s="20">
        <v>53838006</v>
      </c>
      <c r="U69" s="20">
        <v>152282696</v>
      </c>
      <c r="V69" s="20">
        <v>619822173</v>
      </c>
      <c r="W69" s="20">
        <v>678401521</v>
      </c>
      <c r="X69" s="20"/>
      <c r="Y69" s="19"/>
      <c r="Z69" s="22">
        <v>678401526</v>
      </c>
    </row>
    <row r="70" spans="1:26" ht="13.5" hidden="1">
      <c r="A70" s="38" t="s">
        <v>94</v>
      </c>
      <c r="B70" s="18">
        <v>252953418</v>
      </c>
      <c r="C70" s="18"/>
      <c r="D70" s="19">
        <v>282809561</v>
      </c>
      <c r="E70" s="20">
        <v>282809561</v>
      </c>
      <c r="F70" s="20">
        <v>25700548</v>
      </c>
      <c r="G70" s="20">
        <v>24284438</v>
      </c>
      <c r="H70" s="20">
        <v>21958975</v>
      </c>
      <c r="I70" s="20">
        <v>71943961</v>
      </c>
      <c r="J70" s="20">
        <v>23443978</v>
      </c>
      <c r="K70" s="20">
        <v>22908634</v>
      </c>
      <c r="L70" s="20">
        <v>20085304</v>
      </c>
      <c r="M70" s="20">
        <v>66437916</v>
      </c>
      <c r="N70" s="20">
        <v>19413236</v>
      </c>
      <c r="O70" s="20">
        <v>19727842</v>
      </c>
      <c r="P70" s="20">
        <v>20581169</v>
      </c>
      <c r="Q70" s="20">
        <v>59722247</v>
      </c>
      <c r="R70" s="20">
        <v>22647199</v>
      </c>
      <c r="S70" s="20">
        <v>19891347</v>
      </c>
      <c r="T70" s="20">
        <v>21931177</v>
      </c>
      <c r="U70" s="20">
        <v>64469723</v>
      </c>
      <c r="V70" s="20">
        <v>262573847</v>
      </c>
      <c r="W70" s="20">
        <v>282809556</v>
      </c>
      <c r="X70" s="20"/>
      <c r="Y70" s="19"/>
      <c r="Z70" s="22">
        <v>282809561</v>
      </c>
    </row>
    <row r="71" spans="1:26" ht="13.5" hidden="1">
      <c r="A71" s="38" t="s">
        <v>95</v>
      </c>
      <c r="B71" s="18">
        <v>253077525</v>
      </c>
      <c r="C71" s="18"/>
      <c r="D71" s="19">
        <v>291481972</v>
      </c>
      <c r="E71" s="20">
        <v>291481972</v>
      </c>
      <c r="F71" s="20">
        <v>24539011</v>
      </c>
      <c r="G71" s="20">
        <v>24411363</v>
      </c>
      <c r="H71" s="20">
        <v>25009918</v>
      </c>
      <c r="I71" s="20">
        <v>73960292</v>
      </c>
      <c r="J71" s="20">
        <v>23032209</v>
      </c>
      <c r="K71" s="20">
        <v>20964828</v>
      </c>
      <c r="L71" s="20">
        <v>17564533</v>
      </c>
      <c r="M71" s="20">
        <v>61561570</v>
      </c>
      <c r="N71" s="20">
        <v>21548327</v>
      </c>
      <c r="O71" s="20">
        <v>19122747</v>
      </c>
      <c r="P71" s="20">
        <v>18595574</v>
      </c>
      <c r="Q71" s="20">
        <v>59266648</v>
      </c>
      <c r="R71" s="20">
        <v>20071020</v>
      </c>
      <c r="S71" s="20">
        <v>19383065</v>
      </c>
      <c r="T71" s="20">
        <v>23587002</v>
      </c>
      <c r="U71" s="20">
        <v>63041087</v>
      </c>
      <c r="V71" s="20">
        <v>257829597</v>
      </c>
      <c r="W71" s="20">
        <v>291481972</v>
      </c>
      <c r="X71" s="20"/>
      <c r="Y71" s="19"/>
      <c r="Z71" s="22">
        <v>291481972</v>
      </c>
    </row>
    <row r="72" spans="1:26" ht="13.5" hidden="1">
      <c r="A72" s="38" t="s">
        <v>96</v>
      </c>
      <c r="B72" s="18">
        <v>30408831</v>
      </c>
      <c r="C72" s="18"/>
      <c r="D72" s="19">
        <v>43407664</v>
      </c>
      <c r="E72" s="20">
        <v>43407664</v>
      </c>
      <c r="F72" s="20">
        <v>3360005</v>
      </c>
      <c r="G72" s="20">
        <v>3248947</v>
      </c>
      <c r="H72" s="20">
        <v>3693074</v>
      </c>
      <c r="I72" s="20">
        <v>10302026</v>
      </c>
      <c r="J72" s="20">
        <v>3512684</v>
      </c>
      <c r="K72" s="20">
        <v>3561054</v>
      </c>
      <c r="L72" s="20">
        <v>3139492</v>
      </c>
      <c r="M72" s="20">
        <v>10213230</v>
      </c>
      <c r="N72" s="20">
        <v>3004773</v>
      </c>
      <c r="O72" s="20">
        <v>2953316</v>
      </c>
      <c r="P72" s="20">
        <v>2994713</v>
      </c>
      <c r="Q72" s="20">
        <v>8952802</v>
      </c>
      <c r="R72" s="20">
        <v>3337617</v>
      </c>
      <c r="S72" s="20">
        <v>3091844</v>
      </c>
      <c r="T72" s="20">
        <v>3295224</v>
      </c>
      <c r="U72" s="20">
        <v>9724685</v>
      </c>
      <c r="V72" s="20">
        <v>39192743</v>
      </c>
      <c r="W72" s="20">
        <v>43407664</v>
      </c>
      <c r="X72" s="20"/>
      <c r="Y72" s="19"/>
      <c r="Z72" s="22">
        <v>43407664</v>
      </c>
    </row>
    <row r="73" spans="1:26" ht="13.5" hidden="1">
      <c r="A73" s="38" t="s">
        <v>97</v>
      </c>
      <c r="B73" s="18">
        <v>54973351</v>
      </c>
      <c r="C73" s="18"/>
      <c r="D73" s="19">
        <v>59865696</v>
      </c>
      <c r="E73" s="20">
        <v>59865696</v>
      </c>
      <c r="F73" s="20">
        <v>4954292</v>
      </c>
      <c r="G73" s="20">
        <v>4933866</v>
      </c>
      <c r="H73" s="20">
        <v>4881462</v>
      </c>
      <c r="I73" s="20">
        <v>14769620</v>
      </c>
      <c r="J73" s="20">
        <v>4888629</v>
      </c>
      <c r="K73" s="20">
        <v>4847834</v>
      </c>
      <c r="L73" s="20">
        <v>4941755</v>
      </c>
      <c r="M73" s="20">
        <v>14678218</v>
      </c>
      <c r="N73" s="20">
        <v>4906129</v>
      </c>
      <c r="O73" s="20">
        <v>4935513</v>
      </c>
      <c r="P73" s="20">
        <v>4935285</v>
      </c>
      <c r="Q73" s="20">
        <v>14776927</v>
      </c>
      <c r="R73" s="20">
        <v>4930466</v>
      </c>
      <c r="S73" s="20">
        <v>4883702</v>
      </c>
      <c r="T73" s="20">
        <v>4925448</v>
      </c>
      <c r="U73" s="20">
        <v>14739616</v>
      </c>
      <c r="V73" s="20">
        <v>58964381</v>
      </c>
      <c r="W73" s="20">
        <v>59865696</v>
      </c>
      <c r="X73" s="20"/>
      <c r="Y73" s="19"/>
      <c r="Z73" s="22">
        <v>59865696</v>
      </c>
    </row>
    <row r="74" spans="1:26" ht="13.5" hidden="1">
      <c r="A74" s="38" t="s">
        <v>98</v>
      </c>
      <c r="B74" s="18">
        <v>830378</v>
      </c>
      <c r="C74" s="18"/>
      <c r="D74" s="19">
        <v>836633</v>
      </c>
      <c r="E74" s="20">
        <v>836633</v>
      </c>
      <c r="F74" s="20">
        <v>107759</v>
      </c>
      <c r="G74" s="20">
        <v>105306</v>
      </c>
      <c r="H74" s="20">
        <v>101496</v>
      </c>
      <c r="I74" s="20">
        <v>314561</v>
      </c>
      <c r="J74" s="20">
        <v>103416</v>
      </c>
      <c r="K74" s="20">
        <v>103226</v>
      </c>
      <c r="L74" s="20">
        <v>95675</v>
      </c>
      <c r="M74" s="20">
        <v>302317</v>
      </c>
      <c r="N74" s="20">
        <v>122044</v>
      </c>
      <c r="O74" s="20">
        <v>105326</v>
      </c>
      <c r="P74" s="20">
        <v>109772</v>
      </c>
      <c r="Q74" s="20">
        <v>337142</v>
      </c>
      <c r="R74" s="20">
        <v>100500</v>
      </c>
      <c r="S74" s="20">
        <v>107930</v>
      </c>
      <c r="T74" s="20">
        <v>99155</v>
      </c>
      <c r="U74" s="20">
        <v>307585</v>
      </c>
      <c r="V74" s="20">
        <v>1261605</v>
      </c>
      <c r="W74" s="20">
        <v>836633</v>
      </c>
      <c r="X74" s="20"/>
      <c r="Y74" s="19"/>
      <c r="Z74" s="22">
        <v>836633</v>
      </c>
    </row>
    <row r="75" spans="1:26" ht="13.5" hidden="1">
      <c r="A75" s="39" t="s">
        <v>99</v>
      </c>
      <c r="B75" s="27">
        <v>54673641</v>
      </c>
      <c r="C75" s="27"/>
      <c r="D75" s="28">
        <v>54681367</v>
      </c>
      <c r="E75" s="29">
        <v>54681367</v>
      </c>
      <c r="F75" s="29">
        <v>6284155</v>
      </c>
      <c r="G75" s="29">
        <v>6267164</v>
      </c>
      <c r="H75" s="29">
        <v>6420455</v>
      </c>
      <c r="I75" s="29">
        <v>18971774</v>
      </c>
      <c r="J75" s="29">
        <v>6052679</v>
      </c>
      <c r="K75" s="29">
        <v>6287968</v>
      </c>
      <c r="L75" s="29">
        <v>6204074</v>
      </c>
      <c r="M75" s="29">
        <v>18544721</v>
      </c>
      <c r="N75" s="29">
        <v>6441226</v>
      </c>
      <c r="O75" s="29">
        <v>6650999</v>
      </c>
      <c r="P75" s="29">
        <v>6053025</v>
      </c>
      <c r="Q75" s="29">
        <v>19145250</v>
      </c>
      <c r="R75" s="29">
        <v>6934678</v>
      </c>
      <c r="S75" s="29">
        <v>6568270</v>
      </c>
      <c r="T75" s="29">
        <v>7137480</v>
      </c>
      <c r="U75" s="29">
        <v>20640428</v>
      </c>
      <c r="V75" s="29">
        <v>77302173</v>
      </c>
      <c r="W75" s="29">
        <v>54681367</v>
      </c>
      <c r="X75" s="29"/>
      <c r="Y75" s="28"/>
      <c r="Z75" s="30">
        <v>54681367</v>
      </c>
    </row>
    <row r="76" spans="1:26" ht="13.5" hidden="1">
      <c r="A76" s="41" t="s">
        <v>101</v>
      </c>
      <c r="B76" s="31">
        <v>576871422</v>
      </c>
      <c r="C76" s="31"/>
      <c r="D76" s="32">
        <v>625196284</v>
      </c>
      <c r="E76" s="33">
        <v>625196284</v>
      </c>
      <c r="F76" s="33">
        <v>44022710</v>
      </c>
      <c r="G76" s="33">
        <v>54562718</v>
      </c>
      <c r="H76" s="33">
        <v>48584686</v>
      </c>
      <c r="I76" s="33">
        <v>147170114</v>
      </c>
      <c r="J76" s="33">
        <v>58035835</v>
      </c>
      <c r="K76" s="33">
        <v>64948667</v>
      </c>
      <c r="L76" s="33">
        <v>50577746</v>
      </c>
      <c r="M76" s="33">
        <v>173562248</v>
      </c>
      <c r="N76" s="33">
        <v>58168813</v>
      </c>
      <c r="O76" s="33">
        <v>41098255</v>
      </c>
      <c r="P76" s="33">
        <v>56366860</v>
      </c>
      <c r="Q76" s="33">
        <v>155633928</v>
      </c>
      <c r="R76" s="33">
        <v>49988374</v>
      </c>
      <c r="S76" s="33">
        <v>43451269</v>
      </c>
      <c r="T76" s="33">
        <v>56744192</v>
      </c>
      <c r="U76" s="33">
        <v>150183835</v>
      </c>
      <c r="V76" s="33">
        <v>626550125</v>
      </c>
      <c r="W76" s="33">
        <v>625196284</v>
      </c>
      <c r="X76" s="33"/>
      <c r="Y76" s="32"/>
      <c r="Z76" s="34">
        <v>625196284</v>
      </c>
    </row>
    <row r="77" spans="1:26" ht="13.5" hidden="1">
      <c r="A77" s="36" t="s">
        <v>31</v>
      </c>
      <c r="B77" s="18">
        <v>147007341</v>
      </c>
      <c r="C77" s="18"/>
      <c r="D77" s="19">
        <v>147568332</v>
      </c>
      <c r="E77" s="20">
        <v>147568332</v>
      </c>
      <c r="F77" s="20">
        <v>7174827</v>
      </c>
      <c r="G77" s="20">
        <v>9626452</v>
      </c>
      <c r="H77" s="20">
        <v>9278168</v>
      </c>
      <c r="I77" s="20">
        <v>26079447</v>
      </c>
      <c r="J77" s="20">
        <v>20213516</v>
      </c>
      <c r="K77" s="20">
        <v>20353375</v>
      </c>
      <c r="L77" s="20">
        <v>8417740</v>
      </c>
      <c r="M77" s="20">
        <v>48984631</v>
      </c>
      <c r="N77" s="20">
        <v>11571206</v>
      </c>
      <c r="O77" s="20">
        <v>5654553</v>
      </c>
      <c r="P77" s="20">
        <v>15410927</v>
      </c>
      <c r="Q77" s="20">
        <v>32636686</v>
      </c>
      <c r="R77" s="20">
        <v>9350121</v>
      </c>
      <c r="S77" s="20">
        <v>7885700</v>
      </c>
      <c r="T77" s="20">
        <v>12556446</v>
      </c>
      <c r="U77" s="20">
        <v>29792267</v>
      </c>
      <c r="V77" s="20">
        <v>137493031</v>
      </c>
      <c r="W77" s="20">
        <v>147568332</v>
      </c>
      <c r="X77" s="20"/>
      <c r="Y77" s="19"/>
      <c r="Z77" s="22">
        <v>147568332</v>
      </c>
    </row>
    <row r="78" spans="1:26" ht="13.5" hidden="1">
      <c r="A78" s="37" t="s">
        <v>32</v>
      </c>
      <c r="B78" s="18">
        <v>424396717</v>
      </c>
      <c r="C78" s="18"/>
      <c r="D78" s="19">
        <v>458489476</v>
      </c>
      <c r="E78" s="20">
        <v>458489476</v>
      </c>
      <c r="F78" s="20">
        <v>36414578</v>
      </c>
      <c r="G78" s="20">
        <v>44711075</v>
      </c>
      <c r="H78" s="20">
        <v>39003841</v>
      </c>
      <c r="I78" s="20">
        <v>120129494</v>
      </c>
      <c r="J78" s="20">
        <v>36101312</v>
      </c>
      <c r="K78" s="20">
        <v>41680880</v>
      </c>
      <c r="L78" s="20">
        <v>41673230</v>
      </c>
      <c r="M78" s="20">
        <v>119455422</v>
      </c>
      <c r="N78" s="20">
        <v>46252666</v>
      </c>
      <c r="O78" s="20">
        <v>35225612</v>
      </c>
      <c r="P78" s="20">
        <v>40713977</v>
      </c>
      <c r="Q78" s="20">
        <v>122192255</v>
      </c>
      <c r="R78" s="20">
        <v>40408897</v>
      </c>
      <c r="S78" s="20">
        <v>35330452</v>
      </c>
      <c r="T78" s="20">
        <v>43950266</v>
      </c>
      <c r="U78" s="20">
        <v>119689615</v>
      </c>
      <c r="V78" s="20">
        <v>481466786</v>
      </c>
      <c r="W78" s="20">
        <v>458489476</v>
      </c>
      <c r="X78" s="20"/>
      <c r="Y78" s="19"/>
      <c r="Z78" s="22">
        <v>458489476</v>
      </c>
    </row>
    <row r="79" spans="1:26" ht="13.5" hidden="1">
      <c r="A79" s="38" t="s">
        <v>94</v>
      </c>
      <c r="B79" s="18">
        <v>183602725</v>
      </c>
      <c r="C79" s="18"/>
      <c r="D79" s="19">
        <v>184648768</v>
      </c>
      <c r="E79" s="20">
        <v>184648768</v>
      </c>
      <c r="F79" s="20">
        <v>17873387</v>
      </c>
      <c r="G79" s="20">
        <v>24332122</v>
      </c>
      <c r="H79" s="20">
        <v>19816104</v>
      </c>
      <c r="I79" s="20">
        <v>62021613</v>
      </c>
      <c r="J79" s="20">
        <v>21333934</v>
      </c>
      <c r="K79" s="20">
        <v>18360341</v>
      </c>
      <c r="L79" s="20">
        <v>26057239</v>
      </c>
      <c r="M79" s="20">
        <v>65751514</v>
      </c>
      <c r="N79" s="20">
        <v>19611616</v>
      </c>
      <c r="O79" s="20">
        <v>19712734</v>
      </c>
      <c r="P79" s="20">
        <v>20157936</v>
      </c>
      <c r="Q79" s="20">
        <v>59482286</v>
      </c>
      <c r="R79" s="20">
        <v>21426564</v>
      </c>
      <c r="S79" s="20">
        <v>17171252</v>
      </c>
      <c r="T79" s="20">
        <v>21567233</v>
      </c>
      <c r="U79" s="20">
        <v>60165049</v>
      </c>
      <c r="V79" s="20">
        <v>247420462</v>
      </c>
      <c r="W79" s="20">
        <v>184648768</v>
      </c>
      <c r="X79" s="20"/>
      <c r="Y79" s="19"/>
      <c r="Z79" s="22">
        <v>184648768</v>
      </c>
    </row>
    <row r="80" spans="1:26" ht="13.5" hidden="1">
      <c r="A80" s="38" t="s">
        <v>95</v>
      </c>
      <c r="B80" s="18">
        <v>183698224</v>
      </c>
      <c r="C80" s="18"/>
      <c r="D80" s="19">
        <v>205876404</v>
      </c>
      <c r="E80" s="20">
        <v>205876404</v>
      </c>
      <c r="F80" s="20">
        <v>16183306</v>
      </c>
      <c r="G80" s="20">
        <v>16427132</v>
      </c>
      <c r="H80" s="20">
        <v>15987559</v>
      </c>
      <c r="I80" s="20">
        <v>48597997</v>
      </c>
      <c r="J80" s="20">
        <v>11063031</v>
      </c>
      <c r="K80" s="20">
        <v>18104857</v>
      </c>
      <c r="L80" s="20">
        <v>11016671</v>
      </c>
      <c r="M80" s="20">
        <v>40184559</v>
      </c>
      <c r="N80" s="20">
        <v>22638672</v>
      </c>
      <c r="O80" s="20">
        <v>11499965</v>
      </c>
      <c r="P80" s="20">
        <v>16081317</v>
      </c>
      <c r="Q80" s="20">
        <v>50219954</v>
      </c>
      <c r="R80" s="20">
        <v>14782923</v>
      </c>
      <c r="S80" s="20">
        <v>13451954</v>
      </c>
      <c r="T80" s="20">
        <v>19111999</v>
      </c>
      <c r="U80" s="20">
        <v>47346876</v>
      </c>
      <c r="V80" s="20">
        <v>186349386</v>
      </c>
      <c r="W80" s="20">
        <v>205876404</v>
      </c>
      <c r="X80" s="20"/>
      <c r="Y80" s="19"/>
      <c r="Z80" s="22">
        <v>205876404</v>
      </c>
    </row>
    <row r="81" spans="1:26" ht="13.5" hidden="1">
      <c r="A81" s="38" t="s">
        <v>96</v>
      </c>
      <c r="B81" s="18">
        <v>19334491</v>
      </c>
      <c r="C81" s="18"/>
      <c r="D81" s="19">
        <v>28214976</v>
      </c>
      <c r="E81" s="20">
        <v>28214976</v>
      </c>
      <c r="F81" s="20">
        <v>1000243</v>
      </c>
      <c r="G81" s="20">
        <v>2050085</v>
      </c>
      <c r="H81" s="20">
        <v>1298667</v>
      </c>
      <c r="I81" s="20">
        <v>4348995</v>
      </c>
      <c r="J81" s="20">
        <v>1336254</v>
      </c>
      <c r="K81" s="20">
        <v>1659913</v>
      </c>
      <c r="L81" s="20">
        <v>2652551</v>
      </c>
      <c r="M81" s="20">
        <v>5648718</v>
      </c>
      <c r="N81" s="20">
        <v>1573017</v>
      </c>
      <c r="O81" s="20">
        <v>1900543</v>
      </c>
      <c r="P81" s="20">
        <v>1318036</v>
      </c>
      <c r="Q81" s="20">
        <v>4791596</v>
      </c>
      <c r="R81" s="20">
        <v>1213163</v>
      </c>
      <c r="S81" s="20">
        <v>2246780</v>
      </c>
      <c r="T81" s="20">
        <v>1019548</v>
      </c>
      <c r="U81" s="20">
        <v>4479491</v>
      </c>
      <c r="V81" s="20">
        <v>19268800</v>
      </c>
      <c r="W81" s="20">
        <v>28214976</v>
      </c>
      <c r="X81" s="20"/>
      <c r="Y81" s="19"/>
      <c r="Z81" s="22">
        <v>28214976</v>
      </c>
    </row>
    <row r="82" spans="1:26" ht="13.5" hidden="1">
      <c r="A82" s="38" t="s">
        <v>97</v>
      </c>
      <c r="B82" s="18">
        <v>37167252</v>
      </c>
      <c r="C82" s="18"/>
      <c r="D82" s="19">
        <v>38912700</v>
      </c>
      <c r="E82" s="20">
        <v>38912700</v>
      </c>
      <c r="F82" s="20">
        <v>1250496</v>
      </c>
      <c r="G82" s="20">
        <v>1796430</v>
      </c>
      <c r="H82" s="20">
        <v>1797570</v>
      </c>
      <c r="I82" s="20">
        <v>4844496</v>
      </c>
      <c r="J82" s="20">
        <v>2265622</v>
      </c>
      <c r="K82" s="20">
        <v>3452543</v>
      </c>
      <c r="L82" s="20">
        <v>1639783</v>
      </c>
      <c r="M82" s="20">
        <v>7357948</v>
      </c>
      <c r="N82" s="20">
        <v>2214632</v>
      </c>
      <c r="O82" s="20">
        <v>1699771</v>
      </c>
      <c r="P82" s="20">
        <v>2867035</v>
      </c>
      <c r="Q82" s="20">
        <v>6781438</v>
      </c>
      <c r="R82" s="20">
        <v>2397347</v>
      </c>
      <c r="S82" s="20">
        <v>2131032</v>
      </c>
      <c r="T82" s="20">
        <v>1856570</v>
      </c>
      <c r="U82" s="20">
        <v>6384949</v>
      </c>
      <c r="V82" s="20">
        <v>25368831</v>
      </c>
      <c r="W82" s="20">
        <v>38912700</v>
      </c>
      <c r="X82" s="20"/>
      <c r="Y82" s="19"/>
      <c r="Z82" s="22">
        <v>38912700</v>
      </c>
    </row>
    <row r="83" spans="1:26" ht="13.5" hidden="1">
      <c r="A83" s="38" t="s">
        <v>98</v>
      </c>
      <c r="B83" s="18">
        <v>594025</v>
      </c>
      <c r="C83" s="18"/>
      <c r="D83" s="19">
        <v>836628</v>
      </c>
      <c r="E83" s="20">
        <v>836628</v>
      </c>
      <c r="F83" s="20">
        <v>107146</v>
      </c>
      <c r="G83" s="20">
        <v>105306</v>
      </c>
      <c r="H83" s="20">
        <v>103941</v>
      </c>
      <c r="I83" s="20">
        <v>316393</v>
      </c>
      <c r="J83" s="20">
        <v>102471</v>
      </c>
      <c r="K83" s="20">
        <v>103226</v>
      </c>
      <c r="L83" s="20">
        <v>306986</v>
      </c>
      <c r="M83" s="20">
        <v>512683</v>
      </c>
      <c r="N83" s="20">
        <v>214729</v>
      </c>
      <c r="O83" s="20">
        <v>412599</v>
      </c>
      <c r="P83" s="20">
        <v>289653</v>
      </c>
      <c r="Q83" s="20">
        <v>916981</v>
      </c>
      <c r="R83" s="20">
        <v>588900</v>
      </c>
      <c r="S83" s="20">
        <v>329434</v>
      </c>
      <c r="T83" s="20">
        <v>394916</v>
      </c>
      <c r="U83" s="20">
        <v>1313250</v>
      </c>
      <c r="V83" s="20">
        <v>3059307</v>
      </c>
      <c r="W83" s="20">
        <v>836628</v>
      </c>
      <c r="X83" s="20"/>
      <c r="Y83" s="19"/>
      <c r="Z83" s="22">
        <v>836628</v>
      </c>
    </row>
    <row r="84" spans="1:26" ht="13.5" hidden="1">
      <c r="A84" s="39" t="s">
        <v>99</v>
      </c>
      <c r="B84" s="27">
        <v>5467364</v>
      </c>
      <c r="C84" s="27"/>
      <c r="D84" s="28">
        <v>19138476</v>
      </c>
      <c r="E84" s="29">
        <v>19138476</v>
      </c>
      <c r="F84" s="29">
        <v>433305</v>
      </c>
      <c r="G84" s="29">
        <v>225191</v>
      </c>
      <c r="H84" s="29">
        <v>302677</v>
      </c>
      <c r="I84" s="29">
        <v>961173</v>
      </c>
      <c r="J84" s="29">
        <v>1721007</v>
      </c>
      <c r="K84" s="29">
        <v>2914412</v>
      </c>
      <c r="L84" s="29">
        <v>486776</v>
      </c>
      <c r="M84" s="29">
        <v>5122195</v>
      </c>
      <c r="N84" s="29">
        <v>344941</v>
      </c>
      <c r="O84" s="29">
        <v>218090</v>
      </c>
      <c r="P84" s="29">
        <v>241956</v>
      </c>
      <c r="Q84" s="29">
        <v>804987</v>
      </c>
      <c r="R84" s="29">
        <v>229356</v>
      </c>
      <c r="S84" s="29">
        <v>235117</v>
      </c>
      <c r="T84" s="29">
        <v>237480</v>
      </c>
      <c r="U84" s="29">
        <v>701953</v>
      </c>
      <c r="V84" s="29">
        <v>7590308</v>
      </c>
      <c r="W84" s="29">
        <v>19138476</v>
      </c>
      <c r="X84" s="29"/>
      <c r="Y84" s="28"/>
      <c r="Z84" s="30">
        <v>19138476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74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198963858</v>
      </c>
      <c r="E5" s="59">
        <v>198963858</v>
      </c>
      <c r="F5" s="59">
        <v>0</v>
      </c>
      <c r="G5" s="59">
        <v>0</v>
      </c>
      <c r="H5" s="59">
        <v>13930198</v>
      </c>
      <c r="I5" s="59">
        <v>13930198</v>
      </c>
      <c r="J5" s="59">
        <v>13579615</v>
      </c>
      <c r="K5" s="59">
        <v>13670241</v>
      </c>
      <c r="L5" s="59">
        <v>13747313</v>
      </c>
      <c r="M5" s="59">
        <v>40997169</v>
      </c>
      <c r="N5" s="59">
        <v>13753393</v>
      </c>
      <c r="O5" s="59">
        <v>13583775</v>
      </c>
      <c r="P5" s="59">
        <v>13534714</v>
      </c>
      <c r="Q5" s="59">
        <v>40871882</v>
      </c>
      <c r="R5" s="59">
        <v>13719721</v>
      </c>
      <c r="S5" s="59">
        <v>13431092</v>
      </c>
      <c r="T5" s="59">
        <v>25868140</v>
      </c>
      <c r="U5" s="59">
        <v>53018953</v>
      </c>
      <c r="V5" s="59">
        <v>148818202</v>
      </c>
      <c r="W5" s="59">
        <v>198963858</v>
      </c>
      <c r="X5" s="59">
        <v>-50145656</v>
      </c>
      <c r="Y5" s="60">
        <v>-25.2</v>
      </c>
      <c r="Z5" s="61">
        <v>198963858</v>
      </c>
    </row>
    <row r="6" spans="1:26" ht="13.5">
      <c r="A6" s="57" t="s">
        <v>32</v>
      </c>
      <c r="B6" s="18">
        <v>0</v>
      </c>
      <c r="C6" s="18">
        <v>0</v>
      </c>
      <c r="D6" s="58">
        <v>1000482131</v>
      </c>
      <c r="E6" s="59">
        <v>896357762</v>
      </c>
      <c r="F6" s="59">
        <v>0</v>
      </c>
      <c r="G6" s="59">
        <v>0</v>
      </c>
      <c r="H6" s="59">
        <v>94666631</v>
      </c>
      <c r="I6" s="59">
        <v>94666631</v>
      </c>
      <c r="J6" s="59">
        <v>81010493</v>
      </c>
      <c r="K6" s="59">
        <v>67017582</v>
      </c>
      <c r="L6" s="59">
        <v>68396450</v>
      </c>
      <c r="M6" s="59">
        <v>216424525</v>
      </c>
      <c r="N6" s="59">
        <v>57572085</v>
      </c>
      <c r="O6" s="59">
        <v>78482431</v>
      </c>
      <c r="P6" s="59">
        <v>75293729</v>
      </c>
      <c r="Q6" s="59">
        <v>211348245</v>
      </c>
      <c r="R6" s="59">
        <v>80602444</v>
      </c>
      <c r="S6" s="59">
        <v>65940014</v>
      </c>
      <c r="T6" s="59">
        <v>108443604</v>
      </c>
      <c r="U6" s="59">
        <v>254986062</v>
      </c>
      <c r="V6" s="59">
        <v>777425463</v>
      </c>
      <c r="W6" s="59">
        <v>1000482134</v>
      </c>
      <c r="X6" s="59">
        <v>-223056671</v>
      </c>
      <c r="Y6" s="60">
        <v>-22.29</v>
      </c>
      <c r="Z6" s="61">
        <v>896357762</v>
      </c>
    </row>
    <row r="7" spans="1:26" ht="13.5">
      <c r="A7" s="57" t="s">
        <v>33</v>
      </c>
      <c r="B7" s="18">
        <v>0</v>
      </c>
      <c r="C7" s="18">
        <v>0</v>
      </c>
      <c r="D7" s="58">
        <v>2591379</v>
      </c>
      <c r="E7" s="59">
        <v>2591379</v>
      </c>
      <c r="F7" s="59">
        <v>0</v>
      </c>
      <c r="G7" s="59">
        <v>0</v>
      </c>
      <c r="H7" s="59">
        <v>853821</v>
      </c>
      <c r="I7" s="59">
        <v>853821</v>
      </c>
      <c r="J7" s="59">
        <v>557606</v>
      </c>
      <c r="K7" s="59">
        <v>552102</v>
      </c>
      <c r="L7" s="59">
        <v>532815</v>
      </c>
      <c r="M7" s="59">
        <v>1642523</v>
      </c>
      <c r="N7" s="59">
        <v>694729</v>
      </c>
      <c r="O7" s="59">
        <v>652059</v>
      </c>
      <c r="P7" s="59">
        <v>102499</v>
      </c>
      <c r="Q7" s="59">
        <v>1449287</v>
      </c>
      <c r="R7" s="59">
        <v>719267</v>
      </c>
      <c r="S7" s="59">
        <v>1564216</v>
      </c>
      <c r="T7" s="59">
        <v>836729</v>
      </c>
      <c r="U7" s="59">
        <v>3120212</v>
      </c>
      <c r="V7" s="59">
        <v>7065843</v>
      </c>
      <c r="W7" s="59">
        <v>2591379</v>
      </c>
      <c r="X7" s="59">
        <v>4474464</v>
      </c>
      <c r="Y7" s="60">
        <v>172.67</v>
      </c>
      <c r="Z7" s="61">
        <v>2591379</v>
      </c>
    </row>
    <row r="8" spans="1:26" ht="13.5">
      <c r="A8" s="57" t="s">
        <v>34</v>
      </c>
      <c r="B8" s="18">
        <v>0</v>
      </c>
      <c r="C8" s="18">
        <v>0</v>
      </c>
      <c r="D8" s="58">
        <v>260649542</v>
      </c>
      <c r="E8" s="59">
        <v>270249382</v>
      </c>
      <c r="F8" s="59">
        <v>0</v>
      </c>
      <c r="G8" s="59">
        <v>0</v>
      </c>
      <c r="H8" s="59">
        <v>54503720</v>
      </c>
      <c r="I8" s="59">
        <v>54503720</v>
      </c>
      <c r="J8" s="59">
        <v>3432264</v>
      </c>
      <c r="K8" s="59">
        <v>8585093</v>
      </c>
      <c r="L8" s="59">
        <v>70386000</v>
      </c>
      <c r="M8" s="59">
        <v>82403357</v>
      </c>
      <c r="N8" s="59">
        <v>1994245</v>
      </c>
      <c r="O8" s="59">
        <v>2772091</v>
      </c>
      <c r="P8" s="59">
        <v>97483059</v>
      </c>
      <c r="Q8" s="59">
        <v>102249395</v>
      </c>
      <c r="R8" s="59">
        <v>25616892</v>
      </c>
      <c r="S8" s="59">
        <v>29652153</v>
      </c>
      <c r="T8" s="59">
        <v>86179882</v>
      </c>
      <c r="U8" s="59">
        <v>141448927</v>
      </c>
      <c r="V8" s="59">
        <v>380605399</v>
      </c>
      <c r="W8" s="59">
        <v>260649382</v>
      </c>
      <c r="X8" s="59">
        <v>119956017</v>
      </c>
      <c r="Y8" s="60">
        <v>46.02</v>
      </c>
      <c r="Z8" s="61">
        <v>270249382</v>
      </c>
    </row>
    <row r="9" spans="1:26" ht="13.5">
      <c r="A9" s="57" t="s">
        <v>35</v>
      </c>
      <c r="B9" s="18">
        <v>0</v>
      </c>
      <c r="C9" s="18">
        <v>0</v>
      </c>
      <c r="D9" s="58">
        <v>96178593</v>
      </c>
      <c r="E9" s="59">
        <v>82202438</v>
      </c>
      <c r="F9" s="59">
        <v>0</v>
      </c>
      <c r="G9" s="59">
        <v>0</v>
      </c>
      <c r="H9" s="59">
        <v>11271407</v>
      </c>
      <c r="I9" s="59">
        <v>11271407</v>
      </c>
      <c r="J9" s="59">
        <v>5392141</v>
      </c>
      <c r="K9" s="59">
        <v>5693437</v>
      </c>
      <c r="L9" s="59">
        <v>6061656</v>
      </c>
      <c r="M9" s="59">
        <v>17147234</v>
      </c>
      <c r="N9" s="59">
        <v>7159572</v>
      </c>
      <c r="O9" s="59">
        <v>2799359</v>
      </c>
      <c r="P9" s="59">
        <v>6123583</v>
      </c>
      <c r="Q9" s="59">
        <v>16082514</v>
      </c>
      <c r="R9" s="59">
        <v>11449411</v>
      </c>
      <c r="S9" s="59">
        <v>11878792</v>
      </c>
      <c r="T9" s="59">
        <v>10394476</v>
      </c>
      <c r="U9" s="59">
        <v>33722679</v>
      </c>
      <c r="V9" s="59">
        <v>78223834</v>
      </c>
      <c r="W9" s="59">
        <v>96178599</v>
      </c>
      <c r="X9" s="59">
        <v>-17954765</v>
      </c>
      <c r="Y9" s="60">
        <v>-18.67</v>
      </c>
      <c r="Z9" s="61">
        <v>82202438</v>
      </c>
    </row>
    <row r="10" spans="1:26" ht="25.5">
      <c r="A10" s="62" t="s">
        <v>86</v>
      </c>
      <c r="B10" s="63">
        <f>SUM(B5:B9)</f>
        <v>0</v>
      </c>
      <c r="C10" s="63">
        <f>SUM(C5:C9)</f>
        <v>0</v>
      </c>
      <c r="D10" s="64">
        <f aca="true" t="shared" si="0" ref="D10:Z10">SUM(D5:D9)</f>
        <v>1558865503</v>
      </c>
      <c r="E10" s="65">
        <f t="shared" si="0"/>
        <v>1450364819</v>
      </c>
      <c r="F10" s="65">
        <f t="shared" si="0"/>
        <v>0</v>
      </c>
      <c r="G10" s="65">
        <f t="shared" si="0"/>
        <v>0</v>
      </c>
      <c r="H10" s="65">
        <f t="shared" si="0"/>
        <v>175225777</v>
      </c>
      <c r="I10" s="65">
        <f t="shared" si="0"/>
        <v>175225777</v>
      </c>
      <c r="J10" s="65">
        <f t="shared" si="0"/>
        <v>103972119</v>
      </c>
      <c r="K10" s="65">
        <f t="shared" si="0"/>
        <v>95518455</v>
      </c>
      <c r="L10" s="65">
        <f t="shared" si="0"/>
        <v>159124234</v>
      </c>
      <c r="M10" s="65">
        <f t="shared" si="0"/>
        <v>358614808</v>
      </c>
      <c r="N10" s="65">
        <f t="shared" si="0"/>
        <v>81174024</v>
      </c>
      <c r="O10" s="65">
        <f t="shared" si="0"/>
        <v>98289715</v>
      </c>
      <c r="P10" s="65">
        <f t="shared" si="0"/>
        <v>192537584</v>
      </c>
      <c r="Q10" s="65">
        <f t="shared" si="0"/>
        <v>372001323</v>
      </c>
      <c r="R10" s="65">
        <f t="shared" si="0"/>
        <v>132107735</v>
      </c>
      <c r="S10" s="65">
        <f t="shared" si="0"/>
        <v>122466267</v>
      </c>
      <c r="T10" s="65">
        <f t="shared" si="0"/>
        <v>231722831</v>
      </c>
      <c r="U10" s="65">
        <f t="shared" si="0"/>
        <v>486296833</v>
      </c>
      <c r="V10" s="65">
        <f t="shared" si="0"/>
        <v>1392138741</v>
      </c>
      <c r="W10" s="65">
        <f t="shared" si="0"/>
        <v>1558865352</v>
      </c>
      <c r="X10" s="65">
        <f t="shared" si="0"/>
        <v>-166726611</v>
      </c>
      <c r="Y10" s="66">
        <f>+IF(W10&lt;&gt;0,(X10/W10)*100,0)</f>
        <v>-10.695382432234595</v>
      </c>
      <c r="Z10" s="67">
        <f t="shared" si="0"/>
        <v>1450364819</v>
      </c>
    </row>
    <row r="11" spans="1:26" ht="13.5">
      <c r="A11" s="57" t="s">
        <v>36</v>
      </c>
      <c r="B11" s="18">
        <v>0</v>
      </c>
      <c r="C11" s="18">
        <v>0</v>
      </c>
      <c r="D11" s="58">
        <v>453466956</v>
      </c>
      <c r="E11" s="59">
        <v>462067148</v>
      </c>
      <c r="F11" s="59">
        <v>0</v>
      </c>
      <c r="G11" s="59">
        <v>0</v>
      </c>
      <c r="H11" s="59">
        <v>33827652</v>
      </c>
      <c r="I11" s="59">
        <v>33827652</v>
      </c>
      <c r="J11" s="59">
        <v>33864358</v>
      </c>
      <c r="K11" s="59">
        <v>37920351</v>
      </c>
      <c r="L11" s="59">
        <v>38146877</v>
      </c>
      <c r="M11" s="59">
        <v>109931586</v>
      </c>
      <c r="N11" s="59">
        <v>34551180</v>
      </c>
      <c r="O11" s="59">
        <v>36205472</v>
      </c>
      <c r="P11" s="59">
        <v>38896856</v>
      </c>
      <c r="Q11" s="59">
        <v>109653508</v>
      </c>
      <c r="R11" s="59">
        <v>37908607</v>
      </c>
      <c r="S11" s="59">
        <v>38583593</v>
      </c>
      <c r="T11" s="59">
        <v>38359150</v>
      </c>
      <c r="U11" s="59">
        <v>114851350</v>
      </c>
      <c r="V11" s="59">
        <v>368264096</v>
      </c>
      <c r="W11" s="59">
        <v>453466952</v>
      </c>
      <c r="X11" s="59">
        <v>-85202856</v>
      </c>
      <c r="Y11" s="60">
        <v>-18.79</v>
      </c>
      <c r="Z11" s="61">
        <v>462067148</v>
      </c>
    </row>
    <row r="12" spans="1:26" ht="13.5">
      <c r="A12" s="57" t="s">
        <v>37</v>
      </c>
      <c r="B12" s="18">
        <v>0</v>
      </c>
      <c r="C12" s="18">
        <v>0</v>
      </c>
      <c r="D12" s="58">
        <v>27904156</v>
      </c>
      <c r="E12" s="59">
        <v>24904156</v>
      </c>
      <c r="F12" s="59">
        <v>0</v>
      </c>
      <c r="G12" s="59">
        <v>0</v>
      </c>
      <c r="H12" s="59">
        <v>1892636</v>
      </c>
      <c r="I12" s="59">
        <v>1892636</v>
      </c>
      <c r="J12" s="59">
        <v>1914144</v>
      </c>
      <c r="K12" s="59">
        <v>1914144</v>
      </c>
      <c r="L12" s="59">
        <v>1914144</v>
      </c>
      <c r="M12" s="59">
        <v>5742432</v>
      </c>
      <c r="N12" s="59">
        <v>1938072</v>
      </c>
      <c r="O12" s="59">
        <v>1967811</v>
      </c>
      <c r="P12" s="59">
        <v>1967811</v>
      </c>
      <c r="Q12" s="59">
        <v>5873694</v>
      </c>
      <c r="R12" s="59">
        <v>1967811</v>
      </c>
      <c r="S12" s="59">
        <v>1990572</v>
      </c>
      <c r="T12" s="59">
        <v>1990572</v>
      </c>
      <c r="U12" s="59">
        <v>5948955</v>
      </c>
      <c r="V12" s="59">
        <v>19457717</v>
      </c>
      <c r="W12" s="59">
        <v>27904156</v>
      </c>
      <c r="X12" s="59">
        <v>-8446439</v>
      </c>
      <c r="Y12" s="60">
        <v>-30.27</v>
      </c>
      <c r="Z12" s="61">
        <v>24904156</v>
      </c>
    </row>
    <row r="13" spans="1:26" ht="13.5">
      <c r="A13" s="57" t="s">
        <v>87</v>
      </c>
      <c r="B13" s="18">
        <v>0</v>
      </c>
      <c r="C13" s="18">
        <v>0</v>
      </c>
      <c r="D13" s="58">
        <v>142181719</v>
      </c>
      <c r="E13" s="59">
        <v>162181720</v>
      </c>
      <c r="F13" s="59">
        <v>0</v>
      </c>
      <c r="G13" s="59">
        <v>0</v>
      </c>
      <c r="H13" s="59">
        <v>7416</v>
      </c>
      <c r="I13" s="59">
        <v>7416</v>
      </c>
      <c r="J13" s="59">
        <v>0</v>
      </c>
      <c r="K13" s="59">
        <v>2915</v>
      </c>
      <c r="L13" s="59">
        <v>2584</v>
      </c>
      <c r="M13" s="59">
        <v>5499</v>
      </c>
      <c r="N13" s="59">
        <v>0</v>
      </c>
      <c r="O13" s="59">
        <v>0</v>
      </c>
      <c r="P13" s="59">
        <v>0</v>
      </c>
      <c r="Q13" s="59">
        <v>0</v>
      </c>
      <c r="R13" s="59">
        <v>9135068</v>
      </c>
      <c r="S13" s="59">
        <v>13520334</v>
      </c>
      <c r="T13" s="59">
        <v>13635854</v>
      </c>
      <c r="U13" s="59">
        <v>36291256</v>
      </c>
      <c r="V13" s="59">
        <v>36304171</v>
      </c>
      <c r="W13" s="59">
        <v>142181715</v>
      </c>
      <c r="X13" s="59">
        <v>-105877544</v>
      </c>
      <c r="Y13" s="60">
        <v>-74.47</v>
      </c>
      <c r="Z13" s="61">
        <v>162181720</v>
      </c>
    </row>
    <row r="14" spans="1:26" ht="13.5">
      <c r="A14" s="57" t="s">
        <v>38</v>
      </c>
      <c r="B14" s="18">
        <v>0</v>
      </c>
      <c r="C14" s="18">
        <v>0</v>
      </c>
      <c r="D14" s="58">
        <v>4941810</v>
      </c>
      <c r="E14" s="59">
        <v>18000867</v>
      </c>
      <c r="F14" s="59">
        <v>0</v>
      </c>
      <c r="G14" s="59">
        <v>0</v>
      </c>
      <c r="H14" s="59">
        <v>4193076</v>
      </c>
      <c r="I14" s="59">
        <v>4193076</v>
      </c>
      <c r="J14" s="59">
        <v>4401291</v>
      </c>
      <c r="K14" s="59">
        <v>2514080</v>
      </c>
      <c r="L14" s="59">
        <v>566634</v>
      </c>
      <c r="M14" s="59">
        <v>7482005</v>
      </c>
      <c r="N14" s="59">
        <v>160000</v>
      </c>
      <c r="O14" s="59">
        <v>5630108</v>
      </c>
      <c r="P14" s="59">
        <v>1515695</v>
      </c>
      <c r="Q14" s="59">
        <v>7305803</v>
      </c>
      <c r="R14" s="59">
        <v>1484970</v>
      </c>
      <c r="S14" s="59">
        <v>1861160</v>
      </c>
      <c r="T14" s="59">
        <v>3360528</v>
      </c>
      <c r="U14" s="59">
        <v>6706658</v>
      </c>
      <c r="V14" s="59">
        <v>25687542</v>
      </c>
      <c r="W14" s="59">
        <v>4941810</v>
      </c>
      <c r="X14" s="59">
        <v>20745732</v>
      </c>
      <c r="Y14" s="60">
        <v>419.8</v>
      </c>
      <c r="Z14" s="61">
        <v>18000867</v>
      </c>
    </row>
    <row r="15" spans="1:26" ht="13.5">
      <c r="A15" s="57" t="s">
        <v>39</v>
      </c>
      <c r="B15" s="18">
        <v>0</v>
      </c>
      <c r="C15" s="18">
        <v>0</v>
      </c>
      <c r="D15" s="58">
        <v>627737992</v>
      </c>
      <c r="E15" s="59">
        <v>592737992</v>
      </c>
      <c r="F15" s="59">
        <v>0</v>
      </c>
      <c r="G15" s="59">
        <v>0</v>
      </c>
      <c r="H15" s="59">
        <v>113244509</v>
      </c>
      <c r="I15" s="59">
        <v>113244509</v>
      </c>
      <c r="J15" s="59">
        <v>59718151</v>
      </c>
      <c r="K15" s="59">
        <v>42063540</v>
      </c>
      <c r="L15" s="59">
        <v>48325943</v>
      </c>
      <c r="M15" s="59">
        <v>150107634</v>
      </c>
      <c r="N15" s="59">
        <v>48786455</v>
      </c>
      <c r="O15" s="59">
        <v>45618670</v>
      </c>
      <c r="P15" s="59">
        <v>46599914</v>
      </c>
      <c r="Q15" s="59">
        <v>141005039</v>
      </c>
      <c r="R15" s="59">
        <v>46608850</v>
      </c>
      <c r="S15" s="59">
        <v>49399932</v>
      </c>
      <c r="T15" s="59">
        <v>50705241</v>
      </c>
      <c r="U15" s="59">
        <v>146714023</v>
      </c>
      <c r="V15" s="59">
        <v>551071205</v>
      </c>
      <c r="W15" s="59">
        <v>627737991</v>
      </c>
      <c r="X15" s="59">
        <v>-76666786</v>
      </c>
      <c r="Y15" s="60">
        <v>-12.21</v>
      </c>
      <c r="Z15" s="61">
        <v>592737992</v>
      </c>
    </row>
    <row r="16" spans="1:26" ht="13.5">
      <c r="A16" s="68" t="s">
        <v>40</v>
      </c>
      <c r="B16" s="18">
        <v>0</v>
      </c>
      <c r="C16" s="18">
        <v>0</v>
      </c>
      <c r="D16" s="58">
        <v>420000</v>
      </c>
      <c r="E16" s="59">
        <v>1500000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1500000</v>
      </c>
      <c r="U16" s="59">
        <v>1500000</v>
      </c>
      <c r="V16" s="59">
        <v>1500000</v>
      </c>
      <c r="W16" s="59">
        <v>420000</v>
      </c>
      <c r="X16" s="59">
        <v>1080000</v>
      </c>
      <c r="Y16" s="60">
        <v>257.14</v>
      </c>
      <c r="Z16" s="61">
        <v>1500000</v>
      </c>
    </row>
    <row r="17" spans="1:26" ht="13.5">
      <c r="A17" s="57" t="s">
        <v>41</v>
      </c>
      <c r="B17" s="18">
        <v>0</v>
      </c>
      <c r="C17" s="18">
        <v>0</v>
      </c>
      <c r="D17" s="58">
        <v>295989677</v>
      </c>
      <c r="E17" s="59">
        <v>181412823</v>
      </c>
      <c r="F17" s="59">
        <v>0</v>
      </c>
      <c r="G17" s="59">
        <v>0</v>
      </c>
      <c r="H17" s="59">
        <v>6986846</v>
      </c>
      <c r="I17" s="59">
        <v>6986846</v>
      </c>
      <c r="J17" s="59">
        <v>25506397</v>
      </c>
      <c r="K17" s="59">
        <v>14124529</v>
      </c>
      <c r="L17" s="59">
        <v>7407084</v>
      </c>
      <c r="M17" s="59">
        <v>47038010</v>
      </c>
      <c r="N17" s="59">
        <v>11211593</v>
      </c>
      <c r="O17" s="59">
        <v>18072740</v>
      </c>
      <c r="P17" s="59">
        <v>15847628</v>
      </c>
      <c r="Q17" s="59">
        <v>45131961</v>
      </c>
      <c r="R17" s="59">
        <v>7813414</v>
      </c>
      <c r="S17" s="59">
        <v>28379433</v>
      </c>
      <c r="T17" s="59">
        <v>89775602</v>
      </c>
      <c r="U17" s="59">
        <v>125968449</v>
      </c>
      <c r="V17" s="59">
        <v>225125266</v>
      </c>
      <c r="W17" s="59">
        <v>295989522</v>
      </c>
      <c r="X17" s="59">
        <v>-70864256</v>
      </c>
      <c r="Y17" s="60">
        <v>-23.94</v>
      </c>
      <c r="Z17" s="61">
        <v>181412823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1552642310</v>
      </c>
      <c r="E18" s="72">
        <f t="shared" si="1"/>
        <v>1442804706</v>
      </c>
      <c r="F18" s="72">
        <f t="shared" si="1"/>
        <v>0</v>
      </c>
      <c r="G18" s="72">
        <f t="shared" si="1"/>
        <v>0</v>
      </c>
      <c r="H18" s="72">
        <f t="shared" si="1"/>
        <v>160152135</v>
      </c>
      <c r="I18" s="72">
        <f t="shared" si="1"/>
        <v>160152135</v>
      </c>
      <c r="J18" s="72">
        <f t="shared" si="1"/>
        <v>125404341</v>
      </c>
      <c r="K18" s="72">
        <f t="shared" si="1"/>
        <v>98539559</v>
      </c>
      <c r="L18" s="72">
        <f t="shared" si="1"/>
        <v>96363266</v>
      </c>
      <c r="M18" s="72">
        <f t="shared" si="1"/>
        <v>320307166</v>
      </c>
      <c r="N18" s="72">
        <f t="shared" si="1"/>
        <v>96647300</v>
      </c>
      <c r="O18" s="72">
        <f t="shared" si="1"/>
        <v>107494801</v>
      </c>
      <c r="P18" s="72">
        <f t="shared" si="1"/>
        <v>104827904</v>
      </c>
      <c r="Q18" s="72">
        <f t="shared" si="1"/>
        <v>308970005</v>
      </c>
      <c r="R18" s="72">
        <f t="shared" si="1"/>
        <v>104918720</v>
      </c>
      <c r="S18" s="72">
        <f t="shared" si="1"/>
        <v>133735024</v>
      </c>
      <c r="T18" s="72">
        <f t="shared" si="1"/>
        <v>199326947</v>
      </c>
      <c r="U18" s="72">
        <f t="shared" si="1"/>
        <v>437980691</v>
      </c>
      <c r="V18" s="72">
        <f t="shared" si="1"/>
        <v>1227409997</v>
      </c>
      <c r="W18" s="72">
        <f t="shared" si="1"/>
        <v>1552642146</v>
      </c>
      <c r="X18" s="72">
        <f t="shared" si="1"/>
        <v>-325232149</v>
      </c>
      <c r="Y18" s="66">
        <f>+IF(W18&lt;&gt;0,(X18/W18)*100,0)</f>
        <v>-20.947012796083147</v>
      </c>
      <c r="Z18" s="73">
        <f t="shared" si="1"/>
        <v>1442804706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6223193</v>
      </c>
      <c r="E19" s="76">
        <f t="shared" si="2"/>
        <v>7560113</v>
      </c>
      <c r="F19" s="76">
        <f t="shared" si="2"/>
        <v>0</v>
      </c>
      <c r="G19" s="76">
        <f t="shared" si="2"/>
        <v>0</v>
      </c>
      <c r="H19" s="76">
        <f t="shared" si="2"/>
        <v>15073642</v>
      </c>
      <c r="I19" s="76">
        <f t="shared" si="2"/>
        <v>15073642</v>
      </c>
      <c r="J19" s="76">
        <f t="shared" si="2"/>
        <v>-21432222</v>
      </c>
      <c r="K19" s="76">
        <f t="shared" si="2"/>
        <v>-3021104</v>
      </c>
      <c r="L19" s="76">
        <f t="shared" si="2"/>
        <v>62760968</v>
      </c>
      <c r="M19" s="76">
        <f t="shared" si="2"/>
        <v>38307642</v>
      </c>
      <c r="N19" s="76">
        <f t="shared" si="2"/>
        <v>-15473276</v>
      </c>
      <c r="O19" s="76">
        <f t="shared" si="2"/>
        <v>-9205086</v>
      </c>
      <c r="P19" s="76">
        <f t="shared" si="2"/>
        <v>87709680</v>
      </c>
      <c r="Q19" s="76">
        <f t="shared" si="2"/>
        <v>63031318</v>
      </c>
      <c r="R19" s="76">
        <f t="shared" si="2"/>
        <v>27189015</v>
      </c>
      <c r="S19" s="76">
        <f t="shared" si="2"/>
        <v>-11268757</v>
      </c>
      <c r="T19" s="76">
        <f t="shared" si="2"/>
        <v>32395884</v>
      </c>
      <c r="U19" s="76">
        <f t="shared" si="2"/>
        <v>48316142</v>
      </c>
      <c r="V19" s="76">
        <f t="shared" si="2"/>
        <v>164728744</v>
      </c>
      <c r="W19" s="76">
        <f>IF(E10=E18,0,W10-W18)</f>
        <v>6223206</v>
      </c>
      <c r="X19" s="76">
        <f t="shared" si="2"/>
        <v>158505538</v>
      </c>
      <c r="Y19" s="77">
        <f>+IF(W19&lt;&gt;0,(X19/W19)*100,0)</f>
        <v>2547.0077320275113</v>
      </c>
      <c r="Z19" s="78">
        <f t="shared" si="2"/>
        <v>7560113</v>
      </c>
    </row>
    <row r="20" spans="1:26" ht="13.5">
      <c r="A20" s="57" t="s">
        <v>44</v>
      </c>
      <c r="B20" s="18">
        <v>0</v>
      </c>
      <c r="C20" s="18">
        <v>0</v>
      </c>
      <c r="D20" s="58">
        <v>223782668</v>
      </c>
      <c r="E20" s="59">
        <v>0</v>
      </c>
      <c r="F20" s="59">
        <v>0</v>
      </c>
      <c r="G20" s="59">
        <v>0</v>
      </c>
      <c r="H20" s="59">
        <v>4122595</v>
      </c>
      <c r="I20" s="59">
        <v>4122595</v>
      </c>
      <c r="J20" s="59">
        <v>1285268</v>
      </c>
      <c r="K20" s="59">
        <v>0</v>
      </c>
      <c r="L20" s="59">
        <v>1811542</v>
      </c>
      <c r="M20" s="59">
        <v>3096810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7219405</v>
      </c>
      <c r="W20" s="59">
        <v>223782668</v>
      </c>
      <c r="X20" s="59">
        <v>-216563263</v>
      </c>
      <c r="Y20" s="60">
        <v>-96.77</v>
      </c>
      <c r="Z20" s="61">
        <v>0</v>
      </c>
    </row>
    <row r="21" spans="1:26" ht="13.5">
      <c r="A21" s="57" t="s">
        <v>88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89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230005861</v>
      </c>
      <c r="E22" s="87">
        <f t="shared" si="3"/>
        <v>7560113</v>
      </c>
      <c r="F22" s="87">
        <f t="shared" si="3"/>
        <v>0</v>
      </c>
      <c r="G22" s="87">
        <f t="shared" si="3"/>
        <v>0</v>
      </c>
      <c r="H22" s="87">
        <f t="shared" si="3"/>
        <v>19196237</v>
      </c>
      <c r="I22" s="87">
        <f t="shared" si="3"/>
        <v>19196237</v>
      </c>
      <c r="J22" s="87">
        <f t="shared" si="3"/>
        <v>-20146954</v>
      </c>
      <c r="K22" s="87">
        <f t="shared" si="3"/>
        <v>-3021104</v>
      </c>
      <c r="L22" s="87">
        <f t="shared" si="3"/>
        <v>64572510</v>
      </c>
      <c r="M22" s="87">
        <f t="shared" si="3"/>
        <v>41404452</v>
      </c>
      <c r="N22" s="87">
        <f t="shared" si="3"/>
        <v>-15473276</v>
      </c>
      <c r="O22" s="87">
        <f t="shared" si="3"/>
        <v>-9205086</v>
      </c>
      <c r="P22" s="87">
        <f t="shared" si="3"/>
        <v>87709680</v>
      </c>
      <c r="Q22" s="87">
        <f t="shared" si="3"/>
        <v>63031318</v>
      </c>
      <c r="R22" s="87">
        <f t="shared" si="3"/>
        <v>27189015</v>
      </c>
      <c r="S22" s="87">
        <f t="shared" si="3"/>
        <v>-11268757</v>
      </c>
      <c r="T22" s="87">
        <f t="shared" si="3"/>
        <v>32395884</v>
      </c>
      <c r="U22" s="87">
        <f t="shared" si="3"/>
        <v>48316142</v>
      </c>
      <c r="V22" s="87">
        <f t="shared" si="3"/>
        <v>171948149</v>
      </c>
      <c r="W22" s="87">
        <f t="shared" si="3"/>
        <v>230005874</v>
      </c>
      <c r="X22" s="87">
        <f t="shared" si="3"/>
        <v>-58057725</v>
      </c>
      <c r="Y22" s="88">
        <f>+IF(W22&lt;&gt;0,(X22/W22)*100,0)</f>
        <v>-25.241844475676306</v>
      </c>
      <c r="Z22" s="89">
        <f t="shared" si="3"/>
        <v>7560113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230005861</v>
      </c>
      <c r="E24" s="76">
        <f t="shared" si="4"/>
        <v>7560113</v>
      </c>
      <c r="F24" s="76">
        <f t="shared" si="4"/>
        <v>0</v>
      </c>
      <c r="G24" s="76">
        <f t="shared" si="4"/>
        <v>0</v>
      </c>
      <c r="H24" s="76">
        <f t="shared" si="4"/>
        <v>19196237</v>
      </c>
      <c r="I24" s="76">
        <f t="shared" si="4"/>
        <v>19196237</v>
      </c>
      <c r="J24" s="76">
        <f t="shared" si="4"/>
        <v>-20146954</v>
      </c>
      <c r="K24" s="76">
        <f t="shared" si="4"/>
        <v>-3021104</v>
      </c>
      <c r="L24" s="76">
        <f t="shared" si="4"/>
        <v>64572510</v>
      </c>
      <c r="M24" s="76">
        <f t="shared" si="4"/>
        <v>41404452</v>
      </c>
      <c r="N24" s="76">
        <f t="shared" si="4"/>
        <v>-15473276</v>
      </c>
      <c r="O24" s="76">
        <f t="shared" si="4"/>
        <v>-9205086</v>
      </c>
      <c r="P24" s="76">
        <f t="shared" si="4"/>
        <v>87709680</v>
      </c>
      <c r="Q24" s="76">
        <f t="shared" si="4"/>
        <v>63031318</v>
      </c>
      <c r="R24" s="76">
        <f t="shared" si="4"/>
        <v>27189015</v>
      </c>
      <c r="S24" s="76">
        <f t="shared" si="4"/>
        <v>-11268757</v>
      </c>
      <c r="T24" s="76">
        <f t="shared" si="4"/>
        <v>32395884</v>
      </c>
      <c r="U24" s="76">
        <f t="shared" si="4"/>
        <v>48316142</v>
      </c>
      <c r="V24" s="76">
        <f t="shared" si="4"/>
        <v>171948149</v>
      </c>
      <c r="W24" s="76">
        <f t="shared" si="4"/>
        <v>230005874</v>
      </c>
      <c r="X24" s="76">
        <f t="shared" si="4"/>
        <v>-58057725</v>
      </c>
      <c r="Y24" s="77">
        <f>+IF(W24&lt;&gt;0,(X24/W24)*100,0)</f>
        <v>-25.241844475676306</v>
      </c>
      <c r="Z24" s="78">
        <f t="shared" si="4"/>
        <v>7560113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240782668</v>
      </c>
      <c r="E27" s="99">
        <v>247552073</v>
      </c>
      <c r="F27" s="99">
        <v>0</v>
      </c>
      <c r="G27" s="99">
        <v>0</v>
      </c>
      <c r="H27" s="99">
        <v>2610520</v>
      </c>
      <c r="I27" s="99">
        <v>2610520</v>
      </c>
      <c r="J27" s="99">
        <v>1095275</v>
      </c>
      <c r="K27" s="99">
        <v>5107976</v>
      </c>
      <c r="L27" s="99">
        <v>1811542</v>
      </c>
      <c r="M27" s="99">
        <v>8014793</v>
      </c>
      <c r="N27" s="99">
        <v>797126</v>
      </c>
      <c r="O27" s="99">
        <v>8812401</v>
      </c>
      <c r="P27" s="99">
        <v>30949190</v>
      </c>
      <c r="Q27" s="99">
        <v>40558717</v>
      </c>
      <c r="R27" s="99">
        <v>18386802</v>
      </c>
      <c r="S27" s="99">
        <v>18808943</v>
      </c>
      <c r="T27" s="99">
        <v>90326104</v>
      </c>
      <c r="U27" s="99">
        <v>127521849</v>
      </c>
      <c r="V27" s="99">
        <v>178705879</v>
      </c>
      <c r="W27" s="99">
        <v>247552073</v>
      </c>
      <c r="X27" s="99">
        <v>-68846194</v>
      </c>
      <c r="Y27" s="100">
        <v>-27.81</v>
      </c>
      <c r="Z27" s="101">
        <v>247552073</v>
      </c>
    </row>
    <row r="28" spans="1:26" ht="13.5">
      <c r="A28" s="102" t="s">
        <v>44</v>
      </c>
      <c r="B28" s="18">
        <v>0</v>
      </c>
      <c r="C28" s="18">
        <v>0</v>
      </c>
      <c r="D28" s="58">
        <v>223782668</v>
      </c>
      <c r="E28" s="59">
        <v>240352073</v>
      </c>
      <c r="F28" s="59">
        <v>0</v>
      </c>
      <c r="G28" s="59">
        <v>0</v>
      </c>
      <c r="H28" s="59">
        <v>2610520</v>
      </c>
      <c r="I28" s="59">
        <v>2610520</v>
      </c>
      <c r="J28" s="59">
        <v>1095275</v>
      </c>
      <c r="K28" s="59">
        <v>5107976</v>
      </c>
      <c r="L28" s="59">
        <v>1811542</v>
      </c>
      <c r="M28" s="59">
        <v>8014793</v>
      </c>
      <c r="N28" s="59">
        <v>797126</v>
      </c>
      <c r="O28" s="59">
        <v>8812401</v>
      </c>
      <c r="P28" s="59">
        <v>30949190</v>
      </c>
      <c r="Q28" s="59">
        <v>40558717</v>
      </c>
      <c r="R28" s="59">
        <v>18386802</v>
      </c>
      <c r="S28" s="59">
        <v>18808942</v>
      </c>
      <c r="T28" s="59">
        <v>88584112</v>
      </c>
      <c r="U28" s="59">
        <v>125779856</v>
      </c>
      <c r="V28" s="59">
        <v>176963886</v>
      </c>
      <c r="W28" s="59">
        <v>240352073</v>
      </c>
      <c r="X28" s="59">
        <v>-63388187</v>
      </c>
      <c r="Y28" s="60">
        <v>-26.37</v>
      </c>
      <c r="Z28" s="61">
        <v>240352073</v>
      </c>
    </row>
    <row r="29" spans="1:26" ht="13.5">
      <c r="A29" s="57" t="s">
        <v>91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17000000</v>
      </c>
      <c r="E31" s="59">
        <v>7200000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1741992</v>
      </c>
      <c r="U31" s="59">
        <v>1741992</v>
      </c>
      <c r="V31" s="59">
        <v>1741992</v>
      </c>
      <c r="W31" s="59">
        <v>7200000</v>
      </c>
      <c r="X31" s="59">
        <v>-5458008</v>
      </c>
      <c r="Y31" s="60">
        <v>-75.81</v>
      </c>
      <c r="Z31" s="61">
        <v>7200000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240782668</v>
      </c>
      <c r="E32" s="99">
        <f t="shared" si="5"/>
        <v>247552073</v>
      </c>
      <c r="F32" s="99">
        <f t="shared" si="5"/>
        <v>0</v>
      </c>
      <c r="G32" s="99">
        <f t="shared" si="5"/>
        <v>0</v>
      </c>
      <c r="H32" s="99">
        <f t="shared" si="5"/>
        <v>2610520</v>
      </c>
      <c r="I32" s="99">
        <f t="shared" si="5"/>
        <v>2610520</v>
      </c>
      <c r="J32" s="99">
        <f t="shared" si="5"/>
        <v>1095275</v>
      </c>
      <c r="K32" s="99">
        <f t="shared" si="5"/>
        <v>5107976</v>
      </c>
      <c r="L32" s="99">
        <f t="shared" si="5"/>
        <v>1811542</v>
      </c>
      <c r="M32" s="99">
        <f t="shared" si="5"/>
        <v>8014793</v>
      </c>
      <c r="N32" s="99">
        <f t="shared" si="5"/>
        <v>797126</v>
      </c>
      <c r="O32" s="99">
        <f t="shared" si="5"/>
        <v>8812401</v>
      </c>
      <c r="P32" s="99">
        <f t="shared" si="5"/>
        <v>30949190</v>
      </c>
      <c r="Q32" s="99">
        <f t="shared" si="5"/>
        <v>40558717</v>
      </c>
      <c r="R32" s="99">
        <f t="shared" si="5"/>
        <v>18386802</v>
      </c>
      <c r="S32" s="99">
        <f t="shared" si="5"/>
        <v>18808942</v>
      </c>
      <c r="T32" s="99">
        <f t="shared" si="5"/>
        <v>90326104</v>
      </c>
      <c r="U32" s="99">
        <f t="shared" si="5"/>
        <v>127521848</v>
      </c>
      <c r="V32" s="99">
        <f t="shared" si="5"/>
        <v>178705878</v>
      </c>
      <c r="W32" s="99">
        <f t="shared" si="5"/>
        <v>247552073</v>
      </c>
      <c r="X32" s="99">
        <f t="shared" si="5"/>
        <v>-68846195</v>
      </c>
      <c r="Y32" s="100">
        <f>+IF(W32&lt;&gt;0,(X32/W32)*100,0)</f>
        <v>-27.810793165929176</v>
      </c>
      <c r="Z32" s="101">
        <f t="shared" si="5"/>
        <v>247552073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158905743</v>
      </c>
      <c r="E35" s="59">
        <v>158905743</v>
      </c>
      <c r="F35" s="59">
        <v>0</v>
      </c>
      <c r="G35" s="59">
        <v>0</v>
      </c>
      <c r="H35" s="59">
        <v>125837973</v>
      </c>
      <c r="I35" s="59">
        <v>125837973</v>
      </c>
      <c r="J35" s="59">
        <v>248030368</v>
      </c>
      <c r="K35" s="59">
        <v>197874563</v>
      </c>
      <c r="L35" s="59">
        <v>333106126</v>
      </c>
      <c r="M35" s="59">
        <v>333106126</v>
      </c>
      <c r="N35" s="59">
        <v>344983045</v>
      </c>
      <c r="O35" s="59">
        <v>229668445</v>
      </c>
      <c r="P35" s="59">
        <v>375108317</v>
      </c>
      <c r="Q35" s="59">
        <v>375108317</v>
      </c>
      <c r="R35" s="59">
        <v>318378634</v>
      </c>
      <c r="S35" s="59">
        <v>270643771</v>
      </c>
      <c r="T35" s="59">
        <v>259101221</v>
      </c>
      <c r="U35" s="59">
        <v>259101221</v>
      </c>
      <c r="V35" s="59">
        <v>259101221</v>
      </c>
      <c r="W35" s="59">
        <v>158905743</v>
      </c>
      <c r="X35" s="59">
        <v>100195478</v>
      </c>
      <c r="Y35" s="60">
        <v>63.05</v>
      </c>
      <c r="Z35" s="61">
        <v>158905743</v>
      </c>
    </row>
    <row r="36" spans="1:26" ht="13.5">
      <c r="A36" s="57" t="s">
        <v>53</v>
      </c>
      <c r="B36" s="18">
        <v>0</v>
      </c>
      <c r="C36" s="18">
        <v>0</v>
      </c>
      <c r="D36" s="58">
        <v>4122388278</v>
      </c>
      <c r="E36" s="59">
        <v>4122388278</v>
      </c>
      <c r="F36" s="59">
        <v>0</v>
      </c>
      <c r="G36" s="59">
        <v>0</v>
      </c>
      <c r="H36" s="59">
        <v>3697286681</v>
      </c>
      <c r="I36" s="59">
        <v>3697286681</v>
      </c>
      <c r="J36" s="59">
        <v>3704868586</v>
      </c>
      <c r="K36" s="59">
        <v>3713522841</v>
      </c>
      <c r="L36" s="59">
        <v>3758965613</v>
      </c>
      <c r="M36" s="59">
        <v>3758965613</v>
      </c>
      <c r="N36" s="59">
        <v>3760713192</v>
      </c>
      <c r="O36" s="59">
        <v>3789016136</v>
      </c>
      <c r="P36" s="59">
        <v>3839723038</v>
      </c>
      <c r="Q36" s="59">
        <v>3839723038</v>
      </c>
      <c r="R36" s="59">
        <v>3837090049</v>
      </c>
      <c r="S36" s="59">
        <v>3726208502</v>
      </c>
      <c r="T36" s="59">
        <v>3761490425</v>
      </c>
      <c r="U36" s="59">
        <v>3761490425</v>
      </c>
      <c r="V36" s="59">
        <v>3761490425</v>
      </c>
      <c r="W36" s="59">
        <v>4122388278</v>
      </c>
      <c r="X36" s="59">
        <v>-360897853</v>
      </c>
      <c r="Y36" s="60">
        <v>-8.75</v>
      </c>
      <c r="Z36" s="61">
        <v>4122388278</v>
      </c>
    </row>
    <row r="37" spans="1:26" ht="13.5">
      <c r="A37" s="57" t="s">
        <v>54</v>
      </c>
      <c r="B37" s="18">
        <v>0</v>
      </c>
      <c r="C37" s="18">
        <v>0</v>
      </c>
      <c r="D37" s="58">
        <v>430174320</v>
      </c>
      <c r="E37" s="59">
        <v>430174320</v>
      </c>
      <c r="F37" s="59">
        <v>0</v>
      </c>
      <c r="G37" s="59">
        <v>0</v>
      </c>
      <c r="H37" s="59">
        <v>563667007</v>
      </c>
      <c r="I37" s="59">
        <v>563667007</v>
      </c>
      <c r="J37" s="59">
        <v>619075274</v>
      </c>
      <c r="K37" s="59">
        <v>619320141</v>
      </c>
      <c r="L37" s="59">
        <v>741545111</v>
      </c>
      <c r="M37" s="59">
        <v>741545111</v>
      </c>
      <c r="N37" s="59">
        <v>744739123</v>
      </c>
      <c r="O37" s="59">
        <v>561912511</v>
      </c>
      <c r="P37" s="59">
        <v>680635467</v>
      </c>
      <c r="Q37" s="59">
        <v>680635467</v>
      </c>
      <c r="R37" s="59">
        <v>640495730</v>
      </c>
      <c r="S37" s="59">
        <v>579999309</v>
      </c>
      <c r="T37" s="59">
        <v>650016984</v>
      </c>
      <c r="U37" s="59">
        <v>650016984</v>
      </c>
      <c r="V37" s="59">
        <v>650016984</v>
      </c>
      <c r="W37" s="59">
        <v>430174320</v>
      </c>
      <c r="X37" s="59">
        <v>219842664</v>
      </c>
      <c r="Y37" s="60">
        <v>51.11</v>
      </c>
      <c r="Z37" s="61">
        <v>430174320</v>
      </c>
    </row>
    <row r="38" spans="1:26" ht="13.5">
      <c r="A38" s="57" t="s">
        <v>55</v>
      </c>
      <c r="B38" s="18">
        <v>0</v>
      </c>
      <c r="C38" s="18">
        <v>0</v>
      </c>
      <c r="D38" s="58">
        <v>12203512</v>
      </c>
      <c r="E38" s="59">
        <v>12203512</v>
      </c>
      <c r="F38" s="59">
        <v>0</v>
      </c>
      <c r="G38" s="59">
        <v>0</v>
      </c>
      <c r="H38" s="59">
        <v>230991324</v>
      </c>
      <c r="I38" s="59">
        <v>230991324</v>
      </c>
      <c r="J38" s="59">
        <v>237030726</v>
      </c>
      <c r="K38" s="59">
        <v>237030726</v>
      </c>
      <c r="L38" s="59">
        <v>291864497</v>
      </c>
      <c r="M38" s="59">
        <v>291864497</v>
      </c>
      <c r="N38" s="59">
        <v>291864497</v>
      </c>
      <c r="O38" s="59">
        <v>293561730</v>
      </c>
      <c r="P38" s="59">
        <v>315487824</v>
      </c>
      <c r="Q38" s="59">
        <v>315487824</v>
      </c>
      <c r="R38" s="59">
        <v>315213255</v>
      </c>
      <c r="S38" s="59">
        <v>313511593</v>
      </c>
      <c r="T38" s="59">
        <v>294698790</v>
      </c>
      <c r="U38" s="59">
        <v>294698790</v>
      </c>
      <c r="V38" s="59">
        <v>294698790</v>
      </c>
      <c r="W38" s="59">
        <v>12203512</v>
      </c>
      <c r="X38" s="59">
        <v>282495278</v>
      </c>
      <c r="Y38" s="60">
        <v>2314.87</v>
      </c>
      <c r="Z38" s="61">
        <v>12203512</v>
      </c>
    </row>
    <row r="39" spans="1:26" ht="13.5">
      <c r="A39" s="57" t="s">
        <v>56</v>
      </c>
      <c r="B39" s="18">
        <v>0</v>
      </c>
      <c r="C39" s="18">
        <v>0</v>
      </c>
      <c r="D39" s="58">
        <v>3838916188</v>
      </c>
      <c r="E39" s="59">
        <v>3838916189</v>
      </c>
      <c r="F39" s="59">
        <v>0</v>
      </c>
      <c r="G39" s="59">
        <v>0</v>
      </c>
      <c r="H39" s="59">
        <v>3028466323</v>
      </c>
      <c r="I39" s="59">
        <v>3028466323</v>
      </c>
      <c r="J39" s="59">
        <v>3096792954</v>
      </c>
      <c r="K39" s="59">
        <v>3055046537</v>
      </c>
      <c r="L39" s="59">
        <v>3058662131</v>
      </c>
      <c r="M39" s="59">
        <v>3058662131</v>
      </c>
      <c r="N39" s="59">
        <v>3069092617</v>
      </c>
      <c r="O39" s="59">
        <v>3163210340</v>
      </c>
      <c r="P39" s="59">
        <v>3218708064</v>
      </c>
      <c r="Q39" s="59">
        <v>3218708064</v>
      </c>
      <c r="R39" s="59">
        <v>3199759698</v>
      </c>
      <c r="S39" s="59">
        <v>3103341371</v>
      </c>
      <c r="T39" s="59">
        <v>3075875872</v>
      </c>
      <c r="U39" s="59">
        <v>3075875872</v>
      </c>
      <c r="V39" s="59">
        <v>3075875872</v>
      </c>
      <c r="W39" s="59">
        <v>3838916189</v>
      </c>
      <c r="X39" s="59">
        <v>-763040317</v>
      </c>
      <c r="Y39" s="60">
        <v>-19.88</v>
      </c>
      <c r="Z39" s="61">
        <v>3838916189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260169354</v>
      </c>
      <c r="E42" s="59">
        <v>260169354</v>
      </c>
      <c r="F42" s="59">
        <v>0</v>
      </c>
      <c r="G42" s="59">
        <v>62723007</v>
      </c>
      <c r="H42" s="59">
        <v>7031935</v>
      </c>
      <c r="I42" s="59">
        <v>69754942</v>
      </c>
      <c r="J42" s="59">
        <v>-1864623</v>
      </c>
      <c r="K42" s="59">
        <v>11242599</v>
      </c>
      <c r="L42" s="59">
        <v>81685931</v>
      </c>
      <c r="M42" s="59">
        <v>91063907</v>
      </c>
      <c r="N42" s="59">
        <v>-1943040</v>
      </c>
      <c r="O42" s="59">
        <v>-49418388</v>
      </c>
      <c r="P42" s="59">
        <v>175809454</v>
      </c>
      <c r="Q42" s="59">
        <v>124448026</v>
      </c>
      <c r="R42" s="59">
        <v>-37094208</v>
      </c>
      <c r="S42" s="59">
        <v>-24495717</v>
      </c>
      <c r="T42" s="59">
        <v>39029175</v>
      </c>
      <c r="U42" s="59">
        <v>-22560750</v>
      </c>
      <c r="V42" s="59">
        <v>262706125</v>
      </c>
      <c r="W42" s="59">
        <v>260169354</v>
      </c>
      <c r="X42" s="59">
        <v>2536771</v>
      </c>
      <c r="Y42" s="60">
        <v>0.98</v>
      </c>
      <c r="Z42" s="61">
        <v>260169354</v>
      </c>
    </row>
    <row r="43" spans="1:26" ht="13.5">
      <c r="A43" s="57" t="s">
        <v>59</v>
      </c>
      <c r="B43" s="18">
        <v>0</v>
      </c>
      <c r="C43" s="18">
        <v>0</v>
      </c>
      <c r="D43" s="58">
        <v>-240782668</v>
      </c>
      <c r="E43" s="59">
        <v>-240782668</v>
      </c>
      <c r="F43" s="59">
        <v>0</v>
      </c>
      <c r="G43" s="59">
        <v>-16116830</v>
      </c>
      <c r="H43" s="59">
        <v>-22694094</v>
      </c>
      <c r="I43" s="59">
        <v>-38810924</v>
      </c>
      <c r="J43" s="59">
        <v>-3027738</v>
      </c>
      <c r="K43" s="59">
        <v>-23932468</v>
      </c>
      <c r="L43" s="59">
        <v>-41128946</v>
      </c>
      <c r="M43" s="59">
        <v>-68089152</v>
      </c>
      <c r="N43" s="59">
        <v>9641785</v>
      </c>
      <c r="O43" s="59">
        <v>-15353397</v>
      </c>
      <c r="P43" s="59">
        <v>-37847085</v>
      </c>
      <c r="Q43" s="59">
        <v>-43558697</v>
      </c>
      <c r="R43" s="59">
        <v>-24904155</v>
      </c>
      <c r="S43" s="59">
        <v>-21386746</v>
      </c>
      <c r="T43" s="59">
        <v>-33516554</v>
      </c>
      <c r="U43" s="59">
        <v>-79807455</v>
      </c>
      <c r="V43" s="59">
        <v>-230266228</v>
      </c>
      <c r="W43" s="59">
        <v>-240782668</v>
      </c>
      <c r="X43" s="59">
        <v>10516440</v>
      </c>
      <c r="Y43" s="60">
        <v>-4.37</v>
      </c>
      <c r="Z43" s="61">
        <v>-240782668</v>
      </c>
    </row>
    <row r="44" spans="1:26" ht="13.5">
      <c r="A44" s="57" t="s">
        <v>60</v>
      </c>
      <c r="B44" s="18">
        <v>0</v>
      </c>
      <c r="C44" s="18">
        <v>0</v>
      </c>
      <c r="D44" s="58">
        <v>-23237003</v>
      </c>
      <c r="E44" s="59">
        <v>-23237003</v>
      </c>
      <c r="F44" s="59">
        <v>0</v>
      </c>
      <c r="G44" s="59">
        <v>3552495</v>
      </c>
      <c r="H44" s="59">
        <v>-374902</v>
      </c>
      <c r="I44" s="59">
        <v>3177593</v>
      </c>
      <c r="J44" s="59">
        <v>-543653</v>
      </c>
      <c r="K44" s="59">
        <v>-171834</v>
      </c>
      <c r="L44" s="59">
        <v>-681195</v>
      </c>
      <c r="M44" s="59">
        <v>-1396682</v>
      </c>
      <c r="N44" s="59">
        <v>-538011</v>
      </c>
      <c r="O44" s="59">
        <v>-639495</v>
      </c>
      <c r="P44" s="59">
        <v>86298</v>
      </c>
      <c r="Q44" s="59">
        <v>-1091208</v>
      </c>
      <c r="R44" s="59">
        <v>5501370</v>
      </c>
      <c r="S44" s="59">
        <v>6474830</v>
      </c>
      <c r="T44" s="59">
        <v>-560311</v>
      </c>
      <c r="U44" s="59">
        <v>11415889</v>
      </c>
      <c r="V44" s="59">
        <v>12105592</v>
      </c>
      <c r="W44" s="59">
        <v>-23237003</v>
      </c>
      <c r="X44" s="59">
        <v>35342595</v>
      </c>
      <c r="Y44" s="60">
        <v>-152.1</v>
      </c>
      <c r="Z44" s="61">
        <v>-23237003</v>
      </c>
    </row>
    <row r="45" spans="1:26" ht="13.5">
      <c r="A45" s="69" t="s">
        <v>61</v>
      </c>
      <c r="B45" s="21">
        <v>0</v>
      </c>
      <c r="C45" s="21">
        <v>0</v>
      </c>
      <c r="D45" s="98">
        <v>13488140</v>
      </c>
      <c r="E45" s="99">
        <v>13488140</v>
      </c>
      <c r="F45" s="99">
        <v>84451857</v>
      </c>
      <c r="G45" s="99">
        <v>134610529</v>
      </c>
      <c r="H45" s="99">
        <v>118573468</v>
      </c>
      <c r="I45" s="99">
        <v>118573468</v>
      </c>
      <c r="J45" s="99">
        <v>113137454</v>
      </c>
      <c r="K45" s="99">
        <v>100275751</v>
      </c>
      <c r="L45" s="99">
        <v>140151541</v>
      </c>
      <c r="M45" s="99">
        <v>140151541</v>
      </c>
      <c r="N45" s="99">
        <v>147312275</v>
      </c>
      <c r="O45" s="99">
        <v>81900995</v>
      </c>
      <c r="P45" s="99">
        <v>219949662</v>
      </c>
      <c r="Q45" s="99">
        <v>147312275</v>
      </c>
      <c r="R45" s="99">
        <v>163452669</v>
      </c>
      <c r="S45" s="99">
        <v>124045036</v>
      </c>
      <c r="T45" s="99">
        <v>128997346</v>
      </c>
      <c r="U45" s="99">
        <v>128997346</v>
      </c>
      <c r="V45" s="99">
        <v>128997346</v>
      </c>
      <c r="W45" s="99">
        <v>13488140</v>
      </c>
      <c r="X45" s="99">
        <v>115509206</v>
      </c>
      <c r="Y45" s="100">
        <v>856.38</v>
      </c>
      <c r="Z45" s="101">
        <v>13488140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92</v>
      </c>
      <c r="B47" s="114" t="s">
        <v>77</v>
      </c>
      <c r="C47" s="114"/>
      <c r="D47" s="115" t="s">
        <v>78</v>
      </c>
      <c r="E47" s="116" t="s">
        <v>79</v>
      </c>
      <c r="F47" s="117"/>
      <c r="G47" s="117"/>
      <c r="H47" s="117"/>
      <c r="I47" s="118" t="s">
        <v>80</v>
      </c>
      <c r="J47" s="117"/>
      <c r="K47" s="117"/>
      <c r="L47" s="117"/>
      <c r="M47" s="118" t="s">
        <v>81</v>
      </c>
      <c r="N47" s="119"/>
      <c r="O47" s="119"/>
      <c r="P47" s="119"/>
      <c r="Q47" s="118" t="s">
        <v>82</v>
      </c>
      <c r="R47" s="119"/>
      <c r="S47" s="119"/>
      <c r="T47" s="119"/>
      <c r="U47" s="118" t="s">
        <v>83</v>
      </c>
      <c r="V47" s="118" t="s">
        <v>84</v>
      </c>
      <c r="W47" s="118" t="s">
        <v>85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49652304</v>
      </c>
      <c r="C49" s="51">
        <v>0</v>
      </c>
      <c r="D49" s="128">
        <v>68955260</v>
      </c>
      <c r="E49" s="53">
        <v>28065007</v>
      </c>
      <c r="F49" s="53">
        <v>0</v>
      </c>
      <c r="G49" s="53">
        <v>0</v>
      </c>
      <c r="H49" s="53">
        <v>0</v>
      </c>
      <c r="I49" s="53">
        <v>20430529</v>
      </c>
      <c r="J49" s="53">
        <v>0</v>
      </c>
      <c r="K49" s="53">
        <v>0</v>
      </c>
      <c r="L49" s="53">
        <v>0</v>
      </c>
      <c r="M49" s="53">
        <v>14254319</v>
      </c>
      <c r="N49" s="53">
        <v>0</v>
      </c>
      <c r="O49" s="53">
        <v>0</v>
      </c>
      <c r="P49" s="53">
        <v>0</v>
      </c>
      <c r="Q49" s="53">
        <v>13651571</v>
      </c>
      <c r="R49" s="53">
        <v>0</v>
      </c>
      <c r="S49" s="53">
        <v>0</v>
      </c>
      <c r="T49" s="53">
        <v>0</v>
      </c>
      <c r="U49" s="53">
        <v>61349275</v>
      </c>
      <c r="V49" s="53">
        <v>152812043</v>
      </c>
      <c r="W49" s="53">
        <v>409170308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475347522</v>
      </c>
      <c r="C51" s="51">
        <v>0</v>
      </c>
      <c r="D51" s="128">
        <v>1059382</v>
      </c>
      <c r="E51" s="53">
        <v>3807057</v>
      </c>
      <c r="F51" s="53">
        <v>0</v>
      </c>
      <c r="G51" s="53">
        <v>0</v>
      </c>
      <c r="H51" s="53">
        <v>0</v>
      </c>
      <c r="I51" s="53">
        <v>1526680</v>
      </c>
      <c r="J51" s="53">
        <v>0</v>
      </c>
      <c r="K51" s="53">
        <v>0</v>
      </c>
      <c r="L51" s="53">
        <v>0</v>
      </c>
      <c r="M51" s="53">
        <v>16082563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99183568</v>
      </c>
      <c r="W51" s="53">
        <v>597006772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93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92.58024455472624</v>
      </c>
      <c r="E58" s="7">
        <f t="shared" si="6"/>
        <v>101.24308535272726</v>
      </c>
      <c r="F58" s="7">
        <f t="shared" si="6"/>
        <v>0</v>
      </c>
      <c r="G58" s="7">
        <f t="shared" si="6"/>
        <v>0</v>
      </c>
      <c r="H58" s="7">
        <f t="shared" si="6"/>
        <v>71.77575744435963</v>
      </c>
      <c r="I58" s="7">
        <f t="shared" si="6"/>
        <v>122.36196531773275</v>
      </c>
      <c r="J58" s="7">
        <f t="shared" si="6"/>
        <v>88.55978745766394</v>
      </c>
      <c r="K58" s="7">
        <f t="shared" si="6"/>
        <v>89.11666845170892</v>
      </c>
      <c r="L58" s="7">
        <f t="shared" si="6"/>
        <v>73.91149832496873</v>
      </c>
      <c r="M58" s="7">
        <f t="shared" si="6"/>
        <v>84.05220454249809</v>
      </c>
      <c r="N58" s="7">
        <f t="shared" si="6"/>
        <v>91.25337395618457</v>
      </c>
      <c r="O58" s="7">
        <f t="shared" si="6"/>
        <v>66.24825101841623</v>
      </c>
      <c r="P58" s="7">
        <f t="shared" si="6"/>
        <v>85.16592012518375</v>
      </c>
      <c r="Q58" s="7">
        <f t="shared" si="6"/>
        <v>80.00308843640336</v>
      </c>
      <c r="R58" s="7">
        <f t="shared" si="6"/>
        <v>50.7184675360342</v>
      </c>
      <c r="S58" s="7">
        <f t="shared" si="6"/>
        <v>82.80220264039829</v>
      </c>
      <c r="T58" s="7">
        <f t="shared" si="6"/>
        <v>50.64347621020065</v>
      </c>
      <c r="U58" s="7">
        <f t="shared" si="6"/>
        <v>58.98668867572331</v>
      </c>
      <c r="V58" s="7">
        <f t="shared" si="6"/>
        <v>79.11426455010171</v>
      </c>
      <c r="W58" s="7">
        <f t="shared" si="6"/>
        <v>92.58024432649128</v>
      </c>
      <c r="X58" s="7">
        <f t="shared" si="6"/>
        <v>0</v>
      </c>
      <c r="Y58" s="7">
        <f t="shared" si="6"/>
        <v>0</v>
      </c>
      <c r="Z58" s="8">
        <f t="shared" si="6"/>
        <v>101.24308535272726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94.99999944713578</v>
      </c>
      <c r="E59" s="10">
        <f t="shared" si="7"/>
        <v>94.99999944713578</v>
      </c>
      <c r="F59" s="10">
        <f t="shared" si="7"/>
        <v>0</v>
      </c>
      <c r="G59" s="10">
        <f t="shared" si="7"/>
        <v>0</v>
      </c>
      <c r="H59" s="10">
        <f t="shared" si="7"/>
        <v>165.43189838364108</v>
      </c>
      <c r="I59" s="10">
        <f t="shared" si="7"/>
        <v>254.4509848316585</v>
      </c>
      <c r="J59" s="10">
        <f t="shared" si="7"/>
        <v>186.8832290164338</v>
      </c>
      <c r="K59" s="10">
        <f t="shared" si="7"/>
        <v>87.17793636556956</v>
      </c>
      <c r="L59" s="10">
        <f t="shared" si="7"/>
        <v>82.16153222087837</v>
      </c>
      <c r="M59" s="10">
        <f t="shared" si="7"/>
        <v>118.5215008382652</v>
      </c>
      <c r="N59" s="10">
        <f t="shared" si="7"/>
        <v>108.34503165873323</v>
      </c>
      <c r="O59" s="10">
        <f t="shared" si="7"/>
        <v>84.38808799468484</v>
      </c>
      <c r="P59" s="10">
        <f t="shared" si="7"/>
        <v>119.52581340100721</v>
      </c>
      <c r="Q59" s="10">
        <f t="shared" si="7"/>
        <v>104.08545170491537</v>
      </c>
      <c r="R59" s="10">
        <f t="shared" si="7"/>
        <v>98.64987050392642</v>
      </c>
      <c r="S59" s="10">
        <f t="shared" si="7"/>
        <v>101.31604340138539</v>
      </c>
      <c r="T59" s="10">
        <f t="shared" si="7"/>
        <v>46.97616836772957</v>
      </c>
      <c r="U59" s="10">
        <f t="shared" si="7"/>
        <v>74.11349484777642</v>
      </c>
      <c r="V59" s="10">
        <f t="shared" si="7"/>
        <v>111.45939526940394</v>
      </c>
      <c r="W59" s="10">
        <f t="shared" si="7"/>
        <v>94.99999944713578</v>
      </c>
      <c r="X59" s="10">
        <f t="shared" si="7"/>
        <v>0</v>
      </c>
      <c r="Y59" s="10">
        <f t="shared" si="7"/>
        <v>0</v>
      </c>
      <c r="Z59" s="11">
        <f t="shared" si="7"/>
        <v>94.99999944713578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91.96953773480239</v>
      </c>
      <c r="E60" s="13">
        <f t="shared" si="7"/>
        <v>102.65307336067895</v>
      </c>
      <c r="F60" s="13">
        <f t="shared" si="7"/>
        <v>0</v>
      </c>
      <c r="G60" s="13">
        <f t="shared" si="7"/>
        <v>0</v>
      </c>
      <c r="H60" s="13">
        <f t="shared" si="7"/>
        <v>57.62916502225583</v>
      </c>
      <c r="I60" s="13">
        <f t="shared" si="7"/>
        <v>101.89008627549026</v>
      </c>
      <c r="J60" s="13">
        <f t="shared" si="7"/>
        <v>71.93388762613752</v>
      </c>
      <c r="K60" s="13">
        <f t="shared" si="7"/>
        <v>89.32240199295761</v>
      </c>
      <c r="L60" s="13">
        <f t="shared" si="7"/>
        <v>71.78177229958573</v>
      </c>
      <c r="M60" s="13">
        <f t="shared" si="7"/>
        <v>77.27030705046019</v>
      </c>
      <c r="N60" s="13">
        <f t="shared" si="7"/>
        <v>86.98985280800584</v>
      </c>
      <c r="O60" s="13">
        <f t="shared" si="7"/>
        <v>62.65791002319997</v>
      </c>
      <c r="P60" s="13">
        <f t="shared" si="7"/>
        <v>78.74648763909674</v>
      </c>
      <c r="Q60" s="13">
        <f t="shared" si="7"/>
        <v>75.01765155419199</v>
      </c>
      <c r="R60" s="13">
        <f t="shared" si="7"/>
        <v>41.80288627476358</v>
      </c>
      <c r="S60" s="13">
        <f t="shared" si="7"/>
        <v>79.08057162377915</v>
      </c>
      <c r="T60" s="13">
        <f t="shared" si="7"/>
        <v>51.12905321737556</v>
      </c>
      <c r="U60" s="13">
        <f t="shared" si="7"/>
        <v>55.40933292267559</v>
      </c>
      <c r="V60" s="13">
        <f t="shared" si="7"/>
        <v>72.48571082627377</v>
      </c>
      <c r="W60" s="13">
        <f t="shared" si="7"/>
        <v>91.96953745902672</v>
      </c>
      <c r="X60" s="13">
        <f t="shared" si="7"/>
        <v>0</v>
      </c>
      <c r="Y60" s="13">
        <f t="shared" si="7"/>
        <v>0</v>
      </c>
      <c r="Z60" s="14">
        <f t="shared" si="7"/>
        <v>102.65307336067895</v>
      </c>
    </row>
    <row r="61" spans="1:26" ht="13.5">
      <c r="A61" s="38" t="s">
        <v>94</v>
      </c>
      <c r="B61" s="12">
        <f t="shared" si="7"/>
        <v>0</v>
      </c>
      <c r="C61" s="12">
        <f t="shared" si="7"/>
        <v>0</v>
      </c>
      <c r="D61" s="3">
        <f t="shared" si="7"/>
        <v>95.00000013196117</v>
      </c>
      <c r="E61" s="13">
        <f t="shared" si="7"/>
        <v>118.24770505003418</v>
      </c>
      <c r="F61" s="13">
        <f t="shared" si="7"/>
        <v>0</v>
      </c>
      <c r="G61" s="13">
        <f t="shared" si="7"/>
        <v>0</v>
      </c>
      <c r="H61" s="13">
        <f t="shared" si="7"/>
        <v>49.64439288217362</v>
      </c>
      <c r="I61" s="13">
        <f t="shared" si="7"/>
        <v>82.66941685346497</v>
      </c>
      <c r="J61" s="13">
        <f t="shared" si="7"/>
        <v>80.43744047134025</v>
      </c>
      <c r="K61" s="13">
        <f t="shared" si="7"/>
        <v>81.02319402655354</v>
      </c>
      <c r="L61" s="13">
        <f t="shared" si="7"/>
        <v>70.0304201104101</v>
      </c>
      <c r="M61" s="13">
        <f t="shared" si="7"/>
        <v>77.28337236151299</v>
      </c>
      <c r="N61" s="13">
        <f t="shared" si="7"/>
        <v>101.40109944731948</v>
      </c>
      <c r="O61" s="13">
        <f t="shared" si="7"/>
        <v>49.53542213280471</v>
      </c>
      <c r="P61" s="13">
        <f t="shared" si="7"/>
        <v>52.79092780379828</v>
      </c>
      <c r="Q61" s="13">
        <f t="shared" si="7"/>
        <v>62.363153332319065</v>
      </c>
      <c r="R61" s="13">
        <f t="shared" si="7"/>
        <v>27.897381971838907</v>
      </c>
      <c r="S61" s="13">
        <f t="shared" si="7"/>
        <v>75.1422385223559</v>
      </c>
      <c r="T61" s="13">
        <f t="shared" si="7"/>
        <v>34.990767447535646</v>
      </c>
      <c r="U61" s="13">
        <f t="shared" si="7"/>
        <v>41.48341321266336</v>
      </c>
      <c r="V61" s="13">
        <f t="shared" si="7"/>
        <v>62.020705803432364</v>
      </c>
      <c r="W61" s="13">
        <f t="shared" si="7"/>
        <v>95.00000013196117</v>
      </c>
      <c r="X61" s="13">
        <f t="shared" si="7"/>
        <v>0</v>
      </c>
      <c r="Y61" s="13">
        <f t="shared" si="7"/>
        <v>0</v>
      </c>
      <c r="Z61" s="14">
        <f t="shared" si="7"/>
        <v>118.24770505003418</v>
      </c>
    </row>
    <row r="62" spans="1:26" ht="13.5">
      <c r="A62" s="38" t="s">
        <v>95</v>
      </c>
      <c r="B62" s="12">
        <f t="shared" si="7"/>
        <v>0</v>
      </c>
      <c r="C62" s="12">
        <f t="shared" si="7"/>
        <v>0</v>
      </c>
      <c r="D62" s="3">
        <f t="shared" si="7"/>
        <v>87.50706658203048</v>
      </c>
      <c r="E62" s="13">
        <f t="shared" si="7"/>
        <v>76.64898077322584</v>
      </c>
      <c r="F62" s="13">
        <f t="shared" si="7"/>
        <v>0</v>
      </c>
      <c r="G62" s="13">
        <f t="shared" si="7"/>
        <v>0</v>
      </c>
      <c r="H62" s="13">
        <f t="shared" si="7"/>
        <v>88.5570896624461</v>
      </c>
      <c r="I62" s="13">
        <f t="shared" si="7"/>
        <v>173.8355710092674</v>
      </c>
      <c r="J62" s="13">
        <f t="shared" si="7"/>
        <v>60.17998584659199</v>
      </c>
      <c r="K62" s="13">
        <f t="shared" si="7"/>
        <v>117.46756610193859</v>
      </c>
      <c r="L62" s="13">
        <f t="shared" si="7"/>
        <v>78.88045754695005</v>
      </c>
      <c r="M62" s="13">
        <f t="shared" si="7"/>
        <v>82.01403327693268</v>
      </c>
      <c r="N62" s="13">
        <f t="shared" si="7"/>
        <v>78.40178704960069</v>
      </c>
      <c r="O62" s="13">
        <f t="shared" si="7"/>
        <v>86.04860101798147</v>
      </c>
      <c r="P62" s="13">
        <f t="shared" si="7"/>
        <v>93.21705944566222</v>
      </c>
      <c r="Q62" s="13">
        <f t="shared" si="7"/>
        <v>85.38738039703642</v>
      </c>
      <c r="R62" s="13">
        <f t="shared" si="7"/>
        <v>76.550409102247</v>
      </c>
      <c r="S62" s="13">
        <f t="shared" si="7"/>
        <v>79.82281118033988</v>
      </c>
      <c r="T62" s="13">
        <f t="shared" si="7"/>
        <v>84.73448178572171</v>
      </c>
      <c r="U62" s="13">
        <f t="shared" si="7"/>
        <v>80.25192071424758</v>
      </c>
      <c r="V62" s="13">
        <f t="shared" si="7"/>
        <v>90.8734091703266</v>
      </c>
      <c r="W62" s="13">
        <f t="shared" si="7"/>
        <v>87.50706658203048</v>
      </c>
      <c r="X62" s="13">
        <f t="shared" si="7"/>
        <v>0</v>
      </c>
      <c r="Y62" s="13">
        <f t="shared" si="7"/>
        <v>0</v>
      </c>
      <c r="Z62" s="14">
        <f t="shared" si="7"/>
        <v>76.64898077322584</v>
      </c>
    </row>
    <row r="63" spans="1:26" ht="13.5">
      <c r="A63" s="38" t="s">
        <v>96</v>
      </c>
      <c r="B63" s="12">
        <f t="shared" si="7"/>
        <v>0</v>
      </c>
      <c r="C63" s="12">
        <f t="shared" si="7"/>
        <v>0</v>
      </c>
      <c r="D63" s="3">
        <f t="shared" si="7"/>
        <v>77.43036466416005</v>
      </c>
      <c r="E63" s="13">
        <f t="shared" si="7"/>
        <v>83.28110913323013</v>
      </c>
      <c r="F63" s="13">
        <f t="shared" si="7"/>
        <v>0</v>
      </c>
      <c r="G63" s="13">
        <f t="shared" si="7"/>
        <v>0</v>
      </c>
      <c r="H63" s="13">
        <f t="shared" si="7"/>
        <v>71.37007625775948</v>
      </c>
      <c r="I63" s="13">
        <f t="shared" si="7"/>
        <v>131.81764615231205</v>
      </c>
      <c r="J63" s="13">
        <f t="shared" si="7"/>
        <v>58.16078901800572</v>
      </c>
      <c r="K63" s="13">
        <f t="shared" si="7"/>
        <v>68.3495810724315</v>
      </c>
      <c r="L63" s="13">
        <f t="shared" si="7"/>
        <v>59.01717788937725</v>
      </c>
      <c r="M63" s="13">
        <f t="shared" si="7"/>
        <v>61.821424658480396</v>
      </c>
      <c r="N63" s="13">
        <f t="shared" si="7"/>
        <v>58.65067765665145</v>
      </c>
      <c r="O63" s="13">
        <f t="shared" si="7"/>
        <v>36.39718402020296</v>
      </c>
      <c r="P63" s="13">
        <f t="shared" si="7"/>
        <v>71.95000652744716</v>
      </c>
      <c r="Q63" s="13">
        <f t="shared" si="7"/>
        <v>50.61157180187664</v>
      </c>
      <c r="R63" s="13">
        <f t="shared" si="7"/>
        <v>58.14843029006826</v>
      </c>
      <c r="S63" s="13">
        <f t="shared" si="7"/>
        <v>67.74764383476476</v>
      </c>
      <c r="T63" s="13">
        <f t="shared" si="7"/>
        <v>18.307282767357904</v>
      </c>
      <c r="U63" s="13">
        <f t="shared" si="7"/>
        <v>33.864837666817955</v>
      </c>
      <c r="V63" s="13">
        <f t="shared" si="7"/>
        <v>51.547931903854135</v>
      </c>
      <c r="W63" s="13">
        <f t="shared" si="7"/>
        <v>77.42984737811483</v>
      </c>
      <c r="X63" s="13">
        <f t="shared" si="7"/>
        <v>0</v>
      </c>
      <c r="Y63" s="13">
        <f t="shared" si="7"/>
        <v>0</v>
      </c>
      <c r="Z63" s="14">
        <f t="shared" si="7"/>
        <v>83.28110913323013</v>
      </c>
    </row>
    <row r="64" spans="1:26" ht="13.5">
      <c r="A64" s="38" t="s">
        <v>97</v>
      </c>
      <c r="B64" s="12">
        <f t="shared" si="7"/>
        <v>0</v>
      </c>
      <c r="C64" s="12">
        <f t="shared" si="7"/>
        <v>0</v>
      </c>
      <c r="D64" s="3">
        <f t="shared" si="7"/>
        <v>90.00000299869117</v>
      </c>
      <c r="E64" s="13">
        <f t="shared" si="7"/>
        <v>98.2890091696383</v>
      </c>
      <c r="F64" s="13">
        <f t="shared" si="7"/>
        <v>0</v>
      </c>
      <c r="G64" s="13">
        <f t="shared" si="7"/>
        <v>0</v>
      </c>
      <c r="H64" s="13">
        <f t="shared" si="7"/>
        <v>48.848371856581515</v>
      </c>
      <c r="I64" s="13">
        <f t="shared" si="7"/>
        <v>89.64346966225732</v>
      </c>
      <c r="J64" s="13">
        <f t="shared" si="7"/>
        <v>74.17596376930223</v>
      </c>
      <c r="K64" s="13">
        <f t="shared" si="7"/>
        <v>65.55888843270078</v>
      </c>
      <c r="L64" s="13">
        <f t="shared" si="7"/>
        <v>68.32675061433909</v>
      </c>
      <c r="M64" s="13">
        <f t="shared" si="7"/>
        <v>69.09975404435174</v>
      </c>
      <c r="N64" s="13">
        <f t="shared" si="7"/>
        <v>60.76156203200917</v>
      </c>
      <c r="O64" s="13">
        <f t="shared" si="7"/>
        <v>0</v>
      </c>
      <c r="P64" s="13">
        <f t="shared" si="7"/>
        <v>69.72471187147113</v>
      </c>
      <c r="Q64" s="13">
        <f t="shared" si="7"/>
        <v>97.97890276637753</v>
      </c>
      <c r="R64" s="13">
        <f t="shared" si="7"/>
        <v>56.28609015812961</v>
      </c>
      <c r="S64" s="13">
        <f t="shared" si="7"/>
        <v>48.306699154904756</v>
      </c>
      <c r="T64" s="13">
        <f t="shared" si="7"/>
        <v>65.45401343964289</v>
      </c>
      <c r="U64" s="13">
        <f t="shared" si="7"/>
        <v>55.721119554088105</v>
      </c>
      <c r="V64" s="13">
        <f t="shared" si="7"/>
        <v>73.21394164751553</v>
      </c>
      <c r="W64" s="13">
        <f t="shared" si="7"/>
        <v>90.00000299869117</v>
      </c>
      <c r="X64" s="13">
        <f t="shared" si="7"/>
        <v>0</v>
      </c>
      <c r="Y64" s="13">
        <f t="shared" si="7"/>
        <v>0</v>
      </c>
      <c r="Z64" s="14">
        <f t="shared" si="7"/>
        <v>98.2890091696383</v>
      </c>
    </row>
    <row r="65" spans="1:26" ht="13.5">
      <c r="A65" s="38" t="s">
        <v>98</v>
      </c>
      <c r="B65" s="12">
        <f t="shared" si="7"/>
        <v>0</v>
      </c>
      <c r="C65" s="12">
        <f t="shared" si="7"/>
        <v>0</v>
      </c>
      <c r="D65" s="3">
        <f t="shared" si="7"/>
        <v>94.98803418803419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94.99987534058732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99</v>
      </c>
      <c r="B66" s="15">
        <f t="shared" si="7"/>
        <v>0</v>
      </c>
      <c r="C66" s="15">
        <f t="shared" si="7"/>
        <v>0</v>
      </c>
      <c r="D66" s="4">
        <f t="shared" si="7"/>
        <v>100.0000229080642</v>
      </c>
      <c r="E66" s="16">
        <f t="shared" si="7"/>
        <v>100.0000229080642</v>
      </c>
      <c r="F66" s="16">
        <f t="shared" si="7"/>
        <v>0</v>
      </c>
      <c r="G66" s="16">
        <f t="shared" si="7"/>
        <v>0</v>
      </c>
      <c r="H66" s="16">
        <f t="shared" si="7"/>
        <v>100</v>
      </c>
      <c r="I66" s="16">
        <f t="shared" si="7"/>
        <v>202.37387488179218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100</v>
      </c>
      <c r="S66" s="16">
        <f t="shared" si="7"/>
        <v>79.98956714895571</v>
      </c>
      <c r="T66" s="16">
        <f t="shared" si="7"/>
        <v>100</v>
      </c>
      <c r="U66" s="16">
        <f t="shared" si="7"/>
        <v>92.87326050861648</v>
      </c>
      <c r="V66" s="16">
        <f t="shared" si="7"/>
        <v>108.987758246005</v>
      </c>
      <c r="W66" s="16">
        <f t="shared" si="7"/>
        <v>100.0000229080642</v>
      </c>
      <c r="X66" s="16">
        <f t="shared" si="7"/>
        <v>0</v>
      </c>
      <c r="Y66" s="16">
        <f t="shared" si="7"/>
        <v>0</v>
      </c>
      <c r="Z66" s="17">
        <f t="shared" si="7"/>
        <v>100.0000229080642</v>
      </c>
    </row>
    <row r="67" spans="1:26" ht="13.5" hidden="1">
      <c r="A67" s="40" t="s">
        <v>100</v>
      </c>
      <c r="B67" s="23"/>
      <c r="C67" s="23"/>
      <c r="D67" s="24">
        <v>1216907089</v>
      </c>
      <c r="E67" s="25">
        <v>1112782720</v>
      </c>
      <c r="F67" s="25"/>
      <c r="G67" s="25"/>
      <c r="H67" s="25">
        <v>109821367</v>
      </c>
      <c r="I67" s="25">
        <v>109821367</v>
      </c>
      <c r="J67" s="25">
        <v>95610881</v>
      </c>
      <c r="K67" s="25">
        <v>81856139</v>
      </c>
      <c r="L67" s="25">
        <v>83379936</v>
      </c>
      <c r="M67" s="25">
        <v>260846956</v>
      </c>
      <c r="N67" s="25">
        <v>72513538</v>
      </c>
      <c r="O67" s="25">
        <v>93114188</v>
      </c>
      <c r="P67" s="25">
        <v>90061528</v>
      </c>
      <c r="Q67" s="25">
        <v>255689254</v>
      </c>
      <c r="R67" s="25">
        <v>95560198</v>
      </c>
      <c r="S67" s="25">
        <v>80528987</v>
      </c>
      <c r="T67" s="25">
        <v>135166924</v>
      </c>
      <c r="U67" s="25">
        <v>311256109</v>
      </c>
      <c r="V67" s="25">
        <v>937613686</v>
      </c>
      <c r="W67" s="25">
        <v>1216907092</v>
      </c>
      <c r="X67" s="25"/>
      <c r="Y67" s="24"/>
      <c r="Z67" s="26">
        <v>1112782720</v>
      </c>
    </row>
    <row r="68" spans="1:26" ht="13.5" hidden="1">
      <c r="A68" s="36" t="s">
        <v>31</v>
      </c>
      <c r="B68" s="18"/>
      <c r="C68" s="18"/>
      <c r="D68" s="19">
        <v>198963858</v>
      </c>
      <c r="E68" s="20">
        <v>198963858</v>
      </c>
      <c r="F68" s="20"/>
      <c r="G68" s="20"/>
      <c r="H68" s="20">
        <v>13930198</v>
      </c>
      <c r="I68" s="20">
        <v>13930198</v>
      </c>
      <c r="J68" s="20">
        <v>13579615</v>
      </c>
      <c r="K68" s="20">
        <v>13670241</v>
      </c>
      <c r="L68" s="20">
        <v>13747313</v>
      </c>
      <c r="M68" s="20">
        <v>40997169</v>
      </c>
      <c r="N68" s="20">
        <v>13753393</v>
      </c>
      <c r="O68" s="20">
        <v>13583775</v>
      </c>
      <c r="P68" s="20">
        <v>13534714</v>
      </c>
      <c r="Q68" s="20">
        <v>40871882</v>
      </c>
      <c r="R68" s="20">
        <v>13719721</v>
      </c>
      <c r="S68" s="20">
        <v>13431092</v>
      </c>
      <c r="T68" s="20">
        <v>25868140</v>
      </c>
      <c r="U68" s="20">
        <v>53018953</v>
      </c>
      <c r="V68" s="20">
        <v>148818202</v>
      </c>
      <c r="W68" s="20">
        <v>198963858</v>
      </c>
      <c r="X68" s="20"/>
      <c r="Y68" s="19"/>
      <c r="Z68" s="22">
        <v>198963858</v>
      </c>
    </row>
    <row r="69" spans="1:26" ht="13.5" hidden="1">
      <c r="A69" s="37" t="s">
        <v>32</v>
      </c>
      <c r="B69" s="18"/>
      <c r="C69" s="18"/>
      <c r="D69" s="19">
        <v>1000482131</v>
      </c>
      <c r="E69" s="20">
        <v>896357762</v>
      </c>
      <c r="F69" s="20"/>
      <c r="G69" s="20"/>
      <c r="H69" s="20">
        <v>94666631</v>
      </c>
      <c r="I69" s="20">
        <v>94666631</v>
      </c>
      <c r="J69" s="20">
        <v>81010493</v>
      </c>
      <c r="K69" s="20">
        <v>67017582</v>
      </c>
      <c r="L69" s="20">
        <v>68396450</v>
      </c>
      <c r="M69" s="20">
        <v>216424525</v>
      </c>
      <c r="N69" s="20">
        <v>57572085</v>
      </c>
      <c r="O69" s="20">
        <v>78482431</v>
      </c>
      <c r="P69" s="20">
        <v>75293729</v>
      </c>
      <c r="Q69" s="20">
        <v>211348245</v>
      </c>
      <c r="R69" s="20">
        <v>80602444</v>
      </c>
      <c r="S69" s="20">
        <v>65940014</v>
      </c>
      <c r="T69" s="20">
        <v>108443604</v>
      </c>
      <c r="U69" s="20">
        <v>254986062</v>
      </c>
      <c r="V69" s="20">
        <v>777425463</v>
      </c>
      <c r="W69" s="20">
        <v>1000482134</v>
      </c>
      <c r="X69" s="20"/>
      <c r="Y69" s="19"/>
      <c r="Z69" s="22">
        <v>896357762</v>
      </c>
    </row>
    <row r="70" spans="1:26" ht="13.5" hidden="1">
      <c r="A70" s="38" t="s">
        <v>94</v>
      </c>
      <c r="B70" s="18"/>
      <c r="C70" s="18"/>
      <c r="D70" s="19">
        <v>644128857</v>
      </c>
      <c r="E70" s="20">
        <v>517492001</v>
      </c>
      <c r="F70" s="20"/>
      <c r="G70" s="20"/>
      <c r="H70" s="20">
        <v>66994722</v>
      </c>
      <c r="I70" s="20">
        <v>66994722</v>
      </c>
      <c r="J70" s="20">
        <v>44462827</v>
      </c>
      <c r="K70" s="20">
        <v>38666723</v>
      </c>
      <c r="L70" s="20">
        <v>39273033</v>
      </c>
      <c r="M70" s="20">
        <v>122402583</v>
      </c>
      <c r="N70" s="20">
        <v>29422965</v>
      </c>
      <c r="O70" s="20">
        <v>51339187</v>
      </c>
      <c r="P70" s="20">
        <v>51194660</v>
      </c>
      <c r="Q70" s="20">
        <v>131956812</v>
      </c>
      <c r="R70" s="20">
        <v>53888114</v>
      </c>
      <c r="S70" s="20">
        <v>35477555</v>
      </c>
      <c r="T70" s="20">
        <v>71158545</v>
      </c>
      <c r="U70" s="20">
        <v>160524214</v>
      </c>
      <c r="V70" s="20">
        <v>481878331</v>
      </c>
      <c r="W70" s="20">
        <v>644128857</v>
      </c>
      <c r="X70" s="20"/>
      <c r="Y70" s="19"/>
      <c r="Z70" s="22">
        <v>517492001</v>
      </c>
    </row>
    <row r="71" spans="1:26" ht="13.5" hidden="1">
      <c r="A71" s="38" t="s">
        <v>95</v>
      </c>
      <c r="B71" s="18"/>
      <c r="C71" s="18"/>
      <c r="D71" s="19">
        <v>240680359</v>
      </c>
      <c r="E71" s="20">
        <v>274775111</v>
      </c>
      <c r="F71" s="20"/>
      <c r="G71" s="20"/>
      <c r="H71" s="20">
        <v>17311339</v>
      </c>
      <c r="I71" s="20">
        <v>17311339</v>
      </c>
      <c r="J71" s="20">
        <v>27866080</v>
      </c>
      <c r="K71" s="20">
        <v>18920020</v>
      </c>
      <c r="L71" s="20">
        <v>19898111</v>
      </c>
      <c r="M71" s="20">
        <v>66684211</v>
      </c>
      <c r="N71" s="20">
        <v>18387850</v>
      </c>
      <c r="O71" s="20">
        <v>18013491</v>
      </c>
      <c r="P71" s="20">
        <v>14884282</v>
      </c>
      <c r="Q71" s="20">
        <v>51285623</v>
      </c>
      <c r="R71" s="20">
        <v>17491593</v>
      </c>
      <c r="S71" s="20">
        <v>19319842</v>
      </c>
      <c r="T71" s="20">
        <v>16293289</v>
      </c>
      <c r="U71" s="20">
        <v>53104724</v>
      </c>
      <c r="V71" s="20">
        <v>188385897</v>
      </c>
      <c r="W71" s="20">
        <v>240680359</v>
      </c>
      <c r="X71" s="20"/>
      <c r="Y71" s="19"/>
      <c r="Z71" s="22">
        <v>274775111</v>
      </c>
    </row>
    <row r="72" spans="1:26" ht="13.5" hidden="1">
      <c r="A72" s="38" t="s">
        <v>96</v>
      </c>
      <c r="B72" s="18"/>
      <c r="C72" s="18"/>
      <c r="D72" s="19">
        <v>52838727</v>
      </c>
      <c r="E72" s="20">
        <v>49126650</v>
      </c>
      <c r="F72" s="20"/>
      <c r="G72" s="20"/>
      <c r="H72" s="20">
        <v>3971268</v>
      </c>
      <c r="I72" s="20">
        <v>3971268</v>
      </c>
      <c r="J72" s="20">
        <v>4387327</v>
      </c>
      <c r="K72" s="20">
        <v>4335475</v>
      </c>
      <c r="L72" s="20">
        <v>4365612</v>
      </c>
      <c r="M72" s="20">
        <v>13088414</v>
      </c>
      <c r="N72" s="20">
        <v>4777198</v>
      </c>
      <c r="O72" s="20">
        <v>9129753</v>
      </c>
      <c r="P72" s="20">
        <v>4281919</v>
      </c>
      <c r="Q72" s="20">
        <v>18188870</v>
      </c>
      <c r="R72" s="20">
        <v>4283371</v>
      </c>
      <c r="S72" s="20">
        <v>4310606</v>
      </c>
      <c r="T72" s="20">
        <v>16073931</v>
      </c>
      <c r="U72" s="20">
        <v>24667908</v>
      </c>
      <c r="V72" s="20">
        <v>59916460</v>
      </c>
      <c r="W72" s="20">
        <v>52839080</v>
      </c>
      <c r="X72" s="20"/>
      <c r="Y72" s="19"/>
      <c r="Z72" s="22">
        <v>49126650</v>
      </c>
    </row>
    <row r="73" spans="1:26" ht="13.5" hidden="1">
      <c r="A73" s="38" t="s">
        <v>97</v>
      </c>
      <c r="B73" s="18"/>
      <c r="C73" s="18"/>
      <c r="D73" s="19">
        <v>60026188</v>
      </c>
      <c r="E73" s="20">
        <v>54964000</v>
      </c>
      <c r="F73" s="20"/>
      <c r="G73" s="20"/>
      <c r="H73" s="20">
        <v>6389302</v>
      </c>
      <c r="I73" s="20">
        <v>6389302</v>
      </c>
      <c r="J73" s="20">
        <v>4294259</v>
      </c>
      <c r="K73" s="20">
        <v>5095364</v>
      </c>
      <c r="L73" s="20">
        <v>4859694</v>
      </c>
      <c r="M73" s="20">
        <v>14249317</v>
      </c>
      <c r="N73" s="20">
        <v>4984072</v>
      </c>
      <c r="O73" s="20"/>
      <c r="P73" s="20">
        <v>4932868</v>
      </c>
      <c r="Q73" s="20">
        <v>9916940</v>
      </c>
      <c r="R73" s="20">
        <v>4939366</v>
      </c>
      <c r="S73" s="20">
        <v>6832011</v>
      </c>
      <c r="T73" s="20">
        <v>4917839</v>
      </c>
      <c r="U73" s="20">
        <v>16689216</v>
      </c>
      <c r="V73" s="20">
        <v>47244775</v>
      </c>
      <c r="W73" s="20">
        <v>60026188</v>
      </c>
      <c r="X73" s="20"/>
      <c r="Y73" s="19"/>
      <c r="Z73" s="22">
        <v>54964000</v>
      </c>
    </row>
    <row r="74" spans="1:26" ht="13.5" hidden="1">
      <c r="A74" s="38" t="s">
        <v>98</v>
      </c>
      <c r="B74" s="18"/>
      <c r="C74" s="18"/>
      <c r="D74" s="19">
        <v>2808000</v>
      </c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>
        <v>2807650</v>
      </c>
      <c r="X74" s="20"/>
      <c r="Y74" s="19"/>
      <c r="Z74" s="22"/>
    </row>
    <row r="75" spans="1:26" ht="13.5" hidden="1">
      <c r="A75" s="39" t="s">
        <v>99</v>
      </c>
      <c r="B75" s="27"/>
      <c r="C75" s="27"/>
      <c r="D75" s="28">
        <v>17461100</v>
      </c>
      <c r="E75" s="29">
        <v>17461100</v>
      </c>
      <c r="F75" s="29"/>
      <c r="G75" s="29"/>
      <c r="H75" s="29">
        <v>1224538</v>
      </c>
      <c r="I75" s="29">
        <v>1224538</v>
      </c>
      <c r="J75" s="29">
        <v>1020773</v>
      </c>
      <c r="K75" s="29">
        <v>1168316</v>
      </c>
      <c r="L75" s="29">
        <v>1236173</v>
      </c>
      <c r="M75" s="29">
        <v>3425262</v>
      </c>
      <c r="N75" s="29">
        <v>1188060</v>
      </c>
      <c r="O75" s="29">
        <v>1047982</v>
      </c>
      <c r="P75" s="29">
        <v>1233085</v>
      </c>
      <c r="Q75" s="29">
        <v>3469127</v>
      </c>
      <c r="R75" s="29">
        <v>1238033</v>
      </c>
      <c r="S75" s="29">
        <v>1157881</v>
      </c>
      <c r="T75" s="29">
        <v>855180</v>
      </c>
      <c r="U75" s="29">
        <v>3251094</v>
      </c>
      <c r="V75" s="29">
        <v>11370021</v>
      </c>
      <c r="W75" s="29">
        <v>17461100</v>
      </c>
      <c r="X75" s="29"/>
      <c r="Y75" s="28"/>
      <c r="Z75" s="30">
        <v>17461100</v>
      </c>
    </row>
    <row r="76" spans="1:26" ht="13.5" hidden="1">
      <c r="A76" s="41" t="s">
        <v>101</v>
      </c>
      <c r="B76" s="31"/>
      <c r="C76" s="31"/>
      <c r="D76" s="32">
        <v>1126615559</v>
      </c>
      <c r="E76" s="33">
        <v>1126615559</v>
      </c>
      <c r="F76" s="33"/>
      <c r="G76" s="33">
        <v>55554465</v>
      </c>
      <c r="H76" s="33">
        <v>78825118</v>
      </c>
      <c r="I76" s="33">
        <v>134379583</v>
      </c>
      <c r="J76" s="33">
        <v>84672793</v>
      </c>
      <c r="K76" s="33">
        <v>72947464</v>
      </c>
      <c r="L76" s="33">
        <v>61627360</v>
      </c>
      <c r="M76" s="33">
        <v>219247617</v>
      </c>
      <c r="N76" s="33">
        <v>66171050</v>
      </c>
      <c r="O76" s="33">
        <v>61686521</v>
      </c>
      <c r="P76" s="33">
        <v>76701729</v>
      </c>
      <c r="Q76" s="33">
        <v>204559300</v>
      </c>
      <c r="R76" s="33">
        <v>48466668</v>
      </c>
      <c r="S76" s="33">
        <v>66679775</v>
      </c>
      <c r="T76" s="33">
        <v>68453229</v>
      </c>
      <c r="U76" s="33">
        <v>183599672</v>
      </c>
      <c r="V76" s="33">
        <v>741786172</v>
      </c>
      <c r="W76" s="33">
        <v>1126615559</v>
      </c>
      <c r="X76" s="33"/>
      <c r="Y76" s="32"/>
      <c r="Z76" s="34">
        <v>1126615559</v>
      </c>
    </row>
    <row r="77" spans="1:26" ht="13.5" hidden="1">
      <c r="A77" s="36" t="s">
        <v>31</v>
      </c>
      <c r="B77" s="18"/>
      <c r="C77" s="18"/>
      <c r="D77" s="19">
        <v>189015664</v>
      </c>
      <c r="E77" s="20">
        <v>189015664</v>
      </c>
      <c r="F77" s="20"/>
      <c r="G77" s="20">
        <v>12400535</v>
      </c>
      <c r="H77" s="20">
        <v>23044991</v>
      </c>
      <c r="I77" s="20">
        <v>35445526</v>
      </c>
      <c r="J77" s="20">
        <v>25378023</v>
      </c>
      <c r="K77" s="20">
        <v>11917434</v>
      </c>
      <c r="L77" s="20">
        <v>11295003</v>
      </c>
      <c r="M77" s="20">
        <v>48590460</v>
      </c>
      <c r="N77" s="20">
        <v>14901118</v>
      </c>
      <c r="O77" s="20">
        <v>11463088</v>
      </c>
      <c r="P77" s="20">
        <v>16177477</v>
      </c>
      <c r="Q77" s="20">
        <v>42541683</v>
      </c>
      <c r="R77" s="20">
        <v>13534487</v>
      </c>
      <c r="S77" s="20">
        <v>13607851</v>
      </c>
      <c r="T77" s="20">
        <v>12151861</v>
      </c>
      <c r="U77" s="20">
        <v>39294199</v>
      </c>
      <c r="V77" s="20">
        <v>165871868</v>
      </c>
      <c r="W77" s="20">
        <v>189015664</v>
      </c>
      <c r="X77" s="20"/>
      <c r="Y77" s="19"/>
      <c r="Z77" s="22">
        <v>189015664</v>
      </c>
    </row>
    <row r="78" spans="1:26" ht="13.5" hidden="1">
      <c r="A78" s="37" t="s">
        <v>32</v>
      </c>
      <c r="B78" s="18"/>
      <c r="C78" s="18"/>
      <c r="D78" s="19">
        <v>920138791</v>
      </c>
      <c r="E78" s="20">
        <v>920138791</v>
      </c>
      <c r="F78" s="20"/>
      <c r="G78" s="20">
        <v>41900323</v>
      </c>
      <c r="H78" s="20">
        <v>54555589</v>
      </c>
      <c r="I78" s="20">
        <v>96455912</v>
      </c>
      <c r="J78" s="20">
        <v>58273997</v>
      </c>
      <c r="K78" s="20">
        <v>59861714</v>
      </c>
      <c r="L78" s="20">
        <v>49096184</v>
      </c>
      <c r="M78" s="20">
        <v>167231895</v>
      </c>
      <c r="N78" s="20">
        <v>50081872</v>
      </c>
      <c r="O78" s="20">
        <v>49175451</v>
      </c>
      <c r="P78" s="20">
        <v>59291167</v>
      </c>
      <c r="Q78" s="20">
        <v>158548490</v>
      </c>
      <c r="R78" s="20">
        <v>33694148</v>
      </c>
      <c r="S78" s="20">
        <v>52145740</v>
      </c>
      <c r="T78" s="20">
        <v>55446188</v>
      </c>
      <c r="U78" s="20">
        <v>141286076</v>
      </c>
      <c r="V78" s="20">
        <v>563522373</v>
      </c>
      <c r="W78" s="20">
        <v>920138791</v>
      </c>
      <c r="X78" s="20"/>
      <c r="Y78" s="19"/>
      <c r="Z78" s="22">
        <v>920138791</v>
      </c>
    </row>
    <row r="79" spans="1:26" ht="13.5" hidden="1">
      <c r="A79" s="38" t="s">
        <v>94</v>
      </c>
      <c r="B79" s="18"/>
      <c r="C79" s="18"/>
      <c r="D79" s="19">
        <v>611922415</v>
      </c>
      <c r="E79" s="20">
        <v>611922415</v>
      </c>
      <c r="F79" s="20"/>
      <c r="G79" s="20">
        <v>22125023</v>
      </c>
      <c r="H79" s="20">
        <v>33259123</v>
      </c>
      <c r="I79" s="20">
        <v>55384146</v>
      </c>
      <c r="J79" s="20">
        <v>35764760</v>
      </c>
      <c r="K79" s="20">
        <v>31329014</v>
      </c>
      <c r="L79" s="20">
        <v>27503070</v>
      </c>
      <c r="M79" s="20">
        <v>94596844</v>
      </c>
      <c r="N79" s="20">
        <v>29835210</v>
      </c>
      <c r="O79" s="20">
        <v>25431083</v>
      </c>
      <c r="P79" s="20">
        <v>27026136</v>
      </c>
      <c r="Q79" s="20">
        <v>82292429</v>
      </c>
      <c r="R79" s="20">
        <v>15033373</v>
      </c>
      <c r="S79" s="20">
        <v>26658629</v>
      </c>
      <c r="T79" s="20">
        <v>24898921</v>
      </c>
      <c r="U79" s="20">
        <v>66590923</v>
      </c>
      <c r="V79" s="20">
        <v>298864342</v>
      </c>
      <c r="W79" s="20">
        <v>611922415</v>
      </c>
      <c r="X79" s="20"/>
      <c r="Y79" s="19"/>
      <c r="Z79" s="22">
        <v>611922415</v>
      </c>
    </row>
    <row r="80" spans="1:26" ht="13.5" hidden="1">
      <c r="A80" s="38" t="s">
        <v>95</v>
      </c>
      <c r="B80" s="18"/>
      <c r="C80" s="18"/>
      <c r="D80" s="19">
        <v>210612322</v>
      </c>
      <c r="E80" s="20">
        <v>210612322</v>
      </c>
      <c r="F80" s="20"/>
      <c r="G80" s="20">
        <v>14762847</v>
      </c>
      <c r="H80" s="20">
        <v>15330418</v>
      </c>
      <c r="I80" s="20">
        <v>30093265</v>
      </c>
      <c r="J80" s="20">
        <v>16769803</v>
      </c>
      <c r="K80" s="20">
        <v>22224887</v>
      </c>
      <c r="L80" s="20">
        <v>15695721</v>
      </c>
      <c r="M80" s="20">
        <v>54690411</v>
      </c>
      <c r="N80" s="20">
        <v>14416403</v>
      </c>
      <c r="O80" s="20">
        <v>15500357</v>
      </c>
      <c r="P80" s="20">
        <v>13874690</v>
      </c>
      <c r="Q80" s="20">
        <v>43791450</v>
      </c>
      <c r="R80" s="20">
        <v>13389886</v>
      </c>
      <c r="S80" s="20">
        <v>15421641</v>
      </c>
      <c r="T80" s="20">
        <v>13806034</v>
      </c>
      <c r="U80" s="20">
        <v>42617561</v>
      </c>
      <c r="V80" s="20">
        <v>171192687</v>
      </c>
      <c r="W80" s="20">
        <v>210612322</v>
      </c>
      <c r="X80" s="20"/>
      <c r="Y80" s="19"/>
      <c r="Z80" s="22">
        <v>210612322</v>
      </c>
    </row>
    <row r="81" spans="1:26" ht="13.5" hidden="1">
      <c r="A81" s="38" t="s">
        <v>96</v>
      </c>
      <c r="B81" s="18"/>
      <c r="C81" s="18"/>
      <c r="D81" s="19">
        <v>40913219</v>
      </c>
      <c r="E81" s="20">
        <v>40913219</v>
      </c>
      <c r="F81" s="20"/>
      <c r="G81" s="20">
        <v>2400535</v>
      </c>
      <c r="H81" s="20">
        <v>2834297</v>
      </c>
      <c r="I81" s="20">
        <v>5234832</v>
      </c>
      <c r="J81" s="20">
        <v>2551704</v>
      </c>
      <c r="K81" s="20">
        <v>2963279</v>
      </c>
      <c r="L81" s="20">
        <v>2576461</v>
      </c>
      <c r="M81" s="20">
        <v>8091444</v>
      </c>
      <c r="N81" s="20">
        <v>2801859</v>
      </c>
      <c r="O81" s="20">
        <v>3322973</v>
      </c>
      <c r="P81" s="20">
        <v>3080841</v>
      </c>
      <c r="Q81" s="20">
        <v>9205673</v>
      </c>
      <c r="R81" s="20">
        <v>2490713</v>
      </c>
      <c r="S81" s="20">
        <v>2920334</v>
      </c>
      <c r="T81" s="20">
        <v>2942700</v>
      </c>
      <c r="U81" s="20">
        <v>8353747</v>
      </c>
      <c r="V81" s="20">
        <v>30885696</v>
      </c>
      <c r="W81" s="20">
        <v>40913219</v>
      </c>
      <c r="X81" s="20"/>
      <c r="Y81" s="19"/>
      <c r="Z81" s="22">
        <v>40913219</v>
      </c>
    </row>
    <row r="82" spans="1:26" ht="13.5" hidden="1">
      <c r="A82" s="38" t="s">
        <v>97</v>
      </c>
      <c r="B82" s="18"/>
      <c r="C82" s="18"/>
      <c r="D82" s="19">
        <v>54023571</v>
      </c>
      <c r="E82" s="20">
        <v>54023571</v>
      </c>
      <c r="F82" s="20"/>
      <c r="G82" s="20">
        <v>2606522</v>
      </c>
      <c r="H82" s="20">
        <v>3121070</v>
      </c>
      <c r="I82" s="20">
        <v>5727592</v>
      </c>
      <c r="J82" s="20">
        <v>3185308</v>
      </c>
      <c r="K82" s="20">
        <v>3340464</v>
      </c>
      <c r="L82" s="20">
        <v>3320471</v>
      </c>
      <c r="M82" s="20">
        <v>9846243</v>
      </c>
      <c r="N82" s="20">
        <v>3028400</v>
      </c>
      <c r="O82" s="20">
        <v>3248681</v>
      </c>
      <c r="P82" s="20">
        <v>3439428</v>
      </c>
      <c r="Q82" s="20">
        <v>9716509</v>
      </c>
      <c r="R82" s="20">
        <v>2780176</v>
      </c>
      <c r="S82" s="20">
        <v>3300319</v>
      </c>
      <c r="T82" s="20">
        <v>3218923</v>
      </c>
      <c r="U82" s="20">
        <v>9299418</v>
      </c>
      <c r="V82" s="20">
        <v>34589762</v>
      </c>
      <c r="W82" s="20">
        <v>54023571</v>
      </c>
      <c r="X82" s="20"/>
      <c r="Y82" s="19"/>
      <c r="Z82" s="22">
        <v>54023571</v>
      </c>
    </row>
    <row r="83" spans="1:26" ht="13.5" hidden="1">
      <c r="A83" s="38" t="s">
        <v>98</v>
      </c>
      <c r="B83" s="18"/>
      <c r="C83" s="18"/>
      <c r="D83" s="19">
        <v>2667264</v>
      </c>
      <c r="E83" s="20">
        <v>2667264</v>
      </c>
      <c r="F83" s="20"/>
      <c r="G83" s="20">
        <v>5396</v>
      </c>
      <c r="H83" s="20">
        <v>10681</v>
      </c>
      <c r="I83" s="20">
        <v>16077</v>
      </c>
      <c r="J83" s="20">
        <v>2422</v>
      </c>
      <c r="K83" s="20">
        <v>4070</v>
      </c>
      <c r="L83" s="20">
        <v>461</v>
      </c>
      <c r="M83" s="20">
        <v>6953</v>
      </c>
      <c r="N83" s="20"/>
      <c r="O83" s="20">
        <v>1672357</v>
      </c>
      <c r="P83" s="20">
        <v>11870072</v>
      </c>
      <c r="Q83" s="20">
        <v>13542429</v>
      </c>
      <c r="R83" s="20"/>
      <c r="S83" s="20">
        <v>3844817</v>
      </c>
      <c r="T83" s="20">
        <v>10579610</v>
      </c>
      <c r="U83" s="20">
        <v>14424427</v>
      </c>
      <c r="V83" s="20">
        <v>27989886</v>
      </c>
      <c r="W83" s="20">
        <v>2667264</v>
      </c>
      <c r="X83" s="20"/>
      <c r="Y83" s="19"/>
      <c r="Z83" s="22">
        <v>2667264</v>
      </c>
    </row>
    <row r="84" spans="1:26" ht="13.5" hidden="1">
      <c r="A84" s="39" t="s">
        <v>99</v>
      </c>
      <c r="B84" s="27"/>
      <c r="C84" s="27"/>
      <c r="D84" s="28">
        <v>17461104</v>
      </c>
      <c r="E84" s="29">
        <v>17461104</v>
      </c>
      <c r="F84" s="29"/>
      <c r="G84" s="29">
        <v>1253607</v>
      </c>
      <c r="H84" s="29">
        <v>1224538</v>
      </c>
      <c r="I84" s="29">
        <v>2478145</v>
      </c>
      <c r="J84" s="29">
        <v>1020773</v>
      </c>
      <c r="K84" s="29">
        <v>1168316</v>
      </c>
      <c r="L84" s="29">
        <v>1236173</v>
      </c>
      <c r="M84" s="29">
        <v>3425262</v>
      </c>
      <c r="N84" s="29">
        <v>1188060</v>
      </c>
      <c r="O84" s="29">
        <v>1047982</v>
      </c>
      <c r="P84" s="29">
        <v>1233085</v>
      </c>
      <c r="Q84" s="29">
        <v>3469127</v>
      </c>
      <c r="R84" s="29">
        <v>1238033</v>
      </c>
      <c r="S84" s="29">
        <v>926184</v>
      </c>
      <c r="T84" s="29">
        <v>855180</v>
      </c>
      <c r="U84" s="29">
        <v>3019397</v>
      </c>
      <c r="V84" s="29">
        <v>12391931</v>
      </c>
      <c r="W84" s="29">
        <v>17461104</v>
      </c>
      <c r="X84" s="29"/>
      <c r="Y84" s="28"/>
      <c r="Z84" s="30">
        <v>17461104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75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831035</v>
      </c>
      <c r="C6" s="18">
        <v>0</v>
      </c>
      <c r="D6" s="58">
        <v>30656000</v>
      </c>
      <c r="E6" s="59">
        <v>24752579</v>
      </c>
      <c r="F6" s="59">
        <v>112227</v>
      </c>
      <c r="G6" s="59">
        <v>145010</v>
      </c>
      <c r="H6" s="59">
        <v>15852</v>
      </c>
      <c r="I6" s="59">
        <v>273089</v>
      </c>
      <c r="J6" s="59">
        <v>32295</v>
      </c>
      <c r="K6" s="59">
        <v>285668</v>
      </c>
      <c r="L6" s="59">
        <v>43374</v>
      </c>
      <c r="M6" s="59">
        <v>361337</v>
      </c>
      <c r="N6" s="59">
        <v>25478</v>
      </c>
      <c r="O6" s="59">
        <v>61570</v>
      </c>
      <c r="P6" s="59">
        <v>51869</v>
      </c>
      <c r="Q6" s="59">
        <v>138917</v>
      </c>
      <c r="R6" s="59">
        <v>37056</v>
      </c>
      <c r="S6" s="59">
        <v>23736</v>
      </c>
      <c r="T6" s="59">
        <v>245714</v>
      </c>
      <c r="U6" s="59">
        <v>306506</v>
      </c>
      <c r="V6" s="59">
        <v>1079849</v>
      </c>
      <c r="W6" s="59">
        <v>30656000</v>
      </c>
      <c r="X6" s="59">
        <v>-29576151</v>
      </c>
      <c r="Y6" s="60">
        <v>-96.48</v>
      </c>
      <c r="Z6" s="61">
        <v>24752579</v>
      </c>
    </row>
    <row r="7" spans="1:26" ht="13.5">
      <c r="A7" s="57" t="s">
        <v>33</v>
      </c>
      <c r="B7" s="18">
        <v>3180464</v>
      </c>
      <c r="C7" s="18">
        <v>0</v>
      </c>
      <c r="D7" s="58">
        <v>3139143</v>
      </c>
      <c r="E7" s="59">
        <v>2556912</v>
      </c>
      <c r="F7" s="59">
        <v>9457</v>
      </c>
      <c r="G7" s="59">
        <v>258708</v>
      </c>
      <c r="H7" s="59">
        <v>142468</v>
      </c>
      <c r="I7" s="59">
        <v>410633</v>
      </c>
      <c r="J7" s="59">
        <v>74061</v>
      </c>
      <c r="K7" s="59">
        <v>845078</v>
      </c>
      <c r="L7" s="59">
        <v>0</v>
      </c>
      <c r="M7" s="59">
        <v>919139</v>
      </c>
      <c r="N7" s="59">
        <v>146074</v>
      </c>
      <c r="O7" s="59">
        <v>0</v>
      </c>
      <c r="P7" s="59">
        <v>284877</v>
      </c>
      <c r="Q7" s="59">
        <v>430951</v>
      </c>
      <c r="R7" s="59">
        <v>0</v>
      </c>
      <c r="S7" s="59">
        <v>30309</v>
      </c>
      <c r="T7" s="59">
        <v>2752</v>
      </c>
      <c r="U7" s="59">
        <v>33061</v>
      </c>
      <c r="V7" s="59">
        <v>1793784</v>
      </c>
      <c r="W7" s="59">
        <v>3139143</v>
      </c>
      <c r="X7" s="59">
        <v>-1345359</v>
      </c>
      <c r="Y7" s="60">
        <v>-42.86</v>
      </c>
      <c r="Z7" s="61">
        <v>2556912</v>
      </c>
    </row>
    <row r="8" spans="1:26" ht="13.5">
      <c r="A8" s="57" t="s">
        <v>34</v>
      </c>
      <c r="B8" s="18">
        <v>211054795</v>
      </c>
      <c r="C8" s="18">
        <v>0</v>
      </c>
      <c r="D8" s="58">
        <v>203891000</v>
      </c>
      <c r="E8" s="59">
        <v>204320465</v>
      </c>
      <c r="F8" s="59">
        <v>81497000</v>
      </c>
      <c r="G8" s="59">
        <v>1250000</v>
      </c>
      <c r="H8" s="59">
        <v>4799635</v>
      </c>
      <c r="I8" s="59">
        <v>87546635</v>
      </c>
      <c r="J8" s="59">
        <v>300000</v>
      </c>
      <c r="K8" s="59">
        <v>2799065</v>
      </c>
      <c r="L8" s="59">
        <v>63544000</v>
      </c>
      <c r="M8" s="59">
        <v>66643065</v>
      </c>
      <c r="N8" s="59">
        <v>0</v>
      </c>
      <c r="O8" s="59">
        <v>891000</v>
      </c>
      <c r="P8" s="59">
        <v>52747164</v>
      </c>
      <c r="Q8" s="59">
        <v>53638164</v>
      </c>
      <c r="R8" s="59">
        <v>237000</v>
      </c>
      <c r="S8" s="59">
        <v>0</v>
      </c>
      <c r="T8" s="59">
        <v>0</v>
      </c>
      <c r="U8" s="59">
        <v>237000</v>
      </c>
      <c r="V8" s="59">
        <v>208064864</v>
      </c>
      <c r="W8" s="59">
        <v>203891000</v>
      </c>
      <c r="X8" s="59">
        <v>4173864</v>
      </c>
      <c r="Y8" s="60">
        <v>2.05</v>
      </c>
      <c r="Z8" s="61">
        <v>204320465</v>
      </c>
    </row>
    <row r="9" spans="1:26" ht="13.5">
      <c r="A9" s="57" t="s">
        <v>35</v>
      </c>
      <c r="B9" s="18">
        <v>61833016</v>
      </c>
      <c r="C9" s="18">
        <v>0</v>
      </c>
      <c r="D9" s="58">
        <v>59382200</v>
      </c>
      <c r="E9" s="59">
        <v>50601176</v>
      </c>
      <c r="F9" s="59">
        <v>5914460</v>
      </c>
      <c r="G9" s="59">
        <v>271329</v>
      </c>
      <c r="H9" s="59">
        <v>235235</v>
      </c>
      <c r="I9" s="59">
        <v>6421024</v>
      </c>
      <c r="J9" s="59">
        <v>123511</v>
      </c>
      <c r="K9" s="59">
        <v>128658</v>
      </c>
      <c r="L9" s="59">
        <v>853163</v>
      </c>
      <c r="M9" s="59">
        <v>1105332</v>
      </c>
      <c r="N9" s="59">
        <v>6286041</v>
      </c>
      <c r="O9" s="59">
        <v>95182</v>
      </c>
      <c r="P9" s="59">
        <v>130029</v>
      </c>
      <c r="Q9" s="59">
        <v>6511252</v>
      </c>
      <c r="R9" s="59">
        <v>7980933</v>
      </c>
      <c r="S9" s="59">
        <v>3333358</v>
      </c>
      <c r="T9" s="59">
        <v>5848429</v>
      </c>
      <c r="U9" s="59">
        <v>17162720</v>
      </c>
      <c r="V9" s="59">
        <v>31200328</v>
      </c>
      <c r="W9" s="59">
        <v>59382000</v>
      </c>
      <c r="X9" s="59">
        <v>-28181672</v>
      </c>
      <c r="Y9" s="60">
        <v>-47.46</v>
      </c>
      <c r="Z9" s="61">
        <v>50601176</v>
      </c>
    </row>
    <row r="10" spans="1:26" ht="25.5">
      <c r="A10" s="62" t="s">
        <v>86</v>
      </c>
      <c r="B10" s="63">
        <f>SUM(B5:B9)</f>
        <v>276899310</v>
      </c>
      <c r="C10" s="63">
        <f>SUM(C5:C9)</f>
        <v>0</v>
      </c>
      <c r="D10" s="64">
        <f aca="true" t="shared" si="0" ref="D10:Z10">SUM(D5:D9)</f>
        <v>297068343</v>
      </c>
      <c r="E10" s="65">
        <f t="shared" si="0"/>
        <v>282231132</v>
      </c>
      <c r="F10" s="65">
        <f t="shared" si="0"/>
        <v>87533144</v>
      </c>
      <c r="G10" s="65">
        <f t="shared" si="0"/>
        <v>1925047</v>
      </c>
      <c r="H10" s="65">
        <f t="shared" si="0"/>
        <v>5193190</v>
      </c>
      <c r="I10" s="65">
        <f t="shared" si="0"/>
        <v>94651381</v>
      </c>
      <c r="J10" s="65">
        <f t="shared" si="0"/>
        <v>529867</v>
      </c>
      <c r="K10" s="65">
        <f t="shared" si="0"/>
        <v>4058469</v>
      </c>
      <c r="L10" s="65">
        <f t="shared" si="0"/>
        <v>64440537</v>
      </c>
      <c r="M10" s="65">
        <f t="shared" si="0"/>
        <v>69028873</v>
      </c>
      <c r="N10" s="65">
        <f t="shared" si="0"/>
        <v>6457593</v>
      </c>
      <c r="O10" s="65">
        <f t="shared" si="0"/>
        <v>1047752</v>
      </c>
      <c r="P10" s="65">
        <f t="shared" si="0"/>
        <v>53213939</v>
      </c>
      <c r="Q10" s="65">
        <f t="shared" si="0"/>
        <v>60719284</v>
      </c>
      <c r="R10" s="65">
        <f t="shared" si="0"/>
        <v>8254989</v>
      </c>
      <c r="S10" s="65">
        <f t="shared" si="0"/>
        <v>3387403</v>
      </c>
      <c r="T10" s="65">
        <f t="shared" si="0"/>
        <v>6096895</v>
      </c>
      <c r="U10" s="65">
        <f t="shared" si="0"/>
        <v>17739287</v>
      </c>
      <c r="V10" s="65">
        <f t="shared" si="0"/>
        <v>242138825</v>
      </c>
      <c r="W10" s="65">
        <f t="shared" si="0"/>
        <v>297068143</v>
      </c>
      <c r="X10" s="65">
        <f t="shared" si="0"/>
        <v>-54929318</v>
      </c>
      <c r="Y10" s="66">
        <f>+IF(W10&lt;&gt;0,(X10/W10)*100,0)</f>
        <v>-18.490477452508262</v>
      </c>
      <c r="Z10" s="67">
        <f t="shared" si="0"/>
        <v>282231132</v>
      </c>
    </row>
    <row r="11" spans="1:26" ht="13.5">
      <c r="A11" s="57" t="s">
        <v>36</v>
      </c>
      <c r="B11" s="18">
        <v>169563372</v>
      </c>
      <c r="C11" s="18">
        <v>0</v>
      </c>
      <c r="D11" s="58">
        <v>173516578</v>
      </c>
      <c r="E11" s="59">
        <v>170290580</v>
      </c>
      <c r="F11" s="59">
        <v>13926043</v>
      </c>
      <c r="G11" s="59">
        <v>13105860</v>
      </c>
      <c r="H11" s="59">
        <v>11840939</v>
      </c>
      <c r="I11" s="59">
        <v>38872842</v>
      </c>
      <c r="J11" s="59">
        <v>12980291</v>
      </c>
      <c r="K11" s="59">
        <v>12995082</v>
      </c>
      <c r="L11" s="59">
        <v>12995082</v>
      </c>
      <c r="M11" s="59">
        <v>38970455</v>
      </c>
      <c r="N11" s="59">
        <v>12776140</v>
      </c>
      <c r="O11" s="59">
        <v>12079214</v>
      </c>
      <c r="P11" s="59">
        <v>12695210</v>
      </c>
      <c r="Q11" s="59">
        <v>37550564</v>
      </c>
      <c r="R11" s="59">
        <v>12504634</v>
      </c>
      <c r="S11" s="59">
        <v>13970155</v>
      </c>
      <c r="T11" s="59">
        <v>13280835</v>
      </c>
      <c r="U11" s="59">
        <v>39755624</v>
      </c>
      <c r="V11" s="59">
        <v>155149485</v>
      </c>
      <c r="W11" s="59">
        <v>173517576</v>
      </c>
      <c r="X11" s="59">
        <v>-18368091</v>
      </c>
      <c r="Y11" s="60">
        <v>-10.59</v>
      </c>
      <c r="Z11" s="61">
        <v>170290580</v>
      </c>
    </row>
    <row r="12" spans="1:26" ht="13.5">
      <c r="A12" s="57" t="s">
        <v>37</v>
      </c>
      <c r="B12" s="18">
        <v>9968157</v>
      </c>
      <c r="C12" s="18">
        <v>0</v>
      </c>
      <c r="D12" s="58">
        <v>13691992</v>
      </c>
      <c r="E12" s="59">
        <v>14316010</v>
      </c>
      <c r="F12" s="59">
        <v>902336</v>
      </c>
      <c r="G12" s="59">
        <v>408224</v>
      </c>
      <c r="H12" s="59">
        <v>368823</v>
      </c>
      <c r="I12" s="59">
        <v>1679383</v>
      </c>
      <c r="J12" s="59">
        <v>775846</v>
      </c>
      <c r="K12" s="59">
        <v>775846</v>
      </c>
      <c r="L12" s="59">
        <v>775846</v>
      </c>
      <c r="M12" s="59">
        <v>2327538</v>
      </c>
      <c r="N12" s="59">
        <v>888230</v>
      </c>
      <c r="O12" s="59">
        <v>999688</v>
      </c>
      <c r="P12" s="59">
        <v>965558</v>
      </c>
      <c r="Q12" s="59">
        <v>2853476</v>
      </c>
      <c r="R12" s="59">
        <v>965558</v>
      </c>
      <c r="S12" s="59">
        <v>965558</v>
      </c>
      <c r="T12" s="59">
        <v>965558</v>
      </c>
      <c r="U12" s="59">
        <v>2896674</v>
      </c>
      <c r="V12" s="59">
        <v>9757071</v>
      </c>
      <c r="W12" s="59">
        <v>13691992</v>
      </c>
      <c r="X12" s="59">
        <v>-3934921</v>
      </c>
      <c r="Y12" s="60">
        <v>-28.74</v>
      </c>
      <c r="Z12" s="61">
        <v>14316010</v>
      </c>
    </row>
    <row r="13" spans="1:26" ht="13.5">
      <c r="A13" s="57" t="s">
        <v>87</v>
      </c>
      <c r="B13" s="18">
        <v>9454532</v>
      </c>
      <c r="C13" s="18">
        <v>0</v>
      </c>
      <c r="D13" s="58">
        <v>14742128</v>
      </c>
      <c r="E13" s="59">
        <v>8130067</v>
      </c>
      <c r="F13" s="59">
        <v>718898</v>
      </c>
      <c r="G13" s="59">
        <v>391538</v>
      </c>
      <c r="H13" s="59">
        <v>353749</v>
      </c>
      <c r="I13" s="59">
        <v>1464185</v>
      </c>
      <c r="J13" s="59">
        <v>2206892</v>
      </c>
      <c r="K13" s="59">
        <v>2710022</v>
      </c>
      <c r="L13" s="59">
        <v>1017502</v>
      </c>
      <c r="M13" s="59">
        <v>5934416</v>
      </c>
      <c r="N13" s="59">
        <v>514056</v>
      </c>
      <c r="O13" s="59">
        <v>462984</v>
      </c>
      <c r="P13" s="59">
        <v>515039</v>
      </c>
      <c r="Q13" s="59">
        <v>1492079</v>
      </c>
      <c r="R13" s="59">
        <v>495680</v>
      </c>
      <c r="S13" s="59">
        <v>511132</v>
      </c>
      <c r="T13" s="59">
        <v>511132</v>
      </c>
      <c r="U13" s="59">
        <v>1517944</v>
      </c>
      <c r="V13" s="59">
        <v>10408624</v>
      </c>
      <c r="W13" s="59">
        <v>14741466</v>
      </c>
      <c r="X13" s="59">
        <v>-4332842</v>
      </c>
      <c r="Y13" s="60">
        <v>-29.39</v>
      </c>
      <c r="Z13" s="61">
        <v>8130067</v>
      </c>
    </row>
    <row r="14" spans="1:26" ht="13.5">
      <c r="A14" s="57" t="s">
        <v>38</v>
      </c>
      <c r="B14" s="18">
        <v>0</v>
      </c>
      <c r="C14" s="18">
        <v>0</v>
      </c>
      <c r="D14" s="58">
        <v>1200000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1200000</v>
      </c>
      <c r="X14" s="59">
        <v>-1200000</v>
      </c>
      <c r="Y14" s="60">
        <v>-100</v>
      </c>
      <c r="Z14" s="61">
        <v>0</v>
      </c>
    </row>
    <row r="15" spans="1:26" ht="13.5">
      <c r="A15" s="57" t="s">
        <v>39</v>
      </c>
      <c r="B15" s="18">
        <v>0</v>
      </c>
      <c r="C15" s="18">
        <v>0</v>
      </c>
      <c r="D15" s="58">
        <v>765712</v>
      </c>
      <c r="E15" s="59">
        <v>456379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765712</v>
      </c>
      <c r="X15" s="59">
        <v>-765712</v>
      </c>
      <c r="Y15" s="60">
        <v>-100</v>
      </c>
      <c r="Z15" s="61">
        <v>456379</v>
      </c>
    </row>
    <row r="16" spans="1:26" ht="13.5">
      <c r="A16" s="68" t="s">
        <v>40</v>
      </c>
      <c r="B16" s="18">
        <v>0</v>
      </c>
      <c r="C16" s="18">
        <v>0</v>
      </c>
      <c r="D16" s="58">
        <v>4392200</v>
      </c>
      <c r="E16" s="59">
        <v>4392000</v>
      </c>
      <c r="F16" s="59">
        <v>2000000</v>
      </c>
      <c r="G16" s="59">
        <v>0</v>
      </c>
      <c r="H16" s="59">
        <v>0</v>
      </c>
      <c r="I16" s="59">
        <v>2000000</v>
      </c>
      <c r="J16" s="59">
        <v>0</v>
      </c>
      <c r="K16" s="59">
        <v>400000</v>
      </c>
      <c r="L16" s="59">
        <v>0</v>
      </c>
      <c r="M16" s="59">
        <v>400000</v>
      </c>
      <c r="N16" s="59">
        <v>600000</v>
      </c>
      <c r="O16" s="59">
        <v>0</v>
      </c>
      <c r="P16" s="59">
        <v>0</v>
      </c>
      <c r="Q16" s="59">
        <v>600000</v>
      </c>
      <c r="R16" s="59">
        <v>0</v>
      </c>
      <c r="S16" s="59">
        <v>0</v>
      </c>
      <c r="T16" s="59">
        <v>0</v>
      </c>
      <c r="U16" s="59">
        <v>0</v>
      </c>
      <c r="V16" s="59">
        <v>3000000</v>
      </c>
      <c r="W16" s="59">
        <v>4392200</v>
      </c>
      <c r="X16" s="59">
        <v>-1392200</v>
      </c>
      <c r="Y16" s="60">
        <v>-31.7</v>
      </c>
      <c r="Z16" s="61">
        <v>4392000</v>
      </c>
    </row>
    <row r="17" spans="1:26" ht="13.5">
      <c r="A17" s="57" t="s">
        <v>41</v>
      </c>
      <c r="B17" s="18">
        <v>118607274</v>
      </c>
      <c r="C17" s="18">
        <v>0</v>
      </c>
      <c r="D17" s="58">
        <v>91236878</v>
      </c>
      <c r="E17" s="59">
        <v>109299856</v>
      </c>
      <c r="F17" s="59">
        <v>21392073</v>
      </c>
      <c r="G17" s="59">
        <v>11879085</v>
      </c>
      <c r="H17" s="59">
        <v>10732595</v>
      </c>
      <c r="I17" s="59">
        <v>44003753</v>
      </c>
      <c r="J17" s="59">
        <v>12382664</v>
      </c>
      <c r="K17" s="59">
        <v>3577152</v>
      </c>
      <c r="L17" s="59">
        <v>14033227</v>
      </c>
      <c r="M17" s="59">
        <v>29993043</v>
      </c>
      <c r="N17" s="59">
        <v>7540178</v>
      </c>
      <c r="O17" s="59">
        <v>759007</v>
      </c>
      <c r="P17" s="59">
        <v>24801368</v>
      </c>
      <c r="Q17" s="59">
        <v>33100553</v>
      </c>
      <c r="R17" s="59">
        <v>1693327</v>
      </c>
      <c r="S17" s="59">
        <v>1104961</v>
      </c>
      <c r="T17" s="59">
        <v>24493418</v>
      </c>
      <c r="U17" s="59">
        <v>27291706</v>
      </c>
      <c r="V17" s="59">
        <v>134389055</v>
      </c>
      <c r="W17" s="59">
        <v>91237341</v>
      </c>
      <c r="X17" s="59">
        <v>43151714</v>
      </c>
      <c r="Y17" s="60">
        <v>47.3</v>
      </c>
      <c r="Z17" s="61">
        <v>109299856</v>
      </c>
    </row>
    <row r="18" spans="1:26" ht="13.5">
      <c r="A18" s="69" t="s">
        <v>42</v>
      </c>
      <c r="B18" s="70">
        <f>SUM(B11:B17)</f>
        <v>307593335</v>
      </c>
      <c r="C18" s="70">
        <f>SUM(C11:C17)</f>
        <v>0</v>
      </c>
      <c r="D18" s="71">
        <f aca="true" t="shared" si="1" ref="D18:Z18">SUM(D11:D17)</f>
        <v>299545488</v>
      </c>
      <c r="E18" s="72">
        <f t="shared" si="1"/>
        <v>306884892</v>
      </c>
      <c r="F18" s="72">
        <f t="shared" si="1"/>
        <v>38939350</v>
      </c>
      <c r="G18" s="72">
        <f t="shared" si="1"/>
        <v>25784707</v>
      </c>
      <c r="H18" s="72">
        <f t="shared" si="1"/>
        <v>23296106</v>
      </c>
      <c r="I18" s="72">
        <f t="shared" si="1"/>
        <v>88020163</v>
      </c>
      <c r="J18" s="72">
        <f t="shared" si="1"/>
        <v>28345693</v>
      </c>
      <c r="K18" s="72">
        <f t="shared" si="1"/>
        <v>20458102</v>
      </c>
      <c r="L18" s="72">
        <f t="shared" si="1"/>
        <v>28821657</v>
      </c>
      <c r="M18" s="72">
        <f t="shared" si="1"/>
        <v>77625452</v>
      </c>
      <c r="N18" s="72">
        <f t="shared" si="1"/>
        <v>22318604</v>
      </c>
      <c r="O18" s="72">
        <f t="shared" si="1"/>
        <v>14300893</v>
      </c>
      <c r="P18" s="72">
        <f t="shared" si="1"/>
        <v>38977175</v>
      </c>
      <c r="Q18" s="72">
        <f t="shared" si="1"/>
        <v>75596672</v>
      </c>
      <c r="R18" s="72">
        <f t="shared" si="1"/>
        <v>15659199</v>
      </c>
      <c r="S18" s="72">
        <f t="shared" si="1"/>
        <v>16551806</v>
      </c>
      <c r="T18" s="72">
        <f t="shared" si="1"/>
        <v>39250943</v>
      </c>
      <c r="U18" s="72">
        <f t="shared" si="1"/>
        <v>71461948</v>
      </c>
      <c r="V18" s="72">
        <f t="shared" si="1"/>
        <v>312704235</v>
      </c>
      <c r="W18" s="72">
        <f t="shared" si="1"/>
        <v>299546287</v>
      </c>
      <c r="X18" s="72">
        <f t="shared" si="1"/>
        <v>13157948</v>
      </c>
      <c r="Y18" s="66">
        <f>+IF(W18&lt;&gt;0,(X18/W18)*100,0)</f>
        <v>4.392625971691647</v>
      </c>
      <c r="Z18" s="73">
        <f t="shared" si="1"/>
        <v>306884892</v>
      </c>
    </row>
    <row r="19" spans="1:26" ht="13.5">
      <c r="A19" s="69" t="s">
        <v>43</v>
      </c>
      <c r="B19" s="74">
        <f>+B10-B18</f>
        <v>-30694025</v>
      </c>
      <c r="C19" s="74">
        <f>+C10-C18</f>
        <v>0</v>
      </c>
      <c r="D19" s="75">
        <f aca="true" t="shared" si="2" ref="D19:Z19">+D10-D18</f>
        <v>-2477145</v>
      </c>
      <c r="E19" s="76">
        <f t="shared" si="2"/>
        <v>-24653760</v>
      </c>
      <c r="F19" s="76">
        <f t="shared" si="2"/>
        <v>48593794</v>
      </c>
      <c r="G19" s="76">
        <f t="shared" si="2"/>
        <v>-23859660</v>
      </c>
      <c r="H19" s="76">
        <f t="shared" si="2"/>
        <v>-18102916</v>
      </c>
      <c r="I19" s="76">
        <f t="shared" si="2"/>
        <v>6631218</v>
      </c>
      <c r="J19" s="76">
        <f t="shared" si="2"/>
        <v>-27815826</v>
      </c>
      <c r="K19" s="76">
        <f t="shared" si="2"/>
        <v>-16399633</v>
      </c>
      <c r="L19" s="76">
        <f t="shared" si="2"/>
        <v>35618880</v>
      </c>
      <c r="M19" s="76">
        <f t="shared" si="2"/>
        <v>-8596579</v>
      </c>
      <c r="N19" s="76">
        <f t="shared" si="2"/>
        <v>-15861011</v>
      </c>
      <c r="O19" s="76">
        <f t="shared" si="2"/>
        <v>-13253141</v>
      </c>
      <c r="P19" s="76">
        <f t="shared" si="2"/>
        <v>14236764</v>
      </c>
      <c r="Q19" s="76">
        <f t="shared" si="2"/>
        <v>-14877388</v>
      </c>
      <c r="R19" s="76">
        <f t="shared" si="2"/>
        <v>-7404210</v>
      </c>
      <c r="S19" s="76">
        <f t="shared" si="2"/>
        <v>-13164403</v>
      </c>
      <c r="T19" s="76">
        <f t="shared" si="2"/>
        <v>-33154048</v>
      </c>
      <c r="U19" s="76">
        <f t="shared" si="2"/>
        <v>-53722661</v>
      </c>
      <c r="V19" s="76">
        <f t="shared" si="2"/>
        <v>-70565410</v>
      </c>
      <c r="W19" s="76">
        <f>IF(E10=E18,0,W10-W18)</f>
        <v>-2478144</v>
      </c>
      <c r="X19" s="76">
        <f t="shared" si="2"/>
        <v>-68087266</v>
      </c>
      <c r="Y19" s="77">
        <f>+IF(W19&lt;&gt;0,(X19/W19)*100,0)</f>
        <v>2747.5104755817256</v>
      </c>
      <c r="Z19" s="78">
        <f t="shared" si="2"/>
        <v>-24653760</v>
      </c>
    </row>
    <row r="20" spans="1:26" ht="13.5">
      <c r="A20" s="57" t="s">
        <v>44</v>
      </c>
      <c r="B20" s="18">
        <v>34761770</v>
      </c>
      <c r="C20" s="18">
        <v>0</v>
      </c>
      <c r="D20" s="58">
        <v>12484000</v>
      </c>
      <c r="E20" s="59">
        <v>27778869</v>
      </c>
      <c r="F20" s="59">
        <v>0</v>
      </c>
      <c r="G20" s="59">
        <v>5000000</v>
      </c>
      <c r="H20" s="59">
        <v>1284000</v>
      </c>
      <c r="I20" s="59">
        <v>6284000</v>
      </c>
      <c r="J20" s="59">
        <v>0</v>
      </c>
      <c r="K20" s="59">
        <v>5000000</v>
      </c>
      <c r="L20" s="59">
        <v>1200000</v>
      </c>
      <c r="M20" s="59">
        <v>6200000</v>
      </c>
      <c r="N20" s="59">
        <v>0</v>
      </c>
      <c r="O20" s="59">
        <v>0</v>
      </c>
      <c r="P20" s="59">
        <v>8850000</v>
      </c>
      <c r="Q20" s="59">
        <v>8850000</v>
      </c>
      <c r="R20" s="59">
        <v>0</v>
      </c>
      <c r="S20" s="59">
        <v>0</v>
      </c>
      <c r="T20" s="59">
        <v>0</v>
      </c>
      <c r="U20" s="59">
        <v>0</v>
      </c>
      <c r="V20" s="59">
        <v>21334000</v>
      </c>
      <c r="W20" s="59">
        <v>12484000</v>
      </c>
      <c r="X20" s="59">
        <v>8850000</v>
      </c>
      <c r="Y20" s="60">
        <v>70.89</v>
      </c>
      <c r="Z20" s="61">
        <v>27778869</v>
      </c>
    </row>
    <row r="21" spans="1:26" ht="13.5">
      <c r="A21" s="57" t="s">
        <v>88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89</v>
      </c>
      <c r="B22" s="85">
        <f>SUM(B19:B21)</f>
        <v>4067745</v>
      </c>
      <c r="C22" s="85">
        <f>SUM(C19:C21)</f>
        <v>0</v>
      </c>
      <c r="D22" s="86">
        <f aca="true" t="shared" si="3" ref="D22:Z22">SUM(D19:D21)</f>
        <v>10006855</v>
      </c>
      <c r="E22" s="87">
        <f t="shared" si="3"/>
        <v>3125109</v>
      </c>
      <c r="F22" s="87">
        <f t="shared" si="3"/>
        <v>48593794</v>
      </c>
      <c r="G22" s="87">
        <f t="shared" si="3"/>
        <v>-18859660</v>
      </c>
      <c r="H22" s="87">
        <f t="shared" si="3"/>
        <v>-16818916</v>
      </c>
      <c r="I22" s="87">
        <f t="shared" si="3"/>
        <v>12915218</v>
      </c>
      <c r="J22" s="87">
        <f t="shared" si="3"/>
        <v>-27815826</v>
      </c>
      <c r="K22" s="87">
        <f t="shared" si="3"/>
        <v>-11399633</v>
      </c>
      <c r="L22" s="87">
        <f t="shared" si="3"/>
        <v>36818880</v>
      </c>
      <c r="M22" s="87">
        <f t="shared" si="3"/>
        <v>-2396579</v>
      </c>
      <c r="N22" s="87">
        <f t="shared" si="3"/>
        <v>-15861011</v>
      </c>
      <c r="O22" s="87">
        <f t="shared" si="3"/>
        <v>-13253141</v>
      </c>
      <c r="P22" s="87">
        <f t="shared" si="3"/>
        <v>23086764</v>
      </c>
      <c r="Q22" s="87">
        <f t="shared" si="3"/>
        <v>-6027388</v>
      </c>
      <c r="R22" s="87">
        <f t="shared" si="3"/>
        <v>-7404210</v>
      </c>
      <c r="S22" s="87">
        <f t="shared" si="3"/>
        <v>-13164403</v>
      </c>
      <c r="T22" s="87">
        <f t="shared" si="3"/>
        <v>-33154048</v>
      </c>
      <c r="U22" s="87">
        <f t="shared" si="3"/>
        <v>-53722661</v>
      </c>
      <c r="V22" s="87">
        <f t="shared" si="3"/>
        <v>-49231410</v>
      </c>
      <c r="W22" s="87">
        <f t="shared" si="3"/>
        <v>10005856</v>
      </c>
      <c r="X22" s="87">
        <f t="shared" si="3"/>
        <v>-59237266</v>
      </c>
      <c r="Y22" s="88">
        <f>+IF(W22&lt;&gt;0,(X22/W22)*100,0)</f>
        <v>-592.0259695922068</v>
      </c>
      <c r="Z22" s="89">
        <f t="shared" si="3"/>
        <v>3125109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4067745</v>
      </c>
      <c r="C24" s="74">
        <f>SUM(C22:C23)</f>
        <v>0</v>
      </c>
      <c r="D24" s="75">
        <f aca="true" t="shared" si="4" ref="D24:Z24">SUM(D22:D23)</f>
        <v>10006855</v>
      </c>
      <c r="E24" s="76">
        <f t="shared" si="4"/>
        <v>3125109</v>
      </c>
      <c r="F24" s="76">
        <f t="shared" si="4"/>
        <v>48593794</v>
      </c>
      <c r="G24" s="76">
        <f t="shared" si="4"/>
        <v>-18859660</v>
      </c>
      <c r="H24" s="76">
        <f t="shared" si="4"/>
        <v>-16818916</v>
      </c>
      <c r="I24" s="76">
        <f t="shared" si="4"/>
        <v>12915218</v>
      </c>
      <c r="J24" s="76">
        <f t="shared" si="4"/>
        <v>-27815826</v>
      </c>
      <c r="K24" s="76">
        <f t="shared" si="4"/>
        <v>-11399633</v>
      </c>
      <c r="L24" s="76">
        <f t="shared" si="4"/>
        <v>36818880</v>
      </c>
      <c r="M24" s="76">
        <f t="shared" si="4"/>
        <v>-2396579</v>
      </c>
      <c r="N24" s="76">
        <f t="shared" si="4"/>
        <v>-15861011</v>
      </c>
      <c r="O24" s="76">
        <f t="shared" si="4"/>
        <v>-13253141</v>
      </c>
      <c r="P24" s="76">
        <f t="shared" si="4"/>
        <v>23086764</v>
      </c>
      <c r="Q24" s="76">
        <f t="shared" si="4"/>
        <v>-6027388</v>
      </c>
      <c r="R24" s="76">
        <f t="shared" si="4"/>
        <v>-7404210</v>
      </c>
      <c r="S24" s="76">
        <f t="shared" si="4"/>
        <v>-13164403</v>
      </c>
      <c r="T24" s="76">
        <f t="shared" si="4"/>
        <v>-33154048</v>
      </c>
      <c r="U24" s="76">
        <f t="shared" si="4"/>
        <v>-53722661</v>
      </c>
      <c r="V24" s="76">
        <f t="shared" si="4"/>
        <v>-49231410</v>
      </c>
      <c r="W24" s="76">
        <f t="shared" si="4"/>
        <v>10005856</v>
      </c>
      <c r="X24" s="76">
        <f t="shared" si="4"/>
        <v>-59237266</v>
      </c>
      <c r="Y24" s="77">
        <f>+IF(W24&lt;&gt;0,(X24/W24)*100,0)</f>
        <v>-592.0259695922068</v>
      </c>
      <c r="Z24" s="78">
        <f t="shared" si="4"/>
        <v>3125109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540834</v>
      </c>
      <c r="C27" s="21">
        <v>0</v>
      </c>
      <c r="D27" s="98">
        <v>10000000</v>
      </c>
      <c r="E27" s="99">
        <v>25544869</v>
      </c>
      <c r="F27" s="99">
        <v>0</v>
      </c>
      <c r="G27" s="99">
        <v>4092371</v>
      </c>
      <c r="H27" s="99">
        <v>236621</v>
      </c>
      <c r="I27" s="99">
        <v>4328992</v>
      </c>
      <c r="J27" s="99">
        <v>0</v>
      </c>
      <c r="K27" s="99">
        <v>1255853</v>
      </c>
      <c r="L27" s="99">
        <v>3147289</v>
      </c>
      <c r="M27" s="99">
        <v>4403142</v>
      </c>
      <c r="N27" s="99">
        <v>0</v>
      </c>
      <c r="O27" s="99">
        <v>1497709</v>
      </c>
      <c r="P27" s="99">
        <v>3964636</v>
      </c>
      <c r="Q27" s="99">
        <v>5462345</v>
      </c>
      <c r="R27" s="99">
        <v>1605250</v>
      </c>
      <c r="S27" s="99">
        <v>0</v>
      </c>
      <c r="T27" s="99">
        <v>0</v>
      </c>
      <c r="U27" s="99">
        <v>1605250</v>
      </c>
      <c r="V27" s="99">
        <v>15799729</v>
      </c>
      <c r="W27" s="99">
        <v>25544869</v>
      </c>
      <c r="X27" s="99">
        <v>-9745140</v>
      </c>
      <c r="Y27" s="100">
        <v>-38.15</v>
      </c>
      <c r="Z27" s="101">
        <v>25544869</v>
      </c>
    </row>
    <row r="28" spans="1:26" ht="13.5">
      <c r="A28" s="102" t="s">
        <v>44</v>
      </c>
      <c r="B28" s="18">
        <v>0</v>
      </c>
      <c r="C28" s="18">
        <v>0</v>
      </c>
      <c r="D28" s="58">
        <v>10000000</v>
      </c>
      <c r="E28" s="59">
        <v>25294869</v>
      </c>
      <c r="F28" s="59">
        <v>0</v>
      </c>
      <c r="G28" s="59">
        <v>4092371</v>
      </c>
      <c r="H28" s="59">
        <v>236621</v>
      </c>
      <c r="I28" s="59">
        <v>4328992</v>
      </c>
      <c r="J28" s="59">
        <v>0</v>
      </c>
      <c r="K28" s="59">
        <v>1255853</v>
      </c>
      <c r="L28" s="59">
        <v>3147289</v>
      </c>
      <c r="M28" s="59">
        <v>4403142</v>
      </c>
      <c r="N28" s="59">
        <v>0</v>
      </c>
      <c r="O28" s="59">
        <v>1497709</v>
      </c>
      <c r="P28" s="59">
        <v>3922636</v>
      </c>
      <c r="Q28" s="59">
        <v>5420345</v>
      </c>
      <c r="R28" s="59">
        <v>1605250</v>
      </c>
      <c r="S28" s="59">
        <v>0</v>
      </c>
      <c r="T28" s="59">
        <v>0</v>
      </c>
      <c r="U28" s="59">
        <v>1605250</v>
      </c>
      <c r="V28" s="59">
        <v>15757729</v>
      </c>
      <c r="W28" s="59">
        <v>25294869</v>
      </c>
      <c r="X28" s="59">
        <v>-9537140</v>
      </c>
      <c r="Y28" s="60">
        <v>-37.7</v>
      </c>
      <c r="Z28" s="61">
        <v>25294869</v>
      </c>
    </row>
    <row r="29" spans="1:26" ht="13.5">
      <c r="A29" s="57" t="s">
        <v>91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540834</v>
      </c>
      <c r="C31" s="18">
        <v>0</v>
      </c>
      <c r="D31" s="58">
        <v>0</v>
      </c>
      <c r="E31" s="59">
        <v>250000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42000</v>
      </c>
      <c r="Q31" s="59">
        <v>42000</v>
      </c>
      <c r="R31" s="59">
        <v>0</v>
      </c>
      <c r="S31" s="59">
        <v>0</v>
      </c>
      <c r="T31" s="59">
        <v>0</v>
      </c>
      <c r="U31" s="59">
        <v>0</v>
      </c>
      <c r="V31" s="59">
        <v>42000</v>
      </c>
      <c r="W31" s="59">
        <v>250000</v>
      </c>
      <c r="X31" s="59">
        <v>-208000</v>
      </c>
      <c r="Y31" s="60">
        <v>-83.2</v>
      </c>
      <c r="Z31" s="61">
        <v>250000</v>
      </c>
    </row>
    <row r="32" spans="1:26" ht="13.5">
      <c r="A32" s="69" t="s">
        <v>50</v>
      </c>
      <c r="B32" s="21">
        <f>SUM(B28:B31)</f>
        <v>540834</v>
      </c>
      <c r="C32" s="21">
        <f>SUM(C28:C31)</f>
        <v>0</v>
      </c>
      <c r="D32" s="98">
        <f aca="true" t="shared" si="5" ref="D32:Z32">SUM(D28:D31)</f>
        <v>10000000</v>
      </c>
      <c r="E32" s="99">
        <f t="shared" si="5"/>
        <v>25544869</v>
      </c>
      <c r="F32" s="99">
        <f t="shared" si="5"/>
        <v>0</v>
      </c>
      <c r="G32" s="99">
        <f t="shared" si="5"/>
        <v>4092371</v>
      </c>
      <c r="H32" s="99">
        <f t="shared" si="5"/>
        <v>236621</v>
      </c>
      <c r="I32" s="99">
        <f t="shared" si="5"/>
        <v>4328992</v>
      </c>
      <c r="J32" s="99">
        <f t="shared" si="5"/>
        <v>0</v>
      </c>
      <c r="K32" s="99">
        <f t="shared" si="5"/>
        <v>1255853</v>
      </c>
      <c r="L32" s="99">
        <f t="shared" si="5"/>
        <v>3147289</v>
      </c>
      <c r="M32" s="99">
        <f t="shared" si="5"/>
        <v>4403142</v>
      </c>
      <c r="N32" s="99">
        <f t="shared" si="5"/>
        <v>0</v>
      </c>
      <c r="O32" s="99">
        <f t="shared" si="5"/>
        <v>1497709</v>
      </c>
      <c r="P32" s="99">
        <f t="shared" si="5"/>
        <v>3964636</v>
      </c>
      <c r="Q32" s="99">
        <f t="shared" si="5"/>
        <v>5462345</v>
      </c>
      <c r="R32" s="99">
        <f t="shared" si="5"/>
        <v>1605250</v>
      </c>
      <c r="S32" s="99">
        <f t="shared" si="5"/>
        <v>0</v>
      </c>
      <c r="T32" s="99">
        <f t="shared" si="5"/>
        <v>0</v>
      </c>
      <c r="U32" s="99">
        <f t="shared" si="5"/>
        <v>1605250</v>
      </c>
      <c r="V32" s="99">
        <f t="shared" si="5"/>
        <v>15799729</v>
      </c>
      <c r="W32" s="99">
        <f t="shared" si="5"/>
        <v>25544869</v>
      </c>
      <c r="X32" s="99">
        <f t="shared" si="5"/>
        <v>-9745140</v>
      </c>
      <c r="Y32" s="100">
        <f>+IF(W32&lt;&gt;0,(X32/W32)*100,0)</f>
        <v>-38.14910931819615</v>
      </c>
      <c r="Z32" s="101">
        <f t="shared" si="5"/>
        <v>25544869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49314449</v>
      </c>
      <c r="C35" s="18">
        <v>0</v>
      </c>
      <c r="D35" s="58">
        <v>41677205</v>
      </c>
      <c r="E35" s="59">
        <v>29727944</v>
      </c>
      <c r="F35" s="59">
        <v>91422967</v>
      </c>
      <c r="G35" s="59">
        <v>72951907</v>
      </c>
      <c r="H35" s="59">
        <v>54490061</v>
      </c>
      <c r="I35" s="59">
        <v>54490061</v>
      </c>
      <c r="J35" s="59">
        <v>52625746</v>
      </c>
      <c r="K35" s="59">
        <v>27581553</v>
      </c>
      <c r="L35" s="59">
        <v>54720869</v>
      </c>
      <c r="M35" s="59">
        <v>54720869</v>
      </c>
      <c r="N35" s="59">
        <v>48079153</v>
      </c>
      <c r="O35" s="59">
        <v>27502758</v>
      </c>
      <c r="P35" s="59">
        <v>43923016</v>
      </c>
      <c r="Q35" s="59">
        <v>43923016</v>
      </c>
      <c r="R35" s="59">
        <v>38341388</v>
      </c>
      <c r="S35" s="59">
        <v>37632847</v>
      </c>
      <c r="T35" s="59">
        <v>57611415</v>
      </c>
      <c r="U35" s="59">
        <v>57611415</v>
      </c>
      <c r="V35" s="59">
        <v>57611415</v>
      </c>
      <c r="W35" s="59">
        <v>29727944</v>
      </c>
      <c r="X35" s="59">
        <v>27883471</v>
      </c>
      <c r="Y35" s="60">
        <v>93.8</v>
      </c>
      <c r="Z35" s="61">
        <v>29727944</v>
      </c>
    </row>
    <row r="36" spans="1:26" ht="13.5">
      <c r="A36" s="57" t="s">
        <v>53</v>
      </c>
      <c r="B36" s="18">
        <v>68032928</v>
      </c>
      <c r="C36" s="18">
        <v>0</v>
      </c>
      <c r="D36" s="58">
        <v>73997982</v>
      </c>
      <c r="E36" s="59">
        <v>82575600</v>
      </c>
      <c r="F36" s="59">
        <v>63937935</v>
      </c>
      <c r="G36" s="59">
        <v>63546397</v>
      </c>
      <c r="H36" s="59">
        <v>80098723</v>
      </c>
      <c r="I36" s="59">
        <v>80098723</v>
      </c>
      <c r="J36" s="59">
        <v>79547895</v>
      </c>
      <c r="K36" s="59">
        <v>76837873</v>
      </c>
      <c r="L36" s="59">
        <v>75819964</v>
      </c>
      <c r="M36" s="59">
        <v>75819964</v>
      </c>
      <c r="N36" s="59">
        <v>76323818</v>
      </c>
      <c r="O36" s="59">
        <v>75860833</v>
      </c>
      <c r="P36" s="59">
        <v>75387794</v>
      </c>
      <c r="Q36" s="59">
        <v>75387794</v>
      </c>
      <c r="R36" s="59">
        <v>74892113</v>
      </c>
      <c r="S36" s="59">
        <v>74380981</v>
      </c>
      <c r="T36" s="59">
        <v>73869849</v>
      </c>
      <c r="U36" s="59">
        <v>73869849</v>
      </c>
      <c r="V36" s="59">
        <v>73869849</v>
      </c>
      <c r="W36" s="59">
        <v>82575600</v>
      </c>
      <c r="X36" s="59">
        <v>-8705751</v>
      </c>
      <c r="Y36" s="60">
        <v>-10.54</v>
      </c>
      <c r="Z36" s="61">
        <v>82575600</v>
      </c>
    </row>
    <row r="37" spans="1:26" ht="13.5">
      <c r="A37" s="57" t="s">
        <v>54</v>
      </c>
      <c r="B37" s="18">
        <v>56414985</v>
      </c>
      <c r="C37" s="18">
        <v>0</v>
      </c>
      <c r="D37" s="58">
        <v>7850761</v>
      </c>
      <c r="E37" s="59">
        <v>17646300</v>
      </c>
      <c r="F37" s="59">
        <v>18099575</v>
      </c>
      <c r="G37" s="59">
        <v>18099575</v>
      </c>
      <c r="H37" s="59">
        <v>16913524</v>
      </c>
      <c r="I37" s="59">
        <v>16913524</v>
      </c>
      <c r="J37" s="59">
        <v>41774807</v>
      </c>
      <c r="K37" s="59">
        <v>23579696</v>
      </c>
      <c r="L37" s="59">
        <v>11813430</v>
      </c>
      <c r="M37" s="59">
        <v>11813430</v>
      </c>
      <c r="N37" s="59">
        <v>7918301</v>
      </c>
      <c r="O37" s="59">
        <v>10121837</v>
      </c>
      <c r="P37" s="59">
        <v>21406658</v>
      </c>
      <c r="Q37" s="59">
        <v>21406658</v>
      </c>
      <c r="R37" s="59">
        <v>22750496</v>
      </c>
      <c r="S37" s="59">
        <v>23376622</v>
      </c>
      <c r="T37" s="59">
        <v>58241048</v>
      </c>
      <c r="U37" s="59">
        <v>58241048</v>
      </c>
      <c r="V37" s="59">
        <v>58241048</v>
      </c>
      <c r="W37" s="59">
        <v>17646300</v>
      </c>
      <c r="X37" s="59">
        <v>40594748</v>
      </c>
      <c r="Y37" s="60">
        <v>230.05</v>
      </c>
      <c r="Z37" s="61">
        <v>17646300</v>
      </c>
    </row>
    <row r="38" spans="1:26" ht="13.5">
      <c r="A38" s="57" t="s">
        <v>55</v>
      </c>
      <c r="B38" s="18">
        <v>63278412</v>
      </c>
      <c r="C38" s="18">
        <v>0</v>
      </c>
      <c r="D38" s="58">
        <v>70598584</v>
      </c>
      <c r="E38" s="59">
        <v>63278000</v>
      </c>
      <c r="F38" s="59">
        <v>69843000</v>
      </c>
      <c r="G38" s="59">
        <v>69843000</v>
      </c>
      <c r="H38" s="59">
        <v>63278412</v>
      </c>
      <c r="I38" s="59">
        <v>63278412</v>
      </c>
      <c r="J38" s="59">
        <v>63278412</v>
      </c>
      <c r="K38" s="59">
        <v>63278412</v>
      </c>
      <c r="L38" s="59">
        <v>63278412</v>
      </c>
      <c r="M38" s="59">
        <v>63278412</v>
      </c>
      <c r="N38" s="59">
        <v>63278412</v>
      </c>
      <c r="O38" s="59">
        <v>63278412</v>
      </c>
      <c r="P38" s="59">
        <v>63278412</v>
      </c>
      <c r="Q38" s="59">
        <v>63278412</v>
      </c>
      <c r="R38" s="59">
        <v>63278412</v>
      </c>
      <c r="S38" s="59">
        <v>63278412</v>
      </c>
      <c r="T38" s="59">
        <v>63278412</v>
      </c>
      <c r="U38" s="59">
        <v>63278412</v>
      </c>
      <c r="V38" s="59">
        <v>63278412</v>
      </c>
      <c r="W38" s="59">
        <v>63278000</v>
      </c>
      <c r="X38" s="59">
        <v>412</v>
      </c>
      <c r="Y38" s="60">
        <v>0</v>
      </c>
      <c r="Z38" s="61">
        <v>63278000</v>
      </c>
    </row>
    <row r="39" spans="1:26" ht="13.5">
      <c r="A39" s="57" t="s">
        <v>56</v>
      </c>
      <c r="B39" s="18">
        <v>-2346020</v>
      </c>
      <c r="C39" s="18">
        <v>0</v>
      </c>
      <c r="D39" s="58">
        <v>37225842</v>
      </c>
      <c r="E39" s="59">
        <v>31379244</v>
      </c>
      <c r="F39" s="59">
        <v>67418326</v>
      </c>
      <c r="G39" s="59">
        <v>48555729</v>
      </c>
      <c r="H39" s="59">
        <v>54396847</v>
      </c>
      <c r="I39" s="59">
        <v>54396847</v>
      </c>
      <c r="J39" s="59">
        <v>27120421</v>
      </c>
      <c r="K39" s="59">
        <v>17561318</v>
      </c>
      <c r="L39" s="59">
        <v>55448990</v>
      </c>
      <c r="M39" s="59">
        <v>55448990</v>
      </c>
      <c r="N39" s="59">
        <v>53206258</v>
      </c>
      <c r="O39" s="59">
        <v>29963342</v>
      </c>
      <c r="P39" s="59">
        <v>34625741</v>
      </c>
      <c r="Q39" s="59">
        <v>34625741</v>
      </c>
      <c r="R39" s="59">
        <v>27204594</v>
      </c>
      <c r="S39" s="59">
        <v>25358795</v>
      </c>
      <c r="T39" s="59">
        <v>9961804</v>
      </c>
      <c r="U39" s="59">
        <v>9961804</v>
      </c>
      <c r="V39" s="59">
        <v>9961804</v>
      </c>
      <c r="W39" s="59">
        <v>31379244</v>
      </c>
      <c r="X39" s="59">
        <v>-21417440</v>
      </c>
      <c r="Y39" s="60">
        <v>-68.25</v>
      </c>
      <c r="Z39" s="61">
        <v>31379244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-21173541</v>
      </c>
      <c r="C42" s="18">
        <v>0</v>
      </c>
      <c r="D42" s="58">
        <v>25656322</v>
      </c>
      <c r="E42" s="59">
        <v>13163173</v>
      </c>
      <c r="F42" s="59">
        <v>49312692</v>
      </c>
      <c r="G42" s="59">
        <v>-18468122</v>
      </c>
      <c r="H42" s="59">
        <v>-13215522</v>
      </c>
      <c r="I42" s="59">
        <v>17629048</v>
      </c>
      <c r="J42" s="59">
        <v>-26408528</v>
      </c>
      <c r="K42" s="59">
        <v>-11883278</v>
      </c>
      <c r="L42" s="59">
        <v>43190564</v>
      </c>
      <c r="M42" s="59">
        <v>4898758</v>
      </c>
      <c r="N42" s="59">
        <v>-15861009</v>
      </c>
      <c r="O42" s="59">
        <v>-32190493</v>
      </c>
      <c r="P42" s="59">
        <v>42671039</v>
      </c>
      <c r="Q42" s="59">
        <v>-5380463</v>
      </c>
      <c r="R42" s="59">
        <v>-6908529</v>
      </c>
      <c r="S42" s="59">
        <v>-653271</v>
      </c>
      <c r="T42" s="59">
        <v>-305765</v>
      </c>
      <c r="U42" s="59">
        <v>-7867565</v>
      </c>
      <c r="V42" s="59">
        <v>9279778</v>
      </c>
      <c r="W42" s="59">
        <v>13163173</v>
      </c>
      <c r="X42" s="59">
        <v>-3883395</v>
      </c>
      <c r="Y42" s="60">
        <v>-29.5</v>
      </c>
      <c r="Z42" s="61">
        <v>13163173</v>
      </c>
    </row>
    <row r="43" spans="1:26" ht="13.5">
      <c r="A43" s="57" t="s">
        <v>59</v>
      </c>
      <c r="B43" s="18">
        <v>-534723</v>
      </c>
      <c r="C43" s="18">
        <v>0</v>
      </c>
      <c r="D43" s="58">
        <v>-10000000</v>
      </c>
      <c r="E43" s="59">
        <v>-25544869</v>
      </c>
      <c r="F43" s="59">
        <v>0</v>
      </c>
      <c r="G43" s="59">
        <v>0</v>
      </c>
      <c r="H43" s="59">
        <v>-4328992</v>
      </c>
      <c r="I43" s="59">
        <v>-4328992</v>
      </c>
      <c r="J43" s="59">
        <v>0</v>
      </c>
      <c r="K43" s="59">
        <v>-1255853</v>
      </c>
      <c r="L43" s="59">
        <v>-3147289</v>
      </c>
      <c r="M43" s="59">
        <v>-4403142</v>
      </c>
      <c r="N43" s="59">
        <v>0</v>
      </c>
      <c r="O43" s="59">
        <v>-1497709</v>
      </c>
      <c r="P43" s="59">
        <v>-3964636</v>
      </c>
      <c r="Q43" s="59">
        <v>-5462345</v>
      </c>
      <c r="R43" s="59">
        <v>0</v>
      </c>
      <c r="S43" s="59">
        <v>0</v>
      </c>
      <c r="T43" s="59">
        <v>0</v>
      </c>
      <c r="U43" s="59">
        <v>0</v>
      </c>
      <c r="V43" s="59">
        <v>-14194479</v>
      </c>
      <c r="W43" s="59">
        <v>-25544869</v>
      </c>
      <c r="X43" s="59">
        <v>11350390</v>
      </c>
      <c r="Y43" s="60">
        <v>-44.43</v>
      </c>
      <c r="Z43" s="61">
        <v>-25544869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13903725</v>
      </c>
      <c r="C45" s="21">
        <v>0</v>
      </c>
      <c r="D45" s="98">
        <v>41068206</v>
      </c>
      <c r="E45" s="99">
        <v>1519302</v>
      </c>
      <c r="F45" s="99">
        <v>62794132</v>
      </c>
      <c r="G45" s="99">
        <v>44326010</v>
      </c>
      <c r="H45" s="99">
        <v>26781496</v>
      </c>
      <c r="I45" s="99">
        <v>26781496</v>
      </c>
      <c r="J45" s="99">
        <v>372968</v>
      </c>
      <c r="K45" s="99">
        <v>-12766163</v>
      </c>
      <c r="L45" s="99">
        <v>27277112</v>
      </c>
      <c r="M45" s="99">
        <v>27277112</v>
      </c>
      <c r="N45" s="99">
        <v>11416103</v>
      </c>
      <c r="O45" s="99">
        <v>-22272099</v>
      </c>
      <c r="P45" s="99">
        <v>16434304</v>
      </c>
      <c r="Q45" s="99">
        <v>11416103</v>
      </c>
      <c r="R45" s="99">
        <v>9525775</v>
      </c>
      <c r="S45" s="99">
        <v>8872504</v>
      </c>
      <c r="T45" s="99">
        <v>8566739</v>
      </c>
      <c r="U45" s="99">
        <v>8566739</v>
      </c>
      <c r="V45" s="99">
        <v>8566739</v>
      </c>
      <c r="W45" s="99">
        <v>1519302</v>
      </c>
      <c r="X45" s="99">
        <v>7047437</v>
      </c>
      <c r="Y45" s="100">
        <v>463.86</v>
      </c>
      <c r="Z45" s="101">
        <v>1519302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92</v>
      </c>
      <c r="B47" s="114" t="s">
        <v>77</v>
      </c>
      <c r="C47" s="114"/>
      <c r="D47" s="115" t="s">
        <v>78</v>
      </c>
      <c r="E47" s="116" t="s">
        <v>79</v>
      </c>
      <c r="F47" s="117"/>
      <c r="G47" s="117"/>
      <c r="H47" s="117"/>
      <c r="I47" s="118" t="s">
        <v>80</v>
      </c>
      <c r="J47" s="117"/>
      <c r="K47" s="117"/>
      <c r="L47" s="117"/>
      <c r="M47" s="118" t="s">
        <v>81</v>
      </c>
      <c r="N47" s="119"/>
      <c r="O47" s="119"/>
      <c r="P47" s="119"/>
      <c r="Q47" s="118" t="s">
        <v>82</v>
      </c>
      <c r="R47" s="119"/>
      <c r="S47" s="119"/>
      <c r="T47" s="119"/>
      <c r="U47" s="118" t="s">
        <v>83</v>
      </c>
      <c r="V47" s="118" t="s">
        <v>84</v>
      </c>
      <c r="W47" s="118" t="s">
        <v>85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7500000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26244000</v>
      </c>
      <c r="V49" s="53">
        <v>0</v>
      </c>
      <c r="W49" s="53">
        <v>33744000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26592958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26592958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93</v>
      </c>
      <c r="B58" s="5">
        <f>IF(B67=0,0,+(B76/B67)*100)</f>
        <v>83.58461303261574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99.99999596001693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100</v>
      </c>
      <c r="K58" s="7">
        <f t="shared" si="6"/>
        <v>100</v>
      </c>
      <c r="L58" s="7">
        <f t="shared" si="6"/>
        <v>100</v>
      </c>
      <c r="M58" s="7">
        <f t="shared" si="6"/>
        <v>100</v>
      </c>
      <c r="N58" s="7">
        <f t="shared" si="6"/>
        <v>100</v>
      </c>
      <c r="O58" s="7">
        <f t="shared" si="6"/>
        <v>100</v>
      </c>
      <c r="P58" s="7">
        <f t="shared" si="6"/>
        <v>100</v>
      </c>
      <c r="Q58" s="7">
        <f t="shared" si="6"/>
        <v>100</v>
      </c>
      <c r="R58" s="7">
        <f t="shared" si="6"/>
        <v>100</v>
      </c>
      <c r="S58" s="7">
        <f t="shared" si="6"/>
        <v>100</v>
      </c>
      <c r="T58" s="7">
        <f t="shared" si="6"/>
        <v>100</v>
      </c>
      <c r="U58" s="7">
        <f t="shared" si="6"/>
        <v>100</v>
      </c>
      <c r="V58" s="7">
        <f t="shared" si="6"/>
        <v>100</v>
      </c>
      <c r="W58" s="7">
        <f t="shared" si="6"/>
        <v>80.74301278705637</v>
      </c>
      <c r="X58" s="7">
        <f t="shared" si="6"/>
        <v>0</v>
      </c>
      <c r="Y58" s="7">
        <f t="shared" si="6"/>
        <v>0</v>
      </c>
      <c r="Z58" s="8">
        <f t="shared" si="6"/>
        <v>99.99999596001693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100</v>
      </c>
      <c r="E60" s="13">
        <f t="shared" si="7"/>
        <v>99.99999596001693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100</v>
      </c>
      <c r="K60" s="13">
        <f t="shared" si="7"/>
        <v>100</v>
      </c>
      <c r="L60" s="13">
        <f t="shared" si="7"/>
        <v>100</v>
      </c>
      <c r="M60" s="13">
        <f t="shared" si="7"/>
        <v>100</v>
      </c>
      <c r="N60" s="13">
        <f t="shared" si="7"/>
        <v>100</v>
      </c>
      <c r="O60" s="13">
        <f t="shared" si="7"/>
        <v>100</v>
      </c>
      <c r="P60" s="13">
        <f t="shared" si="7"/>
        <v>100</v>
      </c>
      <c r="Q60" s="13">
        <f t="shared" si="7"/>
        <v>100</v>
      </c>
      <c r="R60" s="13">
        <f t="shared" si="7"/>
        <v>100</v>
      </c>
      <c r="S60" s="13">
        <f t="shared" si="7"/>
        <v>100</v>
      </c>
      <c r="T60" s="13">
        <f t="shared" si="7"/>
        <v>100</v>
      </c>
      <c r="U60" s="13">
        <f t="shared" si="7"/>
        <v>100</v>
      </c>
      <c r="V60" s="13">
        <f t="shared" si="7"/>
        <v>100</v>
      </c>
      <c r="W60" s="13">
        <f t="shared" si="7"/>
        <v>80.74301278705637</v>
      </c>
      <c r="X60" s="13">
        <f t="shared" si="7"/>
        <v>0</v>
      </c>
      <c r="Y60" s="13">
        <f t="shared" si="7"/>
        <v>0</v>
      </c>
      <c r="Z60" s="14">
        <f t="shared" si="7"/>
        <v>99.99999596001693</v>
      </c>
    </row>
    <row r="61" spans="1:26" ht="13.5">
      <c r="A61" s="38" t="s">
        <v>94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95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96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97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98</v>
      </c>
      <c r="B65" s="12">
        <f t="shared" si="7"/>
        <v>100</v>
      </c>
      <c r="C65" s="12">
        <f t="shared" si="7"/>
        <v>0</v>
      </c>
      <c r="D65" s="3">
        <f t="shared" si="7"/>
        <v>100</v>
      </c>
      <c r="E65" s="13">
        <f t="shared" si="7"/>
        <v>99.99999596001693</v>
      </c>
      <c r="F65" s="13">
        <f t="shared" si="7"/>
        <v>100</v>
      </c>
      <c r="G65" s="13">
        <f t="shared" si="7"/>
        <v>100</v>
      </c>
      <c r="H65" s="13">
        <f t="shared" si="7"/>
        <v>100</v>
      </c>
      <c r="I65" s="13">
        <f t="shared" si="7"/>
        <v>100</v>
      </c>
      <c r="J65" s="13">
        <f t="shared" si="7"/>
        <v>100</v>
      </c>
      <c r="K65" s="13">
        <f t="shared" si="7"/>
        <v>100</v>
      </c>
      <c r="L65" s="13">
        <f t="shared" si="7"/>
        <v>100</v>
      </c>
      <c r="M65" s="13">
        <f t="shared" si="7"/>
        <v>100</v>
      </c>
      <c r="N65" s="13">
        <f t="shared" si="7"/>
        <v>100</v>
      </c>
      <c r="O65" s="13">
        <f t="shared" si="7"/>
        <v>100</v>
      </c>
      <c r="P65" s="13">
        <f t="shared" si="7"/>
        <v>100</v>
      </c>
      <c r="Q65" s="13">
        <f t="shared" si="7"/>
        <v>100</v>
      </c>
      <c r="R65" s="13">
        <f t="shared" si="7"/>
        <v>100</v>
      </c>
      <c r="S65" s="13">
        <f t="shared" si="7"/>
        <v>100</v>
      </c>
      <c r="T65" s="13">
        <f t="shared" si="7"/>
        <v>100</v>
      </c>
      <c r="U65" s="13">
        <f t="shared" si="7"/>
        <v>100</v>
      </c>
      <c r="V65" s="13">
        <f t="shared" si="7"/>
        <v>100</v>
      </c>
      <c r="W65" s="13">
        <f t="shared" si="7"/>
        <v>80.74301278705637</v>
      </c>
      <c r="X65" s="13">
        <f t="shared" si="7"/>
        <v>0</v>
      </c>
      <c r="Y65" s="13">
        <f t="shared" si="7"/>
        <v>0</v>
      </c>
      <c r="Z65" s="14">
        <f t="shared" si="7"/>
        <v>99.99999596001693</v>
      </c>
    </row>
    <row r="66" spans="1:26" ht="13.5">
      <c r="A66" s="39" t="s">
        <v>99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100</v>
      </c>
      <c r="B67" s="23">
        <v>994244</v>
      </c>
      <c r="C67" s="23"/>
      <c r="D67" s="24">
        <v>30656000</v>
      </c>
      <c r="E67" s="25">
        <v>24752579</v>
      </c>
      <c r="F67" s="25">
        <v>112227</v>
      </c>
      <c r="G67" s="25">
        <v>145010</v>
      </c>
      <c r="H67" s="25">
        <v>15852</v>
      </c>
      <c r="I67" s="25">
        <v>273089</v>
      </c>
      <c r="J67" s="25">
        <v>32295</v>
      </c>
      <c r="K67" s="25">
        <v>285668</v>
      </c>
      <c r="L67" s="25">
        <v>43374</v>
      </c>
      <c r="M67" s="25">
        <v>361337</v>
      </c>
      <c r="N67" s="25">
        <v>25478</v>
      </c>
      <c r="O67" s="25">
        <v>61570</v>
      </c>
      <c r="P67" s="25">
        <v>51869</v>
      </c>
      <c r="Q67" s="25">
        <v>138917</v>
      </c>
      <c r="R67" s="25">
        <v>37056</v>
      </c>
      <c r="S67" s="25">
        <v>23736</v>
      </c>
      <c r="T67" s="25">
        <v>245714</v>
      </c>
      <c r="U67" s="25">
        <v>306506</v>
      </c>
      <c r="V67" s="25">
        <v>1079849</v>
      </c>
      <c r="W67" s="25">
        <v>30656000</v>
      </c>
      <c r="X67" s="25"/>
      <c r="Y67" s="24"/>
      <c r="Z67" s="26">
        <v>24752579</v>
      </c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>
        <v>831035</v>
      </c>
      <c r="C69" s="18"/>
      <c r="D69" s="19">
        <v>30656000</v>
      </c>
      <c r="E69" s="20">
        <v>24752579</v>
      </c>
      <c r="F69" s="20">
        <v>112227</v>
      </c>
      <c r="G69" s="20">
        <v>145010</v>
      </c>
      <c r="H69" s="20">
        <v>15852</v>
      </c>
      <c r="I69" s="20">
        <v>273089</v>
      </c>
      <c r="J69" s="20">
        <v>32295</v>
      </c>
      <c r="K69" s="20">
        <v>285668</v>
      </c>
      <c r="L69" s="20">
        <v>43374</v>
      </c>
      <c r="M69" s="20">
        <v>361337</v>
      </c>
      <c r="N69" s="20">
        <v>25478</v>
      </c>
      <c r="O69" s="20">
        <v>61570</v>
      </c>
      <c r="P69" s="20">
        <v>51869</v>
      </c>
      <c r="Q69" s="20">
        <v>138917</v>
      </c>
      <c r="R69" s="20">
        <v>37056</v>
      </c>
      <c r="S69" s="20">
        <v>23736</v>
      </c>
      <c r="T69" s="20">
        <v>245714</v>
      </c>
      <c r="U69" s="20">
        <v>306506</v>
      </c>
      <c r="V69" s="20">
        <v>1079849</v>
      </c>
      <c r="W69" s="20">
        <v>30656000</v>
      </c>
      <c r="X69" s="20"/>
      <c r="Y69" s="19"/>
      <c r="Z69" s="22">
        <v>24752579</v>
      </c>
    </row>
    <row r="70" spans="1:26" ht="13.5" hidden="1">
      <c r="A70" s="38" t="s">
        <v>94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95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96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97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98</v>
      </c>
      <c r="B74" s="18">
        <v>831035</v>
      </c>
      <c r="C74" s="18"/>
      <c r="D74" s="19">
        <v>30656000</v>
      </c>
      <c r="E74" s="20">
        <v>24752579</v>
      </c>
      <c r="F74" s="20">
        <v>112227</v>
      </c>
      <c r="G74" s="20">
        <v>145010</v>
      </c>
      <c r="H74" s="20">
        <v>15852</v>
      </c>
      <c r="I74" s="20">
        <v>273089</v>
      </c>
      <c r="J74" s="20">
        <v>32295</v>
      </c>
      <c r="K74" s="20">
        <v>285668</v>
      </c>
      <c r="L74" s="20">
        <v>43374</v>
      </c>
      <c r="M74" s="20">
        <v>361337</v>
      </c>
      <c r="N74" s="20">
        <v>25478</v>
      </c>
      <c r="O74" s="20">
        <v>61570</v>
      </c>
      <c r="P74" s="20">
        <v>51869</v>
      </c>
      <c r="Q74" s="20">
        <v>138917</v>
      </c>
      <c r="R74" s="20">
        <v>37056</v>
      </c>
      <c r="S74" s="20">
        <v>23736</v>
      </c>
      <c r="T74" s="20">
        <v>245714</v>
      </c>
      <c r="U74" s="20">
        <v>306506</v>
      </c>
      <c r="V74" s="20">
        <v>1079849</v>
      </c>
      <c r="W74" s="20">
        <v>30656000</v>
      </c>
      <c r="X74" s="20"/>
      <c r="Y74" s="19"/>
      <c r="Z74" s="22">
        <v>24752579</v>
      </c>
    </row>
    <row r="75" spans="1:26" ht="13.5" hidden="1">
      <c r="A75" s="39" t="s">
        <v>99</v>
      </c>
      <c r="B75" s="27">
        <v>163209</v>
      </c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101</v>
      </c>
      <c r="B76" s="31">
        <v>831035</v>
      </c>
      <c r="C76" s="31"/>
      <c r="D76" s="32">
        <v>30656000</v>
      </c>
      <c r="E76" s="33">
        <v>24752578</v>
      </c>
      <c r="F76" s="33">
        <v>112227</v>
      </c>
      <c r="G76" s="33">
        <v>145010</v>
      </c>
      <c r="H76" s="33">
        <v>15852</v>
      </c>
      <c r="I76" s="33">
        <v>273089</v>
      </c>
      <c r="J76" s="33">
        <v>32295</v>
      </c>
      <c r="K76" s="33">
        <v>285668</v>
      </c>
      <c r="L76" s="33">
        <v>43374</v>
      </c>
      <c r="M76" s="33">
        <v>361337</v>
      </c>
      <c r="N76" s="33">
        <v>25478</v>
      </c>
      <c r="O76" s="33">
        <v>61570</v>
      </c>
      <c r="P76" s="33">
        <v>51869</v>
      </c>
      <c r="Q76" s="33">
        <v>138917</v>
      </c>
      <c r="R76" s="33">
        <v>37056</v>
      </c>
      <c r="S76" s="33">
        <v>23736</v>
      </c>
      <c r="T76" s="33">
        <v>245714</v>
      </c>
      <c r="U76" s="33">
        <v>306506</v>
      </c>
      <c r="V76" s="33">
        <v>1079849</v>
      </c>
      <c r="W76" s="33">
        <v>24752578</v>
      </c>
      <c r="X76" s="33"/>
      <c r="Y76" s="32"/>
      <c r="Z76" s="34">
        <v>24752578</v>
      </c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>
        <v>831035</v>
      </c>
      <c r="C78" s="18"/>
      <c r="D78" s="19">
        <v>30656000</v>
      </c>
      <c r="E78" s="20">
        <v>24752578</v>
      </c>
      <c r="F78" s="20">
        <v>112227</v>
      </c>
      <c r="G78" s="20">
        <v>145010</v>
      </c>
      <c r="H78" s="20">
        <v>15852</v>
      </c>
      <c r="I78" s="20">
        <v>273089</v>
      </c>
      <c r="J78" s="20">
        <v>32295</v>
      </c>
      <c r="K78" s="20">
        <v>285668</v>
      </c>
      <c r="L78" s="20">
        <v>43374</v>
      </c>
      <c r="M78" s="20">
        <v>361337</v>
      </c>
      <c r="N78" s="20">
        <v>25478</v>
      </c>
      <c r="O78" s="20">
        <v>61570</v>
      </c>
      <c r="P78" s="20">
        <v>51869</v>
      </c>
      <c r="Q78" s="20">
        <v>138917</v>
      </c>
      <c r="R78" s="20">
        <v>37056</v>
      </c>
      <c r="S78" s="20">
        <v>23736</v>
      </c>
      <c r="T78" s="20">
        <v>245714</v>
      </c>
      <c r="U78" s="20">
        <v>306506</v>
      </c>
      <c r="V78" s="20">
        <v>1079849</v>
      </c>
      <c r="W78" s="20">
        <v>24752578</v>
      </c>
      <c r="X78" s="20"/>
      <c r="Y78" s="19"/>
      <c r="Z78" s="22">
        <v>24752578</v>
      </c>
    </row>
    <row r="79" spans="1:26" ht="13.5" hidden="1">
      <c r="A79" s="38" t="s">
        <v>94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95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96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97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98</v>
      </c>
      <c r="B83" s="18">
        <v>831035</v>
      </c>
      <c r="C83" s="18"/>
      <c r="D83" s="19">
        <v>30656000</v>
      </c>
      <c r="E83" s="20">
        <v>24752578</v>
      </c>
      <c r="F83" s="20">
        <v>112227</v>
      </c>
      <c r="G83" s="20">
        <v>145010</v>
      </c>
      <c r="H83" s="20">
        <v>15852</v>
      </c>
      <c r="I83" s="20">
        <v>273089</v>
      </c>
      <c r="J83" s="20">
        <v>32295</v>
      </c>
      <c r="K83" s="20">
        <v>285668</v>
      </c>
      <c r="L83" s="20">
        <v>43374</v>
      </c>
      <c r="M83" s="20">
        <v>361337</v>
      </c>
      <c r="N83" s="20">
        <v>25478</v>
      </c>
      <c r="O83" s="20">
        <v>61570</v>
      </c>
      <c r="P83" s="20">
        <v>51869</v>
      </c>
      <c r="Q83" s="20">
        <v>138917</v>
      </c>
      <c r="R83" s="20">
        <v>37056</v>
      </c>
      <c r="S83" s="20">
        <v>23736</v>
      </c>
      <c r="T83" s="20">
        <v>245714</v>
      </c>
      <c r="U83" s="20">
        <v>306506</v>
      </c>
      <c r="V83" s="20">
        <v>1079849</v>
      </c>
      <c r="W83" s="20">
        <v>24752578</v>
      </c>
      <c r="X83" s="20"/>
      <c r="Y83" s="19"/>
      <c r="Z83" s="22">
        <v>24752578</v>
      </c>
    </row>
    <row r="84" spans="1:26" ht="13.5" hidden="1">
      <c r="A84" s="39" t="s">
        <v>99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4047575327</v>
      </c>
      <c r="C5" s="18">
        <v>0</v>
      </c>
      <c r="D5" s="58">
        <v>4795257731</v>
      </c>
      <c r="E5" s="59">
        <v>4795257731</v>
      </c>
      <c r="F5" s="59">
        <v>395025458</v>
      </c>
      <c r="G5" s="59">
        <v>362268078</v>
      </c>
      <c r="H5" s="59">
        <v>371190862</v>
      </c>
      <c r="I5" s="59">
        <v>1128484398</v>
      </c>
      <c r="J5" s="59">
        <v>410709295</v>
      </c>
      <c r="K5" s="59">
        <v>385861951</v>
      </c>
      <c r="L5" s="59">
        <v>390767820</v>
      </c>
      <c r="M5" s="59">
        <v>1187339066</v>
      </c>
      <c r="N5" s="59">
        <v>385885027</v>
      </c>
      <c r="O5" s="59">
        <v>393294392</v>
      </c>
      <c r="P5" s="59">
        <v>393596443</v>
      </c>
      <c r="Q5" s="59">
        <v>1172775862</v>
      </c>
      <c r="R5" s="59">
        <v>392770909</v>
      </c>
      <c r="S5" s="59">
        <v>373880205</v>
      </c>
      <c r="T5" s="59">
        <v>422853402</v>
      </c>
      <c r="U5" s="59">
        <v>1189504516</v>
      </c>
      <c r="V5" s="59">
        <v>4678103842</v>
      </c>
      <c r="W5" s="59">
        <v>4795257729</v>
      </c>
      <c r="X5" s="59">
        <v>-117153887</v>
      </c>
      <c r="Y5" s="60">
        <v>-2.44</v>
      </c>
      <c r="Z5" s="61">
        <v>4795257731</v>
      </c>
    </row>
    <row r="6" spans="1:26" ht="13.5">
      <c r="A6" s="57" t="s">
        <v>32</v>
      </c>
      <c r="B6" s="18">
        <v>17130454895</v>
      </c>
      <c r="C6" s="18">
        <v>0</v>
      </c>
      <c r="D6" s="58">
        <v>20989266006</v>
      </c>
      <c r="E6" s="59">
        <v>20959266006</v>
      </c>
      <c r="F6" s="59">
        <v>1746381381</v>
      </c>
      <c r="G6" s="59">
        <v>2135485434</v>
      </c>
      <c r="H6" s="59">
        <v>2258500397</v>
      </c>
      <c r="I6" s="59">
        <v>6140367212</v>
      </c>
      <c r="J6" s="59">
        <v>1509622603</v>
      </c>
      <c r="K6" s="59">
        <v>1697128268</v>
      </c>
      <c r="L6" s="59">
        <v>1726510335</v>
      </c>
      <c r="M6" s="59">
        <v>4933261206</v>
      </c>
      <c r="N6" s="59">
        <v>1466798199</v>
      </c>
      <c r="O6" s="59">
        <v>1574541298</v>
      </c>
      <c r="P6" s="59">
        <v>1349550413</v>
      </c>
      <c r="Q6" s="59">
        <v>4390889910</v>
      </c>
      <c r="R6" s="59">
        <v>1597539220</v>
      </c>
      <c r="S6" s="59">
        <v>1627607131</v>
      </c>
      <c r="T6" s="59">
        <v>1760555293</v>
      </c>
      <c r="U6" s="59">
        <v>4985701644</v>
      </c>
      <c r="V6" s="59">
        <v>20450219972</v>
      </c>
      <c r="W6" s="59">
        <v>20989266007</v>
      </c>
      <c r="X6" s="59">
        <v>-539046035</v>
      </c>
      <c r="Y6" s="60">
        <v>-2.57</v>
      </c>
      <c r="Z6" s="61">
        <v>20959266006</v>
      </c>
    </row>
    <row r="7" spans="1:26" ht="13.5">
      <c r="A7" s="57" t="s">
        <v>33</v>
      </c>
      <c r="B7" s="18">
        <v>632624010</v>
      </c>
      <c r="C7" s="18">
        <v>0</v>
      </c>
      <c r="D7" s="58">
        <v>322080000</v>
      </c>
      <c r="E7" s="59">
        <v>322080000</v>
      </c>
      <c r="F7" s="59">
        <v>55037548</v>
      </c>
      <c r="G7" s="59">
        <v>60906675</v>
      </c>
      <c r="H7" s="59">
        <v>3767194</v>
      </c>
      <c r="I7" s="59">
        <v>119711417</v>
      </c>
      <c r="J7" s="59">
        <v>47948448</v>
      </c>
      <c r="K7" s="59">
        <v>41863474</v>
      </c>
      <c r="L7" s="59">
        <v>42848418</v>
      </c>
      <c r="M7" s="59">
        <v>132660340</v>
      </c>
      <c r="N7" s="59">
        <v>54337210</v>
      </c>
      <c r="O7" s="59">
        <v>50953013</v>
      </c>
      <c r="P7" s="59">
        <v>43807424</v>
      </c>
      <c r="Q7" s="59">
        <v>149097647</v>
      </c>
      <c r="R7" s="59">
        <v>60191612</v>
      </c>
      <c r="S7" s="59">
        <v>25795910</v>
      </c>
      <c r="T7" s="59">
        <v>139148962</v>
      </c>
      <c r="U7" s="59">
        <v>225136484</v>
      </c>
      <c r="V7" s="59">
        <v>626605888</v>
      </c>
      <c r="W7" s="59">
        <v>322080000</v>
      </c>
      <c r="X7" s="59">
        <v>304525888</v>
      </c>
      <c r="Y7" s="60">
        <v>94.55</v>
      </c>
      <c r="Z7" s="61">
        <v>322080000</v>
      </c>
    </row>
    <row r="8" spans="1:26" ht="13.5">
      <c r="A8" s="57" t="s">
        <v>34</v>
      </c>
      <c r="B8" s="18">
        <v>4464971852</v>
      </c>
      <c r="C8" s="18">
        <v>0</v>
      </c>
      <c r="D8" s="58">
        <v>3502418089</v>
      </c>
      <c r="E8" s="59">
        <v>3513278400</v>
      </c>
      <c r="F8" s="59">
        <v>1043006435</v>
      </c>
      <c r="G8" s="59">
        <v>65244111</v>
      </c>
      <c r="H8" s="59">
        <v>35988522</v>
      </c>
      <c r="I8" s="59">
        <v>1144239068</v>
      </c>
      <c r="J8" s="59">
        <v>123446184</v>
      </c>
      <c r="K8" s="59">
        <v>34546878</v>
      </c>
      <c r="L8" s="59">
        <v>855947765</v>
      </c>
      <c r="M8" s="59">
        <v>1013940827</v>
      </c>
      <c r="N8" s="59">
        <v>105221977</v>
      </c>
      <c r="O8" s="59">
        <v>48775122</v>
      </c>
      <c r="P8" s="59">
        <v>673803065</v>
      </c>
      <c r="Q8" s="59">
        <v>827800164</v>
      </c>
      <c r="R8" s="59">
        <v>75408300</v>
      </c>
      <c r="S8" s="59">
        <v>87361891</v>
      </c>
      <c r="T8" s="59">
        <v>224578816</v>
      </c>
      <c r="U8" s="59">
        <v>387349007</v>
      </c>
      <c r="V8" s="59">
        <v>3373329066</v>
      </c>
      <c r="W8" s="59">
        <v>3502418090</v>
      </c>
      <c r="X8" s="59">
        <v>-129089024</v>
      </c>
      <c r="Y8" s="60">
        <v>-3.69</v>
      </c>
      <c r="Z8" s="61">
        <v>3513278400</v>
      </c>
    </row>
    <row r="9" spans="1:26" ht="13.5">
      <c r="A9" s="57" t="s">
        <v>35</v>
      </c>
      <c r="B9" s="18">
        <v>1225474549</v>
      </c>
      <c r="C9" s="18">
        <v>0</v>
      </c>
      <c r="D9" s="58">
        <v>2769947477</v>
      </c>
      <c r="E9" s="59">
        <v>2785067477</v>
      </c>
      <c r="F9" s="59">
        <v>106120260</v>
      </c>
      <c r="G9" s="59">
        <v>643240656</v>
      </c>
      <c r="H9" s="59">
        <v>96359796</v>
      </c>
      <c r="I9" s="59">
        <v>845720712</v>
      </c>
      <c r="J9" s="59">
        <v>76995081</v>
      </c>
      <c r="K9" s="59">
        <v>73789118</v>
      </c>
      <c r="L9" s="59">
        <v>629351200</v>
      </c>
      <c r="M9" s="59">
        <v>780135399</v>
      </c>
      <c r="N9" s="59">
        <v>86773755</v>
      </c>
      <c r="O9" s="59">
        <v>75006342</v>
      </c>
      <c r="P9" s="59">
        <v>599925312</v>
      </c>
      <c r="Q9" s="59">
        <v>761705409</v>
      </c>
      <c r="R9" s="59">
        <v>84445878</v>
      </c>
      <c r="S9" s="59">
        <v>79876440</v>
      </c>
      <c r="T9" s="59">
        <v>122391658</v>
      </c>
      <c r="U9" s="59">
        <v>286713976</v>
      </c>
      <c r="V9" s="59">
        <v>2674275496</v>
      </c>
      <c r="W9" s="59">
        <v>2769947474</v>
      </c>
      <c r="X9" s="59">
        <v>-95671978</v>
      </c>
      <c r="Y9" s="60">
        <v>-3.45</v>
      </c>
      <c r="Z9" s="61">
        <v>2785067477</v>
      </c>
    </row>
    <row r="10" spans="1:26" ht="25.5">
      <c r="A10" s="62" t="s">
        <v>86</v>
      </c>
      <c r="B10" s="63">
        <f>SUM(B5:B9)</f>
        <v>27501100633</v>
      </c>
      <c r="C10" s="63">
        <f>SUM(C5:C9)</f>
        <v>0</v>
      </c>
      <c r="D10" s="64">
        <f aca="true" t="shared" si="0" ref="D10:Z10">SUM(D5:D9)</f>
        <v>32378969303</v>
      </c>
      <c r="E10" s="65">
        <f t="shared" si="0"/>
        <v>32374949614</v>
      </c>
      <c r="F10" s="65">
        <f t="shared" si="0"/>
        <v>3345571082</v>
      </c>
      <c r="G10" s="65">
        <f t="shared" si="0"/>
        <v>3267144954</v>
      </c>
      <c r="H10" s="65">
        <f t="shared" si="0"/>
        <v>2765806771</v>
      </c>
      <c r="I10" s="65">
        <f t="shared" si="0"/>
        <v>9378522807</v>
      </c>
      <c r="J10" s="65">
        <f t="shared" si="0"/>
        <v>2168721611</v>
      </c>
      <c r="K10" s="65">
        <f t="shared" si="0"/>
        <v>2233189689</v>
      </c>
      <c r="L10" s="65">
        <f t="shared" si="0"/>
        <v>3645425538</v>
      </c>
      <c r="M10" s="65">
        <f t="shared" si="0"/>
        <v>8047336838</v>
      </c>
      <c r="N10" s="65">
        <f t="shared" si="0"/>
        <v>2099016168</v>
      </c>
      <c r="O10" s="65">
        <f t="shared" si="0"/>
        <v>2142570167</v>
      </c>
      <c r="P10" s="65">
        <f t="shared" si="0"/>
        <v>3060682657</v>
      </c>
      <c r="Q10" s="65">
        <f t="shared" si="0"/>
        <v>7302268992</v>
      </c>
      <c r="R10" s="65">
        <f t="shared" si="0"/>
        <v>2210355919</v>
      </c>
      <c r="S10" s="65">
        <f t="shared" si="0"/>
        <v>2194521577</v>
      </c>
      <c r="T10" s="65">
        <f t="shared" si="0"/>
        <v>2669528131</v>
      </c>
      <c r="U10" s="65">
        <f t="shared" si="0"/>
        <v>7074405627</v>
      </c>
      <c r="V10" s="65">
        <f t="shared" si="0"/>
        <v>31802534264</v>
      </c>
      <c r="W10" s="65">
        <f t="shared" si="0"/>
        <v>32378969300</v>
      </c>
      <c r="X10" s="65">
        <f t="shared" si="0"/>
        <v>-576435036</v>
      </c>
      <c r="Y10" s="66">
        <f>+IF(W10&lt;&gt;0,(X10/W10)*100,0)</f>
        <v>-1.7802760509736177</v>
      </c>
      <c r="Z10" s="67">
        <f t="shared" si="0"/>
        <v>32374949614</v>
      </c>
    </row>
    <row r="11" spans="1:26" ht="13.5">
      <c r="A11" s="57" t="s">
        <v>36</v>
      </c>
      <c r="B11" s="18">
        <v>6338421148</v>
      </c>
      <c r="C11" s="18">
        <v>0</v>
      </c>
      <c r="D11" s="58">
        <v>6515448008</v>
      </c>
      <c r="E11" s="59">
        <v>6244842203</v>
      </c>
      <c r="F11" s="59">
        <v>501756046</v>
      </c>
      <c r="G11" s="59">
        <v>506717228</v>
      </c>
      <c r="H11" s="59">
        <v>504640239</v>
      </c>
      <c r="I11" s="59">
        <v>1513113513</v>
      </c>
      <c r="J11" s="59">
        <v>497365322</v>
      </c>
      <c r="K11" s="59">
        <v>519719176</v>
      </c>
      <c r="L11" s="59">
        <v>527072095</v>
      </c>
      <c r="M11" s="59">
        <v>1544156593</v>
      </c>
      <c r="N11" s="59">
        <v>514032336</v>
      </c>
      <c r="O11" s="59">
        <v>505519572</v>
      </c>
      <c r="P11" s="59">
        <v>509826194</v>
      </c>
      <c r="Q11" s="59">
        <v>1529378102</v>
      </c>
      <c r="R11" s="59">
        <v>529524468</v>
      </c>
      <c r="S11" s="59">
        <v>557952202</v>
      </c>
      <c r="T11" s="59">
        <v>546698655</v>
      </c>
      <c r="U11" s="59">
        <v>1634175325</v>
      </c>
      <c r="V11" s="59">
        <v>6220823533</v>
      </c>
      <c r="W11" s="59">
        <v>6515448009</v>
      </c>
      <c r="X11" s="59">
        <v>-294624476</v>
      </c>
      <c r="Y11" s="60">
        <v>-4.52</v>
      </c>
      <c r="Z11" s="61">
        <v>6244842203</v>
      </c>
    </row>
    <row r="12" spans="1:26" ht="13.5">
      <c r="A12" s="57" t="s">
        <v>37</v>
      </c>
      <c r="B12" s="18">
        <v>105696037</v>
      </c>
      <c r="C12" s="18">
        <v>0</v>
      </c>
      <c r="D12" s="58">
        <v>126553233</v>
      </c>
      <c r="E12" s="59">
        <v>126553233</v>
      </c>
      <c r="F12" s="59">
        <v>8748158</v>
      </c>
      <c r="G12" s="59">
        <v>2538298</v>
      </c>
      <c r="H12" s="59">
        <v>15936858</v>
      </c>
      <c r="I12" s="59">
        <v>27223314</v>
      </c>
      <c r="J12" s="59">
        <v>10029256</v>
      </c>
      <c r="K12" s="59">
        <v>9631657</v>
      </c>
      <c r="L12" s="59">
        <v>9816790</v>
      </c>
      <c r="M12" s="59">
        <v>29477703</v>
      </c>
      <c r="N12" s="59">
        <v>9816790</v>
      </c>
      <c r="O12" s="59">
        <v>12732864</v>
      </c>
      <c r="P12" s="59">
        <v>10145095</v>
      </c>
      <c r="Q12" s="59">
        <v>32694749</v>
      </c>
      <c r="R12" s="59">
        <v>10216866</v>
      </c>
      <c r="S12" s="59">
        <v>10184651</v>
      </c>
      <c r="T12" s="59">
        <v>10147200</v>
      </c>
      <c r="U12" s="59">
        <v>30548717</v>
      </c>
      <c r="V12" s="59">
        <v>119944483</v>
      </c>
      <c r="W12" s="59">
        <v>126553233</v>
      </c>
      <c r="X12" s="59">
        <v>-6608750</v>
      </c>
      <c r="Y12" s="60">
        <v>-5.22</v>
      </c>
      <c r="Z12" s="61">
        <v>126553233</v>
      </c>
    </row>
    <row r="13" spans="1:26" ht="13.5">
      <c r="A13" s="57" t="s">
        <v>87</v>
      </c>
      <c r="B13" s="18">
        <v>1945233619</v>
      </c>
      <c r="C13" s="18">
        <v>0</v>
      </c>
      <c r="D13" s="58">
        <v>1805346054</v>
      </c>
      <c r="E13" s="59">
        <v>1805346054</v>
      </c>
      <c r="F13" s="59">
        <v>14525446</v>
      </c>
      <c r="G13" s="59">
        <v>286365570</v>
      </c>
      <c r="H13" s="59">
        <v>150445508</v>
      </c>
      <c r="I13" s="59">
        <v>451336524</v>
      </c>
      <c r="J13" s="59">
        <v>150445508</v>
      </c>
      <c r="K13" s="59">
        <v>150445508</v>
      </c>
      <c r="L13" s="59">
        <v>150445508</v>
      </c>
      <c r="M13" s="59">
        <v>451336524</v>
      </c>
      <c r="N13" s="59">
        <v>150445508</v>
      </c>
      <c r="O13" s="59">
        <v>150445508</v>
      </c>
      <c r="P13" s="59">
        <v>150445508</v>
      </c>
      <c r="Q13" s="59">
        <v>451336524</v>
      </c>
      <c r="R13" s="59">
        <v>150445508</v>
      </c>
      <c r="S13" s="59">
        <v>150445508</v>
      </c>
      <c r="T13" s="59">
        <v>196271597</v>
      </c>
      <c r="U13" s="59">
        <v>497162613</v>
      </c>
      <c r="V13" s="59">
        <v>1851172185</v>
      </c>
      <c r="W13" s="59">
        <v>1805346050</v>
      </c>
      <c r="X13" s="59">
        <v>45826135</v>
      </c>
      <c r="Y13" s="60">
        <v>2.54</v>
      </c>
      <c r="Z13" s="61">
        <v>1805346054</v>
      </c>
    </row>
    <row r="14" spans="1:26" ht="13.5">
      <c r="A14" s="57" t="s">
        <v>38</v>
      </c>
      <c r="B14" s="18">
        <v>848639401</v>
      </c>
      <c r="C14" s="18">
        <v>0</v>
      </c>
      <c r="D14" s="58">
        <v>662382802</v>
      </c>
      <c r="E14" s="59">
        <v>663333125</v>
      </c>
      <c r="F14" s="59">
        <v>43031999</v>
      </c>
      <c r="G14" s="59">
        <v>18493996</v>
      </c>
      <c r="H14" s="59">
        <v>52152981</v>
      </c>
      <c r="I14" s="59">
        <v>113678976</v>
      </c>
      <c r="J14" s="59">
        <v>85622306</v>
      </c>
      <c r="K14" s="59">
        <v>29295999</v>
      </c>
      <c r="L14" s="59">
        <v>55274446</v>
      </c>
      <c r="M14" s="59">
        <v>170192751</v>
      </c>
      <c r="N14" s="59">
        <v>43032000</v>
      </c>
      <c r="O14" s="59">
        <v>17602993</v>
      </c>
      <c r="P14" s="59">
        <v>51709812</v>
      </c>
      <c r="Q14" s="59">
        <v>112344805</v>
      </c>
      <c r="R14" s="59">
        <v>83925025</v>
      </c>
      <c r="S14" s="59">
        <v>28075333</v>
      </c>
      <c r="T14" s="59">
        <v>71634178</v>
      </c>
      <c r="U14" s="59">
        <v>183634536</v>
      </c>
      <c r="V14" s="59">
        <v>579851068</v>
      </c>
      <c r="W14" s="59">
        <v>662382802</v>
      </c>
      <c r="X14" s="59">
        <v>-82531734</v>
      </c>
      <c r="Y14" s="60">
        <v>-12.46</v>
      </c>
      <c r="Z14" s="61">
        <v>663333125</v>
      </c>
    </row>
    <row r="15" spans="1:26" ht="13.5">
      <c r="A15" s="57" t="s">
        <v>39</v>
      </c>
      <c r="B15" s="18">
        <v>13323007388</v>
      </c>
      <c r="C15" s="18">
        <v>0</v>
      </c>
      <c r="D15" s="58">
        <v>15423187536</v>
      </c>
      <c r="E15" s="59">
        <v>15464591801</v>
      </c>
      <c r="F15" s="59">
        <v>1479227117</v>
      </c>
      <c r="G15" s="59">
        <v>1569988554</v>
      </c>
      <c r="H15" s="59">
        <v>1143101701</v>
      </c>
      <c r="I15" s="59">
        <v>4192317372</v>
      </c>
      <c r="J15" s="59">
        <v>1115961789</v>
      </c>
      <c r="K15" s="59">
        <v>1142189755</v>
      </c>
      <c r="L15" s="59">
        <v>1091399601</v>
      </c>
      <c r="M15" s="59">
        <v>3349551145</v>
      </c>
      <c r="N15" s="59">
        <v>1031956478</v>
      </c>
      <c r="O15" s="59">
        <v>1223107474</v>
      </c>
      <c r="P15" s="59">
        <v>995860225</v>
      </c>
      <c r="Q15" s="59">
        <v>3250924177</v>
      </c>
      <c r="R15" s="59">
        <v>1027454497</v>
      </c>
      <c r="S15" s="59">
        <v>1203518295</v>
      </c>
      <c r="T15" s="59">
        <v>1865657447</v>
      </c>
      <c r="U15" s="59">
        <v>4096630239</v>
      </c>
      <c r="V15" s="59">
        <v>14889422933</v>
      </c>
      <c r="W15" s="59">
        <v>15423187539</v>
      </c>
      <c r="X15" s="59">
        <v>-533764606</v>
      </c>
      <c r="Y15" s="60">
        <v>-3.46</v>
      </c>
      <c r="Z15" s="61">
        <v>15464591801</v>
      </c>
    </row>
    <row r="16" spans="1:26" ht="13.5">
      <c r="A16" s="68" t="s">
        <v>40</v>
      </c>
      <c r="B16" s="18">
        <v>1096477178</v>
      </c>
      <c r="C16" s="18">
        <v>0</v>
      </c>
      <c r="D16" s="58">
        <v>1941317890</v>
      </c>
      <c r="E16" s="59">
        <v>2125735144</v>
      </c>
      <c r="F16" s="59">
        <v>29930784</v>
      </c>
      <c r="G16" s="59">
        <v>242219691</v>
      </c>
      <c r="H16" s="59">
        <v>142711923</v>
      </c>
      <c r="I16" s="59">
        <v>414862398</v>
      </c>
      <c r="J16" s="59">
        <v>230880142</v>
      </c>
      <c r="K16" s="59">
        <v>219592701</v>
      </c>
      <c r="L16" s="59">
        <v>234661103</v>
      </c>
      <c r="M16" s="59">
        <v>685133946</v>
      </c>
      <c r="N16" s="59">
        <v>113614427</v>
      </c>
      <c r="O16" s="59">
        <v>121325225</v>
      </c>
      <c r="P16" s="59">
        <v>109069688</v>
      </c>
      <c r="Q16" s="59">
        <v>344009340</v>
      </c>
      <c r="R16" s="59">
        <v>211150367</v>
      </c>
      <c r="S16" s="59">
        <v>127526754</v>
      </c>
      <c r="T16" s="59">
        <v>274495784</v>
      </c>
      <c r="U16" s="59">
        <v>613172905</v>
      </c>
      <c r="V16" s="59">
        <v>2057178589</v>
      </c>
      <c r="W16" s="59">
        <v>1941317891</v>
      </c>
      <c r="X16" s="59">
        <v>115860698</v>
      </c>
      <c r="Y16" s="60">
        <v>5.97</v>
      </c>
      <c r="Z16" s="61">
        <v>2125735144</v>
      </c>
    </row>
    <row r="17" spans="1:26" ht="13.5">
      <c r="A17" s="57" t="s">
        <v>41</v>
      </c>
      <c r="B17" s="18">
        <v>3820536068</v>
      </c>
      <c r="C17" s="18">
        <v>0</v>
      </c>
      <c r="D17" s="58">
        <v>5903961237</v>
      </c>
      <c r="E17" s="59">
        <v>5927775511</v>
      </c>
      <c r="F17" s="59">
        <v>243778689</v>
      </c>
      <c r="G17" s="59">
        <v>359678841</v>
      </c>
      <c r="H17" s="59">
        <v>435505859</v>
      </c>
      <c r="I17" s="59">
        <v>1038963389</v>
      </c>
      <c r="J17" s="59">
        <v>429000642</v>
      </c>
      <c r="K17" s="59">
        <v>479258180</v>
      </c>
      <c r="L17" s="59">
        <v>447624620</v>
      </c>
      <c r="M17" s="59">
        <v>1355883442</v>
      </c>
      <c r="N17" s="59">
        <v>421975283</v>
      </c>
      <c r="O17" s="59">
        <v>445632453</v>
      </c>
      <c r="P17" s="59">
        <v>506503515</v>
      </c>
      <c r="Q17" s="59">
        <v>1374111251</v>
      </c>
      <c r="R17" s="59">
        <v>493075854</v>
      </c>
      <c r="S17" s="59">
        <v>502860914</v>
      </c>
      <c r="T17" s="59">
        <v>942700900</v>
      </c>
      <c r="U17" s="59">
        <v>1938637668</v>
      </c>
      <c r="V17" s="59">
        <v>5707595750</v>
      </c>
      <c r="W17" s="59">
        <v>5903961241</v>
      </c>
      <c r="X17" s="59">
        <v>-196365491</v>
      </c>
      <c r="Y17" s="60">
        <v>-3.33</v>
      </c>
      <c r="Z17" s="61">
        <v>5927775511</v>
      </c>
    </row>
    <row r="18" spans="1:26" ht="13.5">
      <c r="A18" s="69" t="s">
        <v>42</v>
      </c>
      <c r="B18" s="70">
        <f>SUM(B11:B17)</f>
        <v>27478010839</v>
      </c>
      <c r="C18" s="70">
        <f>SUM(C11:C17)</f>
        <v>0</v>
      </c>
      <c r="D18" s="71">
        <f aca="true" t="shared" si="1" ref="D18:Z18">SUM(D11:D17)</f>
        <v>32378196760</v>
      </c>
      <c r="E18" s="72">
        <f t="shared" si="1"/>
        <v>32358177071</v>
      </c>
      <c r="F18" s="72">
        <f t="shared" si="1"/>
        <v>2320998239</v>
      </c>
      <c r="G18" s="72">
        <f t="shared" si="1"/>
        <v>2986002178</v>
      </c>
      <c r="H18" s="72">
        <f t="shared" si="1"/>
        <v>2444495069</v>
      </c>
      <c r="I18" s="72">
        <f t="shared" si="1"/>
        <v>7751495486</v>
      </c>
      <c r="J18" s="72">
        <f t="shared" si="1"/>
        <v>2519304965</v>
      </c>
      <c r="K18" s="72">
        <f t="shared" si="1"/>
        <v>2550132976</v>
      </c>
      <c r="L18" s="72">
        <f t="shared" si="1"/>
        <v>2516294163</v>
      </c>
      <c r="M18" s="72">
        <f t="shared" si="1"/>
        <v>7585732104</v>
      </c>
      <c r="N18" s="72">
        <f t="shared" si="1"/>
        <v>2284872822</v>
      </c>
      <c r="O18" s="72">
        <f t="shared" si="1"/>
        <v>2476366089</v>
      </c>
      <c r="P18" s="72">
        <f t="shared" si="1"/>
        <v>2333560037</v>
      </c>
      <c r="Q18" s="72">
        <f t="shared" si="1"/>
        <v>7094798948</v>
      </c>
      <c r="R18" s="72">
        <f t="shared" si="1"/>
        <v>2505792585</v>
      </c>
      <c r="S18" s="72">
        <f t="shared" si="1"/>
        <v>2580563657</v>
      </c>
      <c r="T18" s="72">
        <f t="shared" si="1"/>
        <v>3907605761</v>
      </c>
      <c r="U18" s="72">
        <f t="shared" si="1"/>
        <v>8993962003</v>
      </c>
      <c r="V18" s="72">
        <f t="shared" si="1"/>
        <v>31425988541</v>
      </c>
      <c r="W18" s="72">
        <f t="shared" si="1"/>
        <v>32378196765</v>
      </c>
      <c r="X18" s="72">
        <f t="shared" si="1"/>
        <v>-952208224</v>
      </c>
      <c r="Y18" s="66">
        <f>+IF(W18&lt;&gt;0,(X18/W18)*100,0)</f>
        <v>-2.940893314445827</v>
      </c>
      <c r="Z18" s="73">
        <f t="shared" si="1"/>
        <v>32358177071</v>
      </c>
    </row>
    <row r="19" spans="1:26" ht="13.5">
      <c r="A19" s="69" t="s">
        <v>43</v>
      </c>
      <c r="B19" s="74">
        <f>+B10-B18</f>
        <v>23089794</v>
      </c>
      <c r="C19" s="74">
        <f>+C10-C18</f>
        <v>0</v>
      </c>
      <c r="D19" s="75">
        <f aca="true" t="shared" si="2" ref="D19:Z19">+D10-D18</f>
        <v>772543</v>
      </c>
      <c r="E19" s="76">
        <f t="shared" si="2"/>
        <v>16772543</v>
      </c>
      <c r="F19" s="76">
        <f t="shared" si="2"/>
        <v>1024572843</v>
      </c>
      <c r="G19" s="76">
        <f t="shared" si="2"/>
        <v>281142776</v>
      </c>
      <c r="H19" s="76">
        <f t="shared" si="2"/>
        <v>321311702</v>
      </c>
      <c r="I19" s="76">
        <f t="shared" si="2"/>
        <v>1627027321</v>
      </c>
      <c r="J19" s="76">
        <f t="shared" si="2"/>
        <v>-350583354</v>
      </c>
      <c r="K19" s="76">
        <f t="shared" si="2"/>
        <v>-316943287</v>
      </c>
      <c r="L19" s="76">
        <f t="shared" si="2"/>
        <v>1129131375</v>
      </c>
      <c r="M19" s="76">
        <f t="shared" si="2"/>
        <v>461604734</v>
      </c>
      <c r="N19" s="76">
        <f t="shared" si="2"/>
        <v>-185856654</v>
      </c>
      <c r="O19" s="76">
        <f t="shared" si="2"/>
        <v>-333795922</v>
      </c>
      <c r="P19" s="76">
        <f t="shared" si="2"/>
        <v>727122620</v>
      </c>
      <c r="Q19" s="76">
        <f t="shared" si="2"/>
        <v>207470044</v>
      </c>
      <c r="R19" s="76">
        <f t="shared" si="2"/>
        <v>-295436666</v>
      </c>
      <c r="S19" s="76">
        <f t="shared" si="2"/>
        <v>-386042080</v>
      </c>
      <c r="T19" s="76">
        <f t="shared" si="2"/>
        <v>-1238077630</v>
      </c>
      <c r="U19" s="76">
        <f t="shared" si="2"/>
        <v>-1919556376</v>
      </c>
      <c r="V19" s="76">
        <f t="shared" si="2"/>
        <v>376545723</v>
      </c>
      <c r="W19" s="76">
        <f>IF(E10=E18,0,W10-W18)</f>
        <v>772535</v>
      </c>
      <c r="X19" s="76">
        <f t="shared" si="2"/>
        <v>375773188</v>
      </c>
      <c r="Y19" s="77">
        <f>+IF(W19&lt;&gt;0,(X19/W19)*100,0)</f>
        <v>48641.57455649259</v>
      </c>
      <c r="Z19" s="78">
        <f t="shared" si="2"/>
        <v>16772543</v>
      </c>
    </row>
    <row r="20" spans="1:26" ht="13.5">
      <c r="A20" s="57" t="s">
        <v>44</v>
      </c>
      <c r="B20" s="18">
        <v>2147158438</v>
      </c>
      <c r="C20" s="18">
        <v>0</v>
      </c>
      <c r="D20" s="58">
        <v>1876755252</v>
      </c>
      <c r="E20" s="59">
        <v>1797685992</v>
      </c>
      <c r="F20" s="59">
        <v>28653728</v>
      </c>
      <c r="G20" s="59">
        <v>-14206331</v>
      </c>
      <c r="H20" s="59">
        <v>212226873</v>
      </c>
      <c r="I20" s="59">
        <v>226674270</v>
      </c>
      <c r="J20" s="59">
        <v>60914993</v>
      </c>
      <c r="K20" s="59">
        <v>128354253</v>
      </c>
      <c r="L20" s="59">
        <v>177752316</v>
      </c>
      <c r="M20" s="59">
        <v>367021562</v>
      </c>
      <c r="N20" s="59">
        <v>9260687</v>
      </c>
      <c r="O20" s="59">
        <v>110469940</v>
      </c>
      <c r="P20" s="59">
        <v>129474197</v>
      </c>
      <c r="Q20" s="59">
        <v>249204824</v>
      </c>
      <c r="R20" s="59">
        <v>250461941</v>
      </c>
      <c r="S20" s="59">
        <v>191581152</v>
      </c>
      <c r="T20" s="59">
        <v>376917997</v>
      </c>
      <c r="U20" s="59">
        <v>818961090</v>
      </c>
      <c r="V20" s="59">
        <v>1661861746</v>
      </c>
      <c r="W20" s="59">
        <v>1876755256</v>
      </c>
      <c r="X20" s="59">
        <v>-214893510</v>
      </c>
      <c r="Y20" s="60">
        <v>-11.45</v>
      </c>
      <c r="Z20" s="61">
        <v>1797685992</v>
      </c>
    </row>
    <row r="21" spans="1:26" ht="13.5">
      <c r="A21" s="57" t="s">
        <v>88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89</v>
      </c>
      <c r="B22" s="85">
        <f>SUM(B19:B21)</f>
        <v>2170248232</v>
      </c>
      <c r="C22" s="85">
        <f>SUM(C19:C21)</f>
        <v>0</v>
      </c>
      <c r="D22" s="86">
        <f aca="true" t="shared" si="3" ref="D22:Z22">SUM(D19:D21)</f>
        <v>1877527795</v>
      </c>
      <c r="E22" s="87">
        <f t="shared" si="3"/>
        <v>1814458535</v>
      </c>
      <c r="F22" s="87">
        <f t="shared" si="3"/>
        <v>1053226571</v>
      </c>
      <c r="G22" s="87">
        <f t="shared" si="3"/>
        <v>266936445</v>
      </c>
      <c r="H22" s="87">
        <f t="shared" si="3"/>
        <v>533538575</v>
      </c>
      <c r="I22" s="87">
        <f t="shared" si="3"/>
        <v>1853701591</v>
      </c>
      <c r="J22" s="87">
        <f t="shared" si="3"/>
        <v>-289668361</v>
      </c>
      <c r="K22" s="87">
        <f t="shared" si="3"/>
        <v>-188589034</v>
      </c>
      <c r="L22" s="87">
        <f t="shared" si="3"/>
        <v>1306883691</v>
      </c>
      <c r="M22" s="87">
        <f t="shared" si="3"/>
        <v>828626296</v>
      </c>
      <c r="N22" s="87">
        <f t="shared" si="3"/>
        <v>-176595967</v>
      </c>
      <c r="O22" s="87">
        <f t="shared" si="3"/>
        <v>-223325982</v>
      </c>
      <c r="P22" s="87">
        <f t="shared" si="3"/>
        <v>856596817</v>
      </c>
      <c r="Q22" s="87">
        <f t="shared" si="3"/>
        <v>456674868</v>
      </c>
      <c r="R22" s="87">
        <f t="shared" si="3"/>
        <v>-44974725</v>
      </c>
      <c r="S22" s="87">
        <f t="shared" si="3"/>
        <v>-194460928</v>
      </c>
      <c r="T22" s="87">
        <f t="shared" si="3"/>
        <v>-861159633</v>
      </c>
      <c r="U22" s="87">
        <f t="shared" si="3"/>
        <v>-1100595286</v>
      </c>
      <c r="V22" s="87">
        <f t="shared" si="3"/>
        <v>2038407469</v>
      </c>
      <c r="W22" s="87">
        <f t="shared" si="3"/>
        <v>1877527791</v>
      </c>
      <c r="X22" s="87">
        <f t="shared" si="3"/>
        <v>160879678</v>
      </c>
      <c r="Y22" s="88">
        <f>+IF(W22&lt;&gt;0,(X22/W22)*100,0)</f>
        <v>8.568697559161723</v>
      </c>
      <c r="Z22" s="89">
        <f t="shared" si="3"/>
        <v>1814458535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2170248232</v>
      </c>
      <c r="C24" s="74">
        <f>SUM(C22:C23)</f>
        <v>0</v>
      </c>
      <c r="D24" s="75">
        <f aca="true" t="shared" si="4" ref="D24:Z24">SUM(D22:D23)</f>
        <v>1877527795</v>
      </c>
      <c r="E24" s="76">
        <f t="shared" si="4"/>
        <v>1814458535</v>
      </c>
      <c r="F24" s="76">
        <f t="shared" si="4"/>
        <v>1053226571</v>
      </c>
      <c r="G24" s="76">
        <f t="shared" si="4"/>
        <v>266936445</v>
      </c>
      <c r="H24" s="76">
        <f t="shared" si="4"/>
        <v>533538575</v>
      </c>
      <c r="I24" s="76">
        <f t="shared" si="4"/>
        <v>1853701591</v>
      </c>
      <c r="J24" s="76">
        <f t="shared" si="4"/>
        <v>-289668361</v>
      </c>
      <c r="K24" s="76">
        <f t="shared" si="4"/>
        <v>-188589034</v>
      </c>
      <c r="L24" s="76">
        <f t="shared" si="4"/>
        <v>1306883691</v>
      </c>
      <c r="M24" s="76">
        <f t="shared" si="4"/>
        <v>828626296</v>
      </c>
      <c r="N24" s="76">
        <f t="shared" si="4"/>
        <v>-176595967</v>
      </c>
      <c r="O24" s="76">
        <f t="shared" si="4"/>
        <v>-223325982</v>
      </c>
      <c r="P24" s="76">
        <f t="shared" si="4"/>
        <v>856596817</v>
      </c>
      <c r="Q24" s="76">
        <f t="shared" si="4"/>
        <v>456674868</v>
      </c>
      <c r="R24" s="76">
        <f t="shared" si="4"/>
        <v>-44974725</v>
      </c>
      <c r="S24" s="76">
        <f t="shared" si="4"/>
        <v>-194460928</v>
      </c>
      <c r="T24" s="76">
        <f t="shared" si="4"/>
        <v>-861159633</v>
      </c>
      <c r="U24" s="76">
        <f t="shared" si="4"/>
        <v>-1100595286</v>
      </c>
      <c r="V24" s="76">
        <f t="shared" si="4"/>
        <v>2038407469</v>
      </c>
      <c r="W24" s="76">
        <f t="shared" si="4"/>
        <v>1877527791</v>
      </c>
      <c r="X24" s="76">
        <f t="shared" si="4"/>
        <v>160879678</v>
      </c>
      <c r="Y24" s="77">
        <f>+IF(W24&lt;&gt;0,(X24/W24)*100,0)</f>
        <v>8.568697559161723</v>
      </c>
      <c r="Z24" s="78">
        <f t="shared" si="4"/>
        <v>1814458535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4093865313</v>
      </c>
      <c r="C27" s="21">
        <v>0</v>
      </c>
      <c r="D27" s="98">
        <v>5130961437</v>
      </c>
      <c r="E27" s="99">
        <v>5130905700</v>
      </c>
      <c r="F27" s="99">
        <v>110611095</v>
      </c>
      <c r="G27" s="99">
        <v>7225482</v>
      </c>
      <c r="H27" s="99">
        <v>250970137</v>
      </c>
      <c r="I27" s="99">
        <v>368806714</v>
      </c>
      <c r="J27" s="99">
        <v>205617218</v>
      </c>
      <c r="K27" s="99">
        <v>262250814</v>
      </c>
      <c r="L27" s="99">
        <v>365218519</v>
      </c>
      <c r="M27" s="99">
        <v>833086551</v>
      </c>
      <c r="N27" s="99">
        <v>136992532</v>
      </c>
      <c r="O27" s="99">
        <v>258998428</v>
      </c>
      <c r="P27" s="99">
        <v>310753047</v>
      </c>
      <c r="Q27" s="99">
        <v>706744007</v>
      </c>
      <c r="R27" s="99">
        <v>479943499</v>
      </c>
      <c r="S27" s="99">
        <v>491321120</v>
      </c>
      <c r="T27" s="99">
        <v>1337475610</v>
      </c>
      <c r="U27" s="99">
        <v>2308740229</v>
      </c>
      <c r="V27" s="99">
        <v>4217377501</v>
      </c>
      <c r="W27" s="99">
        <v>5130905700</v>
      </c>
      <c r="X27" s="99">
        <v>-913528199</v>
      </c>
      <c r="Y27" s="100">
        <v>-17.8</v>
      </c>
      <c r="Z27" s="101">
        <v>5130905700</v>
      </c>
    </row>
    <row r="28" spans="1:26" ht="13.5">
      <c r="A28" s="102" t="s">
        <v>44</v>
      </c>
      <c r="B28" s="18">
        <v>2146263139</v>
      </c>
      <c r="C28" s="18">
        <v>0</v>
      </c>
      <c r="D28" s="58">
        <v>1876755252</v>
      </c>
      <c r="E28" s="59">
        <v>1825151992</v>
      </c>
      <c r="F28" s="59">
        <v>104629546</v>
      </c>
      <c r="G28" s="59">
        <v>-15816673</v>
      </c>
      <c r="H28" s="59">
        <v>119375040</v>
      </c>
      <c r="I28" s="59">
        <v>208187913</v>
      </c>
      <c r="J28" s="59">
        <v>79401348</v>
      </c>
      <c r="K28" s="59">
        <v>127993836</v>
      </c>
      <c r="L28" s="59">
        <v>175631096</v>
      </c>
      <c r="M28" s="59">
        <v>383026280</v>
      </c>
      <c r="N28" s="59">
        <v>10257859</v>
      </c>
      <c r="O28" s="59">
        <v>111783330</v>
      </c>
      <c r="P28" s="59">
        <v>135725167</v>
      </c>
      <c r="Q28" s="59">
        <v>257766356</v>
      </c>
      <c r="R28" s="59">
        <v>255670137</v>
      </c>
      <c r="S28" s="59">
        <v>216931977</v>
      </c>
      <c r="T28" s="59">
        <v>416736205</v>
      </c>
      <c r="U28" s="59">
        <v>889338319</v>
      </c>
      <c r="V28" s="59">
        <v>1738318868</v>
      </c>
      <c r="W28" s="59">
        <v>1825151992</v>
      </c>
      <c r="X28" s="59">
        <v>-86833124</v>
      </c>
      <c r="Y28" s="60">
        <v>-4.76</v>
      </c>
      <c r="Z28" s="61">
        <v>1825151992</v>
      </c>
    </row>
    <row r="29" spans="1:26" ht="13.5">
      <c r="A29" s="57" t="s">
        <v>91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1790950140</v>
      </c>
      <c r="E30" s="59">
        <v>1856086653</v>
      </c>
      <c r="F30" s="59">
        <v>5452402</v>
      </c>
      <c r="G30" s="59">
        <v>6359032</v>
      </c>
      <c r="H30" s="59">
        <v>29433077</v>
      </c>
      <c r="I30" s="59">
        <v>41244511</v>
      </c>
      <c r="J30" s="59">
        <v>47533071</v>
      </c>
      <c r="K30" s="59">
        <v>52309855</v>
      </c>
      <c r="L30" s="59">
        <v>74751440</v>
      </c>
      <c r="M30" s="59">
        <v>174594366</v>
      </c>
      <c r="N30" s="59">
        <v>60072796</v>
      </c>
      <c r="O30" s="59">
        <v>73115114</v>
      </c>
      <c r="P30" s="59">
        <v>65924666</v>
      </c>
      <c r="Q30" s="59">
        <v>199112576</v>
      </c>
      <c r="R30" s="59">
        <v>102887642</v>
      </c>
      <c r="S30" s="59">
        <v>75081256</v>
      </c>
      <c r="T30" s="59">
        <v>471924755</v>
      </c>
      <c r="U30" s="59">
        <v>649893653</v>
      </c>
      <c r="V30" s="59">
        <v>1064845106</v>
      </c>
      <c r="W30" s="59">
        <v>1856086653</v>
      </c>
      <c r="X30" s="59">
        <v>-791241547</v>
      </c>
      <c r="Y30" s="60">
        <v>-42.63</v>
      </c>
      <c r="Z30" s="61">
        <v>1856086653</v>
      </c>
    </row>
    <row r="31" spans="1:26" ht="13.5">
      <c r="A31" s="57" t="s">
        <v>49</v>
      </c>
      <c r="B31" s="18">
        <v>1947602177</v>
      </c>
      <c r="C31" s="18">
        <v>0</v>
      </c>
      <c r="D31" s="58">
        <v>1463256045</v>
      </c>
      <c r="E31" s="59">
        <v>1449667055</v>
      </c>
      <c r="F31" s="59">
        <v>529146</v>
      </c>
      <c r="G31" s="59">
        <v>16683120</v>
      </c>
      <c r="H31" s="59">
        <v>102162020</v>
      </c>
      <c r="I31" s="59">
        <v>119374286</v>
      </c>
      <c r="J31" s="59">
        <v>78682801</v>
      </c>
      <c r="K31" s="59">
        <v>81947124</v>
      </c>
      <c r="L31" s="59">
        <v>114835981</v>
      </c>
      <c r="M31" s="59">
        <v>275465906</v>
      </c>
      <c r="N31" s="59">
        <v>66661880</v>
      </c>
      <c r="O31" s="59">
        <v>74099981</v>
      </c>
      <c r="P31" s="59">
        <v>109103215</v>
      </c>
      <c r="Q31" s="59">
        <v>249865076</v>
      </c>
      <c r="R31" s="59">
        <v>121385721</v>
      </c>
      <c r="S31" s="59">
        <v>199307893</v>
      </c>
      <c r="T31" s="59">
        <v>448814648</v>
      </c>
      <c r="U31" s="59">
        <v>769508262</v>
      </c>
      <c r="V31" s="59">
        <v>1414213530</v>
      </c>
      <c r="W31" s="59">
        <v>1449667055</v>
      </c>
      <c r="X31" s="59">
        <v>-35453525</v>
      </c>
      <c r="Y31" s="60">
        <v>-2.45</v>
      </c>
      <c r="Z31" s="61">
        <v>1449667055</v>
      </c>
    </row>
    <row r="32" spans="1:26" ht="13.5">
      <c r="A32" s="69" t="s">
        <v>50</v>
      </c>
      <c r="B32" s="21">
        <f>SUM(B28:B31)</f>
        <v>4093865316</v>
      </c>
      <c r="C32" s="21">
        <f>SUM(C28:C31)</f>
        <v>0</v>
      </c>
      <c r="D32" s="98">
        <f aca="true" t="shared" si="5" ref="D32:Z32">SUM(D28:D31)</f>
        <v>5130961437</v>
      </c>
      <c r="E32" s="99">
        <f t="shared" si="5"/>
        <v>5130905700</v>
      </c>
      <c r="F32" s="99">
        <f t="shared" si="5"/>
        <v>110611094</v>
      </c>
      <c r="G32" s="99">
        <f t="shared" si="5"/>
        <v>7225479</v>
      </c>
      <c r="H32" s="99">
        <f t="shared" si="5"/>
        <v>250970137</v>
      </c>
      <c r="I32" s="99">
        <f t="shared" si="5"/>
        <v>368806710</v>
      </c>
      <c r="J32" s="99">
        <f t="shared" si="5"/>
        <v>205617220</v>
      </c>
      <c r="K32" s="99">
        <f t="shared" si="5"/>
        <v>262250815</v>
      </c>
      <c r="L32" s="99">
        <f t="shared" si="5"/>
        <v>365218517</v>
      </c>
      <c r="M32" s="99">
        <f t="shared" si="5"/>
        <v>833086552</v>
      </c>
      <c r="N32" s="99">
        <f t="shared" si="5"/>
        <v>136992535</v>
      </c>
      <c r="O32" s="99">
        <f t="shared" si="5"/>
        <v>258998425</v>
      </c>
      <c r="P32" s="99">
        <f t="shared" si="5"/>
        <v>310753048</v>
      </c>
      <c r="Q32" s="99">
        <f t="shared" si="5"/>
        <v>706744008</v>
      </c>
      <c r="R32" s="99">
        <f t="shared" si="5"/>
        <v>479943500</v>
      </c>
      <c r="S32" s="99">
        <f t="shared" si="5"/>
        <v>491321126</v>
      </c>
      <c r="T32" s="99">
        <f t="shared" si="5"/>
        <v>1337475608</v>
      </c>
      <c r="U32" s="99">
        <f t="shared" si="5"/>
        <v>2308740234</v>
      </c>
      <c r="V32" s="99">
        <f t="shared" si="5"/>
        <v>4217377504</v>
      </c>
      <c r="W32" s="99">
        <f t="shared" si="5"/>
        <v>5130905700</v>
      </c>
      <c r="X32" s="99">
        <f t="shared" si="5"/>
        <v>-913528196</v>
      </c>
      <c r="Y32" s="100">
        <f>+IF(W32&lt;&gt;0,(X32/W32)*100,0)</f>
        <v>-17.804423807672006</v>
      </c>
      <c r="Z32" s="101">
        <f t="shared" si="5"/>
        <v>5130905700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14963273093</v>
      </c>
      <c r="C35" s="18">
        <v>0</v>
      </c>
      <c r="D35" s="58">
        <v>14555196093</v>
      </c>
      <c r="E35" s="59">
        <v>13531111069</v>
      </c>
      <c r="F35" s="59">
        <v>17612041266</v>
      </c>
      <c r="G35" s="59">
        <v>15603474268</v>
      </c>
      <c r="H35" s="59">
        <v>15878688449</v>
      </c>
      <c r="I35" s="59">
        <v>15878688449</v>
      </c>
      <c r="J35" s="59">
        <v>15425030415</v>
      </c>
      <c r="K35" s="59">
        <v>15504618049</v>
      </c>
      <c r="L35" s="59">
        <v>16136622277</v>
      </c>
      <c r="M35" s="59">
        <v>16136622277</v>
      </c>
      <c r="N35" s="59">
        <v>16412564288</v>
      </c>
      <c r="O35" s="59">
        <v>18226664915</v>
      </c>
      <c r="P35" s="59">
        <v>19101035608</v>
      </c>
      <c r="Q35" s="59">
        <v>19101035608</v>
      </c>
      <c r="R35" s="59">
        <v>17212879474</v>
      </c>
      <c r="S35" s="59">
        <v>14575743507</v>
      </c>
      <c r="T35" s="59">
        <v>14242542754</v>
      </c>
      <c r="U35" s="59">
        <v>14242542754</v>
      </c>
      <c r="V35" s="59">
        <v>14242542754</v>
      </c>
      <c r="W35" s="59">
        <v>13531111069</v>
      </c>
      <c r="X35" s="59">
        <v>711431685</v>
      </c>
      <c r="Y35" s="60">
        <v>5.26</v>
      </c>
      <c r="Z35" s="61">
        <v>13531111069</v>
      </c>
    </row>
    <row r="36" spans="1:26" ht="13.5">
      <c r="A36" s="57" t="s">
        <v>53</v>
      </c>
      <c r="B36" s="18">
        <v>49532658053</v>
      </c>
      <c r="C36" s="18">
        <v>0</v>
      </c>
      <c r="D36" s="58">
        <v>49061352328</v>
      </c>
      <c r="E36" s="59">
        <v>49821665686</v>
      </c>
      <c r="F36" s="59">
        <v>50501168722</v>
      </c>
      <c r="G36" s="59">
        <v>49323190375</v>
      </c>
      <c r="H36" s="59">
        <v>49389171723</v>
      </c>
      <c r="I36" s="59">
        <v>49389171723</v>
      </c>
      <c r="J36" s="59">
        <v>49452680162</v>
      </c>
      <c r="K36" s="59">
        <v>49591984177</v>
      </c>
      <c r="L36" s="59">
        <v>49815227285</v>
      </c>
      <c r="M36" s="59">
        <v>49815227285</v>
      </c>
      <c r="N36" s="59">
        <v>49766131809</v>
      </c>
      <c r="O36" s="59">
        <v>48881919870</v>
      </c>
      <c r="P36" s="59">
        <v>48966814157</v>
      </c>
      <c r="Q36" s="59">
        <v>48966814157</v>
      </c>
      <c r="R36" s="59">
        <v>50490448212</v>
      </c>
      <c r="S36" s="59">
        <v>52025749016</v>
      </c>
      <c r="T36" s="59">
        <v>52833061536</v>
      </c>
      <c r="U36" s="59">
        <v>52833061536</v>
      </c>
      <c r="V36" s="59">
        <v>52833061536</v>
      </c>
      <c r="W36" s="59">
        <v>49821665686</v>
      </c>
      <c r="X36" s="59">
        <v>3011395850</v>
      </c>
      <c r="Y36" s="60">
        <v>6.04</v>
      </c>
      <c r="Z36" s="61">
        <v>49821665686</v>
      </c>
    </row>
    <row r="37" spans="1:26" ht="13.5">
      <c r="A37" s="57" t="s">
        <v>54</v>
      </c>
      <c r="B37" s="18">
        <v>8600757802</v>
      </c>
      <c r="C37" s="18">
        <v>0</v>
      </c>
      <c r="D37" s="58">
        <v>6307447429</v>
      </c>
      <c r="E37" s="59">
        <v>8307447429</v>
      </c>
      <c r="F37" s="59">
        <v>9199819762</v>
      </c>
      <c r="G37" s="59">
        <v>7773424316</v>
      </c>
      <c r="H37" s="59">
        <v>7615120801</v>
      </c>
      <c r="I37" s="59">
        <v>7615120801</v>
      </c>
      <c r="J37" s="59">
        <v>8085674523</v>
      </c>
      <c r="K37" s="59">
        <v>8833508916</v>
      </c>
      <c r="L37" s="59">
        <v>8512471471</v>
      </c>
      <c r="M37" s="59">
        <v>8512471471</v>
      </c>
      <c r="N37" s="59">
        <v>8941863647</v>
      </c>
      <c r="O37" s="59">
        <v>10132096319</v>
      </c>
      <c r="P37" s="59">
        <v>10266183911</v>
      </c>
      <c r="Q37" s="59">
        <v>10266183911</v>
      </c>
      <c r="R37" s="59">
        <v>10004227399</v>
      </c>
      <c r="S37" s="59">
        <v>9149476838</v>
      </c>
      <c r="T37" s="59">
        <v>10528876605</v>
      </c>
      <c r="U37" s="59">
        <v>10528876605</v>
      </c>
      <c r="V37" s="59">
        <v>10528876605</v>
      </c>
      <c r="W37" s="59">
        <v>8307447429</v>
      </c>
      <c r="X37" s="59">
        <v>2221429176</v>
      </c>
      <c r="Y37" s="60">
        <v>26.74</v>
      </c>
      <c r="Z37" s="61">
        <v>8307447429</v>
      </c>
    </row>
    <row r="38" spans="1:26" ht="13.5">
      <c r="A38" s="57" t="s">
        <v>55</v>
      </c>
      <c r="B38" s="18">
        <v>8524801350</v>
      </c>
      <c r="C38" s="18">
        <v>0</v>
      </c>
      <c r="D38" s="58">
        <v>8790779948</v>
      </c>
      <c r="E38" s="59">
        <v>8800592906</v>
      </c>
      <c r="F38" s="59">
        <v>7727004060</v>
      </c>
      <c r="G38" s="59">
        <v>8514624023</v>
      </c>
      <c r="H38" s="59">
        <v>8509596624</v>
      </c>
      <c r="I38" s="59">
        <v>8509596624</v>
      </c>
      <c r="J38" s="59">
        <v>8478256740</v>
      </c>
      <c r="K38" s="59">
        <v>8451590073</v>
      </c>
      <c r="L38" s="59">
        <v>8346941640</v>
      </c>
      <c r="M38" s="59">
        <v>8346941640</v>
      </c>
      <c r="N38" s="59">
        <v>8346941640</v>
      </c>
      <c r="O38" s="59">
        <v>8335873309</v>
      </c>
      <c r="P38" s="59">
        <v>8330402743</v>
      </c>
      <c r="Q38" s="59">
        <v>8330402743</v>
      </c>
      <c r="R38" s="59">
        <v>8298761570</v>
      </c>
      <c r="S38" s="59">
        <v>8272094903</v>
      </c>
      <c r="T38" s="59">
        <v>8163726581</v>
      </c>
      <c r="U38" s="59">
        <v>8163726581</v>
      </c>
      <c r="V38" s="59">
        <v>8163726581</v>
      </c>
      <c r="W38" s="59">
        <v>8800592906</v>
      </c>
      <c r="X38" s="59">
        <v>-636866325</v>
      </c>
      <c r="Y38" s="60">
        <v>-7.24</v>
      </c>
      <c r="Z38" s="61">
        <v>8800592906</v>
      </c>
    </row>
    <row r="39" spans="1:26" ht="13.5">
      <c r="A39" s="57" t="s">
        <v>56</v>
      </c>
      <c r="B39" s="18">
        <v>47370371994</v>
      </c>
      <c r="C39" s="18">
        <v>0</v>
      </c>
      <c r="D39" s="58">
        <v>48518321044</v>
      </c>
      <c r="E39" s="59">
        <v>46244736420</v>
      </c>
      <c r="F39" s="59">
        <v>51186386166</v>
      </c>
      <c r="G39" s="59">
        <v>48638616304</v>
      </c>
      <c r="H39" s="59">
        <v>49143142747</v>
      </c>
      <c r="I39" s="59">
        <v>49143142747</v>
      </c>
      <c r="J39" s="59">
        <v>48313779314</v>
      </c>
      <c r="K39" s="59">
        <v>47811503237</v>
      </c>
      <c r="L39" s="59">
        <v>49092436451</v>
      </c>
      <c r="M39" s="59">
        <v>49092436451</v>
      </c>
      <c r="N39" s="59">
        <v>48889890810</v>
      </c>
      <c r="O39" s="59">
        <v>48640615157</v>
      </c>
      <c r="P39" s="59">
        <v>49471263111</v>
      </c>
      <c r="Q39" s="59">
        <v>49471263111</v>
      </c>
      <c r="R39" s="59">
        <v>49400338717</v>
      </c>
      <c r="S39" s="59">
        <v>49179920782</v>
      </c>
      <c r="T39" s="59">
        <v>48383001104</v>
      </c>
      <c r="U39" s="59">
        <v>48383001104</v>
      </c>
      <c r="V39" s="59">
        <v>48383001104</v>
      </c>
      <c r="W39" s="59">
        <v>46244736420</v>
      </c>
      <c r="X39" s="59">
        <v>2138264684</v>
      </c>
      <c r="Y39" s="60">
        <v>4.62</v>
      </c>
      <c r="Z39" s="61">
        <v>46244736420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4913815469</v>
      </c>
      <c r="C42" s="18">
        <v>0</v>
      </c>
      <c r="D42" s="58">
        <v>4702371968</v>
      </c>
      <c r="E42" s="59">
        <v>4639303735</v>
      </c>
      <c r="F42" s="59">
        <v>-2377353424</v>
      </c>
      <c r="G42" s="59">
        <v>-1149610389</v>
      </c>
      <c r="H42" s="59">
        <v>-720537011</v>
      </c>
      <c r="I42" s="59">
        <v>-4247500824</v>
      </c>
      <c r="J42" s="59">
        <v>460737810</v>
      </c>
      <c r="K42" s="59">
        <v>2430544505</v>
      </c>
      <c r="L42" s="59">
        <v>-755020285</v>
      </c>
      <c r="M42" s="59">
        <v>2136262030</v>
      </c>
      <c r="N42" s="59">
        <v>419432242</v>
      </c>
      <c r="O42" s="59">
        <v>-393088946</v>
      </c>
      <c r="P42" s="59">
        <v>1460424388</v>
      </c>
      <c r="Q42" s="59">
        <v>1486767684</v>
      </c>
      <c r="R42" s="59">
        <v>-883866583</v>
      </c>
      <c r="S42" s="59">
        <v>-188463284</v>
      </c>
      <c r="T42" s="59">
        <v>3768912880</v>
      </c>
      <c r="U42" s="59">
        <v>2696583013</v>
      </c>
      <c r="V42" s="59">
        <v>2072111903</v>
      </c>
      <c r="W42" s="59">
        <v>4639303735</v>
      </c>
      <c r="X42" s="59">
        <v>-2567191832</v>
      </c>
      <c r="Y42" s="60">
        <v>-55.34</v>
      </c>
      <c r="Z42" s="61">
        <v>4639303735</v>
      </c>
    </row>
    <row r="43" spans="1:26" ht="13.5">
      <c r="A43" s="57" t="s">
        <v>59</v>
      </c>
      <c r="B43" s="18">
        <v>-4335054346</v>
      </c>
      <c r="C43" s="18">
        <v>0</v>
      </c>
      <c r="D43" s="58">
        <v>-4518103416</v>
      </c>
      <c r="E43" s="59">
        <v>-4488931680</v>
      </c>
      <c r="F43" s="59">
        <v>-101684103</v>
      </c>
      <c r="G43" s="59">
        <v>4074412063</v>
      </c>
      <c r="H43" s="59">
        <v>-242245294</v>
      </c>
      <c r="I43" s="59">
        <v>3730482666</v>
      </c>
      <c r="J43" s="59">
        <v>-239772381</v>
      </c>
      <c r="K43" s="59">
        <v>-256205970</v>
      </c>
      <c r="L43" s="59">
        <v>-399507055</v>
      </c>
      <c r="M43" s="59">
        <v>-895485406</v>
      </c>
      <c r="N43" s="59">
        <v>-127168467</v>
      </c>
      <c r="O43" s="59">
        <v>707947996</v>
      </c>
      <c r="P43" s="59">
        <v>-261158230</v>
      </c>
      <c r="Q43" s="59">
        <v>319621299</v>
      </c>
      <c r="R43" s="59">
        <v>-1699897998</v>
      </c>
      <c r="S43" s="59">
        <v>-1711564748</v>
      </c>
      <c r="T43" s="59">
        <v>-4999888639</v>
      </c>
      <c r="U43" s="59">
        <v>-8411351385</v>
      </c>
      <c r="V43" s="59">
        <v>-5256732826</v>
      </c>
      <c r="W43" s="59">
        <v>-4488931680</v>
      </c>
      <c r="X43" s="59">
        <v>-767801146</v>
      </c>
      <c r="Y43" s="60">
        <v>17.1</v>
      </c>
      <c r="Z43" s="61">
        <v>-4488931680</v>
      </c>
    </row>
    <row r="44" spans="1:26" ht="13.5">
      <c r="A44" s="57" t="s">
        <v>60</v>
      </c>
      <c r="B44" s="18">
        <v>-307551001</v>
      </c>
      <c r="C44" s="18">
        <v>0</v>
      </c>
      <c r="D44" s="58">
        <v>1427285191</v>
      </c>
      <c r="E44" s="59">
        <v>1437098148</v>
      </c>
      <c r="F44" s="59">
        <v>11629141</v>
      </c>
      <c r="G44" s="59">
        <v>-262881219</v>
      </c>
      <c r="H44" s="59">
        <v>4074768</v>
      </c>
      <c r="I44" s="59">
        <v>-247177310</v>
      </c>
      <c r="J44" s="59">
        <v>-26064416</v>
      </c>
      <c r="K44" s="59">
        <v>-22744776</v>
      </c>
      <c r="L44" s="59">
        <v>-99923235</v>
      </c>
      <c r="M44" s="59">
        <v>-148732427</v>
      </c>
      <c r="N44" s="59">
        <v>-2007707</v>
      </c>
      <c r="O44" s="59">
        <v>-3114510</v>
      </c>
      <c r="P44" s="59">
        <v>-1505921</v>
      </c>
      <c r="Q44" s="59">
        <v>-6628138</v>
      </c>
      <c r="R44" s="59">
        <v>-28574817</v>
      </c>
      <c r="S44" s="59">
        <v>-24663796</v>
      </c>
      <c r="T44" s="59">
        <v>162682957</v>
      </c>
      <c r="U44" s="59">
        <v>109444344</v>
      </c>
      <c r="V44" s="59">
        <v>-293093531</v>
      </c>
      <c r="W44" s="59">
        <v>1437098148</v>
      </c>
      <c r="X44" s="59">
        <v>-1730191679</v>
      </c>
      <c r="Y44" s="60">
        <v>-120.39</v>
      </c>
      <c r="Z44" s="61">
        <v>1437098148</v>
      </c>
    </row>
    <row r="45" spans="1:26" ht="13.5">
      <c r="A45" s="69" t="s">
        <v>61</v>
      </c>
      <c r="B45" s="21">
        <v>7972586235</v>
      </c>
      <c r="C45" s="21">
        <v>0</v>
      </c>
      <c r="D45" s="98">
        <v>9312929856</v>
      </c>
      <c r="E45" s="99">
        <v>8288846316</v>
      </c>
      <c r="F45" s="99">
        <v>5233967727</v>
      </c>
      <c r="G45" s="99">
        <v>7895888182</v>
      </c>
      <c r="H45" s="99">
        <v>6937180645</v>
      </c>
      <c r="I45" s="99">
        <v>6937180645</v>
      </c>
      <c r="J45" s="99">
        <v>7132081658</v>
      </c>
      <c r="K45" s="99">
        <v>9283675417</v>
      </c>
      <c r="L45" s="99">
        <v>8029224842</v>
      </c>
      <c r="M45" s="99">
        <v>8029224842</v>
      </c>
      <c r="N45" s="99">
        <v>8319480910</v>
      </c>
      <c r="O45" s="99">
        <v>8631225450</v>
      </c>
      <c r="P45" s="99">
        <v>9828985687</v>
      </c>
      <c r="Q45" s="99">
        <v>8319480910</v>
      </c>
      <c r="R45" s="99">
        <v>7216646289</v>
      </c>
      <c r="S45" s="99">
        <v>5291954461</v>
      </c>
      <c r="T45" s="99">
        <v>4223661659</v>
      </c>
      <c r="U45" s="99">
        <v>4223661659</v>
      </c>
      <c r="V45" s="99">
        <v>4223661659</v>
      </c>
      <c r="W45" s="99">
        <v>8288846316</v>
      </c>
      <c r="X45" s="99">
        <v>-4065184657</v>
      </c>
      <c r="Y45" s="100">
        <v>-49.04</v>
      </c>
      <c r="Z45" s="101">
        <v>8288846316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92</v>
      </c>
      <c r="B47" s="114" t="s">
        <v>77</v>
      </c>
      <c r="C47" s="114"/>
      <c r="D47" s="115" t="s">
        <v>78</v>
      </c>
      <c r="E47" s="116" t="s">
        <v>79</v>
      </c>
      <c r="F47" s="117"/>
      <c r="G47" s="117"/>
      <c r="H47" s="117"/>
      <c r="I47" s="118" t="s">
        <v>80</v>
      </c>
      <c r="J47" s="117"/>
      <c r="K47" s="117"/>
      <c r="L47" s="117"/>
      <c r="M47" s="118" t="s">
        <v>81</v>
      </c>
      <c r="N47" s="119"/>
      <c r="O47" s="119"/>
      <c r="P47" s="119"/>
      <c r="Q47" s="118" t="s">
        <v>82</v>
      </c>
      <c r="R47" s="119"/>
      <c r="S47" s="119"/>
      <c r="T47" s="119"/>
      <c r="U47" s="118" t="s">
        <v>83</v>
      </c>
      <c r="V47" s="118" t="s">
        <v>84</v>
      </c>
      <c r="W47" s="118" t="s">
        <v>85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1671183823</v>
      </c>
      <c r="C49" s="51">
        <v>0</v>
      </c>
      <c r="D49" s="128">
        <v>469570118</v>
      </c>
      <c r="E49" s="53">
        <v>387996928</v>
      </c>
      <c r="F49" s="53">
        <v>0</v>
      </c>
      <c r="G49" s="53">
        <v>0</v>
      </c>
      <c r="H49" s="53">
        <v>0</v>
      </c>
      <c r="I49" s="53">
        <v>405711628</v>
      </c>
      <c r="J49" s="53">
        <v>0</v>
      </c>
      <c r="K49" s="53">
        <v>0</v>
      </c>
      <c r="L49" s="53">
        <v>0</v>
      </c>
      <c r="M49" s="53">
        <v>293396555</v>
      </c>
      <c r="N49" s="53">
        <v>0</v>
      </c>
      <c r="O49" s="53">
        <v>0</v>
      </c>
      <c r="P49" s="53">
        <v>0</v>
      </c>
      <c r="Q49" s="53">
        <v>277756057</v>
      </c>
      <c r="R49" s="53">
        <v>0</v>
      </c>
      <c r="S49" s="53">
        <v>0</v>
      </c>
      <c r="T49" s="53">
        <v>0</v>
      </c>
      <c r="U49" s="53">
        <v>1983006122</v>
      </c>
      <c r="V49" s="53">
        <v>7841771714</v>
      </c>
      <c r="W49" s="53">
        <v>13330392945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3761669411</v>
      </c>
      <c r="C51" s="51">
        <v>0</v>
      </c>
      <c r="D51" s="128">
        <v>85329310</v>
      </c>
      <c r="E51" s="53">
        <v>44237527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3891236248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93</v>
      </c>
      <c r="B58" s="5">
        <f>IF(B67=0,0,+(B76/B67)*100)</f>
        <v>91.23677832081681</v>
      </c>
      <c r="C58" s="5">
        <f>IF(C67=0,0,+(C76/C67)*100)</f>
        <v>0</v>
      </c>
      <c r="D58" s="6">
        <f aca="true" t="shared" si="6" ref="D58:Z58">IF(D67=0,0,+(D76/D67)*100)</f>
        <v>93.12961074260785</v>
      </c>
      <c r="E58" s="7">
        <f t="shared" si="6"/>
        <v>93.1216727154357</v>
      </c>
      <c r="F58" s="7">
        <f t="shared" si="6"/>
        <v>84.40151555996378</v>
      </c>
      <c r="G58" s="7">
        <f t="shared" si="6"/>
        <v>124.06938449118034</v>
      </c>
      <c r="H58" s="7">
        <f t="shared" si="6"/>
        <v>74.14790647314285</v>
      </c>
      <c r="I58" s="7">
        <f t="shared" si="6"/>
        <v>94.33630060321062</v>
      </c>
      <c r="J58" s="7">
        <f t="shared" si="6"/>
        <v>143.0226127197234</v>
      </c>
      <c r="K58" s="7">
        <f t="shared" si="6"/>
        <v>94.06350270830421</v>
      </c>
      <c r="L58" s="7">
        <f t="shared" si="6"/>
        <v>84.52216241494402</v>
      </c>
      <c r="M58" s="7">
        <f t="shared" si="6"/>
        <v>106.14162489171682</v>
      </c>
      <c r="N58" s="7">
        <f t="shared" si="6"/>
        <v>88.72136917585341</v>
      </c>
      <c r="O58" s="7">
        <f t="shared" si="6"/>
        <v>78.2417206886488</v>
      </c>
      <c r="P58" s="7">
        <f t="shared" si="6"/>
        <v>99.25658878670343</v>
      </c>
      <c r="Q58" s="7">
        <f t="shared" si="6"/>
        <v>88.32278766122299</v>
      </c>
      <c r="R58" s="7">
        <f t="shared" si="6"/>
        <v>93.37152206177937</v>
      </c>
      <c r="S58" s="7">
        <f t="shared" si="6"/>
        <v>93.49962511527855</v>
      </c>
      <c r="T58" s="7">
        <f t="shared" si="6"/>
        <v>-78.49500531811915</v>
      </c>
      <c r="U58" s="7">
        <f t="shared" si="6"/>
        <v>32.66765079166286</v>
      </c>
      <c r="V58" s="7">
        <f t="shared" si="6"/>
        <v>80.76073868145566</v>
      </c>
      <c r="W58" s="7">
        <f t="shared" si="6"/>
        <v>93.01420443433717</v>
      </c>
      <c r="X58" s="7">
        <f t="shared" si="6"/>
        <v>0</v>
      </c>
      <c r="Y58" s="7">
        <f t="shared" si="6"/>
        <v>0</v>
      </c>
      <c r="Z58" s="8">
        <f t="shared" si="6"/>
        <v>93.1216727154357</v>
      </c>
    </row>
    <row r="59" spans="1:26" ht="13.5">
      <c r="A59" s="36" t="s">
        <v>31</v>
      </c>
      <c r="B59" s="9">
        <f aca="true" t="shared" si="7" ref="B59:Z66">IF(B68=0,0,+(B77/B68)*100)</f>
        <v>96.12832184200764</v>
      </c>
      <c r="C59" s="9">
        <f t="shared" si="7"/>
        <v>0</v>
      </c>
      <c r="D59" s="2">
        <f t="shared" si="7"/>
        <v>93.00000001523185</v>
      </c>
      <c r="E59" s="10">
        <f t="shared" si="7"/>
        <v>93.00000001523185</v>
      </c>
      <c r="F59" s="10">
        <f t="shared" si="7"/>
        <v>87.11366779950166</v>
      </c>
      <c r="G59" s="10">
        <f t="shared" si="7"/>
        <v>97.20106798032246</v>
      </c>
      <c r="H59" s="10">
        <f t="shared" si="7"/>
        <v>85.99909452355647</v>
      </c>
      <c r="I59" s="10">
        <f t="shared" si="7"/>
        <v>89.94861211533537</v>
      </c>
      <c r="J59" s="10">
        <f t="shared" si="7"/>
        <v>97.13275987264153</v>
      </c>
      <c r="K59" s="10">
        <f t="shared" si="7"/>
        <v>96.63184253277639</v>
      </c>
      <c r="L59" s="10">
        <f t="shared" si="7"/>
        <v>92.36308559760926</v>
      </c>
      <c r="M59" s="10">
        <f t="shared" si="7"/>
        <v>95.39927313682495</v>
      </c>
      <c r="N59" s="10">
        <f t="shared" si="7"/>
        <v>93.68669902786183</v>
      </c>
      <c r="O59" s="10">
        <f t="shared" si="7"/>
        <v>84.15772220348686</v>
      </c>
      <c r="P59" s="10">
        <f t="shared" si="7"/>
        <v>100.49444916139952</v>
      </c>
      <c r="Q59" s="10">
        <f t="shared" si="7"/>
        <v>92.77899582210367</v>
      </c>
      <c r="R59" s="10">
        <f t="shared" si="7"/>
        <v>85.6389910898604</v>
      </c>
      <c r="S59" s="10">
        <f t="shared" si="7"/>
        <v>84.89700697462872</v>
      </c>
      <c r="T59" s="10">
        <f t="shared" si="7"/>
        <v>115.90542737638548</v>
      </c>
      <c r="U59" s="10">
        <f t="shared" si="7"/>
        <v>96.18510193016415</v>
      </c>
      <c r="V59" s="10">
        <f t="shared" si="7"/>
        <v>93.63184968178551</v>
      </c>
      <c r="W59" s="10">
        <f t="shared" si="7"/>
        <v>93.00000001523185</v>
      </c>
      <c r="X59" s="10">
        <f t="shared" si="7"/>
        <v>0</v>
      </c>
      <c r="Y59" s="10">
        <f t="shared" si="7"/>
        <v>0</v>
      </c>
      <c r="Z59" s="11">
        <f t="shared" si="7"/>
        <v>93.00000001523185</v>
      </c>
    </row>
    <row r="60" spans="1:26" ht="13.5">
      <c r="A60" s="37" t="s">
        <v>32</v>
      </c>
      <c r="B60" s="12">
        <f t="shared" si="7"/>
        <v>89.8750021138887</v>
      </c>
      <c r="C60" s="12">
        <f t="shared" si="7"/>
        <v>0</v>
      </c>
      <c r="D60" s="3">
        <f t="shared" si="7"/>
        <v>93.04560913381756</v>
      </c>
      <c r="E60" s="13">
        <f t="shared" si="7"/>
        <v>93.03565497674327</v>
      </c>
      <c r="F60" s="13">
        <f t="shared" si="7"/>
        <v>83.36957561734334</v>
      </c>
      <c r="G60" s="13">
        <f t="shared" si="7"/>
        <v>129.00283584889112</v>
      </c>
      <c r="H60" s="13">
        <f t="shared" si="7"/>
        <v>71.89377779861422</v>
      </c>
      <c r="I60" s="13">
        <f t="shared" si="7"/>
        <v>95.01889008523355</v>
      </c>
      <c r="J60" s="13">
        <f t="shared" si="7"/>
        <v>156.01910896931633</v>
      </c>
      <c r="K60" s="13">
        <f t="shared" si="7"/>
        <v>93.41193750005937</v>
      </c>
      <c r="L60" s="13">
        <f t="shared" si="7"/>
        <v>82.57174365538911</v>
      </c>
      <c r="M60" s="13">
        <f t="shared" si="7"/>
        <v>108.77651912032165</v>
      </c>
      <c r="N60" s="13">
        <f t="shared" si="7"/>
        <v>87.24373515541792</v>
      </c>
      <c r="O60" s="13">
        <f t="shared" si="7"/>
        <v>76.54820934395079</v>
      </c>
      <c r="P60" s="13">
        <f t="shared" si="7"/>
        <v>98.88924957114588</v>
      </c>
      <c r="Q60" s="13">
        <f t="shared" si="7"/>
        <v>86.98767355340048</v>
      </c>
      <c r="R60" s="13">
        <f t="shared" si="7"/>
        <v>95.17088844929891</v>
      </c>
      <c r="S60" s="13">
        <f t="shared" si="7"/>
        <v>95.3706769548431</v>
      </c>
      <c r="T60" s="13">
        <f t="shared" si="7"/>
        <v>-126.64855127614558</v>
      </c>
      <c r="U60" s="13">
        <f t="shared" si="7"/>
        <v>16.907037267551342</v>
      </c>
      <c r="V60" s="13">
        <f t="shared" si="7"/>
        <v>77.56985513466144</v>
      </c>
      <c r="W60" s="13">
        <f t="shared" si="7"/>
        <v>92.90267892405963</v>
      </c>
      <c r="X60" s="13">
        <f t="shared" si="7"/>
        <v>0</v>
      </c>
      <c r="Y60" s="13">
        <f t="shared" si="7"/>
        <v>0</v>
      </c>
      <c r="Z60" s="14">
        <f t="shared" si="7"/>
        <v>93.03565497674327</v>
      </c>
    </row>
    <row r="61" spans="1:26" ht="13.5">
      <c r="A61" s="38" t="s">
        <v>94</v>
      </c>
      <c r="B61" s="12">
        <f t="shared" si="7"/>
        <v>92.44573593523154</v>
      </c>
      <c r="C61" s="12">
        <f t="shared" si="7"/>
        <v>0</v>
      </c>
      <c r="D61" s="3">
        <f t="shared" si="7"/>
        <v>93.00000001560336</v>
      </c>
      <c r="E61" s="13">
        <f t="shared" si="7"/>
        <v>93.00000000817319</v>
      </c>
      <c r="F61" s="13">
        <f t="shared" si="7"/>
        <v>72.49622825293667</v>
      </c>
      <c r="G61" s="13">
        <f t="shared" si="7"/>
        <v>95.48116936214838</v>
      </c>
      <c r="H61" s="13">
        <f t="shared" si="7"/>
        <v>92.84223017753338</v>
      </c>
      <c r="I61" s="13">
        <f t="shared" si="7"/>
        <v>87.44504866397233</v>
      </c>
      <c r="J61" s="13">
        <f t="shared" si="7"/>
        <v>179.17656365429576</v>
      </c>
      <c r="K61" s="13">
        <f t="shared" si="7"/>
        <v>101.59537464941528</v>
      </c>
      <c r="L61" s="13">
        <f t="shared" si="7"/>
        <v>93.71826526103648</v>
      </c>
      <c r="M61" s="13">
        <f t="shared" si="7"/>
        <v>125.22319072115349</v>
      </c>
      <c r="N61" s="13">
        <f t="shared" si="7"/>
        <v>79.85248062013049</v>
      </c>
      <c r="O61" s="13">
        <f t="shared" si="7"/>
        <v>81.5091410461217</v>
      </c>
      <c r="P61" s="13">
        <f t="shared" si="7"/>
        <v>82.54336688209494</v>
      </c>
      <c r="Q61" s="13">
        <f t="shared" si="7"/>
        <v>81.31714024736523</v>
      </c>
      <c r="R61" s="13">
        <f t="shared" si="7"/>
        <v>90.40640042420486</v>
      </c>
      <c r="S61" s="13">
        <f t="shared" si="7"/>
        <v>90.90093437768687</v>
      </c>
      <c r="T61" s="13">
        <f t="shared" si="7"/>
        <v>-51.37806275367488</v>
      </c>
      <c r="U61" s="13">
        <f t="shared" si="7"/>
        <v>38.63569740872985</v>
      </c>
      <c r="V61" s="13">
        <f t="shared" si="7"/>
        <v>83.03051919035089</v>
      </c>
      <c r="W61" s="13">
        <f t="shared" si="7"/>
        <v>93.00000000126313</v>
      </c>
      <c r="X61" s="13">
        <f t="shared" si="7"/>
        <v>0</v>
      </c>
      <c r="Y61" s="13">
        <f t="shared" si="7"/>
        <v>0</v>
      </c>
      <c r="Z61" s="14">
        <f t="shared" si="7"/>
        <v>93.00000000817319</v>
      </c>
    </row>
    <row r="62" spans="1:26" ht="13.5">
      <c r="A62" s="38" t="s">
        <v>95</v>
      </c>
      <c r="B62" s="12">
        <f t="shared" si="7"/>
        <v>81.01948308734622</v>
      </c>
      <c r="C62" s="12">
        <f t="shared" si="7"/>
        <v>0</v>
      </c>
      <c r="D62" s="3">
        <f t="shared" si="7"/>
        <v>93.00000000821424</v>
      </c>
      <c r="E62" s="13">
        <f t="shared" si="7"/>
        <v>94.07268889717741</v>
      </c>
      <c r="F62" s="13">
        <f t="shared" si="7"/>
        <v>123.04531778029269</v>
      </c>
      <c r="G62" s="13">
        <f t="shared" si="7"/>
        <v>221.96150084754973</v>
      </c>
      <c r="H62" s="13">
        <f t="shared" si="7"/>
        <v>144.04825688490044</v>
      </c>
      <c r="I62" s="13">
        <f t="shared" si="7"/>
        <v>169.35287228518774</v>
      </c>
      <c r="J62" s="13">
        <f t="shared" si="7"/>
        <v>69.73470653429929</v>
      </c>
      <c r="K62" s="13">
        <f t="shared" si="7"/>
        <v>71.86520890758165</v>
      </c>
      <c r="L62" s="13">
        <f t="shared" si="7"/>
        <v>64.77457031975604</v>
      </c>
      <c r="M62" s="13">
        <f t="shared" si="7"/>
        <v>68.7335385259956</v>
      </c>
      <c r="N62" s="13">
        <f t="shared" si="7"/>
        <v>100</v>
      </c>
      <c r="O62" s="13">
        <f t="shared" si="7"/>
        <v>53.78652776076982</v>
      </c>
      <c r="P62" s="13">
        <f t="shared" si="7"/>
        <v>51.70122059570132</v>
      </c>
      <c r="Q62" s="13">
        <f t="shared" si="7"/>
        <v>69.13385304651413</v>
      </c>
      <c r="R62" s="13">
        <f t="shared" si="7"/>
        <v>125.50579343736734</v>
      </c>
      <c r="S62" s="13">
        <f t="shared" si="7"/>
        <v>125.53447651117595</v>
      </c>
      <c r="T62" s="13">
        <f t="shared" si="7"/>
        <v>-394.29701137749345</v>
      </c>
      <c r="U62" s="13">
        <f t="shared" si="7"/>
        <v>-38.9871965674528</v>
      </c>
      <c r="V62" s="13">
        <f t="shared" si="7"/>
        <v>67.39306018721358</v>
      </c>
      <c r="W62" s="13">
        <f t="shared" si="7"/>
        <v>92.99999996291854</v>
      </c>
      <c r="X62" s="13">
        <f t="shared" si="7"/>
        <v>0</v>
      </c>
      <c r="Y62" s="13">
        <f t="shared" si="7"/>
        <v>0</v>
      </c>
      <c r="Z62" s="14">
        <f t="shared" si="7"/>
        <v>94.07268889717741</v>
      </c>
    </row>
    <row r="63" spans="1:26" ht="13.5">
      <c r="A63" s="38" t="s">
        <v>96</v>
      </c>
      <c r="B63" s="12">
        <f t="shared" si="7"/>
        <v>83.62219267311026</v>
      </c>
      <c r="C63" s="12">
        <f t="shared" si="7"/>
        <v>0</v>
      </c>
      <c r="D63" s="3">
        <f t="shared" si="7"/>
        <v>93.00000009475944</v>
      </c>
      <c r="E63" s="13">
        <f t="shared" si="7"/>
        <v>90.33400315411215</v>
      </c>
      <c r="F63" s="13">
        <f t="shared" si="7"/>
        <v>114.65839493083887</v>
      </c>
      <c r="G63" s="13">
        <f t="shared" si="7"/>
        <v>260.50144926791467</v>
      </c>
      <c r="H63" s="13">
        <f t="shared" si="7"/>
        <v>-62.7859590936808</v>
      </c>
      <c r="I63" s="13">
        <f t="shared" si="7"/>
        <v>45.94668303613238</v>
      </c>
      <c r="J63" s="13">
        <f t="shared" si="7"/>
        <v>-207.89075591934468</v>
      </c>
      <c r="K63" s="13">
        <f t="shared" si="7"/>
        <v>83.5645869131175</v>
      </c>
      <c r="L63" s="13">
        <f t="shared" si="7"/>
        <v>83.10524910604671</v>
      </c>
      <c r="M63" s="13">
        <f t="shared" si="7"/>
        <v>160.5558469882918</v>
      </c>
      <c r="N63" s="13">
        <f t="shared" si="7"/>
        <v>100</v>
      </c>
      <c r="O63" s="13">
        <f t="shared" si="7"/>
        <v>71.72544825570418</v>
      </c>
      <c r="P63" s="13">
        <f t="shared" si="7"/>
        <v>49.8395435829905</v>
      </c>
      <c r="Q63" s="13">
        <f t="shared" si="7"/>
        <v>79.94814561875586</v>
      </c>
      <c r="R63" s="13">
        <f t="shared" si="7"/>
        <v>95.38352989362934</v>
      </c>
      <c r="S63" s="13">
        <f t="shared" si="7"/>
        <v>95.20063147780301</v>
      </c>
      <c r="T63" s="13">
        <f t="shared" si="7"/>
        <v>49.943011569981635</v>
      </c>
      <c r="U63" s="13">
        <f t="shared" si="7"/>
        <v>79.48623428188765</v>
      </c>
      <c r="V63" s="13">
        <f t="shared" si="7"/>
        <v>79.72588530718856</v>
      </c>
      <c r="W63" s="13">
        <f t="shared" si="7"/>
        <v>92.99999997752501</v>
      </c>
      <c r="X63" s="13">
        <f t="shared" si="7"/>
        <v>0</v>
      </c>
      <c r="Y63" s="13">
        <f t="shared" si="7"/>
        <v>0</v>
      </c>
      <c r="Z63" s="14">
        <f t="shared" si="7"/>
        <v>90.33400315411215</v>
      </c>
    </row>
    <row r="64" spans="1:26" ht="13.5">
      <c r="A64" s="38" t="s">
        <v>97</v>
      </c>
      <c r="B64" s="12">
        <f t="shared" si="7"/>
        <v>95.00044103813734</v>
      </c>
      <c r="C64" s="12">
        <f t="shared" si="7"/>
        <v>0</v>
      </c>
      <c r="D64" s="3">
        <f t="shared" si="7"/>
        <v>93.0000000349766</v>
      </c>
      <c r="E64" s="13">
        <f t="shared" si="7"/>
        <v>93.0000000349766</v>
      </c>
      <c r="F64" s="13">
        <f t="shared" si="7"/>
        <v>77.5160009846056</v>
      </c>
      <c r="G64" s="13">
        <f t="shared" si="7"/>
        <v>266.9329911348227</v>
      </c>
      <c r="H64" s="13">
        <f t="shared" si="7"/>
        <v>82.03335072453572</v>
      </c>
      <c r="I64" s="13">
        <f t="shared" si="7"/>
        <v>143.05187567422945</v>
      </c>
      <c r="J64" s="13">
        <f t="shared" si="7"/>
        <v>82.34740967547985</v>
      </c>
      <c r="K64" s="13">
        <f t="shared" si="7"/>
        <v>84.26950081487627</v>
      </c>
      <c r="L64" s="13">
        <f t="shared" si="7"/>
        <v>79.57570335724613</v>
      </c>
      <c r="M64" s="13">
        <f t="shared" si="7"/>
        <v>82.22359985774976</v>
      </c>
      <c r="N64" s="13">
        <f t="shared" si="7"/>
        <v>100</v>
      </c>
      <c r="O64" s="13">
        <f t="shared" si="7"/>
        <v>81.95035232691694</v>
      </c>
      <c r="P64" s="13">
        <f t="shared" si="7"/>
        <v>91.41810449359954</v>
      </c>
      <c r="Q64" s="13">
        <f t="shared" si="7"/>
        <v>91.17516248273574</v>
      </c>
      <c r="R64" s="13">
        <f t="shared" si="7"/>
        <v>82.06744044792732</v>
      </c>
      <c r="S64" s="13">
        <f t="shared" si="7"/>
        <v>82.00814752207626</v>
      </c>
      <c r="T64" s="13">
        <f t="shared" si="7"/>
        <v>-88.30308229427722</v>
      </c>
      <c r="U64" s="13">
        <f t="shared" si="7"/>
        <v>23.891236356551353</v>
      </c>
      <c r="V64" s="13">
        <f t="shared" si="7"/>
        <v>84.0819934464326</v>
      </c>
      <c r="W64" s="13">
        <f t="shared" si="7"/>
        <v>93.0000000349766</v>
      </c>
      <c r="X64" s="13">
        <f t="shared" si="7"/>
        <v>0</v>
      </c>
      <c r="Y64" s="13">
        <f t="shared" si="7"/>
        <v>0</v>
      </c>
      <c r="Z64" s="14">
        <f t="shared" si="7"/>
        <v>93.0000000349766</v>
      </c>
    </row>
    <row r="65" spans="1:26" ht="13.5">
      <c r="A65" s="38" t="s">
        <v>98</v>
      </c>
      <c r="B65" s="12">
        <f t="shared" si="7"/>
        <v>86.58321019106745</v>
      </c>
      <c r="C65" s="12">
        <f t="shared" si="7"/>
        <v>0</v>
      </c>
      <c r="D65" s="3">
        <f t="shared" si="7"/>
        <v>99.99999853755658</v>
      </c>
      <c r="E65" s="13">
        <f t="shared" si="7"/>
        <v>100</v>
      </c>
      <c r="F65" s="13">
        <f t="shared" si="7"/>
        <v>406.63986464423294</v>
      </c>
      <c r="G65" s="13">
        <f t="shared" si="7"/>
        <v>-5038.361303194983</v>
      </c>
      <c r="H65" s="13">
        <f t="shared" si="7"/>
        <v>-570.7653966013804</v>
      </c>
      <c r="I65" s="13">
        <f t="shared" si="7"/>
        <v>-1400.9514768588588</v>
      </c>
      <c r="J65" s="13">
        <f t="shared" si="7"/>
        <v>-809.6255723184877</v>
      </c>
      <c r="K65" s="13">
        <f t="shared" si="7"/>
        <v>1022.2430491516886</v>
      </c>
      <c r="L65" s="13">
        <f t="shared" si="7"/>
        <v>-691.184656630265</v>
      </c>
      <c r="M65" s="13">
        <f t="shared" si="7"/>
        <v>-360.9250452980487</v>
      </c>
      <c r="N65" s="13">
        <f t="shared" si="7"/>
        <v>100</v>
      </c>
      <c r="O65" s="13">
        <f t="shared" si="7"/>
        <v>751.0038444393753</v>
      </c>
      <c r="P65" s="13">
        <f t="shared" si="7"/>
        <v>5970.350509340654</v>
      </c>
      <c r="Q65" s="13">
        <f t="shared" si="7"/>
        <v>2282.998219751965</v>
      </c>
      <c r="R65" s="13">
        <f t="shared" si="7"/>
        <v>-525.1397363315161</v>
      </c>
      <c r="S65" s="13">
        <f t="shared" si="7"/>
        <v>-446.69019538356497</v>
      </c>
      <c r="T65" s="13">
        <f t="shared" si="7"/>
        <v>-7286.627438770508</v>
      </c>
      <c r="U65" s="13">
        <f t="shared" si="7"/>
        <v>-2492.2381240084355</v>
      </c>
      <c r="V65" s="13">
        <f t="shared" si="7"/>
        <v>-631.5159288243683</v>
      </c>
      <c r="W65" s="13">
        <f t="shared" si="7"/>
        <v>78.06334975962</v>
      </c>
      <c r="X65" s="13">
        <f t="shared" si="7"/>
        <v>0</v>
      </c>
      <c r="Y65" s="13">
        <f t="shared" si="7"/>
        <v>0</v>
      </c>
      <c r="Z65" s="14">
        <f t="shared" si="7"/>
        <v>100</v>
      </c>
    </row>
    <row r="66" spans="1:26" ht="13.5">
      <c r="A66" s="39" t="s">
        <v>99</v>
      </c>
      <c r="B66" s="15">
        <f t="shared" si="7"/>
        <v>99.99999956429991</v>
      </c>
      <c r="C66" s="15">
        <f t="shared" si="7"/>
        <v>0</v>
      </c>
      <c r="D66" s="4">
        <f t="shared" si="7"/>
        <v>99.99999970977764</v>
      </c>
      <c r="E66" s="16">
        <f t="shared" si="7"/>
        <v>99.99999970977764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100.0000046395146</v>
      </c>
      <c r="L66" s="16">
        <f t="shared" si="7"/>
        <v>100.00000450471371</v>
      </c>
      <c r="M66" s="16">
        <f t="shared" si="7"/>
        <v>100.00000293832514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100</v>
      </c>
      <c r="S66" s="16">
        <f t="shared" si="7"/>
        <v>100</v>
      </c>
      <c r="T66" s="16">
        <f t="shared" si="7"/>
        <v>99.99999470280933</v>
      </c>
      <c r="U66" s="16">
        <f t="shared" si="7"/>
        <v>99.99999826950351</v>
      </c>
      <c r="V66" s="16">
        <f t="shared" si="7"/>
        <v>100.00000032819807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99.99999970977764</v>
      </c>
    </row>
    <row r="67" spans="1:26" ht="13.5" hidden="1">
      <c r="A67" s="40" t="s">
        <v>100</v>
      </c>
      <c r="B67" s="23">
        <v>21536144903</v>
      </c>
      <c r="C67" s="23"/>
      <c r="D67" s="24">
        <v>25995113655</v>
      </c>
      <c r="E67" s="25">
        <v>25965113655</v>
      </c>
      <c r="F67" s="25">
        <v>2178828208</v>
      </c>
      <c r="G67" s="25">
        <v>2532169841</v>
      </c>
      <c r="H67" s="25">
        <v>2657122110</v>
      </c>
      <c r="I67" s="25">
        <v>7368120159</v>
      </c>
      <c r="J67" s="25">
        <v>1938682942</v>
      </c>
      <c r="K67" s="25">
        <v>2099408538</v>
      </c>
      <c r="L67" s="25">
        <v>2134355986</v>
      </c>
      <c r="M67" s="25">
        <v>6172447466</v>
      </c>
      <c r="N67" s="25">
        <v>1871984927</v>
      </c>
      <c r="O67" s="25">
        <v>1980035332</v>
      </c>
      <c r="P67" s="25">
        <v>1757369645</v>
      </c>
      <c r="Q67" s="25">
        <v>5609389904</v>
      </c>
      <c r="R67" s="25">
        <v>2004660968</v>
      </c>
      <c r="S67" s="25">
        <v>2016479885</v>
      </c>
      <c r="T67" s="25">
        <v>2198194452</v>
      </c>
      <c r="U67" s="25">
        <v>6219335305</v>
      </c>
      <c r="V67" s="25">
        <v>25369292834</v>
      </c>
      <c r="W67" s="25">
        <v>25995113655</v>
      </c>
      <c r="X67" s="25"/>
      <c r="Y67" s="24"/>
      <c r="Z67" s="26">
        <v>25965113655</v>
      </c>
    </row>
    <row r="68" spans="1:26" ht="13.5" hidden="1">
      <c r="A68" s="36" t="s">
        <v>31</v>
      </c>
      <c r="B68" s="18">
        <v>3946658652</v>
      </c>
      <c r="C68" s="18"/>
      <c r="D68" s="19">
        <v>4661284253</v>
      </c>
      <c r="E68" s="20">
        <v>4661284253</v>
      </c>
      <c r="F68" s="20">
        <v>383612212</v>
      </c>
      <c r="G68" s="20">
        <v>352764552</v>
      </c>
      <c r="H68" s="20">
        <v>372422720</v>
      </c>
      <c r="I68" s="20">
        <v>1108799484</v>
      </c>
      <c r="J68" s="20">
        <v>404747300</v>
      </c>
      <c r="K68" s="20">
        <v>380726291</v>
      </c>
      <c r="L68" s="20">
        <v>385646682</v>
      </c>
      <c r="M68" s="20">
        <v>1171120273</v>
      </c>
      <c r="N68" s="20">
        <v>380555372</v>
      </c>
      <c r="O68" s="20">
        <v>388602509</v>
      </c>
      <c r="P68" s="20">
        <v>389454397</v>
      </c>
      <c r="Q68" s="20">
        <v>1158612278</v>
      </c>
      <c r="R68" s="20">
        <v>388075513</v>
      </c>
      <c r="S68" s="20">
        <v>369010036</v>
      </c>
      <c r="T68" s="20">
        <v>418761228</v>
      </c>
      <c r="U68" s="20">
        <v>1175846777</v>
      </c>
      <c r="V68" s="20">
        <v>4614378812</v>
      </c>
      <c r="W68" s="20">
        <v>4661284253</v>
      </c>
      <c r="X68" s="20"/>
      <c r="Y68" s="19"/>
      <c r="Z68" s="22">
        <v>4661284253</v>
      </c>
    </row>
    <row r="69" spans="1:26" ht="13.5" hidden="1">
      <c r="A69" s="37" t="s">
        <v>32</v>
      </c>
      <c r="B69" s="18">
        <v>17130454895</v>
      </c>
      <c r="C69" s="18"/>
      <c r="D69" s="19">
        <v>20989266006</v>
      </c>
      <c r="E69" s="20">
        <v>20959266006</v>
      </c>
      <c r="F69" s="20">
        <v>1746381381</v>
      </c>
      <c r="G69" s="20">
        <v>2135485434</v>
      </c>
      <c r="H69" s="20">
        <v>2258500397</v>
      </c>
      <c r="I69" s="20">
        <v>6140367212</v>
      </c>
      <c r="J69" s="20">
        <v>1509622603</v>
      </c>
      <c r="K69" s="20">
        <v>1697128268</v>
      </c>
      <c r="L69" s="20">
        <v>1726510335</v>
      </c>
      <c r="M69" s="20">
        <v>4933261206</v>
      </c>
      <c r="N69" s="20">
        <v>1466798199</v>
      </c>
      <c r="O69" s="20">
        <v>1574541298</v>
      </c>
      <c r="P69" s="20">
        <v>1349550413</v>
      </c>
      <c r="Q69" s="20">
        <v>4390889910</v>
      </c>
      <c r="R69" s="20">
        <v>1597539220</v>
      </c>
      <c r="S69" s="20">
        <v>1627607131</v>
      </c>
      <c r="T69" s="20">
        <v>1760555293</v>
      </c>
      <c r="U69" s="20">
        <v>4985701644</v>
      </c>
      <c r="V69" s="20">
        <v>20450219972</v>
      </c>
      <c r="W69" s="20">
        <v>20989266007</v>
      </c>
      <c r="X69" s="20"/>
      <c r="Y69" s="19"/>
      <c r="Z69" s="22">
        <v>20959266006</v>
      </c>
    </row>
    <row r="70" spans="1:26" ht="13.5" hidden="1">
      <c r="A70" s="38" t="s">
        <v>94</v>
      </c>
      <c r="B70" s="18">
        <v>11824169692</v>
      </c>
      <c r="C70" s="18"/>
      <c r="D70" s="19">
        <v>13458636830</v>
      </c>
      <c r="E70" s="20">
        <v>13458636830</v>
      </c>
      <c r="F70" s="20">
        <v>1290582300</v>
      </c>
      <c r="G70" s="20">
        <v>1462159180</v>
      </c>
      <c r="H70" s="20">
        <v>1397506339</v>
      </c>
      <c r="I70" s="20">
        <v>4150247819</v>
      </c>
      <c r="J70" s="20">
        <v>1044688669</v>
      </c>
      <c r="K70" s="20">
        <v>1004249065</v>
      </c>
      <c r="L70" s="20">
        <v>1035909931</v>
      </c>
      <c r="M70" s="20">
        <v>3084847665</v>
      </c>
      <c r="N70" s="20">
        <v>928693302</v>
      </c>
      <c r="O70" s="20">
        <v>955093365</v>
      </c>
      <c r="P70" s="20">
        <v>959725440</v>
      </c>
      <c r="Q70" s="20">
        <v>2843512107</v>
      </c>
      <c r="R70" s="20">
        <v>1007513220</v>
      </c>
      <c r="S70" s="20">
        <v>1042491932</v>
      </c>
      <c r="T70" s="20">
        <v>1184771699</v>
      </c>
      <c r="U70" s="20">
        <v>3234776851</v>
      </c>
      <c r="V70" s="20">
        <v>13313384442</v>
      </c>
      <c r="W70" s="20">
        <v>13458636831</v>
      </c>
      <c r="X70" s="20"/>
      <c r="Y70" s="19"/>
      <c r="Z70" s="22">
        <v>13458636830</v>
      </c>
    </row>
    <row r="71" spans="1:26" ht="13.5" hidden="1">
      <c r="A71" s="38" t="s">
        <v>95</v>
      </c>
      <c r="B71" s="18">
        <v>3217167171</v>
      </c>
      <c r="C71" s="18"/>
      <c r="D71" s="19">
        <v>4260889205</v>
      </c>
      <c r="E71" s="20">
        <v>4212303280</v>
      </c>
      <c r="F71" s="20">
        <v>240634447</v>
      </c>
      <c r="G71" s="20">
        <v>380806565</v>
      </c>
      <c r="H71" s="20">
        <v>351339794</v>
      </c>
      <c r="I71" s="20">
        <v>972780806</v>
      </c>
      <c r="J71" s="20">
        <v>407565108</v>
      </c>
      <c r="K71" s="20">
        <v>390659613</v>
      </c>
      <c r="L71" s="20">
        <v>412091788</v>
      </c>
      <c r="M71" s="20">
        <v>1210316509</v>
      </c>
      <c r="N71" s="20">
        <v>286241666</v>
      </c>
      <c r="O71" s="20">
        <v>350073163</v>
      </c>
      <c r="P71" s="20">
        <v>198621214</v>
      </c>
      <c r="Q71" s="20">
        <v>834936043</v>
      </c>
      <c r="R71" s="20">
        <v>328713142</v>
      </c>
      <c r="S71" s="20">
        <v>328343896</v>
      </c>
      <c r="T71" s="20">
        <v>304215336</v>
      </c>
      <c r="U71" s="20">
        <v>961272374</v>
      </c>
      <c r="V71" s="20">
        <v>3979305732</v>
      </c>
      <c r="W71" s="20">
        <v>4260889206</v>
      </c>
      <c r="X71" s="20"/>
      <c r="Y71" s="19"/>
      <c r="Z71" s="22">
        <v>4212303280</v>
      </c>
    </row>
    <row r="72" spans="1:26" ht="13.5" hidden="1">
      <c r="A72" s="38" t="s">
        <v>96</v>
      </c>
      <c r="B72" s="18">
        <v>1054668281</v>
      </c>
      <c r="C72" s="18"/>
      <c r="D72" s="19">
        <v>1646273908</v>
      </c>
      <c r="E72" s="20">
        <v>1694859833</v>
      </c>
      <c r="F72" s="20">
        <v>89793003</v>
      </c>
      <c r="G72" s="20">
        <v>168519221</v>
      </c>
      <c r="H72" s="20">
        <v>389270712</v>
      </c>
      <c r="I72" s="20">
        <v>647582936</v>
      </c>
      <c r="J72" s="20">
        <v>-71845284</v>
      </c>
      <c r="K72" s="20">
        <v>172721074</v>
      </c>
      <c r="L72" s="20">
        <v>170084390</v>
      </c>
      <c r="M72" s="20">
        <v>270960180</v>
      </c>
      <c r="N72" s="20">
        <v>119877784</v>
      </c>
      <c r="O72" s="20">
        <v>139077929</v>
      </c>
      <c r="P72" s="20">
        <v>41854356</v>
      </c>
      <c r="Q72" s="20">
        <v>300810069</v>
      </c>
      <c r="R72" s="20">
        <v>129858287</v>
      </c>
      <c r="S72" s="20">
        <v>124909537</v>
      </c>
      <c r="T72" s="20">
        <v>136318021</v>
      </c>
      <c r="U72" s="20">
        <v>391085845</v>
      </c>
      <c r="V72" s="20">
        <v>1610439030</v>
      </c>
      <c r="W72" s="20">
        <v>1646273909</v>
      </c>
      <c r="X72" s="20"/>
      <c r="Y72" s="19"/>
      <c r="Z72" s="22">
        <v>1694859833</v>
      </c>
    </row>
    <row r="73" spans="1:26" ht="13.5" hidden="1">
      <c r="A73" s="38" t="s">
        <v>97</v>
      </c>
      <c r="B73" s="18">
        <v>961447467</v>
      </c>
      <c r="C73" s="18"/>
      <c r="D73" s="19">
        <v>1486708636</v>
      </c>
      <c r="E73" s="20">
        <v>1486708636</v>
      </c>
      <c r="F73" s="20">
        <v>118049298</v>
      </c>
      <c r="G73" s="20">
        <v>119165919</v>
      </c>
      <c r="H73" s="20">
        <v>115144425</v>
      </c>
      <c r="I73" s="20">
        <v>352359642</v>
      </c>
      <c r="J73" s="20">
        <v>122878040</v>
      </c>
      <c r="K73" s="20">
        <v>126210572</v>
      </c>
      <c r="L73" s="20">
        <v>103262283</v>
      </c>
      <c r="M73" s="20">
        <v>352350895</v>
      </c>
      <c r="N73" s="20">
        <v>127228147</v>
      </c>
      <c r="O73" s="20">
        <v>125518511</v>
      </c>
      <c r="P73" s="20">
        <v>144547705</v>
      </c>
      <c r="Q73" s="20">
        <v>397294363</v>
      </c>
      <c r="R73" s="20">
        <v>125729503</v>
      </c>
      <c r="S73" s="20">
        <v>125315156</v>
      </c>
      <c r="T73" s="20">
        <v>130108148</v>
      </c>
      <c r="U73" s="20">
        <v>381152807</v>
      </c>
      <c r="V73" s="20">
        <v>1483157707</v>
      </c>
      <c r="W73" s="20">
        <v>1486708636</v>
      </c>
      <c r="X73" s="20"/>
      <c r="Y73" s="19"/>
      <c r="Z73" s="22">
        <v>1486708636</v>
      </c>
    </row>
    <row r="74" spans="1:26" ht="13.5" hidden="1">
      <c r="A74" s="38" t="s">
        <v>98</v>
      </c>
      <c r="B74" s="18">
        <v>73002284</v>
      </c>
      <c r="C74" s="18"/>
      <c r="D74" s="19">
        <v>136757427</v>
      </c>
      <c r="E74" s="20">
        <v>106757427</v>
      </c>
      <c r="F74" s="20">
        <v>7322333</v>
      </c>
      <c r="G74" s="20">
        <v>4834549</v>
      </c>
      <c r="H74" s="20">
        <v>5239127</v>
      </c>
      <c r="I74" s="20">
        <v>17396009</v>
      </c>
      <c r="J74" s="20">
        <v>6336070</v>
      </c>
      <c r="K74" s="20">
        <v>3287944</v>
      </c>
      <c r="L74" s="20">
        <v>5161943</v>
      </c>
      <c r="M74" s="20">
        <v>14785957</v>
      </c>
      <c r="N74" s="20">
        <v>4757300</v>
      </c>
      <c r="O74" s="20">
        <v>4778330</v>
      </c>
      <c r="P74" s="20">
        <v>4801698</v>
      </c>
      <c r="Q74" s="20">
        <v>14337328</v>
      </c>
      <c r="R74" s="20">
        <v>5725068</v>
      </c>
      <c r="S74" s="20">
        <v>6546610</v>
      </c>
      <c r="T74" s="20">
        <v>5142089</v>
      </c>
      <c r="U74" s="20">
        <v>17413767</v>
      </c>
      <c r="V74" s="20">
        <v>63933061</v>
      </c>
      <c r="W74" s="20">
        <v>136757425</v>
      </c>
      <c r="X74" s="20"/>
      <c r="Y74" s="19"/>
      <c r="Z74" s="22">
        <v>106757427</v>
      </c>
    </row>
    <row r="75" spans="1:26" ht="13.5" hidden="1">
      <c r="A75" s="39" t="s">
        <v>99</v>
      </c>
      <c r="B75" s="27">
        <v>459031356</v>
      </c>
      <c r="C75" s="27"/>
      <c r="D75" s="28">
        <v>344563396</v>
      </c>
      <c r="E75" s="29">
        <v>344563396</v>
      </c>
      <c r="F75" s="29">
        <v>48834615</v>
      </c>
      <c r="G75" s="29">
        <v>43919855</v>
      </c>
      <c r="H75" s="29">
        <v>26198993</v>
      </c>
      <c r="I75" s="29">
        <v>118953463</v>
      </c>
      <c r="J75" s="29">
        <v>24313039</v>
      </c>
      <c r="K75" s="29">
        <v>21553979</v>
      </c>
      <c r="L75" s="29">
        <v>22198969</v>
      </c>
      <c r="M75" s="29">
        <v>68065987</v>
      </c>
      <c r="N75" s="29">
        <v>24631356</v>
      </c>
      <c r="O75" s="29">
        <v>16891525</v>
      </c>
      <c r="P75" s="29">
        <v>18364835</v>
      </c>
      <c r="Q75" s="29">
        <v>59887716</v>
      </c>
      <c r="R75" s="29">
        <v>19046235</v>
      </c>
      <c r="S75" s="29">
        <v>19862718</v>
      </c>
      <c r="T75" s="29">
        <v>18877931</v>
      </c>
      <c r="U75" s="29">
        <v>57786884</v>
      </c>
      <c r="V75" s="29">
        <v>304694050</v>
      </c>
      <c r="W75" s="29">
        <v>344563395</v>
      </c>
      <c r="X75" s="29"/>
      <c r="Y75" s="28"/>
      <c r="Z75" s="30">
        <v>344563396</v>
      </c>
    </row>
    <row r="76" spans="1:26" ht="13.5" hidden="1">
      <c r="A76" s="41" t="s">
        <v>101</v>
      </c>
      <c r="B76" s="31">
        <v>19648884784</v>
      </c>
      <c r="C76" s="31"/>
      <c r="D76" s="32">
        <v>24209148159</v>
      </c>
      <c r="E76" s="33">
        <v>24179148158</v>
      </c>
      <c r="F76" s="33">
        <v>1838964029</v>
      </c>
      <c r="G76" s="33">
        <v>3141647536</v>
      </c>
      <c r="H76" s="33">
        <v>1970200417</v>
      </c>
      <c r="I76" s="33">
        <v>6950811982</v>
      </c>
      <c r="J76" s="33">
        <v>2772754996</v>
      </c>
      <c r="K76" s="33">
        <v>1974777207</v>
      </c>
      <c r="L76" s="33">
        <v>1804003833</v>
      </c>
      <c r="M76" s="33">
        <v>6551536036</v>
      </c>
      <c r="N76" s="33">
        <v>1660850658</v>
      </c>
      <c r="O76" s="33">
        <v>1549213714</v>
      </c>
      <c r="P76" s="33">
        <v>1744305162</v>
      </c>
      <c r="Q76" s="33">
        <v>4954369534</v>
      </c>
      <c r="R76" s="33">
        <v>1871782458</v>
      </c>
      <c r="S76" s="33">
        <v>1885401133</v>
      </c>
      <c r="T76" s="33">
        <v>-1725472852</v>
      </c>
      <c r="U76" s="33">
        <v>2031710739</v>
      </c>
      <c r="V76" s="33">
        <v>20488428291</v>
      </c>
      <c r="W76" s="33">
        <v>24179148158</v>
      </c>
      <c r="X76" s="33"/>
      <c r="Y76" s="32"/>
      <c r="Z76" s="34">
        <v>24179148158</v>
      </c>
    </row>
    <row r="77" spans="1:26" ht="13.5" hidden="1">
      <c r="A77" s="36" t="s">
        <v>31</v>
      </c>
      <c r="B77" s="18">
        <v>3793856731</v>
      </c>
      <c r="C77" s="18"/>
      <c r="D77" s="19">
        <v>4334994356</v>
      </c>
      <c r="E77" s="20">
        <v>4334994356</v>
      </c>
      <c r="F77" s="20">
        <v>334178668</v>
      </c>
      <c r="G77" s="20">
        <v>342890912</v>
      </c>
      <c r="H77" s="20">
        <v>320280167</v>
      </c>
      <c r="I77" s="20">
        <v>997349747</v>
      </c>
      <c r="J77" s="20">
        <v>393142223</v>
      </c>
      <c r="K77" s="20">
        <v>367902830</v>
      </c>
      <c r="L77" s="20">
        <v>356195175</v>
      </c>
      <c r="M77" s="20">
        <v>1117240228</v>
      </c>
      <c r="N77" s="20">
        <v>356529766</v>
      </c>
      <c r="O77" s="20">
        <v>327039020</v>
      </c>
      <c r="P77" s="20">
        <v>391380051</v>
      </c>
      <c r="Q77" s="20">
        <v>1074948837</v>
      </c>
      <c r="R77" s="20">
        <v>332343954</v>
      </c>
      <c r="S77" s="20">
        <v>313278476</v>
      </c>
      <c r="T77" s="20">
        <v>485366991</v>
      </c>
      <c r="U77" s="20">
        <v>1130989421</v>
      </c>
      <c r="V77" s="20">
        <v>4320528233</v>
      </c>
      <c r="W77" s="20">
        <v>4334994356</v>
      </c>
      <c r="X77" s="20"/>
      <c r="Y77" s="19"/>
      <c r="Z77" s="22">
        <v>4334994356</v>
      </c>
    </row>
    <row r="78" spans="1:26" ht="13.5" hidden="1">
      <c r="A78" s="37" t="s">
        <v>32</v>
      </c>
      <c r="B78" s="18">
        <v>15395996699</v>
      </c>
      <c r="C78" s="18"/>
      <c r="D78" s="19">
        <v>19529590408</v>
      </c>
      <c r="E78" s="20">
        <v>19499590407</v>
      </c>
      <c r="F78" s="20">
        <v>1455950746</v>
      </c>
      <c r="G78" s="20">
        <v>2754836769</v>
      </c>
      <c r="H78" s="20">
        <v>1623721257</v>
      </c>
      <c r="I78" s="20">
        <v>5834508772</v>
      </c>
      <c r="J78" s="20">
        <v>2355299734</v>
      </c>
      <c r="K78" s="20">
        <v>1585320397</v>
      </c>
      <c r="L78" s="20">
        <v>1425609688</v>
      </c>
      <c r="M78" s="20">
        <v>5366229819</v>
      </c>
      <c r="N78" s="20">
        <v>1279689536</v>
      </c>
      <c r="O78" s="20">
        <v>1205283169</v>
      </c>
      <c r="P78" s="20">
        <v>1334560276</v>
      </c>
      <c r="Q78" s="20">
        <v>3819532981</v>
      </c>
      <c r="R78" s="20">
        <v>1520392269</v>
      </c>
      <c r="S78" s="20">
        <v>1552259939</v>
      </c>
      <c r="T78" s="20">
        <v>-2229717773</v>
      </c>
      <c r="U78" s="20">
        <v>842934435</v>
      </c>
      <c r="V78" s="20">
        <v>15863206007</v>
      </c>
      <c r="W78" s="20">
        <v>19499590407</v>
      </c>
      <c r="X78" s="20"/>
      <c r="Y78" s="19"/>
      <c r="Z78" s="22">
        <v>19499590407</v>
      </c>
    </row>
    <row r="79" spans="1:26" ht="13.5" hidden="1">
      <c r="A79" s="38" t="s">
        <v>94</v>
      </c>
      <c r="B79" s="18">
        <v>10930940690</v>
      </c>
      <c r="C79" s="18"/>
      <c r="D79" s="19">
        <v>12516532254</v>
      </c>
      <c r="E79" s="20">
        <v>12516532253</v>
      </c>
      <c r="F79" s="20">
        <v>935623490</v>
      </c>
      <c r="G79" s="20">
        <v>1396086683</v>
      </c>
      <c r="H79" s="20">
        <v>1297476052</v>
      </c>
      <c r="I79" s="20">
        <v>3629186225</v>
      </c>
      <c r="J79" s="20">
        <v>1871837258</v>
      </c>
      <c r="K79" s="20">
        <v>1020270600</v>
      </c>
      <c r="L79" s="20">
        <v>970836817</v>
      </c>
      <c r="M79" s="20">
        <v>3862944675</v>
      </c>
      <c r="N79" s="20">
        <v>741584639</v>
      </c>
      <c r="O79" s="20">
        <v>778488398</v>
      </c>
      <c r="P79" s="20">
        <v>792189691</v>
      </c>
      <c r="Q79" s="20">
        <v>2312262728</v>
      </c>
      <c r="R79" s="20">
        <v>910856436</v>
      </c>
      <c r="S79" s="20">
        <v>947634907</v>
      </c>
      <c r="T79" s="20">
        <v>-608712747</v>
      </c>
      <c r="U79" s="20">
        <v>1249778596</v>
      </c>
      <c r="V79" s="20">
        <v>11054172224</v>
      </c>
      <c r="W79" s="20">
        <v>12516532253</v>
      </c>
      <c r="X79" s="20"/>
      <c r="Y79" s="19"/>
      <c r="Z79" s="22">
        <v>12516532253</v>
      </c>
    </row>
    <row r="80" spans="1:26" ht="13.5" hidden="1">
      <c r="A80" s="38" t="s">
        <v>95</v>
      </c>
      <c r="B80" s="18">
        <v>2606532212</v>
      </c>
      <c r="C80" s="18"/>
      <c r="D80" s="19">
        <v>3962626961</v>
      </c>
      <c r="E80" s="20">
        <v>3962626960</v>
      </c>
      <c r="F80" s="20">
        <v>296089420</v>
      </c>
      <c r="G80" s="20">
        <v>845243967</v>
      </c>
      <c r="H80" s="20">
        <v>506098849</v>
      </c>
      <c r="I80" s="20">
        <v>1647432236</v>
      </c>
      <c r="J80" s="20">
        <v>284214332</v>
      </c>
      <c r="K80" s="20">
        <v>280748347</v>
      </c>
      <c r="L80" s="20">
        <v>266930685</v>
      </c>
      <c r="M80" s="20">
        <v>831893364</v>
      </c>
      <c r="N80" s="20">
        <v>286241666</v>
      </c>
      <c r="O80" s="20">
        <v>188292199</v>
      </c>
      <c r="P80" s="20">
        <v>102689592</v>
      </c>
      <c r="Q80" s="20">
        <v>577223457</v>
      </c>
      <c r="R80" s="20">
        <v>412554037</v>
      </c>
      <c r="S80" s="20">
        <v>412184791</v>
      </c>
      <c r="T80" s="20">
        <v>-1199511978</v>
      </c>
      <c r="U80" s="20">
        <v>-374773150</v>
      </c>
      <c r="V80" s="20">
        <v>2681775907</v>
      </c>
      <c r="W80" s="20">
        <v>3962626960</v>
      </c>
      <c r="X80" s="20"/>
      <c r="Y80" s="19"/>
      <c r="Z80" s="22">
        <v>3962626960</v>
      </c>
    </row>
    <row r="81" spans="1:26" ht="13.5" hidden="1">
      <c r="A81" s="38" t="s">
        <v>96</v>
      </c>
      <c r="B81" s="18">
        <v>881936742</v>
      </c>
      <c r="C81" s="18"/>
      <c r="D81" s="19">
        <v>1531034736</v>
      </c>
      <c r="E81" s="20">
        <v>1531034735</v>
      </c>
      <c r="F81" s="20">
        <v>102955216</v>
      </c>
      <c r="G81" s="20">
        <v>438995013</v>
      </c>
      <c r="H81" s="20">
        <v>-244407350</v>
      </c>
      <c r="I81" s="20">
        <v>297542879</v>
      </c>
      <c r="J81" s="20">
        <v>149359704</v>
      </c>
      <c r="K81" s="20">
        <v>144333652</v>
      </c>
      <c r="L81" s="20">
        <v>141349056</v>
      </c>
      <c r="M81" s="20">
        <v>435042412</v>
      </c>
      <c r="N81" s="20">
        <v>119877784</v>
      </c>
      <c r="O81" s="20">
        <v>99754268</v>
      </c>
      <c r="P81" s="20">
        <v>20860020</v>
      </c>
      <c r="Q81" s="20">
        <v>240492072</v>
      </c>
      <c r="R81" s="20">
        <v>123863418</v>
      </c>
      <c r="S81" s="20">
        <v>118914668</v>
      </c>
      <c r="T81" s="20">
        <v>68081325</v>
      </c>
      <c r="U81" s="20">
        <v>310859411</v>
      </c>
      <c r="V81" s="20">
        <v>1283936774</v>
      </c>
      <c r="W81" s="20">
        <v>1531034735</v>
      </c>
      <c r="X81" s="20"/>
      <c r="Y81" s="19"/>
      <c r="Z81" s="22">
        <v>1531034735</v>
      </c>
    </row>
    <row r="82" spans="1:26" ht="13.5" hidden="1">
      <c r="A82" s="38" t="s">
        <v>97</v>
      </c>
      <c r="B82" s="18">
        <v>913379334</v>
      </c>
      <c r="C82" s="18"/>
      <c r="D82" s="19">
        <v>1382639032</v>
      </c>
      <c r="E82" s="20">
        <v>1382639032</v>
      </c>
      <c r="F82" s="20">
        <v>91507095</v>
      </c>
      <c r="G82" s="20">
        <v>318093152</v>
      </c>
      <c r="H82" s="20">
        <v>94456830</v>
      </c>
      <c r="I82" s="20">
        <v>504057077</v>
      </c>
      <c r="J82" s="20">
        <v>101186883</v>
      </c>
      <c r="K82" s="20">
        <v>106357019</v>
      </c>
      <c r="L82" s="20">
        <v>82171688</v>
      </c>
      <c r="M82" s="20">
        <v>289715590</v>
      </c>
      <c r="N82" s="20">
        <v>127228147</v>
      </c>
      <c r="O82" s="20">
        <v>102862862</v>
      </c>
      <c r="P82" s="20">
        <v>132142772</v>
      </c>
      <c r="Q82" s="20">
        <v>362233781</v>
      </c>
      <c r="R82" s="20">
        <v>103182985</v>
      </c>
      <c r="S82" s="20">
        <v>102768638</v>
      </c>
      <c r="T82" s="20">
        <v>-114889505</v>
      </c>
      <c r="U82" s="20">
        <v>91062118</v>
      </c>
      <c r="V82" s="20">
        <v>1247068566</v>
      </c>
      <c r="W82" s="20">
        <v>1382639032</v>
      </c>
      <c r="X82" s="20"/>
      <c r="Y82" s="19"/>
      <c r="Z82" s="22">
        <v>1382639032</v>
      </c>
    </row>
    <row r="83" spans="1:26" ht="13.5" hidden="1">
      <c r="A83" s="38" t="s">
        <v>98</v>
      </c>
      <c r="B83" s="18">
        <v>63207721</v>
      </c>
      <c r="C83" s="18"/>
      <c r="D83" s="19">
        <v>136757425</v>
      </c>
      <c r="E83" s="20">
        <v>106757427</v>
      </c>
      <c r="F83" s="20">
        <v>29775525</v>
      </c>
      <c r="G83" s="20">
        <v>-243582046</v>
      </c>
      <c r="H83" s="20">
        <v>-29903124</v>
      </c>
      <c r="I83" s="20">
        <v>-243709645</v>
      </c>
      <c r="J83" s="20">
        <v>-51298443</v>
      </c>
      <c r="K83" s="20">
        <v>33610779</v>
      </c>
      <c r="L83" s="20">
        <v>-35678558</v>
      </c>
      <c r="M83" s="20">
        <v>-53366222</v>
      </c>
      <c r="N83" s="20">
        <v>4757300</v>
      </c>
      <c r="O83" s="20">
        <v>35885442</v>
      </c>
      <c r="P83" s="20">
        <v>286678201</v>
      </c>
      <c r="Q83" s="20">
        <v>327320943</v>
      </c>
      <c r="R83" s="20">
        <v>-30064607</v>
      </c>
      <c r="S83" s="20">
        <v>-29243065</v>
      </c>
      <c r="T83" s="20">
        <v>-374684868</v>
      </c>
      <c r="U83" s="20">
        <v>-433992540</v>
      </c>
      <c r="V83" s="20">
        <v>-403747464</v>
      </c>
      <c r="W83" s="20">
        <v>106757427</v>
      </c>
      <c r="X83" s="20"/>
      <c r="Y83" s="19"/>
      <c r="Z83" s="22">
        <v>106757427</v>
      </c>
    </row>
    <row r="84" spans="1:26" ht="13.5" hidden="1">
      <c r="A84" s="39" t="s">
        <v>99</v>
      </c>
      <c r="B84" s="27">
        <v>459031354</v>
      </c>
      <c r="C84" s="27"/>
      <c r="D84" s="28">
        <v>344563395</v>
      </c>
      <c r="E84" s="29">
        <v>344563395</v>
      </c>
      <c r="F84" s="29">
        <v>48834615</v>
      </c>
      <c r="G84" s="29">
        <v>43919855</v>
      </c>
      <c r="H84" s="29">
        <v>26198993</v>
      </c>
      <c r="I84" s="29">
        <v>118953463</v>
      </c>
      <c r="J84" s="29">
        <v>24313039</v>
      </c>
      <c r="K84" s="29">
        <v>21553980</v>
      </c>
      <c r="L84" s="29">
        <v>22198970</v>
      </c>
      <c r="M84" s="29">
        <v>68065989</v>
      </c>
      <c r="N84" s="29">
        <v>24631356</v>
      </c>
      <c r="O84" s="29">
        <v>16891525</v>
      </c>
      <c r="P84" s="29">
        <v>18364835</v>
      </c>
      <c r="Q84" s="29">
        <v>59887716</v>
      </c>
      <c r="R84" s="29">
        <v>19046235</v>
      </c>
      <c r="S84" s="29">
        <v>19862718</v>
      </c>
      <c r="T84" s="29">
        <v>18877930</v>
      </c>
      <c r="U84" s="29">
        <v>57786883</v>
      </c>
      <c r="V84" s="29">
        <v>304694051</v>
      </c>
      <c r="W84" s="29">
        <v>344563395</v>
      </c>
      <c r="X84" s="29"/>
      <c r="Y84" s="28"/>
      <c r="Z84" s="30">
        <v>344563395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66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8138059000</v>
      </c>
      <c r="C5" s="18">
        <v>0</v>
      </c>
      <c r="D5" s="58">
        <v>8303277000</v>
      </c>
      <c r="E5" s="59">
        <v>8259000000</v>
      </c>
      <c r="F5" s="59">
        <v>733330118</v>
      </c>
      <c r="G5" s="59">
        <v>575931564</v>
      </c>
      <c r="H5" s="59">
        <v>629352680</v>
      </c>
      <c r="I5" s="59">
        <v>1938614362</v>
      </c>
      <c r="J5" s="59">
        <v>666349553</v>
      </c>
      <c r="K5" s="59">
        <v>699635733</v>
      </c>
      <c r="L5" s="59">
        <v>663039671</v>
      </c>
      <c r="M5" s="59">
        <v>2029024957</v>
      </c>
      <c r="N5" s="59">
        <v>707947184</v>
      </c>
      <c r="O5" s="59">
        <v>383810103</v>
      </c>
      <c r="P5" s="59">
        <v>928094271</v>
      </c>
      <c r="Q5" s="59">
        <v>2019851558</v>
      </c>
      <c r="R5" s="59">
        <v>709414891</v>
      </c>
      <c r="S5" s="59">
        <v>469722562</v>
      </c>
      <c r="T5" s="59">
        <v>803384826</v>
      </c>
      <c r="U5" s="59">
        <v>1982522279</v>
      </c>
      <c r="V5" s="59">
        <v>7970013156</v>
      </c>
      <c r="W5" s="59">
        <v>8303277000</v>
      </c>
      <c r="X5" s="59">
        <v>-333263844</v>
      </c>
      <c r="Y5" s="60">
        <v>-4.01</v>
      </c>
      <c r="Z5" s="61">
        <v>8259000000</v>
      </c>
    </row>
    <row r="6" spans="1:26" ht="13.5">
      <c r="A6" s="57" t="s">
        <v>32</v>
      </c>
      <c r="B6" s="18">
        <v>23477479000</v>
      </c>
      <c r="C6" s="18">
        <v>0</v>
      </c>
      <c r="D6" s="58">
        <v>26119629000</v>
      </c>
      <c r="E6" s="59">
        <v>25770038000</v>
      </c>
      <c r="F6" s="59">
        <v>1981254712</v>
      </c>
      <c r="G6" s="59">
        <v>1948249022</v>
      </c>
      <c r="H6" s="59">
        <v>2408612416</v>
      </c>
      <c r="I6" s="59">
        <v>6338116150</v>
      </c>
      <c r="J6" s="59">
        <v>1868116939</v>
      </c>
      <c r="K6" s="59">
        <v>1884351889</v>
      </c>
      <c r="L6" s="59">
        <v>2012494935</v>
      </c>
      <c r="M6" s="59">
        <v>5764963763</v>
      </c>
      <c r="N6" s="59">
        <v>1944032414</v>
      </c>
      <c r="O6" s="59">
        <v>1559459650</v>
      </c>
      <c r="P6" s="59">
        <v>2180486179</v>
      </c>
      <c r="Q6" s="59">
        <v>5683978243</v>
      </c>
      <c r="R6" s="59">
        <v>1757130849</v>
      </c>
      <c r="S6" s="59">
        <v>1698551459</v>
      </c>
      <c r="T6" s="59">
        <v>2389263057</v>
      </c>
      <c r="U6" s="59">
        <v>5844945365</v>
      </c>
      <c r="V6" s="59">
        <v>23632003521</v>
      </c>
      <c r="W6" s="59">
        <v>26119629002</v>
      </c>
      <c r="X6" s="59">
        <v>-2487625481</v>
      </c>
      <c r="Y6" s="60">
        <v>-9.52</v>
      </c>
      <c r="Z6" s="61">
        <v>25770038000</v>
      </c>
    </row>
    <row r="7" spans="1:26" ht="13.5">
      <c r="A7" s="57" t="s">
        <v>33</v>
      </c>
      <c r="B7" s="18">
        <v>365224000</v>
      </c>
      <c r="C7" s="18">
        <v>0</v>
      </c>
      <c r="D7" s="58">
        <v>274300000</v>
      </c>
      <c r="E7" s="59">
        <v>275600000</v>
      </c>
      <c r="F7" s="59">
        <v>18721791</v>
      </c>
      <c r="G7" s="59">
        <v>11365133</v>
      </c>
      <c r="H7" s="59">
        <v>11655977</v>
      </c>
      <c r="I7" s="59">
        <v>41742901</v>
      </c>
      <c r="J7" s="59">
        <v>12698475</v>
      </c>
      <c r="K7" s="59">
        <v>6379404</v>
      </c>
      <c r="L7" s="59">
        <v>24497721</v>
      </c>
      <c r="M7" s="59">
        <v>43575600</v>
      </c>
      <c r="N7" s="59">
        <v>15146843</v>
      </c>
      <c r="O7" s="59">
        <v>23049235</v>
      </c>
      <c r="P7" s="59">
        <v>243474029</v>
      </c>
      <c r="Q7" s="59">
        <v>281670107</v>
      </c>
      <c r="R7" s="59">
        <v>12343191</v>
      </c>
      <c r="S7" s="59">
        <v>51335132</v>
      </c>
      <c r="T7" s="59">
        <v>192370172</v>
      </c>
      <c r="U7" s="59">
        <v>256048495</v>
      </c>
      <c r="V7" s="59">
        <v>623037103</v>
      </c>
      <c r="W7" s="59">
        <v>274300000</v>
      </c>
      <c r="X7" s="59">
        <v>348737103</v>
      </c>
      <c r="Y7" s="60">
        <v>127.14</v>
      </c>
      <c r="Z7" s="61">
        <v>275600000</v>
      </c>
    </row>
    <row r="8" spans="1:26" ht="13.5">
      <c r="A8" s="57" t="s">
        <v>34</v>
      </c>
      <c r="B8" s="18">
        <v>6181068000</v>
      </c>
      <c r="C8" s="18">
        <v>0</v>
      </c>
      <c r="D8" s="58">
        <v>6725515000</v>
      </c>
      <c r="E8" s="59">
        <v>6726763000</v>
      </c>
      <c r="F8" s="59">
        <v>1544539272</v>
      </c>
      <c r="G8" s="59">
        <v>250430973</v>
      </c>
      <c r="H8" s="59">
        <v>305828300</v>
      </c>
      <c r="I8" s="59">
        <v>2100798545</v>
      </c>
      <c r="J8" s="59">
        <v>274139369</v>
      </c>
      <c r="K8" s="59">
        <v>234791583</v>
      </c>
      <c r="L8" s="59">
        <v>1380905630</v>
      </c>
      <c r="M8" s="59">
        <v>1889836582</v>
      </c>
      <c r="N8" s="59">
        <v>318032639</v>
      </c>
      <c r="O8" s="59">
        <v>233369767</v>
      </c>
      <c r="P8" s="59">
        <v>1130422236</v>
      </c>
      <c r="Q8" s="59">
        <v>1681824642</v>
      </c>
      <c r="R8" s="59">
        <v>387775915</v>
      </c>
      <c r="S8" s="59">
        <v>241820631</v>
      </c>
      <c r="T8" s="59">
        <v>303365709</v>
      </c>
      <c r="U8" s="59">
        <v>932962255</v>
      </c>
      <c r="V8" s="59">
        <v>6605422024</v>
      </c>
      <c r="W8" s="59">
        <v>6725515004</v>
      </c>
      <c r="X8" s="59">
        <v>-120092980</v>
      </c>
      <c r="Y8" s="60">
        <v>-1.79</v>
      </c>
      <c r="Z8" s="61">
        <v>6726763000</v>
      </c>
    </row>
    <row r="9" spans="1:26" ht="13.5">
      <c r="A9" s="57" t="s">
        <v>35</v>
      </c>
      <c r="B9" s="18">
        <v>3211366000</v>
      </c>
      <c r="C9" s="18">
        <v>0</v>
      </c>
      <c r="D9" s="58">
        <v>4752466000</v>
      </c>
      <c r="E9" s="59">
        <v>4477318548</v>
      </c>
      <c r="F9" s="59">
        <v>268352256</v>
      </c>
      <c r="G9" s="59">
        <v>258133572</v>
      </c>
      <c r="H9" s="59">
        <v>430188762</v>
      </c>
      <c r="I9" s="59">
        <v>956674590</v>
      </c>
      <c r="J9" s="59">
        <v>298536235</v>
      </c>
      <c r="K9" s="59">
        <v>340426431</v>
      </c>
      <c r="L9" s="59">
        <v>305049700</v>
      </c>
      <c r="M9" s="59">
        <v>944012366</v>
      </c>
      <c r="N9" s="59">
        <v>341869798</v>
      </c>
      <c r="O9" s="59">
        <v>190329515</v>
      </c>
      <c r="P9" s="59">
        <v>20961207</v>
      </c>
      <c r="Q9" s="59">
        <v>553160520</v>
      </c>
      <c r="R9" s="59">
        <v>164163690</v>
      </c>
      <c r="S9" s="59">
        <v>317234534</v>
      </c>
      <c r="T9" s="59">
        <v>382829212</v>
      </c>
      <c r="U9" s="59">
        <v>864227436</v>
      </c>
      <c r="V9" s="59">
        <v>3318074912</v>
      </c>
      <c r="W9" s="59">
        <v>4638211999</v>
      </c>
      <c r="X9" s="59">
        <v>-1320137087</v>
      </c>
      <c r="Y9" s="60">
        <v>-28.46</v>
      </c>
      <c r="Z9" s="61">
        <v>4477318548</v>
      </c>
    </row>
    <row r="10" spans="1:26" ht="25.5">
      <c r="A10" s="62" t="s">
        <v>86</v>
      </c>
      <c r="B10" s="63">
        <f>SUM(B5:B9)</f>
        <v>41373196000</v>
      </c>
      <c r="C10" s="63">
        <f>SUM(C5:C9)</f>
        <v>0</v>
      </c>
      <c r="D10" s="64">
        <f aca="true" t="shared" si="0" ref="D10:Z10">SUM(D5:D9)</f>
        <v>46175187000</v>
      </c>
      <c r="E10" s="65">
        <f t="shared" si="0"/>
        <v>45508719548</v>
      </c>
      <c r="F10" s="65">
        <f t="shared" si="0"/>
        <v>4546198149</v>
      </c>
      <c r="G10" s="65">
        <f t="shared" si="0"/>
        <v>3044110264</v>
      </c>
      <c r="H10" s="65">
        <f t="shared" si="0"/>
        <v>3785638135</v>
      </c>
      <c r="I10" s="65">
        <f t="shared" si="0"/>
        <v>11375946548</v>
      </c>
      <c r="J10" s="65">
        <f t="shared" si="0"/>
        <v>3119840571</v>
      </c>
      <c r="K10" s="65">
        <f t="shared" si="0"/>
        <v>3165585040</v>
      </c>
      <c r="L10" s="65">
        <f t="shared" si="0"/>
        <v>4385987657</v>
      </c>
      <c r="M10" s="65">
        <f t="shared" si="0"/>
        <v>10671413268</v>
      </c>
      <c r="N10" s="65">
        <f t="shared" si="0"/>
        <v>3327028878</v>
      </c>
      <c r="O10" s="65">
        <f t="shared" si="0"/>
        <v>2390018270</v>
      </c>
      <c r="P10" s="65">
        <f t="shared" si="0"/>
        <v>4503437922</v>
      </c>
      <c r="Q10" s="65">
        <f t="shared" si="0"/>
        <v>10220485070</v>
      </c>
      <c r="R10" s="65">
        <f t="shared" si="0"/>
        <v>3030828536</v>
      </c>
      <c r="S10" s="65">
        <f t="shared" si="0"/>
        <v>2778664318</v>
      </c>
      <c r="T10" s="65">
        <f t="shared" si="0"/>
        <v>4071212976</v>
      </c>
      <c r="U10" s="65">
        <f t="shared" si="0"/>
        <v>9880705830</v>
      </c>
      <c r="V10" s="65">
        <f t="shared" si="0"/>
        <v>42148550716</v>
      </c>
      <c r="W10" s="65">
        <f t="shared" si="0"/>
        <v>46060933005</v>
      </c>
      <c r="X10" s="65">
        <f t="shared" si="0"/>
        <v>-3912382289</v>
      </c>
      <c r="Y10" s="66">
        <f>+IF(W10&lt;&gt;0,(X10/W10)*100,0)</f>
        <v>-8.493927573232838</v>
      </c>
      <c r="Z10" s="67">
        <f t="shared" si="0"/>
        <v>45508719548</v>
      </c>
    </row>
    <row r="11" spans="1:26" ht="13.5">
      <c r="A11" s="57" t="s">
        <v>36</v>
      </c>
      <c r="B11" s="18">
        <v>8999009000</v>
      </c>
      <c r="C11" s="18">
        <v>0</v>
      </c>
      <c r="D11" s="58">
        <v>10464404962</v>
      </c>
      <c r="E11" s="59">
        <v>10622408718</v>
      </c>
      <c r="F11" s="59">
        <v>802164557</v>
      </c>
      <c r="G11" s="59">
        <v>845801502</v>
      </c>
      <c r="H11" s="59">
        <v>832867859</v>
      </c>
      <c r="I11" s="59">
        <v>2480833918</v>
      </c>
      <c r="J11" s="59">
        <v>831029391</v>
      </c>
      <c r="K11" s="59">
        <v>1107597107</v>
      </c>
      <c r="L11" s="59">
        <v>794199961</v>
      </c>
      <c r="M11" s="59">
        <v>2732826459</v>
      </c>
      <c r="N11" s="59">
        <v>785593389</v>
      </c>
      <c r="O11" s="59">
        <v>836921566</v>
      </c>
      <c r="P11" s="59">
        <v>830105777</v>
      </c>
      <c r="Q11" s="59">
        <v>2452620732</v>
      </c>
      <c r="R11" s="59">
        <v>838605612</v>
      </c>
      <c r="S11" s="59">
        <v>862213004</v>
      </c>
      <c r="T11" s="59">
        <v>858733979</v>
      </c>
      <c r="U11" s="59">
        <v>2559552595</v>
      </c>
      <c r="V11" s="59">
        <v>10225833704</v>
      </c>
      <c r="W11" s="59">
        <v>10464404968</v>
      </c>
      <c r="X11" s="59">
        <v>-238571264</v>
      </c>
      <c r="Y11" s="60">
        <v>-2.28</v>
      </c>
      <c r="Z11" s="61">
        <v>10622408718</v>
      </c>
    </row>
    <row r="12" spans="1:26" ht="13.5">
      <c r="A12" s="57" t="s">
        <v>37</v>
      </c>
      <c r="B12" s="18">
        <v>133887000</v>
      </c>
      <c r="C12" s="18">
        <v>0</v>
      </c>
      <c r="D12" s="58">
        <v>153699000</v>
      </c>
      <c r="E12" s="59">
        <v>153699000</v>
      </c>
      <c r="F12" s="59">
        <v>11088267</v>
      </c>
      <c r="G12" s="59">
        <v>10537945</v>
      </c>
      <c r="H12" s="59">
        <v>11563870</v>
      </c>
      <c r="I12" s="59">
        <v>33190082</v>
      </c>
      <c r="J12" s="59">
        <v>11660866</v>
      </c>
      <c r="K12" s="59">
        <v>11613668</v>
      </c>
      <c r="L12" s="59">
        <v>11485758</v>
      </c>
      <c r="M12" s="59">
        <v>34760292</v>
      </c>
      <c r="N12" s="59">
        <v>11572758</v>
      </c>
      <c r="O12" s="59">
        <v>11551293</v>
      </c>
      <c r="P12" s="59">
        <v>11496855</v>
      </c>
      <c r="Q12" s="59">
        <v>34620906</v>
      </c>
      <c r="R12" s="59">
        <v>11536004</v>
      </c>
      <c r="S12" s="59">
        <v>13448163</v>
      </c>
      <c r="T12" s="59">
        <v>12053632</v>
      </c>
      <c r="U12" s="59">
        <v>37037799</v>
      </c>
      <c r="V12" s="59">
        <v>139609079</v>
      </c>
      <c r="W12" s="59">
        <v>153699000</v>
      </c>
      <c r="X12" s="59">
        <v>-14089921</v>
      </c>
      <c r="Y12" s="60">
        <v>-9.17</v>
      </c>
      <c r="Z12" s="61">
        <v>153699000</v>
      </c>
    </row>
    <row r="13" spans="1:26" ht="13.5">
      <c r="A13" s="57" t="s">
        <v>87</v>
      </c>
      <c r="B13" s="18">
        <v>2794082000</v>
      </c>
      <c r="C13" s="18">
        <v>0</v>
      </c>
      <c r="D13" s="58">
        <v>3567343000</v>
      </c>
      <c r="E13" s="59">
        <v>3567343000</v>
      </c>
      <c r="F13" s="59">
        <v>213926683</v>
      </c>
      <c r="G13" s="59">
        <v>225427119</v>
      </c>
      <c r="H13" s="59">
        <v>240448198</v>
      </c>
      <c r="I13" s="59">
        <v>679802000</v>
      </c>
      <c r="J13" s="59">
        <v>229408890</v>
      </c>
      <c r="K13" s="59">
        <v>220211489</v>
      </c>
      <c r="L13" s="59">
        <v>243266215</v>
      </c>
      <c r="M13" s="59">
        <v>692886594</v>
      </c>
      <c r="N13" s="59">
        <v>220773129</v>
      </c>
      <c r="O13" s="59">
        <v>229461332</v>
      </c>
      <c r="P13" s="59">
        <v>246977567</v>
      </c>
      <c r="Q13" s="59">
        <v>697212028</v>
      </c>
      <c r="R13" s="59">
        <v>235843502</v>
      </c>
      <c r="S13" s="59">
        <v>236625584</v>
      </c>
      <c r="T13" s="59">
        <v>85481213</v>
      </c>
      <c r="U13" s="59">
        <v>557950299</v>
      </c>
      <c r="V13" s="59">
        <v>2627850921</v>
      </c>
      <c r="W13" s="59">
        <v>3567343002</v>
      </c>
      <c r="X13" s="59">
        <v>-939492081</v>
      </c>
      <c r="Y13" s="60">
        <v>-26.34</v>
      </c>
      <c r="Z13" s="61">
        <v>3567343000</v>
      </c>
    </row>
    <row r="14" spans="1:26" ht="13.5">
      <c r="A14" s="57" t="s">
        <v>38</v>
      </c>
      <c r="B14" s="18">
        <v>1941504000</v>
      </c>
      <c r="C14" s="18">
        <v>0</v>
      </c>
      <c r="D14" s="58">
        <v>2321693000</v>
      </c>
      <c r="E14" s="59">
        <v>2321728000</v>
      </c>
      <c r="F14" s="59">
        <v>168155316</v>
      </c>
      <c r="G14" s="59">
        <v>168220372</v>
      </c>
      <c r="H14" s="59">
        <v>165074089</v>
      </c>
      <c r="I14" s="59">
        <v>501449777</v>
      </c>
      <c r="J14" s="59">
        <v>177014735</v>
      </c>
      <c r="K14" s="59">
        <v>161269292</v>
      </c>
      <c r="L14" s="59">
        <v>241091112</v>
      </c>
      <c r="M14" s="59">
        <v>579375139</v>
      </c>
      <c r="N14" s="59">
        <v>228958054</v>
      </c>
      <c r="O14" s="59">
        <v>205468539</v>
      </c>
      <c r="P14" s="59">
        <v>130764693</v>
      </c>
      <c r="Q14" s="59">
        <v>565191286</v>
      </c>
      <c r="R14" s="59">
        <v>185523152</v>
      </c>
      <c r="S14" s="59">
        <v>189882709</v>
      </c>
      <c r="T14" s="59">
        <v>230658935</v>
      </c>
      <c r="U14" s="59">
        <v>606064796</v>
      </c>
      <c r="V14" s="59">
        <v>2252080998</v>
      </c>
      <c r="W14" s="59">
        <v>2321693004</v>
      </c>
      <c r="X14" s="59">
        <v>-69612006</v>
      </c>
      <c r="Y14" s="60">
        <v>-3</v>
      </c>
      <c r="Z14" s="61">
        <v>2321728000</v>
      </c>
    </row>
    <row r="15" spans="1:26" ht="13.5">
      <c r="A15" s="57" t="s">
        <v>39</v>
      </c>
      <c r="B15" s="18">
        <v>15142779000</v>
      </c>
      <c r="C15" s="18">
        <v>0</v>
      </c>
      <c r="D15" s="58">
        <v>15374800000</v>
      </c>
      <c r="E15" s="59">
        <v>15257867000</v>
      </c>
      <c r="F15" s="59">
        <v>1872201936</v>
      </c>
      <c r="G15" s="59">
        <v>1919344770</v>
      </c>
      <c r="H15" s="59">
        <v>1021540593</v>
      </c>
      <c r="I15" s="59">
        <v>4813087299</v>
      </c>
      <c r="J15" s="59">
        <v>1376602374</v>
      </c>
      <c r="K15" s="59">
        <v>1102711331</v>
      </c>
      <c r="L15" s="59">
        <v>1086634438</v>
      </c>
      <c r="M15" s="59">
        <v>3565948143</v>
      </c>
      <c r="N15" s="59">
        <v>1112415037</v>
      </c>
      <c r="O15" s="59">
        <v>1006880815</v>
      </c>
      <c r="P15" s="59">
        <v>1028581232</v>
      </c>
      <c r="Q15" s="59">
        <v>3147877084</v>
      </c>
      <c r="R15" s="59">
        <v>1056668641</v>
      </c>
      <c r="S15" s="59">
        <v>1126864059</v>
      </c>
      <c r="T15" s="59">
        <v>1449544401</v>
      </c>
      <c r="U15" s="59">
        <v>3633077101</v>
      </c>
      <c r="V15" s="59">
        <v>15159989627</v>
      </c>
      <c r="W15" s="59">
        <v>15374800138</v>
      </c>
      <c r="X15" s="59">
        <v>-214810511</v>
      </c>
      <c r="Y15" s="60">
        <v>-1.4</v>
      </c>
      <c r="Z15" s="61">
        <v>15257867000</v>
      </c>
    </row>
    <row r="16" spans="1:26" ht="13.5">
      <c r="A16" s="68" t="s">
        <v>40</v>
      </c>
      <c r="B16" s="18">
        <v>484417000</v>
      </c>
      <c r="C16" s="18">
        <v>0</v>
      </c>
      <c r="D16" s="58">
        <v>464426000</v>
      </c>
      <c r="E16" s="59">
        <v>460106000</v>
      </c>
      <c r="F16" s="59">
        <v>-2915877</v>
      </c>
      <c r="G16" s="59">
        <v>23973906</v>
      </c>
      <c r="H16" s="59">
        <v>76354971</v>
      </c>
      <c r="I16" s="59">
        <v>97413000</v>
      </c>
      <c r="J16" s="59">
        <v>46194815</v>
      </c>
      <c r="K16" s="59">
        <v>47697213</v>
      </c>
      <c r="L16" s="59">
        <v>47545610</v>
      </c>
      <c r="M16" s="59">
        <v>141437638</v>
      </c>
      <c r="N16" s="59">
        <v>6977255</v>
      </c>
      <c r="O16" s="59">
        <v>33601057</v>
      </c>
      <c r="P16" s="59">
        <v>37396217</v>
      </c>
      <c r="Q16" s="59">
        <v>77974529</v>
      </c>
      <c r="R16" s="59">
        <v>82065950</v>
      </c>
      <c r="S16" s="59">
        <v>18242958</v>
      </c>
      <c r="T16" s="59">
        <v>14684118</v>
      </c>
      <c r="U16" s="59">
        <v>114993026</v>
      </c>
      <c r="V16" s="59">
        <v>431818193</v>
      </c>
      <c r="W16" s="59">
        <v>464426002</v>
      </c>
      <c r="X16" s="59">
        <v>-32607809</v>
      </c>
      <c r="Y16" s="60">
        <v>-7.02</v>
      </c>
      <c r="Z16" s="61">
        <v>460106000</v>
      </c>
    </row>
    <row r="17" spans="1:26" ht="13.5">
      <c r="A17" s="57" t="s">
        <v>41</v>
      </c>
      <c r="B17" s="18">
        <v>10913984000</v>
      </c>
      <c r="C17" s="18">
        <v>0</v>
      </c>
      <c r="D17" s="58">
        <v>12959049860</v>
      </c>
      <c r="E17" s="59">
        <v>12909999000</v>
      </c>
      <c r="F17" s="59">
        <v>47517294</v>
      </c>
      <c r="G17" s="59">
        <v>1039211658</v>
      </c>
      <c r="H17" s="59">
        <v>1510626048</v>
      </c>
      <c r="I17" s="59">
        <v>2597355000</v>
      </c>
      <c r="J17" s="59">
        <v>795414482</v>
      </c>
      <c r="K17" s="59">
        <v>918965830</v>
      </c>
      <c r="L17" s="59">
        <v>1044138085</v>
      </c>
      <c r="M17" s="59">
        <v>2758518397</v>
      </c>
      <c r="N17" s="59">
        <v>598356521</v>
      </c>
      <c r="O17" s="59">
        <v>1525387457</v>
      </c>
      <c r="P17" s="59">
        <v>912594747</v>
      </c>
      <c r="Q17" s="59">
        <v>3036338725</v>
      </c>
      <c r="R17" s="59">
        <v>940185539</v>
      </c>
      <c r="S17" s="59">
        <v>878311827</v>
      </c>
      <c r="T17" s="59">
        <v>2425530477</v>
      </c>
      <c r="U17" s="59">
        <v>4244027843</v>
      </c>
      <c r="V17" s="59">
        <v>12636239965</v>
      </c>
      <c r="W17" s="59">
        <v>12959049719</v>
      </c>
      <c r="X17" s="59">
        <v>-322809754</v>
      </c>
      <c r="Y17" s="60">
        <v>-2.49</v>
      </c>
      <c r="Z17" s="61">
        <v>12909999000</v>
      </c>
    </row>
    <row r="18" spans="1:26" ht="13.5">
      <c r="A18" s="69" t="s">
        <v>42</v>
      </c>
      <c r="B18" s="70">
        <f>SUM(B11:B17)</f>
        <v>40409662000</v>
      </c>
      <c r="C18" s="70">
        <f>SUM(C11:C17)</f>
        <v>0</v>
      </c>
      <c r="D18" s="71">
        <f aca="true" t="shared" si="1" ref="D18:Z18">SUM(D11:D17)</f>
        <v>45305415822</v>
      </c>
      <c r="E18" s="72">
        <f t="shared" si="1"/>
        <v>45293150718</v>
      </c>
      <c r="F18" s="72">
        <f t="shared" si="1"/>
        <v>3112138176</v>
      </c>
      <c r="G18" s="72">
        <f t="shared" si="1"/>
        <v>4232517272</v>
      </c>
      <c r="H18" s="72">
        <f t="shared" si="1"/>
        <v>3858475628</v>
      </c>
      <c r="I18" s="72">
        <f t="shared" si="1"/>
        <v>11203131076</v>
      </c>
      <c r="J18" s="72">
        <f t="shared" si="1"/>
        <v>3467325553</v>
      </c>
      <c r="K18" s="72">
        <f t="shared" si="1"/>
        <v>3570065930</v>
      </c>
      <c r="L18" s="72">
        <f t="shared" si="1"/>
        <v>3468361179</v>
      </c>
      <c r="M18" s="72">
        <f t="shared" si="1"/>
        <v>10505752662</v>
      </c>
      <c r="N18" s="72">
        <f t="shared" si="1"/>
        <v>2964646143</v>
      </c>
      <c r="O18" s="72">
        <f t="shared" si="1"/>
        <v>3849272059</v>
      </c>
      <c r="P18" s="72">
        <f t="shared" si="1"/>
        <v>3197917088</v>
      </c>
      <c r="Q18" s="72">
        <f t="shared" si="1"/>
        <v>10011835290</v>
      </c>
      <c r="R18" s="72">
        <f t="shared" si="1"/>
        <v>3350428400</v>
      </c>
      <c r="S18" s="72">
        <f t="shared" si="1"/>
        <v>3325588304</v>
      </c>
      <c r="T18" s="72">
        <f t="shared" si="1"/>
        <v>5076686755</v>
      </c>
      <c r="U18" s="72">
        <f t="shared" si="1"/>
        <v>11752703459</v>
      </c>
      <c r="V18" s="72">
        <f t="shared" si="1"/>
        <v>43473422487</v>
      </c>
      <c r="W18" s="72">
        <f t="shared" si="1"/>
        <v>45305415833</v>
      </c>
      <c r="X18" s="72">
        <f t="shared" si="1"/>
        <v>-1831993346</v>
      </c>
      <c r="Y18" s="66">
        <f>+IF(W18&lt;&gt;0,(X18/W18)*100,0)</f>
        <v>-4.0436519835794</v>
      </c>
      <c r="Z18" s="73">
        <f t="shared" si="1"/>
        <v>45293150718</v>
      </c>
    </row>
    <row r="19" spans="1:26" ht="13.5">
      <c r="A19" s="69" t="s">
        <v>43</v>
      </c>
      <c r="B19" s="74">
        <f>+B10-B18</f>
        <v>963534000</v>
      </c>
      <c r="C19" s="74">
        <f>+C10-C18</f>
        <v>0</v>
      </c>
      <c r="D19" s="75">
        <f aca="true" t="shared" si="2" ref="D19:Z19">+D10-D18</f>
        <v>869771178</v>
      </c>
      <c r="E19" s="76">
        <f t="shared" si="2"/>
        <v>215568830</v>
      </c>
      <c r="F19" s="76">
        <f t="shared" si="2"/>
        <v>1434059973</v>
      </c>
      <c r="G19" s="76">
        <f t="shared" si="2"/>
        <v>-1188407008</v>
      </c>
      <c r="H19" s="76">
        <f t="shared" si="2"/>
        <v>-72837493</v>
      </c>
      <c r="I19" s="76">
        <f t="shared" si="2"/>
        <v>172815472</v>
      </c>
      <c r="J19" s="76">
        <f t="shared" si="2"/>
        <v>-347484982</v>
      </c>
      <c r="K19" s="76">
        <f t="shared" si="2"/>
        <v>-404480890</v>
      </c>
      <c r="L19" s="76">
        <f t="shared" si="2"/>
        <v>917626478</v>
      </c>
      <c r="M19" s="76">
        <f t="shared" si="2"/>
        <v>165660606</v>
      </c>
      <c r="N19" s="76">
        <f t="shared" si="2"/>
        <v>362382735</v>
      </c>
      <c r="O19" s="76">
        <f t="shared" si="2"/>
        <v>-1459253789</v>
      </c>
      <c r="P19" s="76">
        <f t="shared" si="2"/>
        <v>1305520834</v>
      </c>
      <c r="Q19" s="76">
        <f t="shared" si="2"/>
        <v>208649780</v>
      </c>
      <c r="R19" s="76">
        <f t="shared" si="2"/>
        <v>-319599864</v>
      </c>
      <c r="S19" s="76">
        <f t="shared" si="2"/>
        <v>-546923986</v>
      </c>
      <c r="T19" s="76">
        <f t="shared" si="2"/>
        <v>-1005473779</v>
      </c>
      <c r="U19" s="76">
        <f t="shared" si="2"/>
        <v>-1871997629</v>
      </c>
      <c r="V19" s="76">
        <f t="shared" si="2"/>
        <v>-1324871771</v>
      </c>
      <c r="W19" s="76">
        <f>IF(E10=E18,0,W10-W18)</f>
        <v>755517172</v>
      </c>
      <c r="X19" s="76">
        <f t="shared" si="2"/>
        <v>-2080388943</v>
      </c>
      <c r="Y19" s="77">
        <f>+IF(W19&lt;&gt;0,(X19/W19)*100,0)</f>
        <v>-275.3595841498623</v>
      </c>
      <c r="Z19" s="78">
        <f t="shared" si="2"/>
        <v>215568830</v>
      </c>
    </row>
    <row r="20" spans="1:26" ht="13.5">
      <c r="A20" s="57" t="s">
        <v>44</v>
      </c>
      <c r="B20" s="18">
        <v>3102743000</v>
      </c>
      <c r="C20" s="18">
        <v>0</v>
      </c>
      <c r="D20" s="58">
        <v>2756793074</v>
      </c>
      <c r="E20" s="59">
        <v>3498986000</v>
      </c>
      <c r="F20" s="59">
        <v>-201632563</v>
      </c>
      <c r="G20" s="59">
        <v>264100621</v>
      </c>
      <c r="H20" s="59">
        <v>196435283</v>
      </c>
      <c r="I20" s="59">
        <v>258903341</v>
      </c>
      <c r="J20" s="59">
        <v>409503225</v>
      </c>
      <c r="K20" s="59">
        <v>212519479</v>
      </c>
      <c r="L20" s="59">
        <v>173710061</v>
      </c>
      <c r="M20" s="59">
        <v>795732765</v>
      </c>
      <c r="N20" s="59">
        <v>104662395</v>
      </c>
      <c r="O20" s="59">
        <v>198068242</v>
      </c>
      <c r="P20" s="59">
        <v>134062930</v>
      </c>
      <c r="Q20" s="59">
        <v>436793567</v>
      </c>
      <c r="R20" s="59">
        <v>327472582</v>
      </c>
      <c r="S20" s="59">
        <v>134782568</v>
      </c>
      <c r="T20" s="59">
        <v>193150662</v>
      </c>
      <c r="U20" s="59">
        <v>655405812</v>
      </c>
      <c r="V20" s="59">
        <v>2146835485</v>
      </c>
      <c r="W20" s="59">
        <v>2756793073</v>
      </c>
      <c r="X20" s="59">
        <v>-609957588</v>
      </c>
      <c r="Y20" s="60">
        <v>-22.13</v>
      </c>
      <c r="Z20" s="61">
        <v>3498986000</v>
      </c>
    </row>
    <row r="21" spans="1:26" ht="13.5">
      <c r="A21" s="57" t="s">
        <v>88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9844578</v>
      </c>
      <c r="O21" s="81">
        <v>2577145</v>
      </c>
      <c r="P21" s="81">
        <v>-12422000</v>
      </c>
      <c r="Q21" s="81">
        <v>-277</v>
      </c>
      <c r="R21" s="81">
        <v>0</v>
      </c>
      <c r="S21" s="81">
        <v>0</v>
      </c>
      <c r="T21" s="81">
        <v>0</v>
      </c>
      <c r="U21" s="81">
        <v>0</v>
      </c>
      <c r="V21" s="81">
        <v>-277</v>
      </c>
      <c r="W21" s="81">
        <v>114254001</v>
      </c>
      <c r="X21" s="81">
        <v>-114254278</v>
      </c>
      <c r="Y21" s="82">
        <v>-100</v>
      </c>
      <c r="Z21" s="83">
        <v>0</v>
      </c>
    </row>
    <row r="22" spans="1:26" ht="25.5">
      <c r="A22" s="84" t="s">
        <v>89</v>
      </c>
      <c r="B22" s="85">
        <f>SUM(B19:B21)</f>
        <v>4066277000</v>
      </c>
      <c r="C22" s="85">
        <f>SUM(C19:C21)</f>
        <v>0</v>
      </c>
      <c r="D22" s="86">
        <f aca="true" t="shared" si="3" ref="D22:Z22">SUM(D19:D21)</f>
        <v>3626564252</v>
      </c>
      <c r="E22" s="87">
        <f t="shared" si="3"/>
        <v>3714554830</v>
      </c>
      <c r="F22" s="87">
        <f t="shared" si="3"/>
        <v>1232427410</v>
      </c>
      <c r="G22" s="87">
        <f t="shared" si="3"/>
        <v>-924306387</v>
      </c>
      <c r="H22" s="87">
        <f t="shared" si="3"/>
        <v>123597790</v>
      </c>
      <c r="I22" s="87">
        <f t="shared" si="3"/>
        <v>431718813</v>
      </c>
      <c r="J22" s="87">
        <f t="shared" si="3"/>
        <v>62018243</v>
      </c>
      <c r="K22" s="87">
        <f t="shared" si="3"/>
        <v>-191961411</v>
      </c>
      <c r="L22" s="87">
        <f t="shared" si="3"/>
        <v>1091336539</v>
      </c>
      <c r="M22" s="87">
        <f t="shared" si="3"/>
        <v>961393371</v>
      </c>
      <c r="N22" s="87">
        <f t="shared" si="3"/>
        <v>476889708</v>
      </c>
      <c r="O22" s="87">
        <f t="shared" si="3"/>
        <v>-1258608402</v>
      </c>
      <c r="P22" s="87">
        <f t="shared" si="3"/>
        <v>1427161764</v>
      </c>
      <c r="Q22" s="87">
        <f t="shared" si="3"/>
        <v>645443070</v>
      </c>
      <c r="R22" s="87">
        <f t="shared" si="3"/>
        <v>7872718</v>
      </c>
      <c r="S22" s="87">
        <f t="shared" si="3"/>
        <v>-412141418</v>
      </c>
      <c r="T22" s="87">
        <f t="shared" si="3"/>
        <v>-812323117</v>
      </c>
      <c r="U22" s="87">
        <f t="shared" si="3"/>
        <v>-1216591817</v>
      </c>
      <c r="V22" s="87">
        <f t="shared" si="3"/>
        <v>821963437</v>
      </c>
      <c r="W22" s="87">
        <f t="shared" si="3"/>
        <v>3626564246</v>
      </c>
      <c r="X22" s="87">
        <f t="shared" si="3"/>
        <v>-2804600809</v>
      </c>
      <c r="Y22" s="88">
        <f>+IF(W22&lt;&gt;0,(X22/W22)*100,0)</f>
        <v>-77.33492691032282</v>
      </c>
      <c r="Z22" s="89">
        <f t="shared" si="3"/>
        <v>3714554830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4066277000</v>
      </c>
      <c r="C24" s="74">
        <f>SUM(C22:C23)</f>
        <v>0</v>
      </c>
      <c r="D24" s="75">
        <f aca="true" t="shared" si="4" ref="D24:Z24">SUM(D22:D23)</f>
        <v>3626564252</v>
      </c>
      <c r="E24" s="76">
        <f t="shared" si="4"/>
        <v>3714554830</v>
      </c>
      <c r="F24" s="76">
        <f t="shared" si="4"/>
        <v>1232427410</v>
      </c>
      <c r="G24" s="76">
        <f t="shared" si="4"/>
        <v>-924306387</v>
      </c>
      <c r="H24" s="76">
        <f t="shared" si="4"/>
        <v>123597790</v>
      </c>
      <c r="I24" s="76">
        <f t="shared" si="4"/>
        <v>431718813</v>
      </c>
      <c r="J24" s="76">
        <f t="shared" si="4"/>
        <v>62018243</v>
      </c>
      <c r="K24" s="76">
        <f t="shared" si="4"/>
        <v>-191961411</v>
      </c>
      <c r="L24" s="76">
        <f t="shared" si="4"/>
        <v>1091336539</v>
      </c>
      <c r="M24" s="76">
        <f t="shared" si="4"/>
        <v>961393371</v>
      </c>
      <c r="N24" s="76">
        <f t="shared" si="4"/>
        <v>476889708</v>
      </c>
      <c r="O24" s="76">
        <f t="shared" si="4"/>
        <v>-1258608402</v>
      </c>
      <c r="P24" s="76">
        <f t="shared" si="4"/>
        <v>1427161764</v>
      </c>
      <c r="Q24" s="76">
        <f t="shared" si="4"/>
        <v>645443070</v>
      </c>
      <c r="R24" s="76">
        <f t="shared" si="4"/>
        <v>7872718</v>
      </c>
      <c r="S24" s="76">
        <f t="shared" si="4"/>
        <v>-412141418</v>
      </c>
      <c r="T24" s="76">
        <f t="shared" si="4"/>
        <v>-812323117</v>
      </c>
      <c r="U24" s="76">
        <f t="shared" si="4"/>
        <v>-1216591817</v>
      </c>
      <c r="V24" s="76">
        <f t="shared" si="4"/>
        <v>821963437</v>
      </c>
      <c r="W24" s="76">
        <f t="shared" si="4"/>
        <v>3626564246</v>
      </c>
      <c r="X24" s="76">
        <f t="shared" si="4"/>
        <v>-2804600809</v>
      </c>
      <c r="Y24" s="77">
        <f>+IF(W24&lt;&gt;0,(X24/W24)*100,0)</f>
        <v>-77.33492691032282</v>
      </c>
      <c r="Z24" s="78">
        <f t="shared" si="4"/>
        <v>3714554830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8941663000</v>
      </c>
      <c r="C27" s="21">
        <v>0</v>
      </c>
      <c r="D27" s="98">
        <v>9543580926</v>
      </c>
      <c r="E27" s="99">
        <v>9905569674</v>
      </c>
      <c r="F27" s="99">
        <v>91778000</v>
      </c>
      <c r="G27" s="99">
        <v>602966565</v>
      </c>
      <c r="H27" s="99">
        <v>690335935</v>
      </c>
      <c r="I27" s="99">
        <v>1385080500</v>
      </c>
      <c r="J27" s="99">
        <v>263848919</v>
      </c>
      <c r="K27" s="99">
        <v>463579135</v>
      </c>
      <c r="L27" s="99">
        <v>475844446</v>
      </c>
      <c r="M27" s="99">
        <v>1203272500</v>
      </c>
      <c r="N27" s="99">
        <v>414471000</v>
      </c>
      <c r="O27" s="99">
        <v>492774000</v>
      </c>
      <c r="P27" s="99">
        <v>397913000</v>
      </c>
      <c r="Q27" s="99">
        <v>1305158000</v>
      </c>
      <c r="R27" s="99">
        <v>471048000</v>
      </c>
      <c r="S27" s="99">
        <v>597825000</v>
      </c>
      <c r="T27" s="99">
        <v>2324574000</v>
      </c>
      <c r="U27" s="99">
        <v>3393447000</v>
      </c>
      <c r="V27" s="99">
        <v>7286958000</v>
      </c>
      <c r="W27" s="99">
        <v>9905569674</v>
      </c>
      <c r="X27" s="99">
        <v>-2618611674</v>
      </c>
      <c r="Y27" s="100">
        <v>-26.44</v>
      </c>
      <c r="Z27" s="101">
        <v>9905569674</v>
      </c>
    </row>
    <row r="28" spans="1:26" ht="13.5">
      <c r="A28" s="102" t="s">
        <v>44</v>
      </c>
      <c r="B28" s="18">
        <v>2738835000</v>
      </c>
      <c r="C28" s="18">
        <v>0</v>
      </c>
      <c r="D28" s="58">
        <v>2756793074</v>
      </c>
      <c r="E28" s="59">
        <v>3498986074</v>
      </c>
      <c r="F28" s="59">
        <v>0</v>
      </c>
      <c r="G28" s="59">
        <v>127732000</v>
      </c>
      <c r="H28" s="59">
        <v>293865935</v>
      </c>
      <c r="I28" s="59">
        <v>421597935</v>
      </c>
      <c r="J28" s="59">
        <v>137608000</v>
      </c>
      <c r="K28" s="59">
        <v>172792000</v>
      </c>
      <c r="L28" s="59">
        <v>49637065</v>
      </c>
      <c r="M28" s="59">
        <v>360037065</v>
      </c>
      <c r="N28" s="59">
        <v>107608000</v>
      </c>
      <c r="O28" s="59">
        <v>64270000</v>
      </c>
      <c r="P28" s="59">
        <v>96305000</v>
      </c>
      <c r="Q28" s="59">
        <v>268183000</v>
      </c>
      <c r="R28" s="59">
        <v>224877000</v>
      </c>
      <c r="S28" s="59">
        <v>96515000</v>
      </c>
      <c r="T28" s="59">
        <v>328831000</v>
      </c>
      <c r="U28" s="59">
        <v>650223000</v>
      </c>
      <c r="V28" s="59">
        <v>1700041000</v>
      </c>
      <c r="W28" s="59">
        <v>3498986074</v>
      </c>
      <c r="X28" s="59">
        <v>-1798945074</v>
      </c>
      <c r="Y28" s="60">
        <v>-51.41</v>
      </c>
      <c r="Z28" s="61">
        <v>3498986074</v>
      </c>
    </row>
    <row r="29" spans="1:26" ht="13.5">
      <c r="A29" s="57" t="s">
        <v>91</v>
      </c>
      <c r="B29" s="18">
        <v>363910000</v>
      </c>
      <c r="C29" s="18">
        <v>0</v>
      </c>
      <c r="D29" s="58">
        <v>114254000</v>
      </c>
      <c r="E29" s="59">
        <v>114254000</v>
      </c>
      <c r="F29" s="59">
        <v>8861000</v>
      </c>
      <c r="G29" s="59">
        <v>20233000</v>
      </c>
      <c r="H29" s="59">
        <v>3864000</v>
      </c>
      <c r="I29" s="59">
        <v>32958000</v>
      </c>
      <c r="J29" s="59">
        <v>52155399</v>
      </c>
      <c r="K29" s="59">
        <v>13649000</v>
      </c>
      <c r="L29" s="59">
        <v>66869601</v>
      </c>
      <c r="M29" s="59">
        <v>132674000</v>
      </c>
      <c r="N29" s="59">
        <v>155146000</v>
      </c>
      <c r="O29" s="59">
        <v>189645000</v>
      </c>
      <c r="P29" s="59">
        <v>20702000</v>
      </c>
      <c r="Q29" s="59">
        <v>365493000</v>
      </c>
      <c r="R29" s="59">
        <v>0</v>
      </c>
      <c r="S29" s="59">
        <v>87534000</v>
      </c>
      <c r="T29" s="59">
        <v>581569000</v>
      </c>
      <c r="U29" s="59">
        <v>669103000</v>
      </c>
      <c r="V29" s="59">
        <v>1200228000</v>
      </c>
      <c r="W29" s="59">
        <v>114254000</v>
      </c>
      <c r="X29" s="59">
        <v>1085974000</v>
      </c>
      <c r="Y29" s="60">
        <v>950.49</v>
      </c>
      <c r="Z29" s="61">
        <v>114254000</v>
      </c>
    </row>
    <row r="30" spans="1:26" ht="13.5">
      <c r="A30" s="57" t="s">
        <v>48</v>
      </c>
      <c r="B30" s="18">
        <v>3292934000</v>
      </c>
      <c r="C30" s="18">
        <v>0</v>
      </c>
      <c r="D30" s="58">
        <v>2626777066</v>
      </c>
      <c r="E30" s="59">
        <v>2626775814</v>
      </c>
      <c r="F30" s="59">
        <v>56230000</v>
      </c>
      <c r="G30" s="59">
        <v>147581000</v>
      </c>
      <c r="H30" s="59">
        <v>165636000</v>
      </c>
      <c r="I30" s="59">
        <v>369447000</v>
      </c>
      <c r="J30" s="59">
        <v>57268364</v>
      </c>
      <c r="K30" s="59">
        <v>140272135</v>
      </c>
      <c r="L30" s="59">
        <v>332734501</v>
      </c>
      <c r="M30" s="59">
        <v>530275000</v>
      </c>
      <c r="N30" s="59">
        <v>85148000</v>
      </c>
      <c r="O30" s="59">
        <v>84717000</v>
      </c>
      <c r="P30" s="59">
        <v>71403000</v>
      </c>
      <c r="Q30" s="59">
        <v>241268000</v>
      </c>
      <c r="R30" s="59">
        <v>121892000</v>
      </c>
      <c r="S30" s="59">
        <v>185281000</v>
      </c>
      <c r="T30" s="59">
        <v>515619000</v>
      </c>
      <c r="U30" s="59">
        <v>822792000</v>
      </c>
      <c r="V30" s="59">
        <v>1963782000</v>
      </c>
      <c r="W30" s="59">
        <v>2626775814</v>
      </c>
      <c r="X30" s="59">
        <v>-662993814</v>
      </c>
      <c r="Y30" s="60">
        <v>-25.24</v>
      </c>
      <c r="Z30" s="61">
        <v>2626775814</v>
      </c>
    </row>
    <row r="31" spans="1:26" ht="13.5">
      <c r="A31" s="57" t="s">
        <v>49</v>
      </c>
      <c r="B31" s="18">
        <v>2545984000</v>
      </c>
      <c r="C31" s="18">
        <v>0</v>
      </c>
      <c r="D31" s="58">
        <v>4045756786</v>
      </c>
      <c r="E31" s="59">
        <v>3665553786</v>
      </c>
      <c r="F31" s="59">
        <v>26687000</v>
      </c>
      <c r="G31" s="59">
        <v>307420565</v>
      </c>
      <c r="H31" s="59">
        <v>226970000</v>
      </c>
      <c r="I31" s="59">
        <v>561077565</v>
      </c>
      <c r="J31" s="59">
        <v>16817155</v>
      </c>
      <c r="K31" s="59">
        <v>136866000</v>
      </c>
      <c r="L31" s="59">
        <v>26603280</v>
      </c>
      <c r="M31" s="59">
        <v>180286435</v>
      </c>
      <c r="N31" s="59">
        <v>66569000</v>
      </c>
      <c r="O31" s="59">
        <v>154142000</v>
      </c>
      <c r="P31" s="59">
        <v>209503000</v>
      </c>
      <c r="Q31" s="59">
        <v>430214000</v>
      </c>
      <c r="R31" s="59">
        <v>124279000</v>
      </c>
      <c r="S31" s="59">
        <v>228495000</v>
      </c>
      <c r="T31" s="59">
        <v>898555000</v>
      </c>
      <c r="U31" s="59">
        <v>1251329000</v>
      </c>
      <c r="V31" s="59">
        <v>2422907000</v>
      </c>
      <c r="W31" s="59">
        <v>3665553786</v>
      </c>
      <c r="X31" s="59">
        <v>-1242646786</v>
      </c>
      <c r="Y31" s="60">
        <v>-33.9</v>
      </c>
      <c r="Z31" s="61">
        <v>3665553786</v>
      </c>
    </row>
    <row r="32" spans="1:26" ht="13.5">
      <c r="A32" s="69" t="s">
        <v>50</v>
      </c>
      <c r="B32" s="21">
        <f>SUM(B28:B31)</f>
        <v>8941663000</v>
      </c>
      <c r="C32" s="21">
        <f>SUM(C28:C31)</f>
        <v>0</v>
      </c>
      <c r="D32" s="98">
        <f aca="true" t="shared" si="5" ref="D32:Z32">SUM(D28:D31)</f>
        <v>9543580926</v>
      </c>
      <c r="E32" s="99">
        <f t="shared" si="5"/>
        <v>9905569674</v>
      </c>
      <c r="F32" s="99">
        <f t="shared" si="5"/>
        <v>91778000</v>
      </c>
      <c r="G32" s="99">
        <f t="shared" si="5"/>
        <v>602966565</v>
      </c>
      <c r="H32" s="99">
        <f t="shared" si="5"/>
        <v>690335935</v>
      </c>
      <c r="I32" s="99">
        <f t="shared" si="5"/>
        <v>1385080500</v>
      </c>
      <c r="J32" s="99">
        <f t="shared" si="5"/>
        <v>263848918</v>
      </c>
      <c r="K32" s="99">
        <f t="shared" si="5"/>
        <v>463579135</v>
      </c>
      <c r="L32" s="99">
        <f t="shared" si="5"/>
        <v>475844447</v>
      </c>
      <c r="M32" s="99">
        <f t="shared" si="5"/>
        <v>1203272500</v>
      </c>
      <c r="N32" s="99">
        <f t="shared" si="5"/>
        <v>414471000</v>
      </c>
      <c r="O32" s="99">
        <f t="shared" si="5"/>
        <v>492774000</v>
      </c>
      <c r="P32" s="99">
        <f t="shared" si="5"/>
        <v>397913000</v>
      </c>
      <c r="Q32" s="99">
        <f t="shared" si="5"/>
        <v>1305158000</v>
      </c>
      <c r="R32" s="99">
        <f t="shared" si="5"/>
        <v>471048000</v>
      </c>
      <c r="S32" s="99">
        <f t="shared" si="5"/>
        <v>597825000</v>
      </c>
      <c r="T32" s="99">
        <f t="shared" si="5"/>
        <v>2324574000</v>
      </c>
      <c r="U32" s="99">
        <f t="shared" si="5"/>
        <v>3393447000</v>
      </c>
      <c r="V32" s="99">
        <f t="shared" si="5"/>
        <v>7286958000</v>
      </c>
      <c r="W32" s="99">
        <f t="shared" si="5"/>
        <v>9905569674</v>
      </c>
      <c r="X32" s="99">
        <f t="shared" si="5"/>
        <v>-2618611674</v>
      </c>
      <c r="Y32" s="100">
        <f>+IF(W32&lt;&gt;0,(X32/W32)*100,0)</f>
        <v>-26.435750392764334</v>
      </c>
      <c r="Z32" s="101">
        <f t="shared" si="5"/>
        <v>9905569674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13570609000</v>
      </c>
      <c r="C35" s="18">
        <v>0</v>
      </c>
      <c r="D35" s="58">
        <v>18575300421</v>
      </c>
      <c r="E35" s="59">
        <v>15393497414</v>
      </c>
      <c r="F35" s="59">
        <v>18085265000</v>
      </c>
      <c r="G35" s="59">
        <v>13797433000</v>
      </c>
      <c r="H35" s="59">
        <v>13797433000</v>
      </c>
      <c r="I35" s="59">
        <v>13797433000</v>
      </c>
      <c r="J35" s="59">
        <v>11956287000</v>
      </c>
      <c r="K35" s="59">
        <v>10897285000</v>
      </c>
      <c r="L35" s="59">
        <v>10897285000</v>
      </c>
      <c r="M35" s="59">
        <v>10897285000</v>
      </c>
      <c r="N35" s="59">
        <v>12789441000</v>
      </c>
      <c r="O35" s="59">
        <v>13496257000</v>
      </c>
      <c r="P35" s="59">
        <v>15171168000</v>
      </c>
      <c r="Q35" s="59">
        <v>15171168000</v>
      </c>
      <c r="R35" s="59">
        <v>13699323000</v>
      </c>
      <c r="S35" s="59">
        <v>12216966000</v>
      </c>
      <c r="T35" s="59">
        <v>0</v>
      </c>
      <c r="U35" s="59">
        <v>12216966000</v>
      </c>
      <c r="V35" s="59">
        <v>12216966000</v>
      </c>
      <c r="W35" s="59">
        <v>15393497414</v>
      </c>
      <c r="X35" s="59">
        <v>-3176531414</v>
      </c>
      <c r="Y35" s="60">
        <v>-20.64</v>
      </c>
      <c r="Z35" s="61">
        <v>15393497414</v>
      </c>
    </row>
    <row r="36" spans="1:26" ht="13.5">
      <c r="A36" s="57" t="s">
        <v>53</v>
      </c>
      <c r="B36" s="18">
        <v>67780720000</v>
      </c>
      <c r="C36" s="18">
        <v>0</v>
      </c>
      <c r="D36" s="58">
        <v>71207290908</v>
      </c>
      <c r="E36" s="59">
        <v>71545832684</v>
      </c>
      <c r="F36" s="59">
        <v>63942921000</v>
      </c>
      <c r="G36" s="59">
        <v>68796359000</v>
      </c>
      <c r="H36" s="59">
        <v>68796359000</v>
      </c>
      <c r="I36" s="59">
        <v>68796359000</v>
      </c>
      <c r="J36" s="59">
        <v>70158809000</v>
      </c>
      <c r="K36" s="59">
        <v>70932758000</v>
      </c>
      <c r="L36" s="59">
        <v>70932758000</v>
      </c>
      <c r="M36" s="59">
        <v>70932758000</v>
      </c>
      <c r="N36" s="59">
        <v>72115047000</v>
      </c>
      <c r="O36" s="59">
        <v>69307130000</v>
      </c>
      <c r="P36" s="59">
        <v>69349984000</v>
      </c>
      <c r="Q36" s="59">
        <v>69349984000</v>
      </c>
      <c r="R36" s="59">
        <v>69895624000</v>
      </c>
      <c r="S36" s="59">
        <v>70455414000</v>
      </c>
      <c r="T36" s="59">
        <v>0</v>
      </c>
      <c r="U36" s="59">
        <v>70455414000</v>
      </c>
      <c r="V36" s="59">
        <v>70455414000</v>
      </c>
      <c r="W36" s="59">
        <v>71545832684</v>
      </c>
      <c r="X36" s="59">
        <v>-1090418684</v>
      </c>
      <c r="Y36" s="60">
        <v>-1.52</v>
      </c>
      <c r="Z36" s="61">
        <v>71545832684</v>
      </c>
    </row>
    <row r="37" spans="1:26" ht="13.5">
      <c r="A37" s="57" t="s">
        <v>54</v>
      </c>
      <c r="B37" s="18">
        <v>14226529000</v>
      </c>
      <c r="C37" s="18">
        <v>0</v>
      </c>
      <c r="D37" s="58">
        <v>15944838196</v>
      </c>
      <c r="E37" s="59">
        <v>17230191778</v>
      </c>
      <c r="F37" s="59">
        <v>11830998000</v>
      </c>
      <c r="G37" s="59">
        <v>15156792000</v>
      </c>
      <c r="H37" s="59">
        <v>15156792000</v>
      </c>
      <c r="I37" s="59">
        <v>15156792000</v>
      </c>
      <c r="J37" s="59">
        <v>14504795000</v>
      </c>
      <c r="K37" s="59">
        <v>13753586000</v>
      </c>
      <c r="L37" s="59">
        <v>13753586000</v>
      </c>
      <c r="M37" s="59">
        <v>13753586000</v>
      </c>
      <c r="N37" s="59">
        <v>13095182000</v>
      </c>
      <c r="O37" s="59">
        <v>13432130000</v>
      </c>
      <c r="P37" s="59">
        <v>14560322000</v>
      </c>
      <c r="Q37" s="59">
        <v>14560322000</v>
      </c>
      <c r="R37" s="59">
        <v>12378407000</v>
      </c>
      <c r="S37" s="59">
        <v>12644954000</v>
      </c>
      <c r="T37" s="59">
        <v>0</v>
      </c>
      <c r="U37" s="59">
        <v>12644954000</v>
      </c>
      <c r="V37" s="59">
        <v>12644954000</v>
      </c>
      <c r="W37" s="59">
        <v>17230191778</v>
      </c>
      <c r="X37" s="59">
        <v>-4585237778</v>
      </c>
      <c r="Y37" s="60">
        <v>-26.61</v>
      </c>
      <c r="Z37" s="61">
        <v>17230191778</v>
      </c>
    </row>
    <row r="38" spans="1:26" ht="13.5">
      <c r="A38" s="57" t="s">
        <v>55</v>
      </c>
      <c r="B38" s="18">
        <v>23999114000</v>
      </c>
      <c r="C38" s="18">
        <v>0</v>
      </c>
      <c r="D38" s="58">
        <v>28129217881</v>
      </c>
      <c r="E38" s="59">
        <v>23236633743</v>
      </c>
      <c r="F38" s="59">
        <v>26409354000</v>
      </c>
      <c r="G38" s="59">
        <v>25087686000</v>
      </c>
      <c r="H38" s="59">
        <v>25087686000</v>
      </c>
      <c r="I38" s="59">
        <v>25087686000</v>
      </c>
      <c r="J38" s="59">
        <v>24915226000</v>
      </c>
      <c r="K38" s="59">
        <v>24937703000</v>
      </c>
      <c r="L38" s="59">
        <v>24937703000</v>
      </c>
      <c r="M38" s="59">
        <v>24937703000</v>
      </c>
      <c r="N38" s="59">
        <v>27296463000</v>
      </c>
      <c r="O38" s="59">
        <v>24699760000</v>
      </c>
      <c r="P38" s="59">
        <v>24858574000</v>
      </c>
      <c r="Q38" s="59">
        <v>24858574000</v>
      </c>
      <c r="R38" s="59">
        <v>25721397000</v>
      </c>
      <c r="S38" s="59">
        <v>25620053000</v>
      </c>
      <c r="T38" s="59">
        <v>0</v>
      </c>
      <c r="U38" s="59">
        <v>25620053000</v>
      </c>
      <c r="V38" s="59">
        <v>25620053000</v>
      </c>
      <c r="W38" s="59">
        <v>23236633743</v>
      </c>
      <c r="X38" s="59">
        <v>2383419257</v>
      </c>
      <c r="Y38" s="60">
        <v>10.26</v>
      </c>
      <c r="Z38" s="61">
        <v>23236633743</v>
      </c>
    </row>
    <row r="39" spans="1:26" ht="13.5">
      <c r="A39" s="57" t="s">
        <v>56</v>
      </c>
      <c r="B39" s="18">
        <v>43125686000</v>
      </c>
      <c r="C39" s="18">
        <v>0</v>
      </c>
      <c r="D39" s="58">
        <v>45708535252</v>
      </c>
      <c r="E39" s="59">
        <v>46472504577</v>
      </c>
      <c r="F39" s="59">
        <v>43787834000</v>
      </c>
      <c r="G39" s="59">
        <v>42349314000</v>
      </c>
      <c r="H39" s="59">
        <v>42349314000</v>
      </c>
      <c r="I39" s="59">
        <v>42349314000</v>
      </c>
      <c r="J39" s="59">
        <v>42695075000</v>
      </c>
      <c r="K39" s="59">
        <v>43138754000</v>
      </c>
      <c r="L39" s="59">
        <v>43138754000</v>
      </c>
      <c r="M39" s="59">
        <v>43138754000</v>
      </c>
      <c r="N39" s="59">
        <v>44512843000</v>
      </c>
      <c r="O39" s="59">
        <v>44671497000</v>
      </c>
      <c r="P39" s="59">
        <v>45102256000</v>
      </c>
      <c r="Q39" s="59">
        <v>45102256000</v>
      </c>
      <c r="R39" s="59">
        <v>45495143000</v>
      </c>
      <c r="S39" s="59">
        <v>44407373000</v>
      </c>
      <c r="T39" s="59">
        <v>0</v>
      </c>
      <c r="U39" s="59">
        <v>44407373000</v>
      </c>
      <c r="V39" s="59">
        <v>44407373000</v>
      </c>
      <c r="W39" s="59">
        <v>46472504577</v>
      </c>
      <c r="X39" s="59">
        <v>-2065131577</v>
      </c>
      <c r="Y39" s="60">
        <v>-4.44</v>
      </c>
      <c r="Z39" s="61">
        <v>46472504577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5975709000</v>
      </c>
      <c r="C42" s="18">
        <v>0</v>
      </c>
      <c r="D42" s="58">
        <v>7593252865</v>
      </c>
      <c r="E42" s="59">
        <v>7420297201</v>
      </c>
      <c r="F42" s="59">
        <v>328505778</v>
      </c>
      <c r="G42" s="59">
        <v>211739930</v>
      </c>
      <c r="H42" s="59">
        <v>-974828034</v>
      </c>
      <c r="I42" s="59">
        <v>-434582326</v>
      </c>
      <c r="J42" s="59">
        <v>-577566606</v>
      </c>
      <c r="K42" s="59">
        <v>350517944</v>
      </c>
      <c r="L42" s="59">
        <v>617769094</v>
      </c>
      <c r="M42" s="59">
        <v>390720432</v>
      </c>
      <c r="N42" s="59">
        <v>331941495</v>
      </c>
      <c r="O42" s="59">
        <v>520941824</v>
      </c>
      <c r="P42" s="59">
        <v>1970164047</v>
      </c>
      <c r="Q42" s="59">
        <v>2823047366</v>
      </c>
      <c r="R42" s="59">
        <v>-320827310</v>
      </c>
      <c r="S42" s="59">
        <v>-126959835</v>
      </c>
      <c r="T42" s="59">
        <v>1439152373</v>
      </c>
      <c r="U42" s="59">
        <v>991365228</v>
      </c>
      <c r="V42" s="59">
        <v>3770550700</v>
      </c>
      <c r="W42" s="59">
        <v>7420297201</v>
      </c>
      <c r="X42" s="59">
        <v>-3649746501</v>
      </c>
      <c r="Y42" s="60">
        <v>-49.19</v>
      </c>
      <c r="Z42" s="61">
        <v>7420297201</v>
      </c>
    </row>
    <row r="43" spans="1:26" ht="13.5">
      <c r="A43" s="57" t="s">
        <v>59</v>
      </c>
      <c r="B43" s="18">
        <v>-8595440000</v>
      </c>
      <c r="C43" s="18">
        <v>0</v>
      </c>
      <c r="D43" s="58">
        <v>-9698312871</v>
      </c>
      <c r="E43" s="59">
        <v>-10040455686</v>
      </c>
      <c r="F43" s="59">
        <v>-1158015020</v>
      </c>
      <c r="G43" s="59">
        <v>-832437542</v>
      </c>
      <c r="H43" s="59">
        <v>-393305304</v>
      </c>
      <c r="I43" s="59">
        <v>-2383757866</v>
      </c>
      <c r="J43" s="59">
        <v>-434243048</v>
      </c>
      <c r="K43" s="59">
        <v>-536731711</v>
      </c>
      <c r="L43" s="59">
        <v>-722064750</v>
      </c>
      <c r="M43" s="59">
        <v>-1693039509</v>
      </c>
      <c r="N43" s="59">
        <v>-60538952</v>
      </c>
      <c r="O43" s="59">
        <v>-428808852</v>
      </c>
      <c r="P43" s="59">
        <v>-128024853</v>
      </c>
      <c r="Q43" s="59">
        <v>-617372657</v>
      </c>
      <c r="R43" s="59">
        <v>-452483594</v>
      </c>
      <c r="S43" s="59">
        <v>-686264659</v>
      </c>
      <c r="T43" s="59">
        <v>-998755222</v>
      </c>
      <c r="U43" s="59">
        <v>-2137503475</v>
      </c>
      <c r="V43" s="59">
        <v>-6831673507</v>
      </c>
      <c r="W43" s="59">
        <v>-10040455686</v>
      </c>
      <c r="X43" s="59">
        <v>3208782179</v>
      </c>
      <c r="Y43" s="60">
        <v>-31.96</v>
      </c>
      <c r="Z43" s="61">
        <v>-10040455686</v>
      </c>
    </row>
    <row r="44" spans="1:26" ht="13.5">
      <c r="A44" s="57" t="s">
        <v>60</v>
      </c>
      <c r="B44" s="18">
        <v>2109942000</v>
      </c>
      <c r="C44" s="18">
        <v>0</v>
      </c>
      <c r="D44" s="58">
        <v>2042360062</v>
      </c>
      <c r="E44" s="59">
        <v>1517206956</v>
      </c>
      <c r="F44" s="59">
        <v>-9070000</v>
      </c>
      <c r="G44" s="59">
        <v>0</v>
      </c>
      <c r="H44" s="59">
        <v>1715930000</v>
      </c>
      <c r="I44" s="59">
        <v>1706860000</v>
      </c>
      <c r="J44" s="59">
        <v>-225000000</v>
      </c>
      <c r="K44" s="59">
        <v>2485475208</v>
      </c>
      <c r="L44" s="59">
        <v>-137577459</v>
      </c>
      <c r="M44" s="59">
        <v>2122897749</v>
      </c>
      <c r="N44" s="59">
        <v>0</v>
      </c>
      <c r="O44" s="59">
        <v>0</v>
      </c>
      <c r="P44" s="59">
        <v>0</v>
      </c>
      <c r="Q44" s="59">
        <v>0</v>
      </c>
      <c r="R44" s="59">
        <v>-1560450953</v>
      </c>
      <c r="S44" s="59">
        <v>0</v>
      </c>
      <c r="T44" s="59">
        <v>-145957419</v>
      </c>
      <c r="U44" s="59">
        <v>-1706408372</v>
      </c>
      <c r="V44" s="59">
        <v>2123349377</v>
      </c>
      <c r="W44" s="59">
        <v>1517206956</v>
      </c>
      <c r="X44" s="59">
        <v>606142421</v>
      </c>
      <c r="Y44" s="60">
        <v>39.95</v>
      </c>
      <c r="Z44" s="61">
        <v>1517206956</v>
      </c>
    </row>
    <row r="45" spans="1:26" ht="13.5">
      <c r="A45" s="69" t="s">
        <v>61</v>
      </c>
      <c r="B45" s="21">
        <v>4369765000</v>
      </c>
      <c r="C45" s="21">
        <v>0</v>
      </c>
      <c r="D45" s="98">
        <v>3690045328</v>
      </c>
      <c r="E45" s="99">
        <v>3266813471</v>
      </c>
      <c r="F45" s="99">
        <v>6051441268</v>
      </c>
      <c r="G45" s="99">
        <v>5430743656</v>
      </c>
      <c r="H45" s="99">
        <v>5778540318</v>
      </c>
      <c r="I45" s="99">
        <v>5778540318</v>
      </c>
      <c r="J45" s="99">
        <v>4541730664</v>
      </c>
      <c r="K45" s="99">
        <v>6840992105</v>
      </c>
      <c r="L45" s="99">
        <v>6599118990</v>
      </c>
      <c r="M45" s="99">
        <v>6599118990</v>
      </c>
      <c r="N45" s="99">
        <v>6870521533</v>
      </c>
      <c r="O45" s="99">
        <v>6962654505</v>
      </c>
      <c r="P45" s="99">
        <v>8804793699</v>
      </c>
      <c r="Q45" s="99">
        <v>6870521533</v>
      </c>
      <c r="R45" s="99">
        <v>6471031842</v>
      </c>
      <c r="S45" s="99">
        <v>5657807348</v>
      </c>
      <c r="T45" s="99">
        <v>5952247080</v>
      </c>
      <c r="U45" s="99">
        <v>5952247080</v>
      </c>
      <c r="V45" s="99">
        <v>5952247080</v>
      </c>
      <c r="W45" s="99">
        <v>3266813471</v>
      </c>
      <c r="X45" s="99">
        <v>2685433609</v>
      </c>
      <c r="Y45" s="100">
        <v>82.2</v>
      </c>
      <c r="Z45" s="101">
        <v>3266813471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92</v>
      </c>
      <c r="B47" s="114" t="s">
        <v>77</v>
      </c>
      <c r="C47" s="114"/>
      <c r="D47" s="115" t="s">
        <v>78</v>
      </c>
      <c r="E47" s="116" t="s">
        <v>79</v>
      </c>
      <c r="F47" s="117"/>
      <c r="G47" s="117"/>
      <c r="H47" s="117"/>
      <c r="I47" s="118" t="s">
        <v>80</v>
      </c>
      <c r="J47" s="117"/>
      <c r="K47" s="117"/>
      <c r="L47" s="117"/>
      <c r="M47" s="118" t="s">
        <v>81</v>
      </c>
      <c r="N47" s="119"/>
      <c r="O47" s="119"/>
      <c r="P47" s="119"/>
      <c r="Q47" s="118" t="s">
        <v>82</v>
      </c>
      <c r="R47" s="119"/>
      <c r="S47" s="119"/>
      <c r="T47" s="119"/>
      <c r="U47" s="118" t="s">
        <v>83</v>
      </c>
      <c r="V47" s="118" t="s">
        <v>84</v>
      </c>
      <c r="W47" s="118" t="s">
        <v>85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1879460437</v>
      </c>
      <c r="C49" s="51">
        <v>0</v>
      </c>
      <c r="D49" s="128">
        <v>706068538</v>
      </c>
      <c r="E49" s="53">
        <v>492498296</v>
      </c>
      <c r="F49" s="53">
        <v>0</v>
      </c>
      <c r="G49" s="53">
        <v>0</v>
      </c>
      <c r="H49" s="53">
        <v>0</v>
      </c>
      <c r="I49" s="53">
        <v>567883565</v>
      </c>
      <c r="J49" s="53">
        <v>0</v>
      </c>
      <c r="K49" s="53">
        <v>0</v>
      </c>
      <c r="L49" s="53">
        <v>0</v>
      </c>
      <c r="M49" s="53">
        <v>447241543</v>
      </c>
      <c r="N49" s="53">
        <v>0</v>
      </c>
      <c r="O49" s="53">
        <v>0</v>
      </c>
      <c r="P49" s="53">
        <v>0</v>
      </c>
      <c r="Q49" s="53">
        <v>667418592</v>
      </c>
      <c r="R49" s="53">
        <v>0</v>
      </c>
      <c r="S49" s="53">
        <v>0</v>
      </c>
      <c r="T49" s="53">
        <v>0</v>
      </c>
      <c r="U49" s="53">
        <v>3033153632</v>
      </c>
      <c r="V49" s="53">
        <v>9288942005</v>
      </c>
      <c r="W49" s="53">
        <v>17082666608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3809901410</v>
      </c>
      <c r="C51" s="51">
        <v>0</v>
      </c>
      <c r="D51" s="128">
        <v>27000865</v>
      </c>
      <c r="E51" s="53">
        <v>254045</v>
      </c>
      <c r="F51" s="53">
        <v>0</v>
      </c>
      <c r="G51" s="53">
        <v>0</v>
      </c>
      <c r="H51" s="53">
        <v>0</v>
      </c>
      <c r="I51" s="53">
        <v>23002650</v>
      </c>
      <c r="J51" s="53">
        <v>0</v>
      </c>
      <c r="K51" s="53">
        <v>0</v>
      </c>
      <c r="L51" s="53">
        <v>0</v>
      </c>
      <c r="M51" s="53">
        <v>203270225</v>
      </c>
      <c r="N51" s="53">
        <v>0</v>
      </c>
      <c r="O51" s="53">
        <v>0</v>
      </c>
      <c r="P51" s="53">
        <v>0</v>
      </c>
      <c r="Q51" s="53">
        <v>140476786</v>
      </c>
      <c r="R51" s="53">
        <v>0</v>
      </c>
      <c r="S51" s="53">
        <v>0</v>
      </c>
      <c r="T51" s="53">
        <v>0</v>
      </c>
      <c r="U51" s="53">
        <v>31410</v>
      </c>
      <c r="V51" s="53">
        <v>297486</v>
      </c>
      <c r="W51" s="53">
        <v>4204234877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93</v>
      </c>
      <c r="B58" s="5">
        <f>IF(B67=0,0,+(B76/B67)*100)</f>
        <v>91.85511060916404</v>
      </c>
      <c r="C58" s="5">
        <f>IF(C67=0,0,+(C76/C67)*100)</f>
        <v>0</v>
      </c>
      <c r="D58" s="6">
        <f aca="true" t="shared" si="6" ref="D58:Z58">IF(D67=0,0,+(D76/D67)*100)</f>
        <v>92.32862844714353</v>
      </c>
      <c r="E58" s="7">
        <f t="shared" si="6"/>
        <v>93.63666453137576</v>
      </c>
      <c r="F58" s="7">
        <f t="shared" si="6"/>
        <v>89.53184160082209</v>
      </c>
      <c r="G58" s="7">
        <f t="shared" si="6"/>
        <v>118.13943529304034</v>
      </c>
      <c r="H58" s="7">
        <f t="shared" si="6"/>
        <v>94.91368546962286</v>
      </c>
      <c r="I58" s="7">
        <f t="shared" si="6"/>
        <v>100.21477861857737</v>
      </c>
      <c r="J58" s="7">
        <f t="shared" si="6"/>
        <v>105.404673100214</v>
      </c>
      <c r="K58" s="7">
        <f t="shared" si="6"/>
        <v>106.55666918910198</v>
      </c>
      <c r="L58" s="7">
        <f t="shared" si="6"/>
        <v>93.31848322450979</v>
      </c>
      <c r="M58" s="7">
        <f t="shared" si="6"/>
        <v>101.64013952548663</v>
      </c>
      <c r="N58" s="7">
        <f t="shared" si="6"/>
        <v>91.27210456442563</v>
      </c>
      <c r="O58" s="7">
        <f t="shared" si="6"/>
        <v>123.27095894109563</v>
      </c>
      <c r="P58" s="7">
        <f t="shared" si="6"/>
        <v>96.83654530372682</v>
      </c>
      <c r="Q58" s="7">
        <f t="shared" si="6"/>
        <v>101.60726938387657</v>
      </c>
      <c r="R58" s="7">
        <f t="shared" si="6"/>
        <v>93.65251327208138</v>
      </c>
      <c r="S58" s="7">
        <f t="shared" si="6"/>
        <v>124.68191118560863</v>
      </c>
      <c r="T58" s="7">
        <f t="shared" si="6"/>
        <v>86.82563279615387</v>
      </c>
      <c r="U58" s="7">
        <f t="shared" si="6"/>
        <v>99.3931814984994</v>
      </c>
      <c r="V58" s="7">
        <f t="shared" si="6"/>
        <v>100.70127865757372</v>
      </c>
      <c r="W58" s="7">
        <f t="shared" si="6"/>
        <v>92.84585497681542</v>
      </c>
      <c r="X58" s="7">
        <f t="shared" si="6"/>
        <v>0</v>
      </c>
      <c r="Y58" s="7">
        <f t="shared" si="6"/>
        <v>0</v>
      </c>
      <c r="Z58" s="8">
        <f t="shared" si="6"/>
        <v>93.63666453137576</v>
      </c>
    </row>
    <row r="59" spans="1:26" ht="13.5">
      <c r="A59" s="36" t="s">
        <v>31</v>
      </c>
      <c r="B59" s="9">
        <f aca="true" t="shared" si="7" ref="B59:Z66">IF(B68=0,0,+(B77/B68)*100)</f>
        <v>93.42786775077447</v>
      </c>
      <c r="C59" s="9">
        <f t="shared" si="7"/>
        <v>0</v>
      </c>
      <c r="D59" s="2">
        <f t="shared" si="7"/>
        <v>94.89267739650751</v>
      </c>
      <c r="E59" s="10">
        <f t="shared" si="7"/>
        <v>94.93445681075191</v>
      </c>
      <c r="F59" s="10">
        <f t="shared" si="7"/>
        <v>89.72593526988454</v>
      </c>
      <c r="G59" s="10">
        <f t="shared" si="7"/>
        <v>84.54048643520773</v>
      </c>
      <c r="H59" s="10">
        <f t="shared" si="7"/>
        <v>88.91116074358425</v>
      </c>
      <c r="I59" s="10">
        <f t="shared" si="7"/>
        <v>87.91931986538746</v>
      </c>
      <c r="J59" s="10">
        <f t="shared" si="7"/>
        <v>90.40108506543105</v>
      </c>
      <c r="K59" s="10">
        <f t="shared" si="7"/>
        <v>89.2466497776975</v>
      </c>
      <c r="L59" s="10">
        <f t="shared" si="7"/>
        <v>85.69742513139487</v>
      </c>
      <c r="M59" s="10">
        <f t="shared" si="7"/>
        <v>88.46803561068427</v>
      </c>
      <c r="N59" s="10">
        <f t="shared" si="7"/>
        <v>75.456113817022</v>
      </c>
      <c r="O59" s="10">
        <f t="shared" si="7"/>
        <v>142.39341473546273</v>
      </c>
      <c r="P59" s="10">
        <f t="shared" si="7"/>
        <v>73.47997729935369</v>
      </c>
      <c r="Q59" s="10">
        <f t="shared" si="7"/>
        <v>87.28196474143289</v>
      </c>
      <c r="R59" s="10">
        <f t="shared" si="7"/>
        <v>90.31606000416723</v>
      </c>
      <c r="S59" s="10">
        <f t="shared" si="7"/>
        <v>90.15100354012571</v>
      </c>
      <c r="T59" s="10">
        <f t="shared" si="7"/>
        <v>54.56976830585217</v>
      </c>
      <c r="U59" s="10">
        <f t="shared" si="7"/>
        <v>75.79594204239373</v>
      </c>
      <c r="V59" s="10">
        <f t="shared" si="7"/>
        <v>84.88379776153076</v>
      </c>
      <c r="W59" s="10">
        <f t="shared" si="7"/>
        <v>95.74596146257372</v>
      </c>
      <c r="X59" s="10">
        <f t="shared" si="7"/>
        <v>0</v>
      </c>
      <c r="Y59" s="10">
        <f t="shared" si="7"/>
        <v>0</v>
      </c>
      <c r="Z59" s="11">
        <f t="shared" si="7"/>
        <v>94.93445681075191</v>
      </c>
    </row>
    <row r="60" spans="1:26" ht="13.5">
      <c r="A60" s="37" t="s">
        <v>32</v>
      </c>
      <c r="B60" s="12">
        <f t="shared" si="7"/>
        <v>91.90584730157782</v>
      </c>
      <c r="C60" s="12">
        <f t="shared" si="7"/>
        <v>0</v>
      </c>
      <c r="D60" s="3">
        <f t="shared" si="7"/>
        <v>91.52433978675577</v>
      </c>
      <c r="E60" s="13">
        <f t="shared" si="7"/>
        <v>93.23932887875446</v>
      </c>
      <c r="F60" s="13">
        <f t="shared" si="7"/>
        <v>90.13963965275354</v>
      </c>
      <c r="G60" s="13">
        <f t="shared" si="7"/>
        <v>128.16039617136786</v>
      </c>
      <c r="H60" s="13">
        <f t="shared" si="7"/>
        <v>96.94364454359767</v>
      </c>
      <c r="I60" s="13">
        <f t="shared" si="7"/>
        <v>104.4123525883949</v>
      </c>
      <c r="J60" s="13">
        <f t="shared" si="7"/>
        <v>111.56656087684027</v>
      </c>
      <c r="K60" s="13">
        <f t="shared" si="7"/>
        <v>113.80978162938015</v>
      </c>
      <c r="L60" s="13">
        <f t="shared" si="7"/>
        <v>96.51437279269476</v>
      </c>
      <c r="M60" s="13">
        <f t="shared" si="7"/>
        <v>107.04520808277628</v>
      </c>
      <c r="N60" s="13">
        <f t="shared" si="7"/>
        <v>98.04124161069673</v>
      </c>
      <c r="O60" s="13">
        <f t="shared" si="7"/>
        <v>119.98764328400546</v>
      </c>
      <c r="P60" s="13">
        <f t="shared" si="7"/>
        <v>107.33479893338962</v>
      </c>
      <c r="Q60" s="13">
        <f t="shared" si="7"/>
        <v>107.62766133973042</v>
      </c>
      <c r="R60" s="13">
        <f t="shared" si="7"/>
        <v>95.84154571974052</v>
      </c>
      <c r="S60" s="13">
        <f t="shared" si="7"/>
        <v>134.8589017343395</v>
      </c>
      <c r="T60" s="13">
        <f t="shared" si="7"/>
        <v>99.57376376074775</v>
      </c>
      <c r="U60" s="13">
        <f t="shared" si="7"/>
        <v>108.70569294021108</v>
      </c>
      <c r="V60" s="13">
        <f t="shared" si="7"/>
        <v>106.8898573519301</v>
      </c>
      <c r="W60" s="13">
        <f t="shared" si="7"/>
        <v>91.99139268463642</v>
      </c>
      <c r="X60" s="13">
        <f t="shared" si="7"/>
        <v>0</v>
      </c>
      <c r="Y60" s="13">
        <f t="shared" si="7"/>
        <v>0</v>
      </c>
      <c r="Z60" s="14">
        <f t="shared" si="7"/>
        <v>93.23932887875446</v>
      </c>
    </row>
    <row r="61" spans="1:26" ht="13.5">
      <c r="A61" s="38" t="s">
        <v>94</v>
      </c>
      <c r="B61" s="12">
        <f t="shared" si="7"/>
        <v>0</v>
      </c>
      <c r="C61" s="12">
        <f t="shared" si="7"/>
        <v>0</v>
      </c>
      <c r="D61" s="3">
        <f t="shared" si="7"/>
        <v>96.6729164456914</v>
      </c>
      <c r="E61" s="13">
        <f t="shared" si="7"/>
        <v>96.86619169941089</v>
      </c>
      <c r="F61" s="13">
        <f t="shared" si="7"/>
        <v>91.36909631932014</v>
      </c>
      <c r="G61" s="13">
        <f t="shared" si="7"/>
        <v>112.78981789592389</v>
      </c>
      <c r="H61" s="13">
        <f t="shared" si="7"/>
        <v>102.59970702050403</v>
      </c>
      <c r="I61" s="13">
        <f t="shared" si="7"/>
        <v>101.90297478727948</v>
      </c>
      <c r="J61" s="13">
        <f t="shared" si="7"/>
        <v>126.84739058352177</v>
      </c>
      <c r="K61" s="13">
        <f t="shared" si="7"/>
        <v>114.00541716305885</v>
      </c>
      <c r="L61" s="13">
        <f t="shared" si="7"/>
        <v>87.35446214283952</v>
      </c>
      <c r="M61" s="13">
        <f t="shared" si="7"/>
        <v>108.73439608815517</v>
      </c>
      <c r="N61" s="13">
        <f t="shared" si="7"/>
        <v>92.34151579462542</v>
      </c>
      <c r="O61" s="13">
        <f t="shared" si="7"/>
        <v>119.17893508111501</v>
      </c>
      <c r="P61" s="13">
        <f t="shared" si="7"/>
        <v>97.84309656734152</v>
      </c>
      <c r="Q61" s="13">
        <f t="shared" si="7"/>
        <v>101.66851074746108</v>
      </c>
      <c r="R61" s="13">
        <f t="shared" si="7"/>
        <v>107.90436117515002</v>
      </c>
      <c r="S61" s="13">
        <f t="shared" si="7"/>
        <v>123.58791237580688</v>
      </c>
      <c r="T61" s="13">
        <f t="shared" si="7"/>
        <v>86.69086332269855</v>
      </c>
      <c r="U61" s="13">
        <f t="shared" si="7"/>
        <v>103.4930028977179</v>
      </c>
      <c r="V61" s="13">
        <f t="shared" si="7"/>
        <v>103.86395765635064</v>
      </c>
      <c r="W61" s="13">
        <f t="shared" si="7"/>
        <v>96.86619171228608</v>
      </c>
      <c r="X61" s="13">
        <f t="shared" si="7"/>
        <v>0</v>
      </c>
      <c r="Y61" s="13">
        <f t="shared" si="7"/>
        <v>0</v>
      </c>
      <c r="Z61" s="14">
        <f t="shared" si="7"/>
        <v>96.86619169941089</v>
      </c>
    </row>
    <row r="62" spans="1:26" ht="13.5">
      <c r="A62" s="38" t="s">
        <v>95</v>
      </c>
      <c r="B62" s="12">
        <f t="shared" si="7"/>
        <v>0</v>
      </c>
      <c r="C62" s="12">
        <f t="shared" si="7"/>
        <v>0</v>
      </c>
      <c r="D62" s="3">
        <f t="shared" si="7"/>
        <v>83.31672963931221</v>
      </c>
      <c r="E62" s="13">
        <f t="shared" si="7"/>
        <v>83.76142483141027</v>
      </c>
      <c r="F62" s="13">
        <f t="shared" si="7"/>
        <v>89.26024230465372</v>
      </c>
      <c r="G62" s="13">
        <f t="shared" si="7"/>
        <v>227.1087502115384</v>
      </c>
      <c r="H62" s="13">
        <f t="shared" si="7"/>
        <v>116.47588037387844</v>
      </c>
      <c r="I62" s="13">
        <f t="shared" si="7"/>
        <v>140.77979128645134</v>
      </c>
      <c r="J62" s="13">
        <f t="shared" si="7"/>
        <v>134.7412540794383</v>
      </c>
      <c r="K62" s="13">
        <f t="shared" si="7"/>
        <v>157.0627164172919</v>
      </c>
      <c r="L62" s="13">
        <f t="shared" si="7"/>
        <v>149.01081745310503</v>
      </c>
      <c r="M62" s="13">
        <f t="shared" si="7"/>
        <v>146.63351308370335</v>
      </c>
      <c r="N62" s="13">
        <f t="shared" si="7"/>
        <v>131.3328695039357</v>
      </c>
      <c r="O62" s="13">
        <f t="shared" si="7"/>
        <v>182.69125320037972</v>
      </c>
      <c r="P62" s="13">
        <f t="shared" si="7"/>
        <v>173.91124173985278</v>
      </c>
      <c r="Q62" s="13">
        <f t="shared" si="7"/>
        <v>160.6194588236157</v>
      </c>
      <c r="R62" s="13">
        <f t="shared" si="7"/>
        <v>144.9322396935006</v>
      </c>
      <c r="S62" s="13">
        <f t="shared" si="7"/>
        <v>162.03062548945357</v>
      </c>
      <c r="T62" s="13">
        <f t="shared" si="7"/>
        <v>134.0643339101062</v>
      </c>
      <c r="U62" s="13">
        <f t="shared" si="7"/>
        <v>146.0282896428564</v>
      </c>
      <c r="V62" s="13">
        <f t="shared" si="7"/>
        <v>148.24646230651345</v>
      </c>
      <c r="W62" s="13">
        <f t="shared" si="7"/>
        <v>78.74219681431799</v>
      </c>
      <c r="X62" s="13">
        <f t="shared" si="7"/>
        <v>0</v>
      </c>
      <c r="Y62" s="13">
        <f t="shared" si="7"/>
        <v>0</v>
      </c>
      <c r="Z62" s="14">
        <f t="shared" si="7"/>
        <v>83.76142483141027</v>
      </c>
    </row>
    <row r="63" spans="1:26" ht="13.5">
      <c r="A63" s="38" t="s">
        <v>96</v>
      </c>
      <c r="B63" s="12">
        <f t="shared" si="7"/>
        <v>0</v>
      </c>
      <c r="C63" s="12">
        <f t="shared" si="7"/>
        <v>0</v>
      </c>
      <c r="D63" s="3">
        <f t="shared" si="7"/>
        <v>83.32480981871893</v>
      </c>
      <c r="E63" s="13">
        <f t="shared" si="7"/>
        <v>83.77004934945785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83.69368025092227</v>
      </c>
      <c r="X63" s="13">
        <f t="shared" si="7"/>
        <v>0</v>
      </c>
      <c r="Y63" s="13">
        <f t="shared" si="7"/>
        <v>0</v>
      </c>
      <c r="Z63" s="14">
        <f t="shared" si="7"/>
        <v>83.77004934945785</v>
      </c>
    </row>
    <row r="64" spans="1:26" ht="13.5">
      <c r="A64" s="38" t="s">
        <v>97</v>
      </c>
      <c r="B64" s="12">
        <f t="shared" si="7"/>
        <v>0</v>
      </c>
      <c r="C64" s="12">
        <f t="shared" si="7"/>
        <v>0</v>
      </c>
      <c r="D64" s="3">
        <f t="shared" si="7"/>
        <v>94.4562670850026</v>
      </c>
      <c r="E64" s="13">
        <f t="shared" si="7"/>
        <v>97.92053296320358</v>
      </c>
      <c r="F64" s="13">
        <f t="shared" si="7"/>
        <v>92.17078988858113</v>
      </c>
      <c r="G64" s="13">
        <f t="shared" si="7"/>
        <v>96.63051554652267</v>
      </c>
      <c r="H64" s="13">
        <f t="shared" si="7"/>
        <v>118.38035195382828</v>
      </c>
      <c r="I64" s="13">
        <f t="shared" si="7"/>
        <v>101.42551328583119</v>
      </c>
      <c r="J64" s="13">
        <f t="shared" si="7"/>
        <v>88.4369111371923</v>
      </c>
      <c r="K64" s="13">
        <f t="shared" si="7"/>
        <v>92.64984598420696</v>
      </c>
      <c r="L64" s="13">
        <f t="shared" si="7"/>
        <v>142.14391522567993</v>
      </c>
      <c r="M64" s="13">
        <f t="shared" si="7"/>
        <v>102.27513650194611</v>
      </c>
      <c r="N64" s="13">
        <f t="shared" si="7"/>
        <v>87.58199815772859</v>
      </c>
      <c r="O64" s="13">
        <f t="shared" si="7"/>
        <v>90.15008963038808</v>
      </c>
      <c r="P64" s="13">
        <f t="shared" si="7"/>
        <v>139.6530806141217</v>
      </c>
      <c r="Q64" s="13">
        <f t="shared" si="7"/>
        <v>103.47855713871066</v>
      </c>
      <c r="R64" s="13">
        <f t="shared" si="7"/>
        <v>78.75758618434713</v>
      </c>
      <c r="S64" s="13">
        <f t="shared" si="7"/>
        <v>106.9256012903633</v>
      </c>
      <c r="T64" s="13">
        <f t="shared" si="7"/>
        <v>90.44486402677045</v>
      </c>
      <c r="U64" s="13">
        <f t="shared" si="7"/>
        <v>91.60145490501893</v>
      </c>
      <c r="V64" s="13">
        <f t="shared" si="7"/>
        <v>99.46128171230339</v>
      </c>
      <c r="W64" s="13">
        <f t="shared" si="7"/>
        <v>97.12403845238782</v>
      </c>
      <c r="X64" s="13">
        <f t="shared" si="7"/>
        <v>0</v>
      </c>
      <c r="Y64" s="13">
        <f t="shared" si="7"/>
        <v>0</v>
      </c>
      <c r="Z64" s="14">
        <f t="shared" si="7"/>
        <v>97.92053296320358</v>
      </c>
    </row>
    <row r="65" spans="1:26" ht="13.5">
      <c r="A65" s="38" t="s">
        <v>98</v>
      </c>
      <c r="B65" s="12">
        <f t="shared" si="7"/>
        <v>4691.251345269543</v>
      </c>
      <c r="C65" s="12">
        <f t="shared" si="7"/>
        <v>0</v>
      </c>
      <c r="D65" s="3">
        <f t="shared" si="7"/>
        <v>79.66769807508885</v>
      </c>
      <c r="E65" s="13">
        <f t="shared" si="7"/>
        <v>138.59564250821862</v>
      </c>
      <c r="F65" s="13">
        <f t="shared" si="7"/>
        <v>719.4527841694083</v>
      </c>
      <c r="G65" s="13">
        <f t="shared" si="7"/>
        <v>859.2071557482333</v>
      </c>
      <c r="H65" s="13">
        <f t="shared" si="7"/>
        <v>229.01112465826574</v>
      </c>
      <c r="I65" s="13">
        <f t="shared" si="7"/>
        <v>497.78036886899343</v>
      </c>
      <c r="J65" s="13">
        <f t="shared" si="7"/>
        <v>26.43999437051359</v>
      </c>
      <c r="K65" s="13">
        <f t="shared" si="7"/>
        <v>456.4475192431491</v>
      </c>
      <c r="L65" s="13">
        <f t="shared" si="7"/>
        <v>284.2253011339677</v>
      </c>
      <c r="M65" s="13">
        <f t="shared" si="7"/>
        <v>272.25455308337786</v>
      </c>
      <c r="N65" s="13">
        <f t="shared" si="7"/>
        <v>828.1123011591533</v>
      </c>
      <c r="O65" s="13">
        <f t="shared" si="7"/>
        <v>454.2432032710359</v>
      </c>
      <c r="P65" s="13">
        <f t="shared" si="7"/>
        <v>296.8150875057485</v>
      </c>
      <c r="Q65" s="13">
        <f t="shared" si="7"/>
        <v>462.28099673942927</v>
      </c>
      <c r="R65" s="13">
        <f t="shared" si="7"/>
        <v>-14.313130825289736</v>
      </c>
      <c r="S65" s="13">
        <f t="shared" si="7"/>
        <v>1079.4281094661467</v>
      </c>
      <c r="T65" s="13">
        <f t="shared" si="7"/>
        <v>663.8575056547951</v>
      </c>
      <c r="U65" s="13">
        <f t="shared" si="7"/>
        <v>596.4195923310579</v>
      </c>
      <c r="V65" s="13">
        <f t="shared" si="7"/>
        <v>453.31270454760283</v>
      </c>
      <c r="W65" s="13">
        <f t="shared" si="7"/>
        <v>141.75795285108236</v>
      </c>
      <c r="X65" s="13">
        <f t="shared" si="7"/>
        <v>0</v>
      </c>
      <c r="Y65" s="13">
        <f t="shared" si="7"/>
        <v>0</v>
      </c>
      <c r="Z65" s="14">
        <f t="shared" si="7"/>
        <v>138.59564250821862</v>
      </c>
    </row>
    <row r="66" spans="1:26" ht="13.5">
      <c r="A66" s="39" t="s">
        <v>99</v>
      </c>
      <c r="B66" s="15">
        <f t="shared" si="7"/>
        <v>0</v>
      </c>
      <c r="C66" s="15">
        <f t="shared" si="7"/>
        <v>0</v>
      </c>
      <c r="D66" s="4">
        <f t="shared" si="7"/>
        <v>92.38495320525614</v>
      </c>
      <c r="E66" s="16">
        <f t="shared" si="7"/>
        <v>90.9545945643351</v>
      </c>
      <c r="F66" s="16">
        <f t="shared" si="7"/>
        <v>0.5302654703236547</v>
      </c>
      <c r="G66" s="16">
        <f t="shared" si="7"/>
        <v>0</v>
      </c>
      <c r="H66" s="16">
        <f t="shared" si="7"/>
        <v>0</v>
      </c>
      <c r="I66" s="16">
        <f t="shared" si="7"/>
        <v>0.2645539689039775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0.037213058024340405</v>
      </c>
      <c r="W66" s="16">
        <f t="shared" si="7"/>
        <v>85.33173279554356</v>
      </c>
      <c r="X66" s="16">
        <f t="shared" si="7"/>
        <v>0</v>
      </c>
      <c r="Y66" s="16">
        <f t="shared" si="7"/>
        <v>0</v>
      </c>
      <c r="Z66" s="17">
        <f t="shared" si="7"/>
        <v>90.9545945643351</v>
      </c>
    </row>
    <row r="67" spans="1:26" ht="13.5" hidden="1">
      <c r="A67" s="40" t="s">
        <v>100</v>
      </c>
      <c r="B67" s="23">
        <v>31767847000</v>
      </c>
      <c r="C67" s="23"/>
      <c r="D67" s="24">
        <v>34499035000</v>
      </c>
      <c r="E67" s="25">
        <v>34207673000</v>
      </c>
      <c r="F67" s="25">
        <v>2719504493</v>
      </c>
      <c r="G67" s="25">
        <v>2521380967</v>
      </c>
      <c r="H67" s="25">
        <v>3045144182</v>
      </c>
      <c r="I67" s="25">
        <v>8286029642</v>
      </c>
      <c r="J67" s="25">
        <v>2542050471</v>
      </c>
      <c r="K67" s="25">
        <v>2593677355</v>
      </c>
      <c r="L67" s="25">
        <v>2682341735</v>
      </c>
      <c r="M67" s="25">
        <v>7818069561</v>
      </c>
      <c r="N67" s="25">
        <v>2662613086</v>
      </c>
      <c r="O67" s="25">
        <v>1956162280</v>
      </c>
      <c r="P67" s="25">
        <v>3114652412</v>
      </c>
      <c r="Q67" s="25">
        <v>7733427778</v>
      </c>
      <c r="R67" s="25">
        <v>2475695527</v>
      </c>
      <c r="S67" s="25">
        <v>2171459884</v>
      </c>
      <c r="T67" s="25">
        <v>3238604150</v>
      </c>
      <c r="U67" s="25">
        <v>7885759561</v>
      </c>
      <c r="V67" s="25">
        <v>31723286542</v>
      </c>
      <c r="W67" s="25">
        <v>34499035007</v>
      </c>
      <c r="X67" s="25"/>
      <c r="Y67" s="24"/>
      <c r="Z67" s="26">
        <v>34207673000</v>
      </c>
    </row>
    <row r="68" spans="1:26" ht="13.5" hidden="1">
      <c r="A68" s="36" t="s">
        <v>31</v>
      </c>
      <c r="B68" s="18">
        <v>8138059000</v>
      </c>
      <c r="C68" s="18"/>
      <c r="D68" s="19">
        <v>8189000000</v>
      </c>
      <c r="E68" s="20">
        <v>8259000000</v>
      </c>
      <c r="F68" s="20">
        <v>723142631</v>
      </c>
      <c r="G68" s="20">
        <v>569977287</v>
      </c>
      <c r="H68" s="20">
        <v>624513174</v>
      </c>
      <c r="I68" s="20">
        <v>1917633092</v>
      </c>
      <c r="J68" s="20">
        <v>658450246</v>
      </c>
      <c r="K68" s="20">
        <v>693762097</v>
      </c>
      <c r="L68" s="20">
        <v>654364769</v>
      </c>
      <c r="M68" s="20">
        <v>2006577112</v>
      </c>
      <c r="N68" s="20">
        <v>694800537</v>
      </c>
      <c r="O68" s="20">
        <v>379386308</v>
      </c>
      <c r="P68" s="20">
        <v>919572056</v>
      </c>
      <c r="Q68" s="20">
        <v>1993758901</v>
      </c>
      <c r="R68" s="20">
        <v>702521474</v>
      </c>
      <c r="S68" s="20">
        <v>462301943</v>
      </c>
      <c r="T68" s="20">
        <v>793221977</v>
      </c>
      <c r="U68" s="20">
        <v>1958045394</v>
      </c>
      <c r="V68" s="20">
        <v>7876014499</v>
      </c>
      <c r="W68" s="20">
        <v>8189000004</v>
      </c>
      <c r="X68" s="20"/>
      <c r="Y68" s="19"/>
      <c r="Z68" s="22">
        <v>8259000000</v>
      </c>
    </row>
    <row r="69" spans="1:26" ht="13.5" hidden="1">
      <c r="A69" s="37" t="s">
        <v>32</v>
      </c>
      <c r="B69" s="18">
        <v>23477479000</v>
      </c>
      <c r="C69" s="18"/>
      <c r="D69" s="19">
        <v>26119629000</v>
      </c>
      <c r="E69" s="20">
        <v>25770038000</v>
      </c>
      <c r="F69" s="20">
        <v>1981254712</v>
      </c>
      <c r="G69" s="20">
        <v>1948249022</v>
      </c>
      <c r="H69" s="20">
        <v>2408612416</v>
      </c>
      <c r="I69" s="20">
        <v>6338116150</v>
      </c>
      <c r="J69" s="20">
        <v>1868116939</v>
      </c>
      <c r="K69" s="20">
        <v>1884351889</v>
      </c>
      <c r="L69" s="20">
        <v>2012494935</v>
      </c>
      <c r="M69" s="20">
        <v>5764963763</v>
      </c>
      <c r="N69" s="20">
        <v>1944032414</v>
      </c>
      <c r="O69" s="20">
        <v>1559459650</v>
      </c>
      <c r="P69" s="20">
        <v>2180486179</v>
      </c>
      <c r="Q69" s="20">
        <v>5683978243</v>
      </c>
      <c r="R69" s="20">
        <v>1757130849</v>
      </c>
      <c r="S69" s="20">
        <v>1698551459</v>
      </c>
      <c r="T69" s="20">
        <v>2389263057</v>
      </c>
      <c r="U69" s="20">
        <v>5844945365</v>
      </c>
      <c r="V69" s="20">
        <v>23632003521</v>
      </c>
      <c r="W69" s="20">
        <v>26119629002</v>
      </c>
      <c r="X69" s="20"/>
      <c r="Y69" s="19"/>
      <c r="Z69" s="22">
        <v>25770038000</v>
      </c>
    </row>
    <row r="70" spans="1:26" ht="13.5" hidden="1">
      <c r="A70" s="38" t="s">
        <v>94</v>
      </c>
      <c r="B70" s="18">
        <v>14060011000</v>
      </c>
      <c r="C70" s="18"/>
      <c r="D70" s="19">
        <v>15046932000</v>
      </c>
      <c r="E70" s="20">
        <v>15046932000</v>
      </c>
      <c r="F70" s="20">
        <v>1269481749</v>
      </c>
      <c r="G70" s="20">
        <v>1140683528</v>
      </c>
      <c r="H70" s="20">
        <v>1369426890</v>
      </c>
      <c r="I70" s="20">
        <v>3779592167</v>
      </c>
      <c r="J70" s="20">
        <v>1061724517</v>
      </c>
      <c r="K70" s="20">
        <v>1047723308</v>
      </c>
      <c r="L70" s="20">
        <v>1157795063</v>
      </c>
      <c r="M70" s="20">
        <v>3267242888</v>
      </c>
      <c r="N70" s="20">
        <v>1095285108</v>
      </c>
      <c r="O70" s="20">
        <v>874463448</v>
      </c>
      <c r="P70" s="20">
        <v>1332275964</v>
      </c>
      <c r="Q70" s="20">
        <v>3302024520</v>
      </c>
      <c r="R70" s="20">
        <v>1026357655</v>
      </c>
      <c r="S70" s="20">
        <v>946564471</v>
      </c>
      <c r="T70" s="20">
        <v>1401533334</v>
      </c>
      <c r="U70" s="20">
        <v>3374455460</v>
      </c>
      <c r="V70" s="20">
        <v>13723315035</v>
      </c>
      <c r="W70" s="20">
        <v>15046931998</v>
      </c>
      <c r="X70" s="20"/>
      <c r="Y70" s="19"/>
      <c r="Z70" s="22">
        <v>15046932000</v>
      </c>
    </row>
    <row r="71" spans="1:26" ht="13.5" hidden="1">
      <c r="A71" s="38" t="s">
        <v>95</v>
      </c>
      <c r="B71" s="18">
        <v>4916100000</v>
      </c>
      <c r="C71" s="18"/>
      <c r="D71" s="19">
        <v>5785951400</v>
      </c>
      <c r="E71" s="20">
        <v>5439240000</v>
      </c>
      <c r="F71" s="20">
        <v>357528420</v>
      </c>
      <c r="G71" s="20">
        <v>377372351</v>
      </c>
      <c r="H71" s="20">
        <v>582558885</v>
      </c>
      <c r="I71" s="20">
        <v>1317459656</v>
      </c>
      <c r="J71" s="20">
        <v>456390036</v>
      </c>
      <c r="K71" s="20">
        <v>427486058</v>
      </c>
      <c r="L71" s="20">
        <v>407675814</v>
      </c>
      <c r="M71" s="20">
        <v>1291551908</v>
      </c>
      <c r="N71" s="20">
        <v>432886174</v>
      </c>
      <c r="O71" s="20">
        <v>320661170</v>
      </c>
      <c r="P71" s="20">
        <v>421327389</v>
      </c>
      <c r="Q71" s="20">
        <v>1174874733</v>
      </c>
      <c r="R71" s="20">
        <v>335965939</v>
      </c>
      <c r="S71" s="20">
        <v>374057434</v>
      </c>
      <c r="T71" s="20">
        <v>469540122</v>
      </c>
      <c r="U71" s="20">
        <v>1179563495</v>
      </c>
      <c r="V71" s="20">
        <v>4963449792</v>
      </c>
      <c r="W71" s="20">
        <v>5785951000</v>
      </c>
      <c r="X71" s="20"/>
      <c r="Y71" s="19"/>
      <c r="Z71" s="22">
        <v>5439240000</v>
      </c>
    </row>
    <row r="72" spans="1:26" ht="13.5" hidden="1">
      <c r="A72" s="38" t="s">
        <v>96</v>
      </c>
      <c r="B72" s="18">
        <v>2739019000</v>
      </c>
      <c r="C72" s="18"/>
      <c r="D72" s="19">
        <v>3425652600</v>
      </c>
      <c r="E72" s="20">
        <v>3422530000</v>
      </c>
      <c r="F72" s="20">
        <v>213121343</v>
      </c>
      <c r="G72" s="20">
        <v>281568572</v>
      </c>
      <c r="H72" s="20">
        <v>300507585</v>
      </c>
      <c r="I72" s="20">
        <v>795197500</v>
      </c>
      <c r="J72" s="20">
        <v>190594320</v>
      </c>
      <c r="K72" s="20">
        <v>245352479</v>
      </c>
      <c r="L72" s="20">
        <v>295175016</v>
      </c>
      <c r="M72" s="20">
        <v>731121815</v>
      </c>
      <c r="N72" s="20">
        <v>273244439</v>
      </c>
      <c r="O72" s="20">
        <v>218160818</v>
      </c>
      <c r="P72" s="20">
        <v>274999614</v>
      </c>
      <c r="Q72" s="20">
        <v>766404871</v>
      </c>
      <c r="R72" s="20">
        <v>238617302</v>
      </c>
      <c r="S72" s="20">
        <v>230085019</v>
      </c>
      <c r="T72" s="20">
        <v>319754973</v>
      </c>
      <c r="U72" s="20">
        <v>788457294</v>
      </c>
      <c r="V72" s="20">
        <v>3081181480</v>
      </c>
      <c r="W72" s="20">
        <v>3425653002</v>
      </c>
      <c r="X72" s="20"/>
      <c r="Y72" s="19"/>
      <c r="Z72" s="22">
        <v>3422530000</v>
      </c>
    </row>
    <row r="73" spans="1:26" ht="13.5" hidden="1">
      <c r="A73" s="38" t="s">
        <v>97</v>
      </c>
      <c r="B73" s="18">
        <v>1302404000</v>
      </c>
      <c r="C73" s="18"/>
      <c r="D73" s="19">
        <v>1364135000</v>
      </c>
      <c r="E73" s="20">
        <v>1353039000</v>
      </c>
      <c r="F73" s="20">
        <v>112941815</v>
      </c>
      <c r="G73" s="20">
        <v>121132715</v>
      </c>
      <c r="H73" s="20">
        <v>95906330</v>
      </c>
      <c r="I73" s="20">
        <v>329980860</v>
      </c>
      <c r="J73" s="20">
        <v>129572307</v>
      </c>
      <c r="K73" s="20">
        <v>128896197</v>
      </c>
      <c r="L73" s="20">
        <v>76092477</v>
      </c>
      <c r="M73" s="20">
        <v>334560981</v>
      </c>
      <c r="N73" s="20">
        <v>115457472</v>
      </c>
      <c r="O73" s="20">
        <v>115581336</v>
      </c>
      <c r="P73" s="20">
        <v>93322545</v>
      </c>
      <c r="Q73" s="20">
        <v>324361353</v>
      </c>
      <c r="R73" s="20">
        <v>120348710</v>
      </c>
      <c r="S73" s="20">
        <v>111172412</v>
      </c>
      <c r="T73" s="20">
        <v>136504002</v>
      </c>
      <c r="U73" s="20">
        <v>368025124</v>
      </c>
      <c r="V73" s="20">
        <v>1356928318</v>
      </c>
      <c r="W73" s="20">
        <v>1364134998</v>
      </c>
      <c r="X73" s="20"/>
      <c r="Y73" s="19"/>
      <c r="Z73" s="22">
        <v>1353039000</v>
      </c>
    </row>
    <row r="74" spans="1:26" ht="13.5" hidden="1">
      <c r="A74" s="38" t="s">
        <v>98</v>
      </c>
      <c r="B74" s="18">
        <v>459945000</v>
      </c>
      <c r="C74" s="18"/>
      <c r="D74" s="19">
        <v>496958000</v>
      </c>
      <c r="E74" s="20">
        <v>508297000</v>
      </c>
      <c r="F74" s="20">
        <v>28181385</v>
      </c>
      <c r="G74" s="20">
        <v>27491856</v>
      </c>
      <c r="H74" s="20">
        <v>60212726</v>
      </c>
      <c r="I74" s="20">
        <v>115885967</v>
      </c>
      <c r="J74" s="20">
        <v>29835759</v>
      </c>
      <c r="K74" s="20">
        <v>34893847</v>
      </c>
      <c r="L74" s="20">
        <v>75756565</v>
      </c>
      <c r="M74" s="20">
        <v>140486171</v>
      </c>
      <c r="N74" s="20">
        <v>27159221</v>
      </c>
      <c r="O74" s="20">
        <v>30592878</v>
      </c>
      <c r="P74" s="20">
        <v>58560667</v>
      </c>
      <c r="Q74" s="20">
        <v>116312766</v>
      </c>
      <c r="R74" s="20">
        <v>35841243</v>
      </c>
      <c r="S74" s="20">
        <v>36672123</v>
      </c>
      <c r="T74" s="20">
        <v>61930626</v>
      </c>
      <c r="U74" s="20">
        <v>134443992</v>
      </c>
      <c r="V74" s="20">
        <v>507128896</v>
      </c>
      <c r="W74" s="20">
        <v>496958004</v>
      </c>
      <c r="X74" s="20"/>
      <c r="Y74" s="19"/>
      <c r="Z74" s="22">
        <v>508297000</v>
      </c>
    </row>
    <row r="75" spans="1:26" ht="13.5" hidden="1">
      <c r="A75" s="39" t="s">
        <v>99</v>
      </c>
      <c r="B75" s="27">
        <v>152309000</v>
      </c>
      <c r="C75" s="27"/>
      <c r="D75" s="28">
        <v>190406000</v>
      </c>
      <c r="E75" s="29">
        <v>178635000</v>
      </c>
      <c r="F75" s="29">
        <v>15107150</v>
      </c>
      <c r="G75" s="29">
        <v>3154658</v>
      </c>
      <c r="H75" s="29">
        <v>12018592</v>
      </c>
      <c r="I75" s="29">
        <v>30280400</v>
      </c>
      <c r="J75" s="29">
        <v>15483286</v>
      </c>
      <c r="K75" s="29">
        <v>15563369</v>
      </c>
      <c r="L75" s="29">
        <v>15482031</v>
      </c>
      <c r="M75" s="29">
        <v>46528686</v>
      </c>
      <c r="N75" s="29">
        <v>23780135</v>
      </c>
      <c r="O75" s="29">
        <v>17316322</v>
      </c>
      <c r="P75" s="29">
        <v>14594177</v>
      </c>
      <c r="Q75" s="29">
        <v>55690634</v>
      </c>
      <c r="R75" s="29">
        <v>16043204</v>
      </c>
      <c r="S75" s="29">
        <v>10606482</v>
      </c>
      <c r="T75" s="29">
        <v>56119116</v>
      </c>
      <c r="U75" s="29">
        <v>82768802</v>
      </c>
      <c r="V75" s="29">
        <v>215268522</v>
      </c>
      <c r="W75" s="29">
        <v>190406001</v>
      </c>
      <c r="X75" s="29"/>
      <c r="Y75" s="28"/>
      <c r="Z75" s="30">
        <v>178635000</v>
      </c>
    </row>
    <row r="76" spans="1:26" ht="13.5" hidden="1">
      <c r="A76" s="41" t="s">
        <v>101</v>
      </c>
      <c r="B76" s="31">
        <v>29180391000</v>
      </c>
      <c r="C76" s="31"/>
      <c r="D76" s="32">
        <v>31852485843</v>
      </c>
      <c r="E76" s="33">
        <v>32030924011</v>
      </c>
      <c r="F76" s="33">
        <v>2434822455</v>
      </c>
      <c r="G76" s="33">
        <v>2978745236</v>
      </c>
      <c r="H76" s="33">
        <v>2890258571</v>
      </c>
      <c r="I76" s="33">
        <v>8303826262</v>
      </c>
      <c r="J76" s="33">
        <v>2679439989</v>
      </c>
      <c r="K76" s="33">
        <v>2763736199</v>
      </c>
      <c r="L76" s="33">
        <v>2503120622</v>
      </c>
      <c r="M76" s="33">
        <v>7946296810</v>
      </c>
      <c r="N76" s="33">
        <v>2430223000</v>
      </c>
      <c r="O76" s="33">
        <v>2411380001</v>
      </c>
      <c r="P76" s="33">
        <v>3016121794</v>
      </c>
      <c r="Q76" s="33">
        <v>7857724795</v>
      </c>
      <c r="R76" s="33">
        <v>2318551082</v>
      </c>
      <c r="S76" s="33">
        <v>2707417684</v>
      </c>
      <c r="T76" s="33">
        <v>2811938547</v>
      </c>
      <c r="U76" s="33">
        <v>7837907313</v>
      </c>
      <c r="V76" s="33">
        <v>31945755180</v>
      </c>
      <c r="W76" s="33">
        <v>32030924011</v>
      </c>
      <c r="X76" s="33"/>
      <c r="Y76" s="32"/>
      <c r="Z76" s="34">
        <v>32030924011</v>
      </c>
    </row>
    <row r="77" spans="1:26" ht="13.5" hidden="1">
      <c r="A77" s="36" t="s">
        <v>31</v>
      </c>
      <c r="B77" s="18">
        <v>7603215000</v>
      </c>
      <c r="C77" s="18"/>
      <c r="D77" s="19">
        <v>7770761352</v>
      </c>
      <c r="E77" s="20">
        <v>7840636788</v>
      </c>
      <c r="F77" s="20">
        <v>648846489</v>
      </c>
      <c r="G77" s="20">
        <v>481861571</v>
      </c>
      <c r="H77" s="20">
        <v>555261912</v>
      </c>
      <c r="I77" s="20">
        <v>1685969972</v>
      </c>
      <c r="J77" s="20">
        <v>595246167</v>
      </c>
      <c r="K77" s="20">
        <v>619159429</v>
      </c>
      <c r="L77" s="20">
        <v>560773758</v>
      </c>
      <c r="M77" s="20">
        <v>1775179354</v>
      </c>
      <c r="N77" s="20">
        <v>524269484</v>
      </c>
      <c r="O77" s="20">
        <v>540221119</v>
      </c>
      <c r="P77" s="20">
        <v>675701338</v>
      </c>
      <c r="Q77" s="20">
        <v>1740191941</v>
      </c>
      <c r="R77" s="20">
        <v>634489716</v>
      </c>
      <c r="S77" s="20">
        <v>416769841</v>
      </c>
      <c r="T77" s="20">
        <v>432859395</v>
      </c>
      <c r="U77" s="20">
        <v>1484118952</v>
      </c>
      <c r="V77" s="20">
        <v>6685460219</v>
      </c>
      <c r="W77" s="20">
        <v>7840636788</v>
      </c>
      <c r="X77" s="20"/>
      <c r="Y77" s="19"/>
      <c r="Z77" s="22">
        <v>7840636788</v>
      </c>
    </row>
    <row r="78" spans="1:26" ht="13.5" hidden="1">
      <c r="A78" s="37" t="s">
        <v>32</v>
      </c>
      <c r="B78" s="18">
        <v>21577176000</v>
      </c>
      <c r="C78" s="18"/>
      <c r="D78" s="19">
        <v>23905817997</v>
      </c>
      <c r="E78" s="20">
        <v>24027810483</v>
      </c>
      <c r="F78" s="20">
        <v>1785895858</v>
      </c>
      <c r="G78" s="20">
        <v>2496883665</v>
      </c>
      <c r="H78" s="20">
        <v>2334996659</v>
      </c>
      <c r="I78" s="20">
        <v>6617776182</v>
      </c>
      <c r="J78" s="20">
        <v>2084193822</v>
      </c>
      <c r="K78" s="20">
        <v>2144576770</v>
      </c>
      <c r="L78" s="20">
        <v>1942346864</v>
      </c>
      <c r="M78" s="20">
        <v>6171117456</v>
      </c>
      <c r="N78" s="20">
        <v>1905953516</v>
      </c>
      <c r="O78" s="20">
        <v>1871158882</v>
      </c>
      <c r="P78" s="20">
        <v>2340420456</v>
      </c>
      <c r="Q78" s="20">
        <v>6117532854</v>
      </c>
      <c r="R78" s="20">
        <v>1684061366</v>
      </c>
      <c r="S78" s="20">
        <v>2290647843</v>
      </c>
      <c r="T78" s="20">
        <v>2379079152</v>
      </c>
      <c r="U78" s="20">
        <v>6353788361</v>
      </c>
      <c r="V78" s="20">
        <v>25260214853</v>
      </c>
      <c r="W78" s="20">
        <v>24027810483</v>
      </c>
      <c r="X78" s="20"/>
      <c r="Y78" s="19"/>
      <c r="Z78" s="22">
        <v>24027810483</v>
      </c>
    </row>
    <row r="79" spans="1:26" ht="13.5" hidden="1">
      <c r="A79" s="38" t="s">
        <v>94</v>
      </c>
      <c r="B79" s="18"/>
      <c r="C79" s="18"/>
      <c r="D79" s="19">
        <v>14546308000</v>
      </c>
      <c r="E79" s="20">
        <v>14575389996</v>
      </c>
      <c r="F79" s="20">
        <v>1159914002</v>
      </c>
      <c r="G79" s="20">
        <v>1286574874</v>
      </c>
      <c r="H79" s="20">
        <v>1405027977</v>
      </c>
      <c r="I79" s="20">
        <v>3851516853</v>
      </c>
      <c r="J79" s="20">
        <v>1346769845</v>
      </c>
      <c r="K79" s="20">
        <v>1194461328</v>
      </c>
      <c r="L79" s="20">
        <v>1011385650</v>
      </c>
      <c r="M79" s="20">
        <v>3552616823</v>
      </c>
      <c r="N79" s="20">
        <v>1011402871</v>
      </c>
      <c r="O79" s="20">
        <v>1042176225</v>
      </c>
      <c r="P79" s="20">
        <v>1303540058</v>
      </c>
      <c r="Q79" s="20">
        <v>3357119154</v>
      </c>
      <c r="R79" s="20">
        <v>1107484671</v>
      </c>
      <c r="S79" s="20">
        <v>1169839269</v>
      </c>
      <c r="T79" s="20">
        <v>1215001347</v>
      </c>
      <c r="U79" s="20">
        <v>3492325287</v>
      </c>
      <c r="V79" s="20">
        <v>14253578117</v>
      </c>
      <c r="W79" s="20">
        <v>14575389996</v>
      </c>
      <c r="X79" s="20"/>
      <c r="Y79" s="19"/>
      <c r="Z79" s="22">
        <v>14575389996</v>
      </c>
    </row>
    <row r="80" spans="1:26" ht="13.5" hidden="1">
      <c r="A80" s="38" t="s">
        <v>95</v>
      </c>
      <c r="B80" s="18"/>
      <c r="C80" s="18"/>
      <c r="D80" s="19">
        <v>4820665485</v>
      </c>
      <c r="E80" s="20">
        <v>4555984924</v>
      </c>
      <c r="F80" s="20">
        <v>319130734</v>
      </c>
      <c r="G80" s="20">
        <v>857045630</v>
      </c>
      <c r="H80" s="20">
        <v>678540590</v>
      </c>
      <c r="I80" s="20">
        <v>1854716954</v>
      </c>
      <c r="J80" s="20">
        <v>614945658</v>
      </c>
      <c r="K80" s="20">
        <v>671421215</v>
      </c>
      <c r="L80" s="20">
        <v>607481063</v>
      </c>
      <c r="M80" s="20">
        <v>1893847936</v>
      </c>
      <c r="N80" s="20">
        <v>568521834</v>
      </c>
      <c r="O80" s="20">
        <v>585819910</v>
      </c>
      <c r="P80" s="20">
        <v>732735694</v>
      </c>
      <c r="Q80" s="20">
        <v>1887077438</v>
      </c>
      <c r="R80" s="20">
        <v>486922960</v>
      </c>
      <c r="S80" s="20">
        <v>606087600</v>
      </c>
      <c r="T80" s="20">
        <v>629485837</v>
      </c>
      <c r="U80" s="20">
        <v>1722496397</v>
      </c>
      <c r="V80" s="20">
        <v>7358138725</v>
      </c>
      <c r="W80" s="20">
        <v>4555984924</v>
      </c>
      <c r="X80" s="20"/>
      <c r="Y80" s="19"/>
      <c r="Z80" s="22">
        <v>4555984924</v>
      </c>
    </row>
    <row r="81" spans="1:26" ht="13.5" hidden="1">
      <c r="A81" s="38" t="s">
        <v>96</v>
      </c>
      <c r="B81" s="18"/>
      <c r="C81" s="18"/>
      <c r="D81" s="19">
        <v>2854418514</v>
      </c>
      <c r="E81" s="20">
        <v>2867055070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>
        <v>2867055070</v>
      </c>
      <c r="X81" s="20"/>
      <c r="Y81" s="19"/>
      <c r="Z81" s="22">
        <v>2867055070</v>
      </c>
    </row>
    <row r="82" spans="1:26" ht="13.5" hidden="1">
      <c r="A82" s="38" t="s">
        <v>97</v>
      </c>
      <c r="B82" s="18"/>
      <c r="C82" s="18"/>
      <c r="D82" s="19">
        <v>1288510999</v>
      </c>
      <c r="E82" s="20">
        <v>1324903000</v>
      </c>
      <c r="F82" s="20">
        <v>104099363</v>
      </c>
      <c r="G82" s="20">
        <v>117051167</v>
      </c>
      <c r="H82" s="20">
        <v>113534251</v>
      </c>
      <c r="I82" s="20">
        <v>334684781</v>
      </c>
      <c r="J82" s="20">
        <v>114589746</v>
      </c>
      <c r="K82" s="20">
        <v>119422128</v>
      </c>
      <c r="L82" s="20">
        <v>108160826</v>
      </c>
      <c r="M82" s="20">
        <v>342172700</v>
      </c>
      <c r="N82" s="20">
        <v>101119961</v>
      </c>
      <c r="O82" s="20">
        <v>104196678</v>
      </c>
      <c r="P82" s="20">
        <v>130327809</v>
      </c>
      <c r="Q82" s="20">
        <v>335644448</v>
      </c>
      <c r="R82" s="20">
        <v>94783739</v>
      </c>
      <c r="S82" s="20">
        <v>118871770</v>
      </c>
      <c r="T82" s="20">
        <v>123460859</v>
      </c>
      <c r="U82" s="20">
        <v>337116368</v>
      </c>
      <c r="V82" s="20">
        <v>1349618297</v>
      </c>
      <c r="W82" s="20">
        <v>1324903000</v>
      </c>
      <c r="X82" s="20"/>
      <c r="Y82" s="19"/>
      <c r="Z82" s="22">
        <v>1324903000</v>
      </c>
    </row>
    <row r="83" spans="1:26" ht="13.5" hidden="1">
      <c r="A83" s="38" t="s">
        <v>98</v>
      </c>
      <c r="B83" s="18">
        <v>21577176000</v>
      </c>
      <c r="C83" s="18"/>
      <c r="D83" s="19">
        <v>395914999</v>
      </c>
      <c r="E83" s="20">
        <v>704477493</v>
      </c>
      <c r="F83" s="20">
        <v>202751759</v>
      </c>
      <c r="G83" s="20">
        <v>236211994</v>
      </c>
      <c r="H83" s="20">
        <v>137893841</v>
      </c>
      <c r="I83" s="20">
        <v>576857594</v>
      </c>
      <c r="J83" s="20">
        <v>7888573</v>
      </c>
      <c r="K83" s="20">
        <v>159272099</v>
      </c>
      <c r="L83" s="20">
        <v>215319325</v>
      </c>
      <c r="M83" s="20">
        <v>382479997</v>
      </c>
      <c r="N83" s="20">
        <v>224908850</v>
      </c>
      <c r="O83" s="20">
        <v>138966069</v>
      </c>
      <c r="P83" s="20">
        <v>173816895</v>
      </c>
      <c r="Q83" s="20">
        <v>537691814</v>
      </c>
      <c r="R83" s="20">
        <v>-5130004</v>
      </c>
      <c r="S83" s="20">
        <v>395849204</v>
      </c>
      <c r="T83" s="20">
        <v>411131109</v>
      </c>
      <c r="U83" s="20">
        <v>801850309</v>
      </c>
      <c r="V83" s="20">
        <v>2298879714</v>
      </c>
      <c r="W83" s="20">
        <v>704477493</v>
      </c>
      <c r="X83" s="20"/>
      <c r="Y83" s="19"/>
      <c r="Z83" s="22">
        <v>704477493</v>
      </c>
    </row>
    <row r="84" spans="1:26" ht="13.5" hidden="1">
      <c r="A84" s="39" t="s">
        <v>99</v>
      </c>
      <c r="B84" s="27"/>
      <c r="C84" s="27"/>
      <c r="D84" s="28">
        <v>175906494</v>
      </c>
      <c r="E84" s="29">
        <v>162476740</v>
      </c>
      <c r="F84" s="29">
        <v>80108</v>
      </c>
      <c r="G84" s="29"/>
      <c r="H84" s="29"/>
      <c r="I84" s="29">
        <v>80108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80108</v>
      </c>
      <c r="W84" s="29">
        <v>162476740</v>
      </c>
      <c r="X84" s="29"/>
      <c r="Y84" s="28"/>
      <c r="Z84" s="30">
        <v>162476740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67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5764124295</v>
      </c>
      <c r="E5" s="59">
        <v>5884124295</v>
      </c>
      <c r="F5" s="59">
        <v>482769742</v>
      </c>
      <c r="G5" s="59">
        <v>483009972</v>
      </c>
      <c r="H5" s="59">
        <v>510180310</v>
      </c>
      <c r="I5" s="59">
        <v>1475960024</v>
      </c>
      <c r="J5" s="59">
        <v>445599734</v>
      </c>
      <c r="K5" s="59">
        <v>546146477</v>
      </c>
      <c r="L5" s="59">
        <v>413776622</v>
      </c>
      <c r="M5" s="59">
        <v>1405522833</v>
      </c>
      <c r="N5" s="59">
        <v>467497760</v>
      </c>
      <c r="O5" s="59">
        <v>506213022</v>
      </c>
      <c r="P5" s="59">
        <v>544775480</v>
      </c>
      <c r="Q5" s="59">
        <v>1518486262</v>
      </c>
      <c r="R5" s="59">
        <v>437355532</v>
      </c>
      <c r="S5" s="59">
        <v>565553683</v>
      </c>
      <c r="T5" s="59">
        <v>570665088</v>
      </c>
      <c r="U5" s="59">
        <v>1573574303</v>
      </c>
      <c r="V5" s="59">
        <v>5973543422</v>
      </c>
      <c r="W5" s="59">
        <v>5764124295</v>
      </c>
      <c r="X5" s="59">
        <v>209419127</v>
      </c>
      <c r="Y5" s="60">
        <v>3.63</v>
      </c>
      <c r="Z5" s="61">
        <v>5884124295</v>
      </c>
    </row>
    <row r="6" spans="1:26" ht="13.5">
      <c r="A6" s="57" t="s">
        <v>32</v>
      </c>
      <c r="B6" s="18">
        <v>0</v>
      </c>
      <c r="C6" s="18">
        <v>0</v>
      </c>
      <c r="D6" s="58">
        <v>17719922976</v>
      </c>
      <c r="E6" s="59">
        <v>16765617040</v>
      </c>
      <c r="F6" s="59">
        <v>2157187067</v>
      </c>
      <c r="G6" s="59">
        <v>1511596354</v>
      </c>
      <c r="H6" s="59">
        <v>1411131599</v>
      </c>
      <c r="I6" s="59">
        <v>5079915020</v>
      </c>
      <c r="J6" s="59">
        <v>1189107714</v>
      </c>
      <c r="K6" s="59">
        <v>1318695569</v>
      </c>
      <c r="L6" s="59">
        <v>1331855317</v>
      </c>
      <c r="M6" s="59">
        <v>3839658600</v>
      </c>
      <c r="N6" s="59">
        <v>631876722</v>
      </c>
      <c r="O6" s="59">
        <v>1145518711</v>
      </c>
      <c r="P6" s="59">
        <v>1464556968</v>
      </c>
      <c r="Q6" s="59">
        <v>3241952401</v>
      </c>
      <c r="R6" s="59">
        <v>1862170944</v>
      </c>
      <c r="S6" s="59">
        <v>1351361771</v>
      </c>
      <c r="T6" s="59">
        <v>1237199631</v>
      </c>
      <c r="U6" s="59">
        <v>4450732346</v>
      </c>
      <c r="V6" s="59">
        <v>16612258367</v>
      </c>
      <c r="W6" s="59">
        <v>17719922972</v>
      </c>
      <c r="X6" s="59">
        <v>-1107664605</v>
      </c>
      <c r="Y6" s="60">
        <v>-6.25</v>
      </c>
      <c r="Z6" s="61">
        <v>16765617040</v>
      </c>
    </row>
    <row r="7" spans="1:26" ht="13.5">
      <c r="A7" s="57" t="s">
        <v>33</v>
      </c>
      <c r="B7" s="18">
        <v>0</v>
      </c>
      <c r="C7" s="18">
        <v>0</v>
      </c>
      <c r="D7" s="58">
        <v>43089005</v>
      </c>
      <c r="E7" s="59">
        <v>45089005</v>
      </c>
      <c r="F7" s="59">
        <v>4149115</v>
      </c>
      <c r="G7" s="59">
        <v>7966969</v>
      </c>
      <c r="H7" s="59">
        <v>7822694</v>
      </c>
      <c r="I7" s="59">
        <v>19938778</v>
      </c>
      <c r="J7" s="59">
        <v>7217379</v>
      </c>
      <c r="K7" s="59">
        <v>6465648</v>
      </c>
      <c r="L7" s="59">
        <v>6507481</v>
      </c>
      <c r="M7" s="59">
        <v>20190508</v>
      </c>
      <c r="N7" s="59">
        <v>11968693</v>
      </c>
      <c r="O7" s="59">
        <v>11488055</v>
      </c>
      <c r="P7" s="59">
        <v>10917255</v>
      </c>
      <c r="Q7" s="59">
        <v>34374003</v>
      </c>
      <c r="R7" s="59">
        <v>10390403</v>
      </c>
      <c r="S7" s="59">
        <v>-478302</v>
      </c>
      <c r="T7" s="59">
        <v>19997787</v>
      </c>
      <c r="U7" s="59">
        <v>29909888</v>
      </c>
      <c r="V7" s="59">
        <v>104413177</v>
      </c>
      <c r="W7" s="59">
        <v>43089004</v>
      </c>
      <c r="X7" s="59">
        <v>61324173</v>
      </c>
      <c r="Y7" s="60">
        <v>142.32</v>
      </c>
      <c r="Z7" s="61">
        <v>45089005</v>
      </c>
    </row>
    <row r="8" spans="1:26" ht="13.5">
      <c r="A8" s="57" t="s">
        <v>34</v>
      </c>
      <c r="B8" s="18">
        <v>0</v>
      </c>
      <c r="C8" s="18">
        <v>0</v>
      </c>
      <c r="D8" s="58">
        <v>4240323308</v>
      </c>
      <c r="E8" s="59">
        <v>4206722776</v>
      </c>
      <c r="F8" s="59">
        <v>816566578</v>
      </c>
      <c r="G8" s="59">
        <v>552187085</v>
      </c>
      <c r="H8" s="59">
        <v>66113318</v>
      </c>
      <c r="I8" s="59">
        <v>1434866981</v>
      </c>
      <c r="J8" s="59">
        <v>47558513</v>
      </c>
      <c r="K8" s="59">
        <v>112084572</v>
      </c>
      <c r="L8" s="59">
        <v>1157056039</v>
      </c>
      <c r="M8" s="59">
        <v>1316699124</v>
      </c>
      <c r="N8" s="59">
        <v>179603616</v>
      </c>
      <c r="O8" s="59">
        <v>48371450</v>
      </c>
      <c r="P8" s="59">
        <v>1049572108</v>
      </c>
      <c r="Q8" s="59">
        <v>1277547174</v>
      </c>
      <c r="R8" s="59">
        <v>49664250</v>
      </c>
      <c r="S8" s="59">
        <v>60392733</v>
      </c>
      <c r="T8" s="59">
        <v>33101608</v>
      </c>
      <c r="U8" s="59">
        <v>143158591</v>
      </c>
      <c r="V8" s="59">
        <v>4172271870</v>
      </c>
      <c r="W8" s="59">
        <v>4240323306</v>
      </c>
      <c r="X8" s="59">
        <v>-68051436</v>
      </c>
      <c r="Y8" s="60">
        <v>-1.6</v>
      </c>
      <c r="Z8" s="61">
        <v>4206722776</v>
      </c>
    </row>
    <row r="9" spans="1:26" ht="13.5">
      <c r="A9" s="57" t="s">
        <v>35</v>
      </c>
      <c r="B9" s="18">
        <v>0</v>
      </c>
      <c r="C9" s="18">
        <v>0</v>
      </c>
      <c r="D9" s="58">
        <v>2442409515</v>
      </c>
      <c r="E9" s="59">
        <v>2888494642</v>
      </c>
      <c r="F9" s="59">
        <v>98782144</v>
      </c>
      <c r="G9" s="59">
        <v>120766071</v>
      </c>
      <c r="H9" s="59">
        <v>183782695</v>
      </c>
      <c r="I9" s="59">
        <v>403330910</v>
      </c>
      <c r="J9" s="59">
        <v>123171205</v>
      </c>
      <c r="K9" s="59">
        <v>174654642</v>
      </c>
      <c r="L9" s="59">
        <v>207214164</v>
      </c>
      <c r="M9" s="59">
        <v>505040011</v>
      </c>
      <c r="N9" s="59">
        <v>146159588</v>
      </c>
      <c r="O9" s="59">
        <v>145594087</v>
      </c>
      <c r="P9" s="59">
        <v>242761296</v>
      </c>
      <c r="Q9" s="59">
        <v>534514971</v>
      </c>
      <c r="R9" s="59">
        <v>132401294</v>
      </c>
      <c r="S9" s="59">
        <v>169982598</v>
      </c>
      <c r="T9" s="59">
        <v>359630005</v>
      </c>
      <c r="U9" s="59">
        <v>662013897</v>
      </c>
      <c r="V9" s="59">
        <v>2104899789</v>
      </c>
      <c r="W9" s="59">
        <v>2442409525</v>
      </c>
      <c r="X9" s="59">
        <v>-337509736</v>
      </c>
      <c r="Y9" s="60">
        <v>-13.82</v>
      </c>
      <c r="Z9" s="61">
        <v>2888494642</v>
      </c>
    </row>
    <row r="10" spans="1:26" ht="25.5">
      <c r="A10" s="62" t="s">
        <v>86</v>
      </c>
      <c r="B10" s="63">
        <f>SUM(B5:B9)</f>
        <v>0</v>
      </c>
      <c r="C10" s="63">
        <f>SUM(C5:C9)</f>
        <v>0</v>
      </c>
      <c r="D10" s="64">
        <f aca="true" t="shared" si="0" ref="D10:Z10">SUM(D5:D9)</f>
        <v>30209869099</v>
      </c>
      <c r="E10" s="65">
        <f t="shared" si="0"/>
        <v>29790047758</v>
      </c>
      <c r="F10" s="65">
        <f t="shared" si="0"/>
        <v>3559454646</v>
      </c>
      <c r="G10" s="65">
        <f t="shared" si="0"/>
        <v>2675526451</v>
      </c>
      <c r="H10" s="65">
        <f t="shared" si="0"/>
        <v>2179030616</v>
      </c>
      <c r="I10" s="65">
        <f t="shared" si="0"/>
        <v>8414011713</v>
      </c>
      <c r="J10" s="65">
        <f t="shared" si="0"/>
        <v>1812654545</v>
      </c>
      <c r="K10" s="65">
        <f t="shared" si="0"/>
        <v>2158046908</v>
      </c>
      <c r="L10" s="65">
        <f t="shared" si="0"/>
        <v>3116409623</v>
      </c>
      <c r="M10" s="65">
        <f t="shared" si="0"/>
        <v>7087111076</v>
      </c>
      <c r="N10" s="65">
        <f t="shared" si="0"/>
        <v>1437106379</v>
      </c>
      <c r="O10" s="65">
        <f t="shared" si="0"/>
        <v>1857185325</v>
      </c>
      <c r="P10" s="65">
        <f t="shared" si="0"/>
        <v>3312583107</v>
      </c>
      <c r="Q10" s="65">
        <f t="shared" si="0"/>
        <v>6606874811</v>
      </c>
      <c r="R10" s="65">
        <f t="shared" si="0"/>
        <v>2491982423</v>
      </c>
      <c r="S10" s="65">
        <f t="shared" si="0"/>
        <v>2146812483</v>
      </c>
      <c r="T10" s="65">
        <f t="shared" si="0"/>
        <v>2220594119</v>
      </c>
      <c r="U10" s="65">
        <f t="shared" si="0"/>
        <v>6859389025</v>
      </c>
      <c r="V10" s="65">
        <f t="shared" si="0"/>
        <v>28967386625</v>
      </c>
      <c r="W10" s="65">
        <f t="shared" si="0"/>
        <v>30209869102</v>
      </c>
      <c r="X10" s="65">
        <f t="shared" si="0"/>
        <v>-1242482477</v>
      </c>
      <c r="Y10" s="66">
        <f>+IF(W10&lt;&gt;0,(X10/W10)*100,0)</f>
        <v>-4.112836347634962</v>
      </c>
      <c r="Z10" s="67">
        <f t="shared" si="0"/>
        <v>29790047758</v>
      </c>
    </row>
    <row r="11" spans="1:26" ht="13.5">
      <c r="A11" s="57" t="s">
        <v>36</v>
      </c>
      <c r="B11" s="18">
        <v>0</v>
      </c>
      <c r="C11" s="18">
        <v>0</v>
      </c>
      <c r="D11" s="58">
        <v>7622095997</v>
      </c>
      <c r="E11" s="59">
        <v>8032193925</v>
      </c>
      <c r="F11" s="59">
        <v>998710996</v>
      </c>
      <c r="G11" s="59">
        <v>311278795</v>
      </c>
      <c r="H11" s="59">
        <v>628925899</v>
      </c>
      <c r="I11" s="59">
        <v>1938915690</v>
      </c>
      <c r="J11" s="59">
        <v>640154754</v>
      </c>
      <c r="K11" s="59">
        <v>651902435</v>
      </c>
      <c r="L11" s="59">
        <v>650885926</v>
      </c>
      <c r="M11" s="59">
        <v>1942943115</v>
      </c>
      <c r="N11" s="59">
        <v>658332677</v>
      </c>
      <c r="O11" s="59">
        <v>656956657</v>
      </c>
      <c r="P11" s="59">
        <v>639712171</v>
      </c>
      <c r="Q11" s="59">
        <v>1955001505</v>
      </c>
      <c r="R11" s="59">
        <v>653444388</v>
      </c>
      <c r="S11" s="59">
        <v>633896580</v>
      </c>
      <c r="T11" s="59">
        <v>742783268</v>
      </c>
      <c r="U11" s="59">
        <v>2030124236</v>
      </c>
      <c r="V11" s="59">
        <v>7866984546</v>
      </c>
      <c r="W11" s="59">
        <v>7622095996</v>
      </c>
      <c r="X11" s="59">
        <v>244888550</v>
      </c>
      <c r="Y11" s="60">
        <v>3.21</v>
      </c>
      <c r="Z11" s="61">
        <v>8032193925</v>
      </c>
    </row>
    <row r="12" spans="1:26" ht="13.5">
      <c r="A12" s="57" t="s">
        <v>37</v>
      </c>
      <c r="B12" s="18">
        <v>0</v>
      </c>
      <c r="C12" s="18">
        <v>0</v>
      </c>
      <c r="D12" s="58">
        <v>125834274</v>
      </c>
      <c r="E12" s="59">
        <v>125828480</v>
      </c>
      <c r="F12" s="59">
        <v>9214942</v>
      </c>
      <c r="G12" s="59">
        <v>1866704</v>
      </c>
      <c r="H12" s="59">
        <v>17087449</v>
      </c>
      <c r="I12" s="59">
        <v>28169095</v>
      </c>
      <c r="J12" s="59">
        <v>9687213</v>
      </c>
      <c r="K12" s="59">
        <v>10400820</v>
      </c>
      <c r="L12" s="59">
        <v>9810549</v>
      </c>
      <c r="M12" s="59">
        <v>29898582</v>
      </c>
      <c r="N12" s="59">
        <v>9591287</v>
      </c>
      <c r="O12" s="59">
        <v>9665886</v>
      </c>
      <c r="P12" s="59">
        <v>9399695</v>
      </c>
      <c r="Q12" s="59">
        <v>28656868</v>
      </c>
      <c r="R12" s="59">
        <v>10857571</v>
      </c>
      <c r="S12" s="59">
        <v>13291028</v>
      </c>
      <c r="T12" s="59">
        <v>10588295</v>
      </c>
      <c r="U12" s="59">
        <v>34736894</v>
      </c>
      <c r="V12" s="59">
        <v>121461439</v>
      </c>
      <c r="W12" s="59">
        <v>125834277</v>
      </c>
      <c r="X12" s="59">
        <v>-4372838</v>
      </c>
      <c r="Y12" s="60">
        <v>-3.48</v>
      </c>
      <c r="Z12" s="61">
        <v>125828480</v>
      </c>
    </row>
    <row r="13" spans="1:26" ht="13.5">
      <c r="A13" s="57" t="s">
        <v>87</v>
      </c>
      <c r="B13" s="18">
        <v>0</v>
      </c>
      <c r="C13" s="18">
        <v>0</v>
      </c>
      <c r="D13" s="58">
        <v>1258208413</v>
      </c>
      <c r="E13" s="59">
        <v>1512927216</v>
      </c>
      <c r="F13" s="59">
        <v>201360824</v>
      </c>
      <c r="G13" s="59">
        <v>-26152</v>
      </c>
      <c r="H13" s="59">
        <v>121088242</v>
      </c>
      <c r="I13" s="59">
        <v>322422914</v>
      </c>
      <c r="J13" s="59">
        <v>108690562</v>
      </c>
      <c r="K13" s="59">
        <v>116615746</v>
      </c>
      <c r="L13" s="59">
        <v>123319887</v>
      </c>
      <c r="M13" s="59">
        <v>348626195</v>
      </c>
      <c r="N13" s="59">
        <v>115027936</v>
      </c>
      <c r="O13" s="59">
        <v>123236882</v>
      </c>
      <c r="P13" s="59">
        <v>182891134</v>
      </c>
      <c r="Q13" s="59">
        <v>421155952</v>
      </c>
      <c r="R13" s="59">
        <v>106242171</v>
      </c>
      <c r="S13" s="59">
        <v>114284524</v>
      </c>
      <c r="T13" s="59">
        <v>214307827</v>
      </c>
      <c r="U13" s="59">
        <v>434834522</v>
      </c>
      <c r="V13" s="59">
        <v>1527039583</v>
      </c>
      <c r="W13" s="59">
        <v>1258208414</v>
      </c>
      <c r="X13" s="59">
        <v>268831169</v>
      </c>
      <c r="Y13" s="60">
        <v>21.37</v>
      </c>
      <c r="Z13" s="61">
        <v>1512927216</v>
      </c>
    </row>
    <row r="14" spans="1:26" ht="13.5">
      <c r="A14" s="57" t="s">
        <v>38</v>
      </c>
      <c r="B14" s="18">
        <v>0</v>
      </c>
      <c r="C14" s="18">
        <v>0</v>
      </c>
      <c r="D14" s="58">
        <v>1057981992</v>
      </c>
      <c r="E14" s="59">
        <v>1284416396</v>
      </c>
      <c r="F14" s="59">
        <v>627710</v>
      </c>
      <c r="G14" s="59">
        <v>12312378</v>
      </c>
      <c r="H14" s="59">
        <v>111145829</v>
      </c>
      <c r="I14" s="59">
        <v>124085917</v>
      </c>
      <c r="J14" s="59">
        <v>69492619</v>
      </c>
      <c r="K14" s="59">
        <v>12613083</v>
      </c>
      <c r="L14" s="59">
        <v>347482083</v>
      </c>
      <c r="M14" s="59">
        <v>429587785</v>
      </c>
      <c r="N14" s="59">
        <v>56245103</v>
      </c>
      <c r="O14" s="59">
        <v>11499876</v>
      </c>
      <c r="P14" s="59">
        <v>113687542</v>
      </c>
      <c r="Q14" s="59">
        <v>181432521</v>
      </c>
      <c r="R14" s="59">
        <v>67984015</v>
      </c>
      <c r="S14" s="59">
        <v>-10380153</v>
      </c>
      <c r="T14" s="59">
        <v>460748966</v>
      </c>
      <c r="U14" s="59">
        <v>518352828</v>
      </c>
      <c r="V14" s="59">
        <v>1253459051</v>
      </c>
      <c r="W14" s="59">
        <v>1057981990</v>
      </c>
      <c r="X14" s="59">
        <v>195477061</v>
      </c>
      <c r="Y14" s="60">
        <v>18.48</v>
      </c>
      <c r="Z14" s="61">
        <v>1284416396</v>
      </c>
    </row>
    <row r="15" spans="1:26" ht="13.5">
      <c r="A15" s="57" t="s">
        <v>39</v>
      </c>
      <c r="B15" s="18">
        <v>0</v>
      </c>
      <c r="C15" s="18">
        <v>0</v>
      </c>
      <c r="D15" s="58">
        <v>10240549518</v>
      </c>
      <c r="E15" s="59">
        <v>10023608761</v>
      </c>
      <c r="F15" s="59">
        <v>214757541</v>
      </c>
      <c r="G15" s="59">
        <v>1198719470</v>
      </c>
      <c r="H15" s="59">
        <v>1153321436</v>
      </c>
      <c r="I15" s="59">
        <v>2566798447</v>
      </c>
      <c r="J15" s="59">
        <v>750683120</v>
      </c>
      <c r="K15" s="59">
        <v>737704900</v>
      </c>
      <c r="L15" s="59">
        <v>719782619</v>
      </c>
      <c r="M15" s="59">
        <v>2208170639</v>
      </c>
      <c r="N15" s="59">
        <v>685604575</v>
      </c>
      <c r="O15" s="59">
        <v>724833034</v>
      </c>
      <c r="P15" s="59">
        <v>500196735</v>
      </c>
      <c r="Q15" s="59">
        <v>1910634344</v>
      </c>
      <c r="R15" s="59">
        <v>740588226</v>
      </c>
      <c r="S15" s="59">
        <v>693401503</v>
      </c>
      <c r="T15" s="59">
        <v>1030790716</v>
      </c>
      <c r="U15" s="59">
        <v>2464780445</v>
      </c>
      <c r="V15" s="59">
        <v>9150383875</v>
      </c>
      <c r="W15" s="59">
        <v>10240549516</v>
      </c>
      <c r="X15" s="59">
        <v>-1090165641</v>
      </c>
      <c r="Y15" s="60">
        <v>-10.65</v>
      </c>
      <c r="Z15" s="61">
        <v>10023608761</v>
      </c>
    </row>
    <row r="16" spans="1:26" ht="13.5">
      <c r="A16" s="68" t="s">
        <v>40</v>
      </c>
      <c r="B16" s="18">
        <v>0</v>
      </c>
      <c r="C16" s="18">
        <v>0</v>
      </c>
      <c r="D16" s="58">
        <v>288054588</v>
      </c>
      <c r="E16" s="59">
        <v>282780485</v>
      </c>
      <c r="F16" s="59">
        <v>22598883</v>
      </c>
      <c r="G16" s="59">
        <v>-279599341</v>
      </c>
      <c r="H16" s="59">
        <v>13245884</v>
      </c>
      <c r="I16" s="59">
        <v>-243754574</v>
      </c>
      <c r="J16" s="59">
        <v>4986038</v>
      </c>
      <c r="K16" s="59">
        <v>35647790</v>
      </c>
      <c r="L16" s="59">
        <v>2541895</v>
      </c>
      <c r="M16" s="59">
        <v>43175723</v>
      </c>
      <c r="N16" s="59">
        <v>39962476</v>
      </c>
      <c r="O16" s="59">
        <v>3209390</v>
      </c>
      <c r="P16" s="59">
        <v>12041870</v>
      </c>
      <c r="Q16" s="59">
        <v>55213736</v>
      </c>
      <c r="R16" s="59">
        <v>37791613</v>
      </c>
      <c r="S16" s="59">
        <v>26217759</v>
      </c>
      <c r="T16" s="59">
        <v>19592408</v>
      </c>
      <c r="U16" s="59">
        <v>83601780</v>
      </c>
      <c r="V16" s="59">
        <v>-61763335</v>
      </c>
      <c r="W16" s="59">
        <v>288054588</v>
      </c>
      <c r="X16" s="59">
        <v>-349817923</v>
      </c>
      <c r="Y16" s="60">
        <v>-121.44</v>
      </c>
      <c r="Z16" s="61">
        <v>282780485</v>
      </c>
    </row>
    <row r="17" spans="1:26" ht="13.5">
      <c r="A17" s="57" t="s">
        <v>41</v>
      </c>
      <c r="B17" s="18">
        <v>0</v>
      </c>
      <c r="C17" s="18">
        <v>0</v>
      </c>
      <c r="D17" s="58">
        <v>7689225558</v>
      </c>
      <c r="E17" s="59">
        <v>7390079880</v>
      </c>
      <c r="F17" s="59">
        <v>539277535</v>
      </c>
      <c r="G17" s="59">
        <v>476961434</v>
      </c>
      <c r="H17" s="59">
        <v>391226441</v>
      </c>
      <c r="I17" s="59">
        <v>1407465410</v>
      </c>
      <c r="J17" s="59">
        <v>774147446</v>
      </c>
      <c r="K17" s="59">
        <v>420986857</v>
      </c>
      <c r="L17" s="59">
        <v>605416843</v>
      </c>
      <c r="M17" s="59">
        <v>1800551146</v>
      </c>
      <c r="N17" s="59">
        <v>384776364</v>
      </c>
      <c r="O17" s="59">
        <v>525375987</v>
      </c>
      <c r="P17" s="59">
        <v>702653053</v>
      </c>
      <c r="Q17" s="59">
        <v>1612805404</v>
      </c>
      <c r="R17" s="59">
        <v>325244050</v>
      </c>
      <c r="S17" s="59">
        <v>811227539</v>
      </c>
      <c r="T17" s="59">
        <v>825440814</v>
      </c>
      <c r="U17" s="59">
        <v>1961912403</v>
      </c>
      <c r="V17" s="59">
        <v>6782734363</v>
      </c>
      <c r="W17" s="59">
        <v>7689225560</v>
      </c>
      <c r="X17" s="59">
        <v>-906491197</v>
      </c>
      <c r="Y17" s="60">
        <v>-11.79</v>
      </c>
      <c r="Z17" s="61">
        <v>7390079880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28281950340</v>
      </c>
      <c r="E18" s="72">
        <f t="shared" si="1"/>
        <v>28651835143</v>
      </c>
      <c r="F18" s="72">
        <f t="shared" si="1"/>
        <v>1986548431</v>
      </c>
      <c r="G18" s="72">
        <f t="shared" si="1"/>
        <v>1721513288</v>
      </c>
      <c r="H18" s="72">
        <f t="shared" si="1"/>
        <v>2436041180</v>
      </c>
      <c r="I18" s="72">
        <f t="shared" si="1"/>
        <v>6144102899</v>
      </c>
      <c r="J18" s="72">
        <f t="shared" si="1"/>
        <v>2357841752</v>
      </c>
      <c r="K18" s="72">
        <f t="shared" si="1"/>
        <v>1985871631</v>
      </c>
      <c r="L18" s="72">
        <f t="shared" si="1"/>
        <v>2459239802</v>
      </c>
      <c r="M18" s="72">
        <f t="shared" si="1"/>
        <v>6802953185</v>
      </c>
      <c r="N18" s="72">
        <f t="shared" si="1"/>
        <v>1949540418</v>
      </c>
      <c r="O18" s="72">
        <f t="shared" si="1"/>
        <v>2054777712</v>
      </c>
      <c r="P18" s="72">
        <f t="shared" si="1"/>
        <v>2160582200</v>
      </c>
      <c r="Q18" s="72">
        <f t="shared" si="1"/>
        <v>6164900330</v>
      </c>
      <c r="R18" s="72">
        <f t="shared" si="1"/>
        <v>1942152034</v>
      </c>
      <c r="S18" s="72">
        <f t="shared" si="1"/>
        <v>2281938780</v>
      </c>
      <c r="T18" s="72">
        <f t="shared" si="1"/>
        <v>3304252294</v>
      </c>
      <c r="U18" s="72">
        <f t="shared" si="1"/>
        <v>7528343108</v>
      </c>
      <c r="V18" s="72">
        <f t="shared" si="1"/>
        <v>26640299522</v>
      </c>
      <c r="W18" s="72">
        <f t="shared" si="1"/>
        <v>28281950341</v>
      </c>
      <c r="X18" s="72">
        <f t="shared" si="1"/>
        <v>-1641650819</v>
      </c>
      <c r="Y18" s="66">
        <f>+IF(W18&lt;&gt;0,(X18/W18)*100,0)</f>
        <v>-5.804588436109793</v>
      </c>
      <c r="Z18" s="73">
        <f t="shared" si="1"/>
        <v>28651835143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1927918759</v>
      </c>
      <c r="E19" s="76">
        <f t="shared" si="2"/>
        <v>1138212615</v>
      </c>
      <c r="F19" s="76">
        <f t="shared" si="2"/>
        <v>1572906215</v>
      </c>
      <c r="G19" s="76">
        <f t="shared" si="2"/>
        <v>954013163</v>
      </c>
      <c r="H19" s="76">
        <f t="shared" si="2"/>
        <v>-257010564</v>
      </c>
      <c r="I19" s="76">
        <f t="shared" si="2"/>
        <v>2269908814</v>
      </c>
      <c r="J19" s="76">
        <f t="shared" si="2"/>
        <v>-545187207</v>
      </c>
      <c r="K19" s="76">
        <f t="shared" si="2"/>
        <v>172175277</v>
      </c>
      <c r="L19" s="76">
        <f t="shared" si="2"/>
        <v>657169821</v>
      </c>
      <c r="M19" s="76">
        <f t="shared" si="2"/>
        <v>284157891</v>
      </c>
      <c r="N19" s="76">
        <f t="shared" si="2"/>
        <v>-512434039</v>
      </c>
      <c r="O19" s="76">
        <f t="shared" si="2"/>
        <v>-197592387</v>
      </c>
      <c r="P19" s="76">
        <f t="shared" si="2"/>
        <v>1152000907</v>
      </c>
      <c r="Q19" s="76">
        <f t="shared" si="2"/>
        <v>441974481</v>
      </c>
      <c r="R19" s="76">
        <f t="shared" si="2"/>
        <v>549830389</v>
      </c>
      <c r="S19" s="76">
        <f t="shared" si="2"/>
        <v>-135126297</v>
      </c>
      <c r="T19" s="76">
        <f t="shared" si="2"/>
        <v>-1083658175</v>
      </c>
      <c r="U19" s="76">
        <f t="shared" si="2"/>
        <v>-668954083</v>
      </c>
      <c r="V19" s="76">
        <f t="shared" si="2"/>
        <v>2327087103</v>
      </c>
      <c r="W19" s="76">
        <f>IF(E10=E18,0,W10-W18)</f>
        <v>1927918761</v>
      </c>
      <c r="X19" s="76">
        <f t="shared" si="2"/>
        <v>399168342</v>
      </c>
      <c r="Y19" s="77">
        <f>+IF(W19&lt;&gt;0,(X19/W19)*100,0)</f>
        <v>20.704624596990477</v>
      </c>
      <c r="Z19" s="78">
        <f t="shared" si="2"/>
        <v>1138212615</v>
      </c>
    </row>
    <row r="20" spans="1:26" ht="13.5">
      <c r="A20" s="57" t="s">
        <v>44</v>
      </c>
      <c r="B20" s="18">
        <v>0</v>
      </c>
      <c r="C20" s="18">
        <v>0</v>
      </c>
      <c r="D20" s="58">
        <v>2370208687</v>
      </c>
      <c r="E20" s="59">
        <v>2416086409</v>
      </c>
      <c r="F20" s="59">
        <v>124340</v>
      </c>
      <c r="G20" s="59">
        <v>78685810</v>
      </c>
      <c r="H20" s="59">
        <v>137494428</v>
      </c>
      <c r="I20" s="59">
        <v>216304578</v>
      </c>
      <c r="J20" s="59">
        <v>176301487</v>
      </c>
      <c r="K20" s="59">
        <v>330558926</v>
      </c>
      <c r="L20" s="59">
        <v>208300649</v>
      </c>
      <c r="M20" s="59">
        <v>715161062</v>
      </c>
      <c r="N20" s="59">
        <v>44476406</v>
      </c>
      <c r="O20" s="59">
        <v>208159400</v>
      </c>
      <c r="P20" s="59">
        <v>163147487</v>
      </c>
      <c r="Q20" s="59">
        <v>415783293</v>
      </c>
      <c r="R20" s="59">
        <v>158167246</v>
      </c>
      <c r="S20" s="59">
        <v>218694183</v>
      </c>
      <c r="T20" s="59">
        <v>556860603</v>
      </c>
      <c r="U20" s="59">
        <v>933722032</v>
      </c>
      <c r="V20" s="59">
        <v>2280970965</v>
      </c>
      <c r="W20" s="59">
        <v>2370208687</v>
      </c>
      <c r="X20" s="59">
        <v>-89237722</v>
      </c>
      <c r="Y20" s="60">
        <v>-3.76</v>
      </c>
      <c r="Z20" s="61">
        <v>2416086409</v>
      </c>
    </row>
    <row r="21" spans="1:26" ht="13.5">
      <c r="A21" s="57" t="s">
        <v>88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89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4298127446</v>
      </c>
      <c r="E22" s="87">
        <f t="shared" si="3"/>
        <v>3554299024</v>
      </c>
      <c r="F22" s="87">
        <f t="shared" si="3"/>
        <v>1573030555</v>
      </c>
      <c r="G22" s="87">
        <f t="shared" si="3"/>
        <v>1032698973</v>
      </c>
      <c r="H22" s="87">
        <f t="shared" si="3"/>
        <v>-119516136</v>
      </c>
      <c r="I22" s="87">
        <f t="shared" si="3"/>
        <v>2486213392</v>
      </c>
      <c r="J22" s="87">
        <f t="shared" si="3"/>
        <v>-368885720</v>
      </c>
      <c r="K22" s="87">
        <f t="shared" si="3"/>
        <v>502734203</v>
      </c>
      <c r="L22" s="87">
        <f t="shared" si="3"/>
        <v>865470470</v>
      </c>
      <c r="M22" s="87">
        <f t="shared" si="3"/>
        <v>999318953</v>
      </c>
      <c r="N22" s="87">
        <f t="shared" si="3"/>
        <v>-467957633</v>
      </c>
      <c r="O22" s="87">
        <f t="shared" si="3"/>
        <v>10567013</v>
      </c>
      <c r="P22" s="87">
        <f t="shared" si="3"/>
        <v>1315148394</v>
      </c>
      <c r="Q22" s="87">
        <f t="shared" si="3"/>
        <v>857757774</v>
      </c>
      <c r="R22" s="87">
        <f t="shared" si="3"/>
        <v>707997635</v>
      </c>
      <c r="S22" s="87">
        <f t="shared" si="3"/>
        <v>83567886</v>
      </c>
      <c r="T22" s="87">
        <f t="shared" si="3"/>
        <v>-526797572</v>
      </c>
      <c r="U22" s="87">
        <f t="shared" si="3"/>
        <v>264767949</v>
      </c>
      <c r="V22" s="87">
        <f t="shared" si="3"/>
        <v>4608058068</v>
      </c>
      <c r="W22" s="87">
        <f t="shared" si="3"/>
        <v>4298127448</v>
      </c>
      <c r="X22" s="87">
        <f t="shared" si="3"/>
        <v>309930620</v>
      </c>
      <c r="Y22" s="88">
        <f>+IF(W22&lt;&gt;0,(X22/W22)*100,0)</f>
        <v>7.210828988894143</v>
      </c>
      <c r="Z22" s="89">
        <f t="shared" si="3"/>
        <v>3554299024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4298127446</v>
      </c>
      <c r="E24" s="76">
        <f t="shared" si="4"/>
        <v>3554299024</v>
      </c>
      <c r="F24" s="76">
        <f t="shared" si="4"/>
        <v>1573030555</v>
      </c>
      <c r="G24" s="76">
        <f t="shared" si="4"/>
        <v>1032698973</v>
      </c>
      <c r="H24" s="76">
        <f t="shared" si="4"/>
        <v>-119516136</v>
      </c>
      <c r="I24" s="76">
        <f t="shared" si="4"/>
        <v>2486213392</v>
      </c>
      <c r="J24" s="76">
        <f t="shared" si="4"/>
        <v>-368885720</v>
      </c>
      <c r="K24" s="76">
        <f t="shared" si="4"/>
        <v>502734203</v>
      </c>
      <c r="L24" s="76">
        <f t="shared" si="4"/>
        <v>865470470</v>
      </c>
      <c r="M24" s="76">
        <f t="shared" si="4"/>
        <v>999318953</v>
      </c>
      <c r="N24" s="76">
        <f t="shared" si="4"/>
        <v>-467957633</v>
      </c>
      <c r="O24" s="76">
        <f t="shared" si="4"/>
        <v>10567013</v>
      </c>
      <c r="P24" s="76">
        <f t="shared" si="4"/>
        <v>1315148394</v>
      </c>
      <c r="Q24" s="76">
        <f t="shared" si="4"/>
        <v>857757774</v>
      </c>
      <c r="R24" s="76">
        <f t="shared" si="4"/>
        <v>707997635</v>
      </c>
      <c r="S24" s="76">
        <f t="shared" si="4"/>
        <v>83567886</v>
      </c>
      <c r="T24" s="76">
        <f t="shared" si="4"/>
        <v>-526797572</v>
      </c>
      <c r="U24" s="76">
        <f t="shared" si="4"/>
        <v>264767949</v>
      </c>
      <c r="V24" s="76">
        <f t="shared" si="4"/>
        <v>4608058068</v>
      </c>
      <c r="W24" s="76">
        <f t="shared" si="4"/>
        <v>4298127448</v>
      </c>
      <c r="X24" s="76">
        <f t="shared" si="4"/>
        <v>309930620</v>
      </c>
      <c r="Y24" s="77">
        <f>+IF(W24&lt;&gt;0,(X24/W24)*100,0)</f>
        <v>7.210828988894143</v>
      </c>
      <c r="Z24" s="78">
        <f t="shared" si="4"/>
        <v>3554299024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4465208687</v>
      </c>
      <c r="E27" s="99">
        <v>4465208687</v>
      </c>
      <c r="F27" s="99">
        <v>124340</v>
      </c>
      <c r="G27" s="99">
        <v>128494432</v>
      </c>
      <c r="H27" s="99">
        <v>152136025</v>
      </c>
      <c r="I27" s="99">
        <v>280754797</v>
      </c>
      <c r="J27" s="99">
        <v>352182163</v>
      </c>
      <c r="K27" s="99">
        <v>286123054</v>
      </c>
      <c r="L27" s="99">
        <v>249294133</v>
      </c>
      <c r="M27" s="99">
        <v>887599350</v>
      </c>
      <c r="N27" s="99">
        <v>155968538</v>
      </c>
      <c r="O27" s="99">
        <v>167945207</v>
      </c>
      <c r="P27" s="99">
        <v>224096407</v>
      </c>
      <c r="Q27" s="99">
        <v>548010152</v>
      </c>
      <c r="R27" s="99">
        <v>230601578</v>
      </c>
      <c r="S27" s="99">
        <v>342098807</v>
      </c>
      <c r="T27" s="99">
        <v>878363863</v>
      </c>
      <c r="U27" s="99">
        <v>1451064248</v>
      </c>
      <c r="V27" s="99">
        <v>3167428547</v>
      </c>
      <c r="W27" s="99">
        <v>4465208687</v>
      </c>
      <c r="X27" s="99">
        <v>-1297780140</v>
      </c>
      <c r="Y27" s="100">
        <v>-29.06</v>
      </c>
      <c r="Z27" s="101">
        <v>4465208687</v>
      </c>
    </row>
    <row r="28" spans="1:26" ht="13.5">
      <c r="A28" s="102" t="s">
        <v>44</v>
      </c>
      <c r="B28" s="18">
        <v>0</v>
      </c>
      <c r="C28" s="18">
        <v>0</v>
      </c>
      <c r="D28" s="58">
        <v>2370208687</v>
      </c>
      <c r="E28" s="59">
        <v>2370208687</v>
      </c>
      <c r="F28" s="59">
        <v>0</v>
      </c>
      <c r="G28" s="59">
        <v>79663018</v>
      </c>
      <c r="H28" s="59">
        <v>137494428</v>
      </c>
      <c r="I28" s="59">
        <v>217157446</v>
      </c>
      <c r="J28" s="59">
        <v>307245950</v>
      </c>
      <c r="K28" s="59">
        <v>210562628</v>
      </c>
      <c r="L28" s="59">
        <v>214072732</v>
      </c>
      <c r="M28" s="59">
        <v>731881310</v>
      </c>
      <c r="N28" s="59">
        <v>118407373</v>
      </c>
      <c r="O28" s="59">
        <v>142683972</v>
      </c>
      <c r="P28" s="59">
        <v>140665342</v>
      </c>
      <c r="Q28" s="59">
        <v>401756687</v>
      </c>
      <c r="R28" s="59">
        <v>159429396</v>
      </c>
      <c r="S28" s="59">
        <v>217915382</v>
      </c>
      <c r="T28" s="59">
        <v>550784828</v>
      </c>
      <c r="U28" s="59">
        <v>928129606</v>
      </c>
      <c r="V28" s="59">
        <v>2278925049</v>
      </c>
      <c r="W28" s="59">
        <v>2370208687</v>
      </c>
      <c r="X28" s="59">
        <v>-91283638</v>
      </c>
      <c r="Y28" s="60">
        <v>-3.85</v>
      </c>
      <c r="Z28" s="61">
        <v>2370208687</v>
      </c>
    </row>
    <row r="29" spans="1:26" ht="13.5">
      <c r="A29" s="57" t="s">
        <v>91</v>
      </c>
      <c r="B29" s="18">
        <v>0</v>
      </c>
      <c r="C29" s="18">
        <v>0</v>
      </c>
      <c r="D29" s="58">
        <v>110000000</v>
      </c>
      <c r="E29" s="59">
        <v>110000000</v>
      </c>
      <c r="F29" s="59">
        <v>124340</v>
      </c>
      <c r="G29" s="59">
        <v>710324</v>
      </c>
      <c r="H29" s="59">
        <v>3647580</v>
      </c>
      <c r="I29" s="59">
        <v>4482244</v>
      </c>
      <c r="J29" s="59">
        <v>9687886</v>
      </c>
      <c r="K29" s="59">
        <v>10357919</v>
      </c>
      <c r="L29" s="59">
        <v>5548636</v>
      </c>
      <c r="M29" s="59">
        <v>25594441</v>
      </c>
      <c r="N29" s="59">
        <v>2549070</v>
      </c>
      <c r="O29" s="59">
        <v>5589818</v>
      </c>
      <c r="P29" s="59">
        <v>6328267</v>
      </c>
      <c r="Q29" s="59">
        <v>14467155</v>
      </c>
      <c r="R29" s="59">
        <v>9697022</v>
      </c>
      <c r="S29" s="59">
        <v>9671506</v>
      </c>
      <c r="T29" s="59">
        <v>34137503</v>
      </c>
      <c r="U29" s="59">
        <v>53506031</v>
      </c>
      <c r="V29" s="59">
        <v>98049871</v>
      </c>
      <c r="W29" s="59">
        <v>110000000</v>
      </c>
      <c r="X29" s="59">
        <v>-11950129</v>
      </c>
      <c r="Y29" s="60">
        <v>-10.86</v>
      </c>
      <c r="Z29" s="61">
        <v>110000000</v>
      </c>
    </row>
    <row r="30" spans="1:26" ht="13.5">
      <c r="A30" s="57" t="s">
        <v>48</v>
      </c>
      <c r="B30" s="18">
        <v>0</v>
      </c>
      <c r="C30" s="18">
        <v>0</v>
      </c>
      <c r="D30" s="58">
        <v>1000000000</v>
      </c>
      <c r="E30" s="59">
        <v>1000000000</v>
      </c>
      <c r="F30" s="59">
        <v>0</v>
      </c>
      <c r="G30" s="59">
        <v>48121090</v>
      </c>
      <c r="H30" s="59">
        <v>10657945</v>
      </c>
      <c r="I30" s="59">
        <v>58779035</v>
      </c>
      <c r="J30" s="59">
        <v>35261742</v>
      </c>
      <c r="K30" s="59">
        <v>63233533</v>
      </c>
      <c r="L30" s="59">
        <v>26609098</v>
      </c>
      <c r="M30" s="59">
        <v>125104373</v>
      </c>
      <c r="N30" s="59">
        <v>33672815</v>
      </c>
      <c r="O30" s="59">
        <v>18489353</v>
      </c>
      <c r="P30" s="59">
        <v>75818633</v>
      </c>
      <c r="Q30" s="59">
        <v>127980801</v>
      </c>
      <c r="R30" s="59">
        <v>57261568</v>
      </c>
      <c r="S30" s="59">
        <v>107801783</v>
      </c>
      <c r="T30" s="59">
        <v>284607212</v>
      </c>
      <c r="U30" s="59">
        <v>449670563</v>
      </c>
      <c r="V30" s="59">
        <v>761534772</v>
      </c>
      <c r="W30" s="59">
        <v>1000000000</v>
      </c>
      <c r="X30" s="59">
        <v>-238465228</v>
      </c>
      <c r="Y30" s="60">
        <v>-23.85</v>
      </c>
      <c r="Z30" s="61">
        <v>1000000000</v>
      </c>
    </row>
    <row r="31" spans="1:26" ht="13.5">
      <c r="A31" s="57" t="s">
        <v>49</v>
      </c>
      <c r="B31" s="18">
        <v>0</v>
      </c>
      <c r="C31" s="18">
        <v>0</v>
      </c>
      <c r="D31" s="58">
        <v>985000000</v>
      </c>
      <c r="E31" s="59">
        <v>985000000</v>
      </c>
      <c r="F31" s="59">
        <v>0</v>
      </c>
      <c r="G31" s="59">
        <v>0</v>
      </c>
      <c r="H31" s="59">
        <v>336070</v>
      </c>
      <c r="I31" s="59">
        <v>336070</v>
      </c>
      <c r="J31" s="59">
        <v>-13415</v>
      </c>
      <c r="K31" s="59">
        <v>1968975</v>
      </c>
      <c r="L31" s="59">
        <v>3063666</v>
      </c>
      <c r="M31" s="59">
        <v>5019226</v>
      </c>
      <c r="N31" s="59">
        <v>1339280</v>
      </c>
      <c r="O31" s="59">
        <v>1182064</v>
      </c>
      <c r="P31" s="59">
        <v>1284167</v>
      </c>
      <c r="Q31" s="59">
        <v>3805511</v>
      </c>
      <c r="R31" s="59">
        <v>4213593</v>
      </c>
      <c r="S31" s="59">
        <v>6710136</v>
      </c>
      <c r="T31" s="59">
        <v>8834321</v>
      </c>
      <c r="U31" s="59">
        <v>19758050</v>
      </c>
      <c r="V31" s="59">
        <v>28918857</v>
      </c>
      <c r="W31" s="59">
        <v>985000000</v>
      </c>
      <c r="X31" s="59">
        <v>-956081143</v>
      </c>
      <c r="Y31" s="60">
        <v>-97.06</v>
      </c>
      <c r="Z31" s="61">
        <v>985000000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4465208687</v>
      </c>
      <c r="E32" s="99">
        <f t="shared" si="5"/>
        <v>4465208687</v>
      </c>
      <c r="F32" s="99">
        <f t="shared" si="5"/>
        <v>124340</v>
      </c>
      <c r="G32" s="99">
        <f t="shared" si="5"/>
        <v>128494432</v>
      </c>
      <c r="H32" s="99">
        <f t="shared" si="5"/>
        <v>152136023</v>
      </c>
      <c r="I32" s="99">
        <f t="shared" si="5"/>
        <v>280754795</v>
      </c>
      <c r="J32" s="99">
        <f t="shared" si="5"/>
        <v>352182163</v>
      </c>
      <c r="K32" s="99">
        <f t="shared" si="5"/>
        <v>286123055</v>
      </c>
      <c r="L32" s="99">
        <f t="shared" si="5"/>
        <v>249294132</v>
      </c>
      <c r="M32" s="99">
        <f t="shared" si="5"/>
        <v>887599350</v>
      </c>
      <c r="N32" s="99">
        <f t="shared" si="5"/>
        <v>155968538</v>
      </c>
      <c r="O32" s="99">
        <f t="shared" si="5"/>
        <v>167945207</v>
      </c>
      <c r="P32" s="99">
        <f t="shared" si="5"/>
        <v>224096409</v>
      </c>
      <c r="Q32" s="99">
        <f t="shared" si="5"/>
        <v>548010154</v>
      </c>
      <c r="R32" s="99">
        <f t="shared" si="5"/>
        <v>230601579</v>
      </c>
      <c r="S32" s="99">
        <f t="shared" si="5"/>
        <v>342098807</v>
      </c>
      <c r="T32" s="99">
        <f t="shared" si="5"/>
        <v>878363864</v>
      </c>
      <c r="U32" s="99">
        <f t="shared" si="5"/>
        <v>1451064250</v>
      </c>
      <c r="V32" s="99">
        <f t="shared" si="5"/>
        <v>3167428549</v>
      </c>
      <c r="W32" s="99">
        <f t="shared" si="5"/>
        <v>4465208687</v>
      </c>
      <c r="X32" s="99">
        <f t="shared" si="5"/>
        <v>-1297780138</v>
      </c>
      <c r="Y32" s="100">
        <f>+IF(W32&lt;&gt;0,(X32/W32)*100,0)</f>
        <v>-29.064266173680853</v>
      </c>
      <c r="Z32" s="101">
        <f t="shared" si="5"/>
        <v>4465208687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5510890310</v>
      </c>
      <c r="C35" s="18">
        <v>0</v>
      </c>
      <c r="D35" s="58">
        <v>7720989631</v>
      </c>
      <c r="E35" s="59">
        <v>6955259710</v>
      </c>
      <c r="F35" s="59">
        <v>4473032665</v>
      </c>
      <c r="G35" s="59">
        <v>4854336032</v>
      </c>
      <c r="H35" s="59">
        <v>5104941612</v>
      </c>
      <c r="I35" s="59">
        <v>5104941612</v>
      </c>
      <c r="J35" s="59">
        <v>5084063308</v>
      </c>
      <c r="K35" s="59">
        <v>5289608307</v>
      </c>
      <c r="L35" s="59">
        <v>5476267713</v>
      </c>
      <c r="M35" s="59">
        <v>5476267713</v>
      </c>
      <c r="N35" s="59">
        <v>5655346680</v>
      </c>
      <c r="O35" s="59">
        <v>5847708453</v>
      </c>
      <c r="P35" s="59">
        <v>6557525766</v>
      </c>
      <c r="Q35" s="59">
        <v>6557525766</v>
      </c>
      <c r="R35" s="59">
        <v>6367478445</v>
      </c>
      <c r="S35" s="59">
        <v>6346985548</v>
      </c>
      <c r="T35" s="59">
        <v>8036297206</v>
      </c>
      <c r="U35" s="59">
        <v>8036297206</v>
      </c>
      <c r="V35" s="59">
        <v>8036297206</v>
      </c>
      <c r="W35" s="59">
        <v>6955259710</v>
      </c>
      <c r="X35" s="59">
        <v>1081037496</v>
      </c>
      <c r="Y35" s="60">
        <v>15.54</v>
      </c>
      <c r="Z35" s="61">
        <v>6955259710</v>
      </c>
    </row>
    <row r="36" spans="1:26" ht="13.5">
      <c r="A36" s="57" t="s">
        <v>53</v>
      </c>
      <c r="B36" s="18">
        <v>36565902781</v>
      </c>
      <c r="C36" s="18">
        <v>0</v>
      </c>
      <c r="D36" s="58">
        <v>41070534070</v>
      </c>
      <c r="E36" s="59">
        <v>37897827841</v>
      </c>
      <c r="F36" s="59">
        <v>35694993483</v>
      </c>
      <c r="G36" s="59">
        <v>36457840651</v>
      </c>
      <c r="H36" s="59">
        <v>36492403788</v>
      </c>
      <c r="I36" s="59">
        <v>36492403788</v>
      </c>
      <c r="J36" s="59">
        <v>36733036155</v>
      </c>
      <c r="K36" s="59">
        <v>36878410863</v>
      </c>
      <c r="L36" s="59">
        <v>36981815330</v>
      </c>
      <c r="M36" s="59">
        <v>36981815330</v>
      </c>
      <c r="N36" s="59">
        <v>37013182436</v>
      </c>
      <c r="O36" s="59">
        <v>37049839562</v>
      </c>
      <c r="P36" s="59">
        <v>37113675885</v>
      </c>
      <c r="Q36" s="59">
        <v>37113675885</v>
      </c>
      <c r="R36" s="59">
        <v>37236713167</v>
      </c>
      <c r="S36" s="59">
        <v>37471163328</v>
      </c>
      <c r="T36" s="59">
        <v>38537356165</v>
      </c>
      <c r="U36" s="59">
        <v>38537356165</v>
      </c>
      <c r="V36" s="59">
        <v>38537356165</v>
      </c>
      <c r="W36" s="59">
        <v>37897827841</v>
      </c>
      <c r="X36" s="59">
        <v>639528324</v>
      </c>
      <c r="Y36" s="60">
        <v>1.69</v>
      </c>
      <c r="Z36" s="61">
        <v>37897827841</v>
      </c>
    </row>
    <row r="37" spans="1:26" ht="13.5">
      <c r="A37" s="57" t="s">
        <v>54</v>
      </c>
      <c r="B37" s="18">
        <v>8991902304</v>
      </c>
      <c r="C37" s="18">
        <v>0</v>
      </c>
      <c r="D37" s="58">
        <v>6865941047</v>
      </c>
      <c r="E37" s="59">
        <v>7192576313</v>
      </c>
      <c r="F37" s="59">
        <v>6203598089</v>
      </c>
      <c r="G37" s="59">
        <v>5325027503</v>
      </c>
      <c r="H37" s="59">
        <v>5207945271</v>
      </c>
      <c r="I37" s="59">
        <v>5207945271</v>
      </c>
      <c r="J37" s="59">
        <v>5776093124</v>
      </c>
      <c r="K37" s="59">
        <v>5860678377</v>
      </c>
      <c r="L37" s="59">
        <v>5446064889</v>
      </c>
      <c r="M37" s="59">
        <v>5446064889</v>
      </c>
      <c r="N37" s="59">
        <v>7143519844</v>
      </c>
      <c r="O37" s="59">
        <v>7340371811</v>
      </c>
      <c r="P37" s="59">
        <v>7012376842</v>
      </c>
      <c r="Q37" s="59">
        <v>7012376842</v>
      </c>
      <c r="R37" s="59">
        <v>6264503732</v>
      </c>
      <c r="S37" s="59">
        <v>6417197636</v>
      </c>
      <c r="T37" s="59">
        <v>8345333015</v>
      </c>
      <c r="U37" s="59">
        <v>8345333015</v>
      </c>
      <c r="V37" s="59">
        <v>8345333015</v>
      </c>
      <c r="W37" s="59">
        <v>7192576313</v>
      </c>
      <c r="X37" s="59">
        <v>1152756702</v>
      </c>
      <c r="Y37" s="60">
        <v>16.03</v>
      </c>
      <c r="Z37" s="61">
        <v>7192576313</v>
      </c>
    </row>
    <row r="38" spans="1:26" ht="13.5">
      <c r="A38" s="57" t="s">
        <v>55</v>
      </c>
      <c r="B38" s="18">
        <v>14217384033</v>
      </c>
      <c r="C38" s="18">
        <v>0</v>
      </c>
      <c r="D38" s="58">
        <v>15518490578</v>
      </c>
      <c r="E38" s="59">
        <v>15285350258</v>
      </c>
      <c r="F38" s="59">
        <v>13670513661</v>
      </c>
      <c r="G38" s="59">
        <v>14564931315</v>
      </c>
      <c r="H38" s="59">
        <v>15084436621</v>
      </c>
      <c r="I38" s="59">
        <v>15084436621</v>
      </c>
      <c r="J38" s="59">
        <v>15100437405</v>
      </c>
      <c r="K38" s="59">
        <v>15023249413</v>
      </c>
      <c r="L38" s="59">
        <v>14854105491</v>
      </c>
      <c r="M38" s="59">
        <v>14854105491</v>
      </c>
      <c r="N38" s="59">
        <v>13847054623</v>
      </c>
      <c r="O38" s="59">
        <v>13870411420</v>
      </c>
      <c r="P38" s="59">
        <v>13779492772</v>
      </c>
      <c r="Q38" s="59">
        <v>13779492772</v>
      </c>
      <c r="R38" s="59">
        <v>13779492771</v>
      </c>
      <c r="S38" s="59">
        <v>13779492772</v>
      </c>
      <c r="T38" s="59">
        <v>15080868688</v>
      </c>
      <c r="U38" s="59">
        <v>15080868688</v>
      </c>
      <c r="V38" s="59">
        <v>15080868688</v>
      </c>
      <c r="W38" s="59">
        <v>15285350258</v>
      </c>
      <c r="X38" s="59">
        <v>-204481570</v>
      </c>
      <c r="Y38" s="60">
        <v>-1.34</v>
      </c>
      <c r="Z38" s="61">
        <v>15285350258</v>
      </c>
    </row>
    <row r="39" spans="1:26" ht="13.5">
      <c r="A39" s="57" t="s">
        <v>56</v>
      </c>
      <c r="B39" s="18">
        <v>18867506754</v>
      </c>
      <c r="C39" s="18">
        <v>0</v>
      </c>
      <c r="D39" s="58">
        <v>26407092076</v>
      </c>
      <c r="E39" s="59">
        <v>22375160980</v>
      </c>
      <c r="F39" s="59">
        <v>20293914398</v>
      </c>
      <c r="G39" s="59">
        <v>21422217865</v>
      </c>
      <c r="H39" s="59">
        <v>21304963508</v>
      </c>
      <c r="I39" s="59">
        <v>21304963508</v>
      </c>
      <c r="J39" s="59">
        <v>20940568934</v>
      </c>
      <c r="K39" s="59">
        <v>21284091380</v>
      </c>
      <c r="L39" s="59">
        <v>22157912663</v>
      </c>
      <c r="M39" s="59">
        <v>22157912663</v>
      </c>
      <c r="N39" s="59">
        <v>21677954649</v>
      </c>
      <c r="O39" s="59">
        <v>21686764784</v>
      </c>
      <c r="P39" s="59">
        <v>22879332037</v>
      </c>
      <c r="Q39" s="59">
        <v>22879332037</v>
      </c>
      <c r="R39" s="59">
        <v>23560195109</v>
      </c>
      <c r="S39" s="59">
        <v>23621458468</v>
      </c>
      <c r="T39" s="59">
        <v>23147451668</v>
      </c>
      <c r="U39" s="59">
        <v>23147451668</v>
      </c>
      <c r="V39" s="59">
        <v>23147451668</v>
      </c>
      <c r="W39" s="59">
        <v>22375160980</v>
      </c>
      <c r="X39" s="59">
        <v>772290688</v>
      </c>
      <c r="Y39" s="60">
        <v>3.45</v>
      </c>
      <c r="Z39" s="61">
        <v>22375160980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3175967935</v>
      </c>
      <c r="C42" s="18">
        <v>0</v>
      </c>
      <c r="D42" s="58">
        <v>5692611549</v>
      </c>
      <c r="E42" s="59">
        <v>4234229704</v>
      </c>
      <c r="F42" s="59">
        <v>-1623675843</v>
      </c>
      <c r="G42" s="59">
        <v>280892117</v>
      </c>
      <c r="H42" s="59">
        <v>-179042172</v>
      </c>
      <c r="I42" s="59">
        <v>-1521825898</v>
      </c>
      <c r="J42" s="59">
        <v>277707504</v>
      </c>
      <c r="K42" s="59">
        <v>490064628</v>
      </c>
      <c r="L42" s="59">
        <v>570214998</v>
      </c>
      <c r="M42" s="59">
        <v>1337987130</v>
      </c>
      <c r="N42" s="59">
        <v>490172547</v>
      </c>
      <c r="O42" s="59">
        <v>803812436</v>
      </c>
      <c r="P42" s="59">
        <v>1172777705</v>
      </c>
      <c r="Q42" s="59">
        <v>2466762688</v>
      </c>
      <c r="R42" s="59">
        <v>51693429</v>
      </c>
      <c r="S42" s="59">
        <v>135362158</v>
      </c>
      <c r="T42" s="59">
        <v>-68787795</v>
      </c>
      <c r="U42" s="59">
        <v>118267792</v>
      </c>
      <c r="V42" s="59">
        <v>2401191712</v>
      </c>
      <c r="W42" s="59">
        <v>4234229704</v>
      </c>
      <c r="X42" s="59">
        <v>-1833037992</v>
      </c>
      <c r="Y42" s="60">
        <v>-43.29</v>
      </c>
      <c r="Z42" s="61">
        <v>4234229704</v>
      </c>
    </row>
    <row r="43" spans="1:26" ht="13.5">
      <c r="A43" s="57" t="s">
        <v>59</v>
      </c>
      <c r="B43" s="18">
        <v>-3297105917</v>
      </c>
      <c r="C43" s="18">
        <v>0</v>
      </c>
      <c r="D43" s="58">
        <v>-4881038819</v>
      </c>
      <c r="E43" s="59">
        <v>-3777190326</v>
      </c>
      <c r="F43" s="59">
        <v>1615439154</v>
      </c>
      <c r="G43" s="59">
        <v>-414234578</v>
      </c>
      <c r="H43" s="59">
        <v>-314868386</v>
      </c>
      <c r="I43" s="59">
        <v>886336190</v>
      </c>
      <c r="J43" s="59">
        <v>-284659902</v>
      </c>
      <c r="K43" s="59">
        <v>-510539559</v>
      </c>
      <c r="L43" s="59">
        <v>-339635131</v>
      </c>
      <c r="M43" s="59">
        <v>-1134834592</v>
      </c>
      <c r="N43" s="59">
        <v>-308065552</v>
      </c>
      <c r="O43" s="59">
        <v>-280602011</v>
      </c>
      <c r="P43" s="59">
        <v>-312261090</v>
      </c>
      <c r="Q43" s="59">
        <v>-900928653</v>
      </c>
      <c r="R43" s="59">
        <v>-523655524</v>
      </c>
      <c r="S43" s="59">
        <v>-249573311</v>
      </c>
      <c r="T43" s="59">
        <v>-808122722</v>
      </c>
      <c r="U43" s="59">
        <v>-1581351557</v>
      </c>
      <c r="V43" s="59">
        <v>-2730778612</v>
      </c>
      <c r="W43" s="59">
        <v>-3777190326</v>
      </c>
      <c r="X43" s="59">
        <v>1046411714</v>
      </c>
      <c r="Y43" s="60">
        <v>-27.7</v>
      </c>
      <c r="Z43" s="61">
        <v>-3777190326</v>
      </c>
    </row>
    <row r="44" spans="1:26" ht="13.5">
      <c r="A44" s="57" t="s">
        <v>60</v>
      </c>
      <c r="B44" s="18">
        <v>706668648</v>
      </c>
      <c r="C44" s="18">
        <v>0</v>
      </c>
      <c r="D44" s="58">
        <v>305282897</v>
      </c>
      <c r="E44" s="59">
        <v>748602912</v>
      </c>
      <c r="F44" s="59">
        <v>162207847</v>
      </c>
      <c r="G44" s="59">
        <v>191623621</v>
      </c>
      <c r="H44" s="59">
        <v>521345583</v>
      </c>
      <c r="I44" s="59">
        <v>875177051</v>
      </c>
      <c r="J44" s="59">
        <v>30402004</v>
      </c>
      <c r="K44" s="59">
        <v>-57804018</v>
      </c>
      <c r="L44" s="59">
        <v>-144637091</v>
      </c>
      <c r="M44" s="59">
        <v>-172039105</v>
      </c>
      <c r="N44" s="59">
        <v>-156362041</v>
      </c>
      <c r="O44" s="59">
        <v>-459551634</v>
      </c>
      <c r="P44" s="59">
        <v>-248192664</v>
      </c>
      <c r="Q44" s="59">
        <v>-864106339</v>
      </c>
      <c r="R44" s="59">
        <v>1555973</v>
      </c>
      <c r="S44" s="59">
        <v>163102342</v>
      </c>
      <c r="T44" s="59">
        <v>1169303986</v>
      </c>
      <c r="U44" s="59">
        <v>1333962301</v>
      </c>
      <c r="V44" s="59">
        <v>1172993908</v>
      </c>
      <c r="W44" s="59">
        <v>748602912</v>
      </c>
      <c r="X44" s="59">
        <v>424390996</v>
      </c>
      <c r="Y44" s="60">
        <v>56.69</v>
      </c>
      <c r="Z44" s="61">
        <v>748602912</v>
      </c>
    </row>
    <row r="45" spans="1:26" ht="13.5">
      <c r="A45" s="69" t="s">
        <v>61</v>
      </c>
      <c r="B45" s="21">
        <v>1186049086</v>
      </c>
      <c r="C45" s="21">
        <v>0</v>
      </c>
      <c r="D45" s="98">
        <v>3129651640</v>
      </c>
      <c r="E45" s="99">
        <v>2383647745</v>
      </c>
      <c r="F45" s="99">
        <v>1340020244</v>
      </c>
      <c r="G45" s="99">
        <v>1398301404</v>
      </c>
      <c r="H45" s="99">
        <v>1425736429</v>
      </c>
      <c r="I45" s="99">
        <v>1425736429</v>
      </c>
      <c r="J45" s="99">
        <v>1449186035</v>
      </c>
      <c r="K45" s="99">
        <v>1370907086</v>
      </c>
      <c r="L45" s="99">
        <v>1456849862</v>
      </c>
      <c r="M45" s="99">
        <v>1456849862</v>
      </c>
      <c r="N45" s="99">
        <v>1482594816</v>
      </c>
      <c r="O45" s="99">
        <v>1546253607</v>
      </c>
      <c r="P45" s="99">
        <v>2158577558</v>
      </c>
      <c r="Q45" s="99">
        <v>1482594816</v>
      </c>
      <c r="R45" s="99">
        <v>1688171436</v>
      </c>
      <c r="S45" s="99">
        <v>1737062625</v>
      </c>
      <c r="T45" s="99">
        <v>2029456094</v>
      </c>
      <c r="U45" s="99">
        <v>2029456094</v>
      </c>
      <c r="V45" s="99">
        <v>2029456094</v>
      </c>
      <c r="W45" s="99">
        <v>2383647745</v>
      </c>
      <c r="X45" s="99">
        <v>-354191651</v>
      </c>
      <c r="Y45" s="100">
        <v>-14.86</v>
      </c>
      <c r="Z45" s="101">
        <v>2383647745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92</v>
      </c>
      <c r="B47" s="114" t="s">
        <v>77</v>
      </c>
      <c r="C47" s="114"/>
      <c r="D47" s="115" t="s">
        <v>78</v>
      </c>
      <c r="E47" s="116" t="s">
        <v>79</v>
      </c>
      <c r="F47" s="117"/>
      <c r="G47" s="117"/>
      <c r="H47" s="117"/>
      <c r="I47" s="118" t="s">
        <v>80</v>
      </c>
      <c r="J47" s="117"/>
      <c r="K47" s="117"/>
      <c r="L47" s="117"/>
      <c r="M47" s="118" t="s">
        <v>81</v>
      </c>
      <c r="N47" s="119"/>
      <c r="O47" s="119"/>
      <c r="P47" s="119"/>
      <c r="Q47" s="118" t="s">
        <v>82</v>
      </c>
      <c r="R47" s="119"/>
      <c r="S47" s="119"/>
      <c r="T47" s="119"/>
      <c r="U47" s="118" t="s">
        <v>83</v>
      </c>
      <c r="V47" s="118" t="s">
        <v>84</v>
      </c>
      <c r="W47" s="118" t="s">
        <v>85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1963095891</v>
      </c>
      <c r="C49" s="51">
        <v>0</v>
      </c>
      <c r="D49" s="128">
        <v>285377175</v>
      </c>
      <c r="E49" s="53">
        <v>278739266</v>
      </c>
      <c r="F49" s="53">
        <v>0</v>
      </c>
      <c r="G49" s="53">
        <v>0</v>
      </c>
      <c r="H49" s="53">
        <v>0</v>
      </c>
      <c r="I49" s="53">
        <v>222228352</v>
      </c>
      <c r="J49" s="53">
        <v>0</v>
      </c>
      <c r="K49" s="53">
        <v>0</v>
      </c>
      <c r="L49" s="53">
        <v>0</v>
      </c>
      <c r="M49" s="53">
        <v>160818732</v>
      </c>
      <c r="N49" s="53">
        <v>0</v>
      </c>
      <c r="O49" s="53">
        <v>0</v>
      </c>
      <c r="P49" s="53">
        <v>0</v>
      </c>
      <c r="Q49" s="53">
        <v>434046972</v>
      </c>
      <c r="R49" s="53">
        <v>0</v>
      </c>
      <c r="S49" s="53">
        <v>0</v>
      </c>
      <c r="T49" s="53">
        <v>0</v>
      </c>
      <c r="U49" s="53">
        <v>1197288030</v>
      </c>
      <c r="V49" s="53">
        <v>4951630888</v>
      </c>
      <c r="W49" s="53">
        <v>9493225306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5491721102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5491721102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93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95.89631663381888</v>
      </c>
      <c r="E58" s="7">
        <f t="shared" si="6"/>
        <v>95.1108355155985</v>
      </c>
      <c r="F58" s="7">
        <f t="shared" si="6"/>
        <v>99.99999996267674</v>
      </c>
      <c r="G58" s="7">
        <f t="shared" si="6"/>
        <v>100.00000004900444</v>
      </c>
      <c r="H58" s="7">
        <f t="shared" si="6"/>
        <v>100.0000000508254</v>
      </c>
      <c r="I58" s="7">
        <f t="shared" si="6"/>
        <v>100.0000000149534</v>
      </c>
      <c r="J58" s="7">
        <f t="shared" si="6"/>
        <v>99.99999994032491</v>
      </c>
      <c r="K58" s="7">
        <f t="shared" si="6"/>
        <v>100</v>
      </c>
      <c r="L58" s="7">
        <f t="shared" si="6"/>
        <v>100</v>
      </c>
      <c r="M58" s="7">
        <f t="shared" si="6"/>
        <v>99.99999998145213</v>
      </c>
      <c r="N58" s="7">
        <f t="shared" si="6"/>
        <v>100.00000008679626</v>
      </c>
      <c r="O58" s="7">
        <f t="shared" si="6"/>
        <v>100.00000005875971</v>
      </c>
      <c r="P58" s="7">
        <f t="shared" si="6"/>
        <v>100.00000004844745</v>
      </c>
      <c r="Q58" s="7">
        <f t="shared" si="6"/>
        <v>100.00000006099962</v>
      </c>
      <c r="R58" s="7">
        <f t="shared" si="6"/>
        <v>100.00000004247458</v>
      </c>
      <c r="S58" s="7">
        <f t="shared" si="6"/>
        <v>100.00000005073848</v>
      </c>
      <c r="T58" s="7">
        <f t="shared" si="6"/>
        <v>99.99999994681899</v>
      </c>
      <c r="U58" s="7">
        <f t="shared" si="6"/>
        <v>100.00000001611444</v>
      </c>
      <c r="V58" s="7">
        <f t="shared" si="6"/>
        <v>100.00000001723947</v>
      </c>
      <c r="W58" s="7">
        <f t="shared" si="6"/>
        <v>92.59741686869246</v>
      </c>
      <c r="X58" s="7">
        <f t="shared" si="6"/>
        <v>0</v>
      </c>
      <c r="Y58" s="7">
        <f t="shared" si="6"/>
        <v>0</v>
      </c>
      <c r="Z58" s="8">
        <f t="shared" si="6"/>
        <v>95.1108355155985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95.99999999653026</v>
      </c>
      <c r="E59" s="10">
        <f t="shared" si="7"/>
        <v>96.00000001359591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100</v>
      </c>
      <c r="O59" s="10">
        <f t="shared" si="7"/>
        <v>100</v>
      </c>
      <c r="P59" s="10">
        <f t="shared" si="7"/>
        <v>100</v>
      </c>
      <c r="Q59" s="10">
        <f t="shared" si="7"/>
        <v>100</v>
      </c>
      <c r="R59" s="10">
        <f t="shared" si="7"/>
        <v>100</v>
      </c>
      <c r="S59" s="10">
        <f t="shared" si="7"/>
        <v>100</v>
      </c>
      <c r="T59" s="10">
        <f t="shared" si="7"/>
        <v>100</v>
      </c>
      <c r="U59" s="10">
        <f t="shared" si="7"/>
        <v>100</v>
      </c>
      <c r="V59" s="10">
        <f t="shared" si="7"/>
        <v>100</v>
      </c>
      <c r="W59" s="10">
        <f t="shared" si="7"/>
        <v>97.9985689916494</v>
      </c>
      <c r="X59" s="10">
        <f t="shared" si="7"/>
        <v>0</v>
      </c>
      <c r="Y59" s="10">
        <f t="shared" si="7"/>
        <v>0</v>
      </c>
      <c r="Z59" s="11">
        <f t="shared" si="7"/>
        <v>96.00000001359591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96.00058084360829</v>
      </c>
      <c r="E60" s="13">
        <f t="shared" si="7"/>
        <v>96.05080564932193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100</v>
      </c>
      <c r="K60" s="13">
        <f t="shared" si="7"/>
        <v>100</v>
      </c>
      <c r="L60" s="13">
        <f t="shared" si="7"/>
        <v>100</v>
      </c>
      <c r="M60" s="13">
        <f t="shared" si="7"/>
        <v>100</v>
      </c>
      <c r="N60" s="13">
        <f t="shared" si="7"/>
        <v>100</v>
      </c>
      <c r="O60" s="13">
        <f t="shared" si="7"/>
        <v>100</v>
      </c>
      <c r="P60" s="13">
        <f t="shared" si="7"/>
        <v>100</v>
      </c>
      <c r="Q60" s="13">
        <f t="shared" si="7"/>
        <v>100</v>
      </c>
      <c r="R60" s="13">
        <f t="shared" si="7"/>
        <v>100.00000005370076</v>
      </c>
      <c r="S60" s="13">
        <f t="shared" si="7"/>
        <v>100.00000007399943</v>
      </c>
      <c r="T60" s="13">
        <f t="shared" si="7"/>
        <v>100</v>
      </c>
      <c r="U60" s="13">
        <f t="shared" si="7"/>
        <v>100.00000004493643</v>
      </c>
      <c r="V60" s="13">
        <f t="shared" si="7"/>
        <v>100.00000001203931</v>
      </c>
      <c r="W60" s="13">
        <f t="shared" si="7"/>
        <v>90.8779923278777</v>
      </c>
      <c r="X60" s="13">
        <f t="shared" si="7"/>
        <v>0</v>
      </c>
      <c r="Y60" s="13">
        <f t="shared" si="7"/>
        <v>0</v>
      </c>
      <c r="Z60" s="14">
        <f t="shared" si="7"/>
        <v>96.05080564932193</v>
      </c>
    </row>
    <row r="61" spans="1:26" ht="13.5">
      <c r="A61" s="38" t="s">
        <v>94</v>
      </c>
      <c r="B61" s="12">
        <f t="shared" si="7"/>
        <v>0</v>
      </c>
      <c r="C61" s="12">
        <f t="shared" si="7"/>
        <v>0</v>
      </c>
      <c r="D61" s="3">
        <f t="shared" si="7"/>
        <v>95.28380572729112</v>
      </c>
      <c r="E61" s="13">
        <f t="shared" si="7"/>
        <v>95.05943520982733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100.00273332697817</v>
      </c>
      <c r="K61" s="13">
        <f t="shared" si="7"/>
        <v>100.02557814054455</v>
      </c>
      <c r="L61" s="13">
        <f t="shared" si="7"/>
        <v>100</v>
      </c>
      <c r="M61" s="13">
        <f t="shared" si="7"/>
        <v>100.00944550476636</v>
      </c>
      <c r="N61" s="13">
        <f t="shared" si="7"/>
        <v>100.07152439633367</v>
      </c>
      <c r="O61" s="13">
        <f t="shared" si="7"/>
        <v>100.03207253095016</v>
      </c>
      <c r="P61" s="13">
        <f t="shared" si="7"/>
        <v>100.02427122511048</v>
      </c>
      <c r="Q61" s="13">
        <f t="shared" si="7"/>
        <v>100.03309560027431</v>
      </c>
      <c r="R61" s="13">
        <f t="shared" si="7"/>
        <v>100.01145292445703</v>
      </c>
      <c r="S61" s="13">
        <f t="shared" si="7"/>
        <v>100.02239751645614</v>
      </c>
      <c r="T61" s="13">
        <f t="shared" si="7"/>
        <v>100.04174049171151</v>
      </c>
      <c r="U61" s="13">
        <f t="shared" si="7"/>
        <v>100.02033801283964</v>
      </c>
      <c r="V61" s="13">
        <f t="shared" si="7"/>
        <v>100.01305526997186</v>
      </c>
      <c r="W61" s="13">
        <f t="shared" si="7"/>
        <v>91.71658293617337</v>
      </c>
      <c r="X61" s="13">
        <f t="shared" si="7"/>
        <v>0</v>
      </c>
      <c r="Y61" s="13">
        <f t="shared" si="7"/>
        <v>0</v>
      </c>
      <c r="Z61" s="14">
        <f t="shared" si="7"/>
        <v>95.05943520982733</v>
      </c>
    </row>
    <row r="62" spans="1:26" ht="13.5">
      <c r="A62" s="38" t="s">
        <v>95</v>
      </c>
      <c r="B62" s="12">
        <f t="shared" si="7"/>
        <v>0</v>
      </c>
      <c r="C62" s="12">
        <f t="shared" si="7"/>
        <v>0</v>
      </c>
      <c r="D62" s="3">
        <f t="shared" si="7"/>
        <v>94.1076482151854</v>
      </c>
      <c r="E62" s="13">
        <f t="shared" si="7"/>
        <v>92.81511879054786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100</v>
      </c>
      <c r="K62" s="13">
        <f t="shared" si="7"/>
        <v>100</v>
      </c>
      <c r="L62" s="13">
        <f t="shared" si="7"/>
        <v>100</v>
      </c>
      <c r="M62" s="13">
        <f t="shared" si="7"/>
        <v>100</v>
      </c>
      <c r="N62" s="13">
        <f t="shared" si="7"/>
        <v>100</v>
      </c>
      <c r="O62" s="13">
        <f t="shared" si="7"/>
        <v>100</v>
      </c>
      <c r="P62" s="13">
        <f t="shared" si="7"/>
        <v>100</v>
      </c>
      <c r="Q62" s="13">
        <f t="shared" si="7"/>
        <v>100</v>
      </c>
      <c r="R62" s="13">
        <f t="shared" si="7"/>
        <v>100</v>
      </c>
      <c r="S62" s="13">
        <f t="shared" si="7"/>
        <v>100</v>
      </c>
      <c r="T62" s="13">
        <f t="shared" si="7"/>
        <v>100</v>
      </c>
      <c r="U62" s="13">
        <f t="shared" si="7"/>
        <v>100</v>
      </c>
      <c r="V62" s="13">
        <f t="shared" si="7"/>
        <v>100</v>
      </c>
      <c r="W62" s="13">
        <f t="shared" si="7"/>
        <v>85.63644292172015</v>
      </c>
      <c r="X62" s="13">
        <f t="shared" si="7"/>
        <v>0</v>
      </c>
      <c r="Y62" s="13">
        <f t="shared" si="7"/>
        <v>0</v>
      </c>
      <c r="Z62" s="14">
        <f t="shared" si="7"/>
        <v>92.81511879054786</v>
      </c>
    </row>
    <row r="63" spans="1:26" ht="13.5">
      <c r="A63" s="38" t="s">
        <v>96</v>
      </c>
      <c r="B63" s="12">
        <f t="shared" si="7"/>
        <v>0</v>
      </c>
      <c r="C63" s="12">
        <f t="shared" si="7"/>
        <v>0</v>
      </c>
      <c r="D63" s="3">
        <f t="shared" si="7"/>
        <v>97.24185616959635</v>
      </c>
      <c r="E63" s="13">
        <f t="shared" si="7"/>
        <v>97.3218167162443</v>
      </c>
      <c r="F63" s="13">
        <f t="shared" si="7"/>
        <v>100</v>
      </c>
      <c r="G63" s="13">
        <f t="shared" si="7"/>
        <v>100</v>
      </c>
      <c r="H63" s="13">
        <f t="shared" si="7"/>
        <v>100</v>
      </c>
      <c r="I63" s="13">
        <f t="shared" si="7"/>
        <v>100</v>
      </c>
      <c r="J63" s="13">
        <f t="shared" si="7"/>
        <v>100</v>
      </c>
      <c r="K63" s="13">
        <f t="shared" si="7"/>
        <v>100</v>
      </c>
      <c r="L63" s="13">
        <f t="shared" si="7"/>
        <v>100</v>
      </c>
      <c r="M63" s="13">
        <f t="shared" si="7"/>
        <v>100</v>
      </c>
      <c r="N63" s="13">
        <f t="shared" si="7"/>
        <v>100</v>
      </c>
      <c r="O63" s="13">
        <f t="shared" si="7"/>
        <v>100</v>
      </c>
      <c r="P63" s="13">
        <f t="shared" si="7"/>
        <v>100</v>
      </c>
      <c r="Q63" s="13">
        <f t="shared" si="7"/>
        <v>100</v>
      </c>
      <c r="R63" s="13">
        <f t="shared" si="7"/>
        <v>100</v>
      </c>
      <c r="S63" s="13">
        <f t="shared" si="7"/>
        <v>100</v>
      </c>
      <c r="T63" s="13">
        <f t="shared" si="7"/>
        <v>100</v>
      </c>
      <c r="U63" s="13">
        <f t="shared" si="7"/>
        <v>100</v>
      </c>
      <c r="V63" s="13">
        <f t="shared" si="7"/>
        <v>100</v>
      </c>
      <c r="W63" s="13">
        <f t="shared" si="7"/>
        <v>85.83211440602803</v>
      </c>
      <c r="X63" s="13">
        <f t="shared" si="7"/>
        <v>0</v>
      </c>
      <c r="Y63" s="13">
        <f t="shared" si="7"/>
        <v>0</v>
      </c>
      <c r="Z63" s="14">
        <f t="shared" si="7"/>
        <v>97.3218167162443</v>
      </c>
    </row>
    <row r="64" spans="1:26" ht="13.5">
      <c r="A64" s="38" t="s">
        <v>97</v>
      </c>
      <c r="B64" s="12">
        <f t="shared" si="7"/>
        <v>0</v>
      </c>
      <c r="C64" s="12">
        <f t="shared" si="7"/>
        <v>0</v>
      </c>
      <c r="D64" s="3">
        <f t="shared" si="7"/>
        <v>91.74863161166024</v>
      </c>
      <c r="E64" s="13">
        <f t="shared" si="7"/>
        <v>91.8149947113536</v>
      </c>
      <c r="F64" s="13">
        <f t="shared" si="7"/>
        <v>100.00043440707958</v>
      </c>
      <c r="G64" s="13">
        <f t="shared" si="7"/>
        <v>99.99954306633153</v>
      </c>
      <c r="H64" s="13">
        <f t="shared" si="7"/>
        <v>100</v>
      </c>
      <c r="I64" s="13">
        <f t="shared" si="7"/>
        <v>100</v>
      </c>
      <c r="J64" s="13">
        <f t="shared" si="7"/>
        <v>100</v>
      </c>
      <c r="K64" s="13">
        <f t="shared" si="7"/>
        <v>100</v>
      </c>
      <c r="L64" s="13">
        <f t="shared" si="7"/>
        <v>100.11596911173086</v>
      </c>
      <c r="M64" s="13">
        <f t="shared" si="7"/>
        <v>100.03646243969833</v>
      </c>
      <c r="N64" s="13">
        <f t="shared" si="7"/>
        <v>100</v>
      </c>
      <c r="O64" s="13">
        <f t="shared" si="7"/>
        <v>100</v>
      </c>
      <c r="P64" s="13">
        <f t="shared" si="7"/>
        <v>100</v>
      </c>
      <c r="Q64" s="13">
        <f t="shared" si="7"/>
        <v>100</v>
      </c>
      <c r="R64" s="13">
        <f t="shared" si="7"/>
        <v>100</v>
      </c>
      <c r="S64" s="13">
        <f t="shared" si="7"/>
        <v>100</v>
      </c>
      <c r="T64" s="13">
        <f t="shared" si="7"/>
        <v>100</v>
      </c>
      <c r="U64" s="13">
        <f t="shared" si="7"/>
        <v>100</v>
      </c>
      <c r="V64" s="13">
        <f t="shared" si="7"/>
        <v>100.00870923271306</v>
      </c>
      <c r="W64" s="13">
        <f t="shared" si="7"/>
        <v>97.59284498662898</v>
      </c>
      <c r="X64" s="13">
        <f t="shared" si="7"/>
        <v>0</v>
      </c>
      <c r="Y64" s="13">
        <f t="shared" si="7"/>
        <v>0</v>
      </c>
      <c r="Z64" s="14">
        <f t="shared" si="7"/>
        <v>91.8149947113536</v>
      </c>
    </row>
    <row r="65" spans="1:26" ht="13.5">
      <c r="A65" s="38" t="s">
        <v>98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129.58582235985673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99</v>
      </c>
      <c r="B66" s="15">
        <f t="shared" si="7"/>
        <v>0</v>
      </c>
      <c r="C66" s="15">
        <f t="shared" si="7"/>
        <v>0</v>
      </c>
      <c r="D66" s="4">
        <f t="shared" si="7"/>
        <v>85.64180961112305</v>
      </c>
      <c r="E66" s="16">
        <f t="shared" si="7"/>
        <v>48.030870991289696</v>
      </c>
      <c r="F66" s="16">
        <f t="shared" si="7"/>
        <v>99.99999745789441</v>
      </c>
      <c r="G66" s="16">
        <f t="shared" si="7"/>
        <v>100.00000217274987</v>
      </c>
      <c r="H66" s="16">
        <f t="shared" si="7"/>
        <v>100.00000216413196</v>
      </c>
      <c r="I66" s="16">
        <f t="shared" si="7"/>
        <v>100.00000076005169</v>
      </c>
      <c r="J66" s="16">
        <f t="shared" si="7"/>
        <v>99.99999756297089</v>
      </c>
      <c r="K66" s="16">
        <f t="shared" si="7"/>
        <v>100</v>
      </c>
      <c r="L66" s="16">
        <f t="shared" si="7"/>
        <v>100</v>
      </c>
      <c r="M66" s="16">
        <f t="shared" si="7"/>
        <v>99.99999931634996</v>
      </c>
      <c r="N66" s="16">
        <f t="shared" si="7"/>
        <v>100.00000189577129</v>
      </c>
      <c r="O66" s="16">
        <f t="shared" si="7"/>
        <v>100.00000199543075</v>
      </c>
      <c r="P66" s="16">
        <f t="shared" si="7"/>
        <v>100.00000182614714</v>
      </c>
      <c r="Q66" s="16">
        <f t="shared" si="7"/>
        <v>100.00000190326863</v>
      </c>
      <c r="R66" s="16">
        <f t="shared" si="7"/>
        <v>100</v>
      </c>
      <c r="S66" s="16">
        <f t="shared" si="7"/>
        <v>100</v>
      </c>
      <c r="T66" s="16">
        <f t="shared" si="7"/>
        <v>99.99999862079535</v>
      </c>
      <c r="U66" s="16">
        <f t="shared" si="7"/>
        <v>99.99999944843968</v>
      </c>
      <c r="V66" s="16">
        <f t="shared" si="7"/>
        <v>100.00000032426944</v>
      </c>
      <c r="W66" s="16">
        <f t="shared" si="7"/>
        <v>89.80924773844428</v>
      </c>
      <c r="X66" s="16">
        <f t="shared" si="7"/>
        <v>0</v>
      </c>
      <c r="Y66" s="16">
        <f t="shared" si="7"/>
        <v>0</v>
      </c>
      <c r="Z66" s="17">
        <f t="shared" si="7"/>
        <v>48.030870991289696</v>
      </c>
    </row>
    <row r="67" spans="1:26" ht="13.5" hidden="1">
      <c r="A67" s="40" t="s">
        <v>100</v>
      </c>
      <c r="B67" s="23"/>
      <c r="C67" s="23"/>
      <c r="D67" s="24">
        <v>23722498281</v>
      </c>
      <c r="E67" s="25">
        <v>23095602625</v>
      </c>
      <c r="F67" s="25">
        <v>2679294278</v>
      </c>
      <c r="G67" s="25">
        <v>2040630952</v>
      </c>
      <c r="H67" s="25">
        <v>1967519812</v>
      </c>
      <c r="I67" s="25">
        <v>6687445042</v>
      </c>
      <c r="J67" s="25">
        <v>1675741016</v>
      </c>
      <c r="K67" s="25">
        <v>1917118271</v>
      </c>
      <c r="L67" s="25">
        <v>1798595816</v>
      </c>
      <c r="M67" s="25">
        <v>5391455103</v>
      </c>
      <c r="N67" s="25">
        <v>1152123461</v>
      </c>
      <c r="O67" s="25">
        <v>1701846226</v>
      </c>
      <c r="P67" s="25">
        <v>2064092548</v>
      </c>
      <c r="Q67" s="25">
        <v>4918062235</v>
      </c>
      <c r="R67" s="25">
        <v>2354349269</v>
      </c>
      <c r="S67" s="25">
        <v>1970890939</v>
      </c>
      <c r="T67" s="25">
        <v>1880370275</v>
      </c>
      <c r="U67" s="25">
        <v>6205610483</v>
      </c>
      <c r="V67" s="25">
        <v>23202572863</v>
      </c>
      <c r="W67" s="25">
        <v>23722498280</v>
      </c>
      <c r="X67" s="25"/>
      <c r="Y67" s="24"/>
      <c r="Z67" s="26">
        <v>23095602625</v>
      </c>
    </row>
    <row r="68" spans="1:26" ht="13.5" hidden="1">
      <c r="A68" s="36" t="s">
        <v>31</v>
      </c>
      <c r="B68" s="18"/>
      <c r="C68" s="18"/>
      <c r="D68" s="19">
        <v>5764124295</v>
      </c>
      <c r="E68" s="20">
        <v>5884124295</v>
      </c>
      <c r="F68" s="20">
        <v>482769742</v>
      </c>
      <c r="G68" s="20">
        <v>483009972</v>
      </c>
      <c r="H68" s="20">
        <v>510180310</v>
      </c>
      <c r="I68" s="20">
        <v>1475960024</v>
      </c>
      <c r="J68" s="20">
        <v>445599734</v>
      </c>
      <c r="K68" s="20">
        <v>546146477</v>
      </c>
      <c r="L68" s="20">
        <v>413776622</v>
      </c>
      <c r="M68" s="20">
        <v>1405522833</v>
      </c>
      <c r="N68" s="20">
        <v>467497760</v>
      </c>
      <c r="O68" s="20">
        <v>506213022</v>
      </c>
      <c r="P68" s="20">
        <v>544775480</v>
      </c>
      <c r="Q68" s="20">
        <v>1518486262</v>
      </c>
      <c r="R68" s="20">
        <v>437355532</v>
      </c>
      <c r="S68" s="20">
        <v>565553683</v>
      </c>
      <c r="T68" s="20">
        <v>570665088</v>
      </c>
      <c r="U68" s="20">
        <v>1573574303</v>
      </c>
      <c r="V68" s="20">
        <v>5973543422</v>
      </c>
      <c r="W68" s="20">
        <v>5764124295</v>
      </c>
      <c r="X68" s="20"/>
      <c r="Y68" s="19"/>
      <c r="Z68" s="22">
        <v>5884124295</v>
      </c>
    </row>
    <row r="69" spans="1:26" ht="13.5" hidden="1">
      <c r="A69" s="37" t="s">
        <v>32</v>
      </c>
      <c r="B69" s="18"/>
      <c r="C69" s="18"/>
      <c r="D69" s="19">
        <v>17719922976</v>
      </c>
      <c r="E69" s="20">
        <v>16765617040</v>
      </c>
      <c r="F69" s="20">
        <v>2157187067</v>
      </c>
      <c r="G69" s="20">
        <v>1511596354</v>
      </c>
      <c r="H69" s="20">
        <v>1411131599</v>
      </c>
      <c r="I69" s="20">
        <v>5079915020</v>
      </c>
      <c r="J69" s="20">
        <v>1189107714</v>
      </c>
      <c r="K69" s="20">
        <v>1318695569</v>
      </c>
      <c r="L69" s="20">
        <v>1331855317</v>
      </c>
      <c r="M69" s="20">
        <v>3839658600</v>
      </c>
      <c r="N69" s="20">
        <v>631876722</v>
      </c>
      <c r="O69" s="20">
        <v>1145518711</v>
      </c>
      <c r="P69" s="20">
        <v>1464556968</v>
      </c>
      <c r="Q69" s="20">
        <v>3241952401</v>
      </c>
      <c r="R69" s="20">
        <v>1862170944</v>
      </c>
      <c r="S69" s="20">
        <v>1351361771</v>
      </c>
      <c r="T69" s="20">
        <v>1237199631</v>
      </c>
      <c r="U69" s="20">
        <v>4450732346</v>
      </c>
      <c r="V69" s="20">
        <v>16612258367</v>
      </c>
      <c r="W69" s="20">
        <v>17719922972</v>
      </c>
      <c r="X69" s="20"/>
      <c r="Y69" s="19"/>
      <c r="Z69" s="22">
        <v>16765617040</v>
      </c>
    </row>
    <row r="70" spans="1:26" ht="13.5" hidden="1">
      <c r="A70" s="38" t="s">
        <v>94</v>
      </c>
      <c r="B70" s="18"/>
      <c r="C70" s="18"/>
      <c r="D70" s="19">
        <v>11445634505</v>
      </c>
      <c r="E70" s="20">
        <v>10960752505</v>
      </c>
      <c r="F70" s="20">
        <v>1714888147</v>
      </c>
      <c r="G70" s="20">
        <v>1064025838</v>
      </c>
      <c r="H70" s="20">
        <v>932817508</v>
      </c>
      <c r="I70" s="20">
        <v>3711731493</v>
      </c>
      <c r="J70" s="20">
        <v>768111542</v>
      </c>
      <c r="K70" s="20">
        <v>838024170</v>
      </c>
      <c r="L70" s="20">
        <v>885483379</v>
      </c>
      <c r="M70" s="20">
        <v>2491619091</v>
      </c>
      <c r="N70" s="20">
        <v>229763561</v>
      </c>
      <c r="O70" s="20">
        <v>689471624</v>
      </c>
      <c r="P70" s="20">
        <v>920649860</v>
      </c>
      <c r="Q70" s="20">
        <v>1839885045</v>
      </c>
      <c r="R70" s="20">
        <v>1416319479</v>
      </c>
      <c r="S70" s="20">
        <v>909024893</v>
      </c>
      <c r="T70" s="20">
        <v>500502010</v>
      </c>
      <c r="U70" s="20">
        <v>2825846382</v>
      </c>
      <c r="V70" s="20">
        <v>10869082011</v>
      </c>
      <c r="W70" s="20">
        <v>11360245980</v>
      </c>
      <c r="X70" s="20"/>
      <c r="Y70" s="19"/>
      <c r="Z70" s="22">
        <v>10960752505</v>
      </c>
    </row>
    <row r="71" spans="1:26" ht="13.5" hidden="1">
      <c r="A71" s="38" t="s">
        <v>95</v>
      </c>
      <c r="B71" s="18"/>
      <c r="C71" s="18"/>
      <c r="D71" s="19">
        <v>4075548928</v>
      </c>
      <c r="E71" s="20">
        <v>3686130992</v>
      </c>
      <c r="F71" s="20">
        <v>264083332</v>
      </c>
      <c r="G71" s="20">
        <v>276746148</v>
      </c>
      <c r="H71" s="20">
        <v>295043299</v>
      </c>
      <c r="I71" s="20">
        <v>835872779</v>
      </c>
      <c r="J71" s="20">
        <v>258085638</v>
      </c>
      <c r="K71" s="20">
        <v>294411697</v>
      </c>
      <c r="L71" s="20">
        <v>276243469</v>
      </c>
      <c r="M71" s="20">
        <v>828740804</v>
      </c>
      <c r="N71" s="20">
        <v>235739129</v>
      </c>
      <c r="O71" s="20">
        <v>278944901</v>
      </c>
      <c r="P71" s="20">
        <v>340661906</v>
      </c>
      <c r="Q71" s="20">
        <v>855345936</v>
      </c>
      <c r="R71" s="20">
        <v>276564489</v>
      </c>
      <c r="S71" s="20">
        <v>270145342</v>
      </c>
      <c r="T71" s="20">
        <v>524423691</v>
      </c>
      <c r="U71" s="20">
        <v>1071133522</v>
      </c>
      <c r="V71" s="20">
        <v>3591093041</v>
      </c>
      <c r="W71" s="20">
        <v>3995129576</v>
      </c>
      <c r="X71" s="20"/>
      <c r="Y71" s="19"/>
      <c r="Z71" s="22">
        <v>3686130992</v>
      </c>
    </row>
    <row r="72" spans="1:26" ht="13.5" hidden="1">
      <c r="A72" s="38" t="s">
        <v>96</v>
      </c>
      <c r="B72" s="18"/>
      <c r="C72" s="18"/>
      <c r="D72" s="19">
        <v>937494873</v>
      </c>
      <c r="E72" s="20">
        <v>837488873</v>
      </c>
      <c r="F72" s="20">
        <v>69331070</v>
      </c>
      <c r="G72" s="20">
        <v>67308722</v>
      </c>
      <c r="H72" s="20">
        <v>73390800</v>
      </c>
      <c r="I72" s="20">
        <v>210030592</v>
      </c>
      <c r="J72" s="20">
        <v>63448790</v>
      </c>
      <c r="K72" s="20">
        <v>73044211</v>
      </c>
      <c r="L72" s="20">
        <v>72587816</v>
      </c>
      <c r="M72" s="20">
        <v>209080817</v>
      </c>
      <c r="N72" s="20">
        <v>64007875</v>
      </c>
      <c r="O72" s="20">
        <v>65861427</v>
      </c>
      <c r="P72" s="20">
        <v>82659616</v>
      </c>
      <c r="Q72" s="20">
        <v>212528918</v>
      </c>
      <c r="R72" s="20">
        <v>60244859</v>
      </c>
      <c r="S72" s="20">
        <v>64320774</v>
      </c>
      <c r="T72" s="20">
        <v>97032477</v>
      </c>
      <c r="U72" s="20">
        <v>221598110</v>
      </c>
      <c r="V72" s="20">
        <v>853238437</v>
      </c>
      <c r="W72" s="20">
        <v>949597236</v>
      </c>
      <c r="X72" s="20"/>
      <c r="Y72" s="19"/>
      <c r="Z72" s="22">
        <v>837488873</v>
      </c>
    </row>
    <row r="73" spans="1:26" ht="13.5" hidden="1">
      <c r="A73" s="38" t="s">
        <v>97</v>
      </c>
      <c r="B73" s="18"/>
      <c r="C73" s="18"/>
      <c r="D73" s="19">
        <v>1261244670</v>
      </c>
      <c r="E73" s="20">
        <v>1281244670</v>
      </c>
      <c r="F73" s="20">
        <v>108884045</v>
      </c>
      <c r="G73" s="20">
        <v>103516119</v>
      </c>
      <c r="H73" s="20">
        <v>109879992</v>
      </c>
      <c r="I73" s="20">
        <v>322280156</v>
      </c>
      <c r="J73" s="20">
        <v>99440749</v>
      </c>
      <c r="K73" s="20">
        <v>113001140</v>
      </c>
      <c r="L73" s="20">
        <v>97427667</v>
      </c>
      <c r="M73" s="20">
        <v>309869556</v>
      </c>
      <c r="N73" s="20">
        <v>102201820</v>
      </c>
      <c r="O73" s="20">
        <v>111019628</v>
      </c>
      <c r="P73" s="20">
        <v>120362133</v>
      </c>
      <c r="Q73" s="20">
        <v>333583581</v>
      </c>
      <c r="R73" s="20">
        <v>108879908</v>
      </c>
      <c r="S73" s="20">
        <v>107667164</v>
      </c>
      <c r="T73" s="20">
        <v>115032541</v>
      </c>
      <c r="U73" s="20">
        <v>331579613</v>
      </c>
      <c r="V73" s="20">
        <v>1297312906</v>
      </c>
      <c r="W73" s="20">
        <v>1205390340</v>
      </c>
      <c r="X73" s="20"/>
      <c r="Y73" s="19"/>
      <c r="Z73" s="22">
        <v>1281244670</v>
      </c>
    </row>
    <row r="74" spans="1:26" ht="13.5" hidden="1">
      <c r="A74" s="38" t="s">
        <v>98</v>
      </c>
      <c r="B74" s="18"/>
      <c r="C74" s="18"/>
      <c r="D74" s="19"/>
      <c r="E74" s="20"/>
      <c r="F74" s="20">
        <v>473</v>
      </c>
      <c r="G74" s="20">
        <v>-473</v>
      </c>
      <c r="H74" s="20"/>
      <c r="I74" s="20"/>
      <c r="J74" s="20">
        <v>20995</v>
      </c>
      <c r="K74" s="20">
        <v>214351</v>
      </c>
      <c r="L74" s="20">
        <v>112986</v>
      </c>
      <c r="M74" s="20">
        <v>348332</v>
      </c>
      <c r="N74" s="20">
        <v>164337</v>
      </c>
      <c r="O74" s="20">
        <v>221131</v>
      </c>
      <c r="P74" s="20">
        <v>223453</v>
      </c>
      <c r="Q74" s="20">
        <v>608921</v>
      </c>
      <c r="R74" s="20">
        <v>162209</v>
      </c>
      <c r="S74" s="20">
        <v>203598</v>
      </c>
      <c r="T74" s="20">
        <v>208912</v>
      </c>
      <c r="U74" s="20">
        <v>574719</v>
      </c>
      <c r="V74" s="20">
        <v>1531972</v>
      </c>
      <c r="W74" s="20">
        <v>209559840</v>
      </c>
      <c r="X74" s="20"/>
      <c r="Y74" s="19"/>
      <c r="Z74" s="22"/>
    </row>
    <row r="75" spans="1:26" ht="13.5" hidden="1">
      <c r="A75" s="39" t="s">
        <v>99</v>
      </c>
      <c r="B75" s="27"/>
      <c r="C75" s="27"/>
      <c r="D75" s="28">
        <v>238451010</v>
      </c>
      <c r="E75" s="29">
        <v>445861290</v>
      </c>
      <c r="F75" s="29">
        <v>39337469</v>
      </c>
      <c r="G75" s="29">
        <v>46024626</v>
      </c>
      <c r="H75" s="29">
        <v>46207903</v>
      </c>
      <c r="I75" s="29">
        <v>131569998</v>
      </c>
      <c r="J75" s="29">
        <v>41033568</v>
      </c>
      <c r="K75" s="29">
        <v>52276225</v>
      </c>
      <c r="L75" s="29">
        <v>52963877</v>
      </c>
      <c r="M75" s="29">
        <v>146273670</v>
      </c>
      <c r="N75" s="29">
        <v>52748979</v>
      </c>
      <c r="O75" s="29">
        <v>50114493</v>
      </c>
      <c r="P75" s="29">
        <v>54760100</v>
      </c>
      <c r="Q75" s="29">
        <v>157623572</v>
      </c>
      <c r="R75" s="29">
        <v>54822793</v>
      </c>
      <c r="S75" s="29">
        <v>53975485</v>
      </c>
      <c r="T75" s="29">
        <v>72505556</v>
      </c>
      <c r="U75" s="29">
        <v>181303834</v>
      </c>
      <c r="V75" s="29">
        <v>616771074</v>
      </c>
      <c r="W75" s="29">
        <v>238451013</v>
      </c>
      <c r="X75" s="29"/>
      <c r="Y75" s="28"/>
      <c r="Z75" s="30">
        <v>445861290</v>
      </c>
    </row>
    <row r="76" spans="1:26" ht="13.5" hidden="1">
      <c r="A76" s="41" t="s">
        <v>101</v>
      </c>
      <c r="B76" s="31">
        <v>20367845210</v>
      </c>
      <c r="C76" s="31"/>
      <c r="D76" s="32">
        <v>22749002065</v>
      </c>
      <c r="E76" s="33">
        <v>21966420624</v>
      </c>
      <c r="F76" s="33">
        <v>2679294277</v>
      </c>
      <c r="G76" s="33">
        <v>2040630953</v>
      </c>
      <c r="H76" s="33">
        <v>1967519813</v>
      </c>
      <c r="I76" s="33">
        <v>6687445043</v>
      </c>
      <c r="J76" s="33">
        <v>1675741015</v>
      </c>
      <c r="K76" s="33">
        <v>1917118271</v>
      </c>
      <c r="L76" s="33">
        <v>1798595816</v>
      </c>
      <c r="M76" s="33">
        <v>5391455102</v>
      </c>
      <c r="N76" s="33">
        <v>1152123462</v>
      </c>
      <c r="O76" s="33">
        <v>1701846227</v>
      </c>
      <c r="P76" s="33">
        <v>2064092549</v>
      </c>
      <c r="Q76" s="33">
        <v>4918062238</v>
      </c>
      <c r="R76" s="33">
        <v>2354349270</v>
      </c>
      <c r="S76" s="33">
        <v>1970890940</v>
      </c>
      <c r="T76" s="33">
        <v>1880370274</v>
      </c>
      <c r="U76" s="33">
        <v>6205610484</v>
      </c>
      <c r="V76" s="33">
        <v>23202572867</v>
      </c>
      <c r="W76" s="33">
        <v>21966420624</v>
      </c>
      <c r="X76" s="33"/>
      <c r="Y76" s="32"/>
      <c r="Z76" s="34">
        <v>21966420624</v>
      </c>
    </row>
    <row r="77" spans="1:26" ht="13.5" hidden="1">
      <c r="A77" s="36" t="s">
        <v>31</v>
      </c>
      <c r="B77" s="18">
        <v>5360554242</v>
      </c>
      <c r="C77" s="18"/>
      <c r="D77" s="19">
        <v>5533559323</v>
      </c>
      <c r="E77" s="20">
        <v>5648759324</v>
      </c>
      <c r="F77" s="20">
        <v>482769742</v>
      </c>
      <c r="G77" s="20">
        <v>483009972</v>
      </c>
      <c r="H77" s="20">
        <v>510180310</v>
      </c>
      <c r="I77" s="20">
        <v>1475960024</v>
      </c>
      <c r="J77" s="20">
        <v>445599734</v>
      </c>
      <c r="K77" s="20">
        <v>546146477</v>
      </c>
      <c r="L77" s="20">
        <v>413776622</v>
      </c>
      <c r="M77" s="20">
        <v>1405522833</v>
      </c>
      <c r="N77" s="20">
        <v>467497760</v>
      </c>
      <c r="O77" s="20">
        <v>506213022</v>
      </c>
      <c r="P77" s="20">
        <v>544775480</v>
      </c>
      <c r="Q77" s="20">
        <v>1518486262</v>
      </c>
      <c r="R77" s="20">
        <v>437355532</v>
      </c>
      <c r="S77" s="20">
        <v>565553683</v>
      </c>
      <c r="T77" s="20">
        <v>570665088</v>
      </c>
      <c r="U77" s="20">
        <v>1573574303</v>
      </c>
      <c r="V77" s="20">
        <v>5973543422</v>
      </c>
      <c r="W77" s="20">
        <v>5648759324</v>
      </c>
      <c r="X77" s="20"/>
      <c r="Y77" s="19"/>
      <c r="Z77" s="22">
        <v>5648759324</v>
      </c>
    </row>
    <row r="78" spans="1:26" ht="13.5" hidden="1">
      <c r="A78" s="37" t="s">
        <v>32</v>
      </c>
      <c r="B78" s="18">
        <v>14601284542</v>
      </c>
      <c r="C78" s="18"/>
      <c r="D78" s="19">
        <v>17011228982</v>
      </c>
      <c r="E78" s="20">
        <v>16103510239</v>
      </c>
      <c r="F78" s="20">
        <v>2157187067</v>
      </c>
      <c r="G78" s="20">
        <v>1511596354</v>
      </c>
      <c r="H78" s="20">
        <v>1411131599</v>
      </c>
      <c r="I78" s="20">
        <v>5079915020</v>
      </c>
      <c r="J78" s="20">
        <v>1189107714</v>
      </c>
      <c r="K78" s="20">
        <v>1318695569</v>
      </c>
      <c r="L78" s="20">
        <v>1331855317</v>
      </c>
      <c r="M78" s="20">
        <v>3839658600</v>
      </c>
      <c r="N78" s="20">
        <v>631876722</v>
      </c>
      <c r="O78" s="20">
        <v>1145518711</v>
      </c>
      <c r="P78" s="20">
        <v>1464556968</v>
      </c>
      <c r="Q78" s="20">
        <v>3241952401</v>
      </c>
      <c r="R78" s="20">
        <v>1862170945</v>
      </c>
      <c r="S78" s="20">
        <v>1351361772</v>
      </c>
      <c r="T78" s="20">
        <v>1237199631</v>
      </c>
      <c r="U78" s="20">
        <v>4450732348</v>
      </c>
      <c r="V78" s="20">
        <v>16612258369</v>
      </c>
      <c r="W78" s="20">
        <v>16103510239</v>
      </c>
      <c r="X78" s="20"/>
      <c r="Y78" s="19"/>
      <c r="Z78" s="22">
        <v>16103510239</v>
      </c>
    </row>
    <row r="79" spans="1:26" ht="13.5" hidden="1">
      <c r="A79" s="38" t="s">
        <v>94</v>
      </c>
      <c r="B79" s="18">
        <v>9336875649</v>
      </c>
      <c r="C79" s="18"/>
      <c r="D79" s="19">
        <v>10905836146</v>
      </c>
      <c r="E79" s="20">
        <v>10419229426</v>
      </c>
      <c r="F79" s="20">
        <v>1714888147</v>
      </c>
      <c r="G79" s="20">
        <v>1064025838</v>
      </c>
      <c r="H79" s="20">
        <v>932817508</v>
      </c>
      <c r="I79" s="20">
        <v>3711731493</v>
      </c>
      <c r="J79" s="20">
        <v>768132537</v>
      </c>
      <c r="K79" s="20">
        <v>838238521</v>
      </c>
      <c r="L79" s="20">
        <v>885483379</v>
      </c>
      <c r="M79" s="20">
        <v>2491854437</v>
      </c>
      <c r="N79" s="20">
        <v>229927898</v>
      </c>
      <c r="O79" s="20">
        <v>689692755</v>
      </c>
      <c r="P79" s="20">
        <v>920873313</v>
      </c>
      <c r="Q79" s="20">
        <v>1840493966</v>
      </c>
      <c r="R79" s="20">
        <v>1416481689</v>
      </c>
      <c r="S79" s="20">
        <v>909228492</v>
      </c>
      <c r="T79" s="20">
        <v>500710922</v>
      </c>
      <c r="U79" s="20">
        <v>2826421103</v>
      </c>
      <c r="V79" s="20">
        <v>10870500999</v>
      </c>
      <c r="W79" s="20">
        <v>10419229426</v>
      </c>
      <c r="X79" s="20"/>
      <c r="Y79" s="19"/>
      <c r="Z79" s="22">
        <v>10419229426</v>
      </c>
    </row>
    <row r="80" spans="1:26" ht="13.5" hidden="1">
      <c r="A80" s="38" t="s">
        <v>95</v>
      </c>
      <c r="B80" s="18">
        <v>3142982370</v>
      </c>
      <c r="C80" s="18"/>
      <c r="D80" s="19">
        <v>3835403248</v>
      </c>
      <c r="E80" s="20">
        <v>3421286859</v>
      </c>
      <c r="F80" s="20">
        <v>264083332</v>
      </c>
      <c r="G80" s="20">
        <v>276746148</v>
      </c>
      <c r="H80" s="20">
        <v>295043299</v>
      </c>
      <c r="I80" s="20">
        <v>835872779</v>
      </c>
      <c r="J80" s="20">
        <v>258085638</v>
      </c>
      <c r="K80" s="20">
        <v>294411697</v>
      </c>
      <c r="L80" s="20">
        <v>276243469</v>
      </c>
      <c r="M80" s="20">
        <v>828740804</v>
      </c>
      <c r="N80" s="20">
        <v>235739129</v>
      </c>
      <c r="O80" s="20">
        <v>278944901</v>
      </c>
      <c r="P80" s="20">
        <v>340661906</v>
      </c>
      <c r="Q80" s="20">
        <v>855345936</v>
      </c>
      <c r="R80" s="20">
        <v>276564489</v>
      </c>
      <c r="S80" s="20">
        <v>270145342</v>
      </c>
      <c r="T80" s="20">
        <v>524423691</v>
      </c>
      <c r="U80" s="20">
        <v>1071133522</v>
      </c>
      <c r="V80" s="20">
        <v>3591093041</v>
      </c>
      <c r="W80" s="20">
        <v>3421286859</v>
      </c>
      <c r="X80" s="20"/>
      <c r="Y80" s="19"/>
      <c r="Z80" s="22">
        <v>3421286859</v>
      </c>
    </row>
    <row r="81" spans="1:26" ht="13.5" hidden="1">
      <c r="A81" s="38" t="s">
        <v>96</v>
      </c>
      <c r="B81" s="18">
        <v>760693469</v>
      </c>
      <c r="C81" s="18"/>
      <c r="D81" s="19">
        <v>911637416</v>
      </c>
      <c r="E81" s="20">
        <v>815059386</v>
      </c>
      <c r="F81" s="20">
        <v>69331070</v>
      </c>
      <c r="G81" s="20">
        <v>67308722</v>
      </c>
      <c r="H81" s="20">
        <v>73390800</v>
      </c>
      <c r="I81" s="20">
        <v>210030592</v>
      </c>
      <c r="J81" s="20">
        <v>63448790</v>
      </c>
      <c r="K81" s="20">
        <v>73044211</v>
      </c>
      <c r="L81" s="20">
        <v>72587816</v>
      </c>
      <c r="M81" s="20">
        <v>209080817</v>
      </c>
      <c r="N81" s="20">
        <v>64007875</v>
      </c>
      <c r="O81" s="20">
        <v>65861427</v>
      </c>
      <c r="P81" s="20">
        <v>82659616</v>
      </c>
      <c r="Q81" s="20">
        <v>212528918</v>
      </c>
      <c r="R81" s="20">
        <v>60244859</v>
      </c>
      <c r="S81" s="20">
        <v>64320774</v>
      </c>
      <c r="T81" s="20">
        <v>97032477</v>
      </c>
      <c r="U81" s="20">
        <v>221598110</v>
      </c>
      <c r="V81" s="20">
        <v>853238437</v>
      </c>
      <c r="W81" s="20">
        <v>815059386</v>
      </c>
      <c r="X81" s="20"/>
      <c r="Y81" s="19"/>
      <c r="Z81" s="22">
        <v>815059386</v>
      </c>
    </row>
    <row r="82" spans="1:26" ht="13.5" hidden="1">
      <c r="A82" s="38" t="s">
        <v>97</v>
      </c>
      <c r="B82" s="18">
        <v>1128045780</v>
      </c>
      <c r="C82" s="18"/>
      <c r="D82" s="19">
        <v>1157174726</v>
      </c>
      <c r="E82" s="20">
        <v>1176374726</v>
      </c>
      <c r="F82" s="20">
        <v>108884518</v>
      </c>
      <c r="G82" s="20">
        <v>103515646</v>
      </c>
      <c r="H82" s="20">
        <v>109879992</v>
      </c>
      <c r="I82" s="20">
        <v>322280156</v>
      </c>
      <c r="J82" s="20">
        <v>99440749</v>
      </c>
      <c r="K82" s="20">
        <v>113001140</v>
      </c>
      <c r="L82" s="20">
        <v>97540653</v>
      </c>
      <c r="M82" s="20">
        <v>309982542</v>
      </c>
      <c r="N82" s="20">
        <v>102201820</v>
      </c>
      <c r="O82" s="20">
        <v>111019628</v>
      </c>
      <c r="P82" s="20">
        <v>120362133</v>
      </c>
      <c r="Q82" s="20">
        <v>333583581</v>
      </c>
      <c r="R82" s="20">
        <v>108879908</v>
      </c>
      <c r="S82" s="20">
        <v>107667164</v>
      </c>
      <c r="T82" s="20">
        <v>115032541</v>
      </c>
      <c r="U82" s="20">
        <v>331579613</v>
      </c>
      <c r="V82" s="20">
        <v>1297425892</v>
      </c>
      <c r="W82" s="20">
        <v>1176374726</v>
      </c>
      <c r="X82" s="20"/>
      <c r="Y82" s="19"/>
      <c r="Z82" s="22">
        <v>1176374726</v>
      </c>
    </row>
    <row r="83" spans="1:26" ht="13.5" hidden="1">
      <c r="A83" s="38" t="s">
        <v>98</v>
      </c>
      <c r="B83" s="18">
        <v>232687274</v>
      </c>
      <c r="C83" s="18"/>
      <c r="D83" s="19">
        <v>201177446</v>
      </c>
      <c r="E83" s="20">
        <v>271559842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>
        <v>271559842</v>
      </c>
      <c r="X83" s="20"/>
      <c r="Y83" s="19"/>
      <c r="Z83" s="22">
        <v>271559842</v>
      </c>
    </row>
    <row r="84" spans="1:26" ht="13.5" hidden="1">
      <c r="A84" s="39" t="s">
        <v>99</v>
      </c>
      <c r="B84" s="27">
        <v>406006426</v>
      </c>
      <c r="C84" s="27"/>
      <c r="D84" s="28">
        <v>204213760</v>
      </c>
      <c r="E84" s="29">
        <v>214151061</v>
      </c>
      <c r="F84" s="29">
        <v>39337468</v>
      </c>
      <c r="G84" s="29">
        <v>46024627</v>
      </c>
      <c r="H84" s="29">
        <v>46207904</v>
      </c>
      <c r="I84" s="29">
        <v>131569999</v>
      </c>
      <c r="J84" s="29">
        <v>41033567</v>
      </c>
      <c r="K84" s="29">
        <v>52276225</v>
      </c>
      <c r="L84" s="29">
        <v>52963877</v>
      </c>
      <c r="M84" s="29">
        <v>146273669</v>
      </c>
      <c r="N84" s="29">
        <v>52748980</v>
      </c>
      <c r="O84" s="29">
        <v>50114494</v>
      </c>
      <c r="P84" s="29">
        <v>54760101</v>
      </c>
      <c r="Q84" s="29">
        <v>157623575</v>
      </c>
      <c r="R84" s="29">
        <v>54822793</v>
      </c>
      <c r="S84" s="29">
        <v>53975485</v>
      </c>
      <c r="T84" s="29">
        <v>72505555</v>
      </c>
      <c r="U84" s="29">
        <v>181303833</v>
      </c>
      <c r="V84" s="29">
        <v>616771076</v>
      </c>
      <c r="W84" s="29">
        <v>214151061</v>
      </c>
      <c r="X84" s="29"/>
      <c r="Y84" s="28"/>
      <c r="Z84" s="30">
        <v>214151061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68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598394248</v>
      </c>
      <c r="C5" s="18">
        <v>0</v>
      </c>
      <c r="D5" s="58">
        <v>787746962</v>
      </c>
      <c r="E5" s="59">
        <v>787746962</v>
      </c>
      <c r="F5" s="59">
        <v>54743363</v>
      </c>
      <c r="G5" s="59">
        <v>54336612</v>
      </c>
      <c r="H5" s="59">
        <v>54705624</v>
      </c>
      <c r="I5" s="59">
        <v>163785599</v>
      </c>
      <c r="J5" s="59">
        <v>54329496</v>
      </c>
      <c r="K5" s="59">
        <v>55652161</v>
      </c>
      <c r="L5" s="59">
        <v>54787291</v>
      </c>
      <c r="M5" s="59">
        <v>164768948</v>
      </c>
      <c r="N5" s="59">
        <v>54787634</v>
      </c>
      <c r="O5" s="59">
        <v>84522567</v>
      </c>
      <c r="P5" s="59">
        <v>27096337</v>
      </c>
      <c r="Q5" s="59">
        <v>166406538</v>
      </c>
      <c r="R5" s="59">
        <v>55202733</v>
      </c>
      <c r="S5" s="59">
        <v>55082850</v>
      </c>
      <c r="T5" s="59">
        <v>55285920</v>
      </c>
      <c r="U5" s="59">
        <v>165571503</v>
      </c>
      <c r="V5" s="59">
        <v>660532588</v>
      </c>
      <c r="W5" s="59">
        <v>787746962</v>
      </c>
      <c r="X5" s="59">
        <v>-127214374</v>
      </c>
      <c r="Y5" s="60">
        <v>-16.15</v>
      </c>
      <c r="Z5" s="61">
        <v>787746962</v>
      </c>
    </row>
    <row r="6" spans="1:26" ht="13.5">
      <c r="A6" s="57" t="s">
        <v>32</v>
      </c>
      <c r="B6" s="18">
        <v>3403178196</v>
      </c>
      <c r="C6" s="18">
        <v>0</v>
      </c>
      <c r="D6" s="58">
        <v>4369989105</v>
      </c>
      <c r="E6" s="59">
        <v>4353627612</v>
      </c>
      <c r="F6" s="59">
        <v>340005705</v>
      </c>
      <c r="G6" s="59">
        <v>353456579</v>
      </c>
      <c r="H6" s="59">
        <v>407192423</v>
      </c>
      <c r="I6" s="59">
        <v>1100654707</v>
      </c>
      <c r="J6" s="59">
        <v>284957448</v>
      </c>
      <c r="K6" s="59">
        <v>311113175</v>
      </c>
      <c r="L6" s="59">
        <v>298930077</v>
      </c>
      <c r="M6" s="59">
        <v>895000700</v>
      </c>
      <c r="N6" s="59">
        <v>277900630</v>
      </c>
      <c r="O6" s="59">
        <v>349159657</v>
      </c>
      <c r="P6" s="59">
        <v>186574742</v>
      </c>
      <c r="Q6" s="59">
        <v>813635029</v>
      </c>
      <c r="R6" s="59">
        <v>301300019</v>
      </c>
      <c r="S6" s="59">
        <v>291185839</v>
      </c>
      <c r="T6" s="59">
        <v>321155263</v>
      </c>
      <c r="U6" s="59">
        <v>913641121</v>
      </c>
      <c r="V6" s="59">
        <v>3722931557</v>
      </c>
      <c r="W6" s="59">
        <v>4369989106</v>
      </c>
      <c r="X6" s="59">
        <v>-647057549</v>
      </c>
      <c r="Y6" s="60">
        <v>-14.81</v>
      </c>
      <c r="Z6" s="61">
        <v>4353627612</v>
      </c>
    </row>
    <row r="7" spans="1:26" ht="13.5">
      <c r="A7" s="57" t="s">
        <v>33</v>
      </c>
      <c r="B7" s="18">
        <v>6871378</v>
      </c>
      <c r="C7" s="18">
        <v>0</v>
      </c>
      <c r="D7" s="58">
        <v>8911679</v>
      </c>
      <c r="E7" s="59">
        <v>7240472</v>
      </c>
      <c r="F7" s="59">
        <v>0</v>
      </c>
      <c r="G7" s="59">
        <v>388251</v>
      </c>
      <c r="H7" s="59">
        <v>-37906</v>
      </c>
      <c r="I7" s="59">
        <v>350345</v>
      </c>
      <c r="J7" s="59">
        <v>246406</v>
      </c>
      <c r="K7" s="59">
        <v>230393</v>
      </c>
      <c r="L7" s="59">
        <v>2620700</v>
      </c>
      <c r="M7" s="59">
        <v>3097499</v>
      </c>
      <c r="N7" s="59">
        <v>162470</v>
      </c>
      <c r="O7" s="59">
        <v>1054538</v>
      </c>
      <c r="P7" s="59">
        <v>928533</v>
      </c>
      <c r="Q7" s="59">
        <v>2145541</v>
      </c>
      <c r="R7" s="59">
        <v>-157042</v>
      </c>
      <c r="S7" s="59">
        <v>104723</v>
      </c>
      <c r="T7" s="59">
        <v>156322</v>
      </c>
      <c r="U7" s="59">
        <v>104003</v>
      </c>
      <c r="V7" s="59">
        <v>5697388</v>
      </c>
      <c r="W7" s="59">
        <v>8911679</v>
      </c>
      <c r="X7" s="59">
        <v>-3214291</v>
      </c>
      <c r="Y7" s="60">
        <v>-36.07</v>
      </c>
      <c r="Z7" s="61">
        <v>7240472</v>
      </c>
    </row>
    <row r="8" spans="1:26" ht="13.5">
      <c r="A8" s="57" t="s">
        <v>34</v>
      </c>
      <c r="B8" s="18">
        <v>708304291</v>
      </c>
      <c r="C8" s="18">
        <v>0</v>
      </c>
      <c r="D8" s="58">
        <v>678454079</v>
      </c>
      <c r="E8" s="59">
        <v>677007733</v>
      </c>
      <c r="F8" s="59">
        <v>253575000</v>
      </c>
      <c r="G8" s="59">
        <v>3610901</v>
      </c>
      <c r="H8" s="59">
        <v>5168455</v>
      </c>
      <c r="I8" s="59">
        <v>262354356</v>
      </c>
      <c r="J8" s="59">
        <v>1708014</v>
      </c>
      <c r="K8" s="59">
        <v>7253404</v>
      </c>
      <c r="L8" s="59">
        <v>206916681</v>
      </c>
      <c r="M8" s="59">
        <v>215878099</v>
      </c>
      <c r="N8" s="59">
        <v>3600754</v>
      </c>
      <c r="O8" s="59">
        <v>3374352</v>
      </c>
      <c r="P8" s="59">
        <v>152468068</v>
      </c>
      <c r="Q8" s="59">
        <v>159443174</v>
      </c>
      <c r="R8" s="59">
        <v>7104677</v>
      </c>
      <c r="S8" s="59">
        <v>0</v>
      </c>
      <c r="T8" s="59">
        <v>36834250</v>
      </c>
      <c r="U8" s="59">
        <v>43938927</v>
      </c>
      <c r="V8" s="59">
        <v>681614556</v>
      </c>
      <c r="W8" s="59">
        <v>678454078</v>
      </c>
      <c r="X8" s="59">
        <v>3160478</v>
      </c>
      <c r="Y8" s="60">
        <v>0.47</v>
      </c>
      <c r="Z8" s="61">
        <v>677007733</v>
      </c>
    </row>
    <row r="9" spans="1:26" ht="13.5">
      <c r="A9" s="57" t="s">
        <v>35</v>
      </c>
      <c r="B9" s="18">
        <v>343348254</v>
      </c>
      <c r="C9" s="18">
        <v>0</v>
      </c>
      <c r="D9" s="58">
        <v>247911840</v>
      </c>
      <c r="E9" s="59">
        <v>262083772</v>
      </c>
      <c r="F9" s="59">
        <v>7367309</v>
      </c>
      <c r="G9" s="59">
        <v>8435929</v>
      </c>
      <c r="H9" s="59">
        <v>7816189</v>
      </c>
      <c r="I9" s="59">
        <v>23619427</v>
      </c>
      <c r="J9" s="59">
        <v>7756759</v>
      </c>
      <c r="K9" s="59">
        <v>9059085</v>
      </c>
      <c r="L9" s="59">
        <v>7776450</v>
      </c>
      <c r="M9" s="59">
        <v>24592294</v>
      </c>
      <c r="N9" s="59">
        <v>6547785</v>
      </c>
      <c r="O9" s="59">
        <v>14326707</v>
      </c>
      <c r="P9" s="59">
        <v>11669561</v>
      </c>
      <c r="Q9" s="59">
        <v>32544053</v>
      </c>
      <c r="R9" s="59">
        <v>7577858</v>
      </c>
      <c r="S9" s="59">
        <v>10059833</v>
      </c>
      <c r="T9" s="59">
        <v>31821009</v>
      </c>
      <c r="U9" s="59">
        <v>49458700</v>
      </c>
      <c r="V9" s="59">
        <v>130214474</v>
      </c>
      <c r="W9" s="59">
        <v>247911837</v>
      </c>
      <c r="X9" s="59">
        <v>-117697363</v>
      </c>
      <c r="Y9" s="60">
        <v>-47.48</v>
      </c>
      <c r="Z9" s="61">
        <v>262083772</v>
      </c>
    </row>
    <row r="10" spans="1:26" ht="25.5">
      <c r="A10" s="62" t="s">
        <v>86</v>
      </c>
      <c r="B10" s="63">
        <f>SUM(B5:B9)</f>
        <v>5060096367</v>
      </c>
      <c r="C10" s="63">
        <f>SUM(C5:C9)</f>
        <v>0</v>
      </c>
      <c r="D10" s="64">
        <f aca="true" t="shared" si="0" ref="D10:Z10">SUM(D5:D9)</f>
        <v>6093013665</v>
      </c>
      <c r="E10" s="65">
        <f t="shared" si="0"/>
        <v>6087706551</v>
      </c>
      <c r="F10" s="65">
        <f t="shared" si="0"/>
        <v>655691377</v>
      </c>
      <c r="G10" s="65">
        <f t="shared" si="0"/>
        <v>420228272</v>
      </c>
      <c r="H10" s="65">
        <f t="shared" si="0"/>
        <v>474844785</v>
      </c>
      <c r="I10" s="65">
        <f t="shared" si="0"/>
        <v>1550764434</v>
      </c>
      <c r="J10" s="65">
        <f t="shared" si="0"/>
        <v>348998123</v>
      </c>
      <c r="K10" s="65">
        <f t="shared" si="0"/>
        <v>383308218</v>
      </c>
      <c r="L10" s="65">
        <f t="shared" si="0"/>
        <v>571031199</v>
      </c>
      <c r="M10" s="65">
        <f t="shared" si="0"/>
        <v>1303337540</v>
      </c>
      <c r="N10" s="65">
        <f t="shared" si="0"/>
        <v>342999273</v>
      </c>
      <c r="O10" s="65">
        <f t="shared" si="0"/>
        <v>452437821</v>
      </c>
      <c r="P10" s="65">
        <f t="shared" si="0"/>
        <v>378737241</v>
      </c>
      <c r="Q10" s="65">
        <f t="shared" si="0"/>
        <v>1174174335</v>
      </c>
      <c r="R10" s="65">
        <f t="shared" si="0"/>
        <v>371028245</v>
      </c>
      <c r="S10" s="65">
        <f t="shared" si="0"/>
        <v>356433245</v>
      </c>
      <c r="T10" s="65">
        <f t="shared" si="0"/>
        <v>445252764</v>
      </c>
      <c r="U10" s="65">
        <f t="shared" si="0"/>
        <v>1172714254</v>
      </c>
      <c r="V10" s="65">
        <f t="shared" si="0"/>
        <v>5200990563</v>
      </c>
      <c r="W10" s="65">
        <f t="shared" si="0"/>
        <v>6093013662</v>
      </c>
      <c r="X10" s="65">
        <f t="shared" si="0"/>
        <v>-892023099</v>
      </c>
      <c r="Y10" s="66">
        <f>+IF(W10&lt;&gt;0,(X10/W10)*100,0)</f>
        <v>-14.640096813884348</v>
      </c>
      <c r="Z10" s="67">
        <f t="shared" si="0"/>
        <v>6087706551</v>
      </c>
    </row>
    <row r="11" spans="1:26" ht="13.5">
      <c r="A11" s="57" t="s">
        <v>36</v>
      </c>
      <c r="B11" s="18">
        <v>920375704</v>
      </c>
      <c r="C11" s="18">
        <v>0</v>
      </c>
      <c r="D11" s="58">
        <v>1028747488</v>
      </c>
      <c r="E11" s="59">
        <v>1001841300</v>
      </c>
      <c r="F11" s="59">
        <v>81730290</v>
      </c>
      <c r="G11" s="59">
        <v>82116410</v>
      </c>
      <c r="H11" s="59">
        <v>85224661</v>
      </c>
      <c r="I11" s="59">
        <v>249071361</v>
      </c>
      <c r="J11" s="59">
        <v>84444848</v>
      </c>
      <c r="K11" s="59">
        <v>93681290</v>
      </c>
      <c r="L11" s="59">
        <v>91707477</v>
      </c>
      <c r="M11" s="59">
        <v>269833615</v>
      </c>
      <c r="N11" s="59">
        <v>101746338</v>
      </c>
      <c r="O11" s="59">
        <v>97202639</v>
      </c>
      <c r="P11" s="59">
        <v>88866566</v>
      </c>
      <c r="Q11" s="59">
        <v>287815543</v>
      </c>
      <c r="R11" s="59">
        <v>88667740</v>
      </c>
      <c r="S11" s="59">
        <v>86648233</v>
      </c>
      <c r="T11" s="59">
        <v>83715971</v>
      </c>
      <c r="U11" s="59">
        <v>259031944</v>
      </c>
      <c r="V11" s="59">
        <v>1065752463</v>
      </c>
      <c r="W11" s="59">
        <v>1028747485</v>
      </c>
      <c r="X11" s="59">
        <v>37004978</v>
      </c>
      <c r="Y11" s="60">
        <v>3.6</v>
      </c>
      <c r="Z11" s="61">
        <v>1001841300</v>
      </c>
    </row>
    <row r="12" spans="1:26" ht="13.5">
      <c r="A12" s="57" t="s">
        <v>37</v>
      </c>
      <c r="B12" s="18">
        <v>47012901</v>
      </c>
      <c r="C12" s="18">
        <v>0</v>
      </c>
      <c r="D12" s="58">
        <v>47828448</v>
      </c>
      <c r="E12" s="59">
        <v>48746947</v>
      </c>
      <c r="F12" s="59">
        <v>3803917</v>
      </c>
      <c r="G12" s="59">
        <v>3895431</v>
      </c>
      <c r="H12" s="59">
        <v>4023064</v>
      </c>
      <c r="I12" s="59">
        <v>11722412</v>
      </c>
      <c r="J12" s="59">
        <v>4048132</v>
      </c>
      <c r="K12" s="59">
        <v>4004315</v>
      </c>
      <c r="L12" s="59">
        <v>4004139</v>
      </c>
      <c r="M12" s="59">
        <v>12056586</v>
      </c>
      <c r="N12" s="59">
        <v>4002358</v>
      </c>
      <c r="O12" s="59">
        <v>3958821</v>
      </c>
      <c r="P12" s="59">
        <v>5143348</v>
      </c>
      <c r="Q12" s="59">
        <v>13104527</v>
      </c>
      <c r="R12" s="59">
        <v>4197452</v>
      </c>
      <c r="S12" s="59">
        <v>4131014</v>
      </c>
      <c r="T12" s="59">
        <v>4129731</v>
      </c>
      <c r="U12" s="59">
        <v>12458197</v>
      </c>
      <c r="V12" s="59">
        <v>49341722</v>
      </c>
      <c r="W12" s="59">
        <v>47828446</v>
      </c>
      <c r="X12" s="59">
        <v>1513276</v>
      </c>
      <c r="Y12" s="60">
        <v>3.16</v>
      </c>
      <c r="Z12" s="61">
        <v>48746947</v>
      </c>
    </row>
    <row r="13" spans="1:26" ht="13.5">
      <c r="A13" s="57" t="s">
        <v>87</v>
      </c>
      <c r="B13" s="18">
        <v>475374580</v>
      </c>
      <c r="C13" s="18">
        <v>0</v>
      </c>
      <c r="D13" s="58">
        <v>459225154</v>
      </c>
      <c r="E13" s="59">
        <v>433674479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459225154</v>
      </c>
      <c r="X13" s="59">
        <v>-459225154</v>
      </c>
      <c r="Y13" s="60">
        <v>-100</v>
      </c>
      <c r="Z13" s="61">
        <v>433674479</v>
      </c>
    </row>
    <row r="14" spans="1:26" ht="13.5">
      <c r="A14" s="57" t="s">
        <v>38</v>
      </c>
      <c r="B14" s="18">
        <v>66222538</v>
      </c>
      <c r="C14" s="18">
        <v>0</v>
      </c>
      <c r="D14" s="58">
        <v>10331589</v>
      </c>
      <c r="E14" s="59">
        <v>10331589</v>
      </c>
      <c r="F14" s="59">
        <v>0</v>
      </c>
      <c r="G14" s="59">
        <v>0</v>
      </c>
      <c r="H14" s="59">
        <v>0</v>
      </c>
      <c r="I14" s="59">
        <v>0</v>
      </c>
      <c r="J14" s="59">
        <v>1257627</v>
      </c>
      <c r="K14" s="59">
        <v>640515</v>
      </c>
      <c r="L14" s="59">
        <v>8616892</v>
      </c>
      <c r="M14" s="59">
        <v>10515034</v>
      </c>
      <c r="N14" s="59">
        <v>-339528</v>
      </c>
      <c r="O14" s="59">
        <v>2630637</v>
      </c>
      <c r="P14" s="59">
        <v>1924494</v>
      </c>
      <c r="Q14" s="59">
        <v>4215603</v>
      </c>
      <c r="R14" s="59">
        <v>36737</v>
      </c>
      <c r="S14" s="59">
        <v>751876</v>
      </c>
      <c r="T14" s="59">
        <v>15708154</v>
      </c>
      <c r="U14" s="59">
        <v>16496767</v>
      </c>
      <c r="V14" s="59">
        <v>31227404</v>
      </c>
      <c r="W14" s="59">
        <v>10331589</v>
      </c>
      <c r="X14" s="59">
        <v>20895815</v>
      </c>
      <c r="Y14" s="60">
        <v>202.25</v>
      </c>
      <c r="Z14" s="61">
        <v>10331589</v>
      </c>
    </row>
    <row r="15" spans="1:26" ht="13.5">
      <c r="A15" s="57" t="s">
        <v>39</v>
      </c>
      <c r="B15" s="18">
        <v>2244885634</v>
      </c>
      <c r="C15" s="18">
        <v>0</v>
      </c>
      <c r="D15" s="58">
        <v>2417838936</v>
      </c>
      <c r="E15" s="59">
        <v>2506667300</v>
      </c>
      <c r="F15" s="59">
        <v>558500</v>
      </c>
      <c r="G15" s="59">
        <v>253952401</v>
      </c>
      <c r="H15" s="59">
        <v>77112149</v>
      </c>
      <c r="I15" s="59">
        <v>331623050</v>
      </c>
      <c r="J15" s="59">
        <v>7214651</v>
      </c>
      <c r="K15" s="59">
        <v>187230292</v>
      </c>
      <c r="L15" s="59">
        <v>649303745</v>
      </c>
      <c r="M15" s="59">
        <v>843748688</v>
      </c>
      <c r="N15" s="59">
        <v>-1090578</v>
      </c>
      <c r="O15" s="59">
        <v>165664269</v>
      </c>
      <c r="P15" s="59">
        <v>339623624</v>
      </c>
      <c r="Q15" s="59">
        <v>504197315</v>
      </c>
      <c r="R15" s="59">
        <v>206133</v>
      </c>
      <c r="S15" s="59">
        <v>165534709</v>
      </c>
      <c r="T15" s="59">
        <v>154668400</v>
      </c>
      <c r="U15" s="59">
        <v>320409242</v>
      </c>
      <c r="V15" s="59">
        <v>1999978295</v>
      </c>
      <c r="W15" s="59">
        <v>2417838952</v>
      </c>
      <c r="X15" s="59">
        <v>-417860657</v>
      </c>
      <c r="Y15" s="60">
        <v>-17.28</v>
      </c>
      <c r="Z15" s="61">
        <v>2506667300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1866923695</v>
      </c>
      <c r="C17" s="18">
        <v>0</v>
      </c>
      <c r="D17" s="58">
        <v>1973257635</v>
      </c>
      <c r="E17" s="59">
        <v>1957214405</v>
      </c>
      <c r="F17" s="59">
        <v>41646818</v>
      </c>
      <c r="G17" s="59">
        <v>78250199</v>
      </c>
      <c r="H17" s="59">
        <v>70012776</v>
      </c>
      <c r="I17" s="59">
        <v>189909793</v>
      </c>
      <c r="J17" s="59">
        <v>76602533</v>
      </c>
      <c r="K17" s="59">
        <v>84243293</v>
      </c>
      <c r="L17" s="59">
        <v>77797339</v>
      </c>
      <c r="M17" s="59">
        <v>238643165</v>
      </c>
      <c r="N17" s="59">
        <v>96454818</v>
      </c>
      <c r="O17" s="59">
        <v>93819606</v>
      </c>
      <c r="P17" s="59">
        <v>87396999</v>
      </c>
      <c r="Q17" s="59">
        <v>277671423</v>
      </c>
      <c r="R17" s="59">
        <v>57366311</v>
      </c>
      <c r="S17" s="59">
        <v>77373658</v>
      </c>
      <c r="T17" s="59">
        <v>197963635</v>
      </c>
      <c r="U17" s="59">
        <v>332703604</v>
      </c>
      <c r="V17" s="59">
        <v>1038927985</v>
      </c>
      <c r="W17" s="59">
        <v>1973257633</v>
      </c>
      <c r="X17" s="59">
        <v>-934329648</v>
      </c>
      <c r="Y17" s="60">
        <v>-47.35</v>
      </c>
      <c r="Z17" s="61">
        <v>1957214405</v>
      </c>
    </row>
    <row r="18" spans="1:26" ht="13.5">
      <c r="A18" s="69" t="s">
        <v>42</v>
      </c>
      <c r="B18" s="70">
        <f>SUM(B11:B17)</f>
        <v>5620795052</v>
      </c>
      <c r="C18" s="70">
        <f>SUM(C11:C17)</f>
        <v>0</v>
      </c>
      <c r="D18" s="71">
        <f aca="true" t="shared" si="1" ref="D18:Z18">SUM(D11:D17)</f>
        <v>5937229250</v>
      </c>
      <c r="E18" s="72">
        <f t="shared" si="1"/>
        <v>5958476020</v>
      </c>
      <c r="F18" s="72">
        <f t="shared" si="1"/>
        <v>127739525</v>
      </c>
      <c r="G18" s="72">
        <f t="shared" si="1"/>
        <v>418214441</v>
      </c>
      <c r="H18" s="72">
        <f t="shared" si="1"/>
        <v>236372650</v>
      </c>
      <c r="I18" s="72">
        <f t="shared" si="1"/>
        <v>782326616</v>
      </c>
      <c r="J18" s="72">
        <f t="shared" si="1"/>
        <v>173567791</v>
      </c>
      <c r="K18" s="72">
        <f t="shared" si="1"/>
        <v>369799705</v>
      </c>
      <c r="L18" s="72">
        <f t="shared" si="1"/>
        <v>831429592</v>
      </c>
      <c r="M18" s="72">
        <f t="shared" si="1"/>
        <v>1374797088</v>
      </c>
      <c r="N18" s="72">
        <f t="shared" si="1"/>
        <v>200773408</v>
      </c>
      <c r="O18" s="72">
        <f t="shared" si="1"/>
        <v>363275972</v>
      </c>
      <c r="P18" s="72">
        <f t="shared" si="1"/>
        <v>522955031</v>
      </c>
      <c r="Q18" s="72">
        <f t="shared" si="1"/>
        <v>1087004411</v>
      </c>
      <c r="R18" s="72">
        <f t="shared" si="1"/>
        <v>150474373</v>
      </c>
      <c r="S18" s="72">
        <f t="shared" si="1"/>
        <v>334439490</v>
      </c>
      <c r="T18" s="72">
        <f t="shared" si="1"/>
        <v>456185891</v>
      </c>
      <c r="U18" s="72">
        <f t="shared" si="1"/>
        <v>941099754</v>
      </c>
      <c r="V18" s="72">
        <f t="shared" si="1"/>
        <v>4185227869</v>
      </c>
      <c r="W18" s="72">
        <f t="shared" si="1"/>
        <v>5937229259</v>
      </c>
      <c r="X18" s="72">
        <f t="shared" si="1"/>
        <v>-1752001390</v>
      </c>
      <c r="Y18" s="66">
        <f>+IF(W18&lt;&gt;0,(X18/W18)*100,0)</f>
        <v>-29.50873738527468</v>
      </c>
      <c r="Z18" s="73">
        <f t="shared" si="1"/>
        <v>5958476020</v>
      </c>
    </row>
    <row r="19" spans="1:26" ht="13.5">
      <c r="A19" s="69" t="s">
        <v>43</v>
      </c>
      <c r="B19" s="74">
        <f>+B10-B18</f>
        <v>-560698685</v>
      </c>
      <c r="C19" s="74">
        <f>+C10-C18</f>
        <v>0</v>
      </c>
      <c r="D19" s="75">
        <f aca="true" t="shared" si="2" ref="D19:Z19">+D10-D18</f>
        <v>155784415</v>
      </c>
      <c r="E19" s="76">
        <f t="shared" si="2"/>
        <v>129230531</v>
      </c>
      <c r="F19" s="76">
        <f t="shared" si="2"/>
        <v>527951852</v>
      </c>
      <c r="G19" s="76">
        <f t="shared" si="2"/>
        <v>2013831</v>
      </c>
      <c r="H19" s="76">
        <f t="shared" si="2"/>
        <v>238472135</v>
      </c>
      <c r="I19" s="76">
        <f t="shared" si="2"/>
        <v>768437818</v>
      </c>
      <c r="J19" s="76">
        <f t="shared" si="2"/>
        <v>175430332</v>
      </c>
      <c r="K19" s="76">
        <f t="shared" si="2"/>
        <v>13508513</v>
      </c>
      <c r="L19" s="76">
        <f t="shared" si="2"/>
        <v>-260398393</v>
      </c>
      <c r="M19" s="76">
        <f t="shared" si="2"/>
        <v>-71459548</v>
      </c>
      <c r="N19" s="76">
        <f t="shared" si="2"/>
        <v>142225865</v>
      </c>
      <c r="O19" s="76">
        <f t="shared" si="2"/>
        <v>89161849</v>
      </c>
      <c r="P19" s="76">
        <f t="shared" si="2"/>
        <v>-144217790</v>
      </c>
      <c r="Q19" s="76">
        <f t="shared" si="2"/>
        <v>87169924</v>
      </c>
      <c r="R19" s="76">
        <f t="shared" si="2"/>
        <v>220553872</v>
      </c>
      <c r="S19" s="76">
        <f t="shared" si="2"/>
        <v>21993755</v>
      </c>
      <c r="T19" s="76">
        <f t="shared" si="2"/>
        <v>-10933127</v>
      </c>
      <c r="U19" s="76">
        <f t="shared" si="2"/>
        <v>231614500</v>
      </c>
      <c r="V19" s="76">
        <f t="shared" si="2"/>
        <v>1015762694</v>
      </c>
      <c r="W19" s="76">
        <f>IF(E10=E18,0,W10-W18)</f>
        <v>155784403</v>
      </c>
      <c r="X19" s="76">
        <f t="shared" si="2"/>
        <v>859978291</v>
      </c>
      <c r="Y19" s="77">
        <f>+IF(W19&lt;&gt;0,(X19/W19)*100,0)</f>
        <v>552.03105987446</v>
      </c>
      <c r="Z19" s="78">
        <f t="shared" si="2"/>
        <v>129230531</v>
      </c>
    </row>
    <row r="20" spans="1:26" ht="13.5">
      <c r="A20" s="57" t="s">
        <v>44</v>
      </c>
      <c r="B20" s="18">
        <v>175149198</v>
      </c>
      <c r="C20" s="18">
        <v>0</v>
      </c>
      <c r="D20" s="58">
        <v>189888977</v>
      </c>
      <c r="E20" s="59">
        <v>221542251</v>
      </c>
      <c r="F20" s="59">
        <v>0</v>
      </c>
      <c r="G20" s="59">
        <v>491498</v>
      </c>
      <c r="H20" s="59">
        <v>4555933</v>
      </c>
      <c r="I20" s="59">
        <v>5047431</v>
      </c>
      <c r="J20" s="59">
        <v>57504573</v>
      </c>
      <c r="K20" s="59">
        <v>0</v>
      </c>
      <c r="L20" s="59">
        <v>21349486</v>
      </c>
      <c r="M20" s="59">
        <v>78854059</v>
      </c>
      <c r="N20" s="59">
        <v>11419240</v>
      </c>
      <c r="O20" s="59">
        <v>13267154</v>
      </c>
      <c r="P20" s="59">
        <v>30284111</v>
      </c>
      <c r="Q20" s="59">
        <v>54970505</v>
      </c>
      <c r="R20" s="59">
        <v>16550021</v>
      </c>
      <c r="S20" s="59">
        <v>10751669</v>
      </c>
      <c r="T20" s="59">
        <v>1114186</v>
      </c>
      <c r="U20" s="59">
        <v>28415876</v>
      </c>
      <c r="V20" s="59">
        <v>167287871</v>
      </c>
      <c r="W20" s="59">
        <v>189888978</v>
      </c>
      <c r="X20" s="59">
        <v>-22601107</v>
      </c>
      <c r="Y20" s="60">
        <v>-11.9</v>
      </c>
      <c r="Z20" s="61">
        <v>221542251</v>
      </c>
    </row>
    <row r="21" spans="1:26" ht="13.5">
      <c r="A21" s="57" t="s">
        <v>88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89</v>
      </c>
      <c r="B22" s="85">
        <f>SUM(B19:B21)</f>
        <v>-385549487</v>
      </c>
      <c r="C22" s="85">
        <f>SUM(C19:C21)</f>
        <v>0</v>
      </c>
      <c r="D22" s="86">
        <f aca="true" t="shared" si="3" ref="D22:Z22">SUM(D19:D21)</f>
        <v>345673392</v>
      </c>
      <c r="E22" s="87">
        <f t="shared" si="3"/>
        <v>350772782</v>
      </c>
      <c r="F22" s="87">
        <f t="shared" si="3"/>
        <v>527951852</v>
      </c>
      <c r="G22" s="87">
        <f t="shared" si="3"/>
        <v>2505329</v>
      </c>
      <c r="H22" s="87">
        <f t="shared" si="3"/>
        <v>243028068</v>
      </c>
      <c r="I22" s="87">
        <f t="shared" si="3"/>
        <v>773485249</v>
      </c>
      <c r="J22" s="87">
        <f t="shared" si="3"/>
        <v>232934905</v>
      </c>
      <c r="K22" s="87">
        <f t="shared" si="3"/>
        <v>13508513</v>
      </c>
      <c r="L22" s="87">
        <f t="shared" si="3"/>
        <v>-239048907</v>
      </c>
      <c r="M22" s="87">
        <f t="shared" si="3"/>
        <v>7394511</v>
      </c>
      <c r="N22" s="87">
        <f t="shared" si="3"/>
        <v>153645105</v>
      </c>
      <c r="O22" s="87">
        <f t="shared" si="3"/>
        <v>102429003</v>
      </c>
      <c r="P22" s="87">
        <f t="shared" si="3"/>
        <v>-113933679</v>
      </c>
      <c r="Q22" s="87">
        <f t="shared" si="3"/>
        <v>142140429</v>
      </c>
      <c r="R22" s="87">
        <f t="shared" si="3"/>
        <v>237103893</v>
      </c>
      <c r="S22" s="87">
        <f t="shared" si="3"/>
        <v>32745424</v>
      </c>
      <c r="T22" s="87">
        <f t="shared" si="3"/>
        <v>-9818941</v>
      </c>
      <c r="U22" s="87">
        <f t="shared" si="3"/>
        <v>260030376</v>
      </c>
      <c r="V22" s="87">
        <f t="shared" si="3"/>
        <v>1183050565</v>
      </c>
      <c r="W22" s="87">
        <f t="shared" si="3"/>
        <v>345673381</v>
      </c>
      <c r="X22" s="87">
        <f t="shared" si="3"/>
        <v>837377184</v>
      </c>
      <c r="Y22" s="88">
        <f>+IF(W22&lt;&gt;0,(X22/W22)*100,0)</f>
        <v>242.24520313873978</v>
      </c>
      <c r="Z22" s="89">
        <f t="shared" si="3"/>
        <v>350772782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-385549487</v>
      </c>
      <c r="C24" s="74">
        <f>SUM(C22:C23)</f>
        <v>0</v>
      </c>
      <c r="D24" s="75">
        <f aca="true" t="shared" si="4" ref="D24:Z24">SUM(D22:D23)</f>
        <v>345673392</v>
      </c>
      <c r="E24" s="76">
        <f t="shared" si="4"/>
        <v>350772782</v>
      </c>
      <c r="F24" s="76">
        <f t="shared" si="4"/>
        <v>527951852</v>
      </c>
      <c r="G24" s="76">
        <f t="shared" si="4"/>
        <v>2505329</v>
      </c>
      <c r="H24" s="76">
        <f t="shared" si="4"/>
        <v>243028068</v>
      </c>
      <c r="I24" s="76">
        <f t="shared" si="4"/>
        <v>773485249</v>
      </c>
      <c r="J24" s="76">
        <f t="shared" si="4"/>
        <v>232934905</v>
      </c>
      <c r="K24" s="76">
        <f t="shared" si="4"/>
        <v>13508513</v>
      </c>
      <c r="L24" s="76">
        <f t="shared" si="4"/>
        <v>-239048907</v>
      </c>
      <c r="M24" s="76">
        <f t="shared" si="4"/>
        <v>7394511</v>
      </c>
      <c r="N24" s="76">
        <f t="shared" si="4"/>
        <v>153645105</v>
      </c>
      <c r="O24" s="76">
        <f t="shared" si="4"/>
        <v>102429003</v>
      </c>
      <c r="P24" s="76">
        <f t="shared" si="4"/>
        <v>-113933679</v>
      </c>
      <c r="Q24" s="76">
        <f t="shared" si="4"/>
        <v>142140429</v>
      </c>
      <c r="R24" s="76">
        <f t="shared" si="4"/>
        <v>237103893</v>
      </c>
      <c r="S24" s="76">
        <f t="shared" si="4"/>
        <v>32745424</v>
      </c>
      <c r="T24" s="76">
        <f t="shared" si="4"/>
        <v>-9818941</v>
      </c>
      <c r="U24" s="76">
        <f t="shared" si="4"/>
        <v>260030376</v>
      </c>
      <c r="V24" s="76">
        <f t="shared" si="4"/>
        <v>1183050565</v>
      </c>
      <c r="W24" s="76">
        <f t="shared" si="4"/>
        <v>345673381</v>
      </c>
      <c r="X24" s="76">
        <f t="shared" si="4"/>
        <v>837377184</v>
      </c>
      <c r="Y24" s="77">
        <f>+IF(W24&lt;&gt;0,(X24/W24)*100,0)</f>
        <v>242.24520313873978</v>
      </c>
      <c r="Z24" s="78">
        <f t="shared" si="4"/>
        <v>350772782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240880078</v>
      </c>
      <c r="C27" s="21">
        <v>0</v>
      </c>
      <c r="D27" s="98">
        <v>345673377</v>
      </c>
      <c r="E27" s="99">
        <v>350772782</v>
      </c>
      <c r="F27" s="99">
        <v>50377</v>
      </c>
      <c r="G27" s="99">
        <v>639714</v>
      </c>
      <c r="H27" s="99">
        <v>11822024</v>
      </c>
      <c r="I27" s="99">
        <v>12512115</v>
      </c>
      <c r="J27" s="99">
        <v>11822024</v>
      </c>
      <c r="K27" s="99">
        <v>13685421</v>
      </c>
      <c r="L27" s="99">
        <v>21773200</v>
      </c>
      <c r="M27" s="99">
        <v>47280645</v>
      </c>
      <c r="N27" s="99">
        <v>4372105</v>
      </c>
      <c r="O27" s="99">
        <v>11743578</v>
      </c>
      <c r="P27" s="99">
        <v>22225732</v>
      </c>
      <c r="Q27" s="99">
        <v>38341415</v>
      </c>
      <c r="R27" s="99">
        <v>10092130</v>
      </c>
      <c r="S27" s="99">
        <v>13308966</v>
      </c>
      <c r="T27" s="99">
        <v>60549829</v>
      </c>
      <c r="U27" s="99">
        <v>83950925</v>
      </c>
      <c r="V27" s="99">
        <v>182085100</v>
      </c>
      <c r="W27" s="99">
        <v>350772782</v>
      </c>
      <c r="X27" s="99">
        <v>-168687682</v>
      </c>
      <c r="Y27" s="100">
        <v>-48.09</v>
      </c>
      <c r="Z27" s="101">
        <v>350772782</v>
      </c>
    </row>
    <row r="28" spans="1:26" ht="13.5">
      <c r="A28" s="102" t="s">
        <v>44</v>
      </c>
      <c r="B28" s="18">
        <v>186613685</v>
      </c>
      <c r="C28" s="18">
        <v>0</v>
      </c>
      <c r="D28" s="58">
        <v>189888977</v>
      </c>
      <c r="E28" s="59">
        <v>220771091</v>
      </c>
      <c r="F28" s="59">
        <v>0</v>
      </c>
      <c r="G28" s="59">
        <v>107608</v>
      </c>
      <c r="H28" s="59">
        <v>11807412</v>
      </c>
      <c r="I28" s="59">
        <v>11915020</v>
      </c>
      <c r="J28" s="59">
        <v>11807412</v>
      </c>
      <c r="K28" s="59">
        <v>13044699</v>
      </c>
      <c r="L28" s="59">
        <v>17294022</v>
      </c>
      <c r="M28" s="59">
        <v>42146133</v>
      </c>
      <c r="N28" s="59">
        <v>3035615</v>
      </c>
      <c r="O28" s="59">
        <v>10612846</v>
      </c>
      <c r="P28" s="59">
        <v>21268769</v>
      </c>
      <c r="Q28" s="59">
        <v>34917230</v>
      </c>
      <c r="R28" s="59">
        <v>8580131</v>
      </c>
      <c r="S28" s="59">
        <v>11562965</v>
      </c>
      <c r="T28" s="59">
        <v>49064985</v>
      </c>
      <c r="U28" s="59">
        <v>69208081</v>
      </c>
      <c r="V28" s="59">
        <v>158186464</v>
      </c>
      <c r="W28" s="59">
        <v>220771091</v>
      </c>
      <c r="X28" s="59">
        <v>-62584627</v>
      </c>
      <c r="Y28" s="60">
        <v>-28.35</v>
      </c>
      <c r="Z28" s="61">
        <v>220771091</v>
      </c>
    </row>
    <row r="29" spans="1:26" ht="13.5">
      <c r="A29" s="57" t="s">
        <v>91</v>
      </c>
      <c r="B29" s="18">
        <v>0</v>
      </c>
      <c r="C29" s="18">
        <v>0</v>
      </c>
      <c r="D29" s="58">
        <v>0</v>
      </c>
      <c r="E29" s="59">
        <v>771160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771160</v>
      </c>
      <c r="X29" s="59">
        <v>-771160</v>
      </c>
      <c r="Y29" s="60">
        <v>-100</v>
      </c>
      <c r="Z29" s="61">
        <v>771160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54266392</v>
      </c>
      <c r="C31" s="18">
        <v>0</v>
      </c>
      <c r="D31" s="58">
        <v>155784400</v>
      </c>
      <c r="E31" s="59">
        <v>129230531</v>
      </c>
      <c r="F31" s="59">
        <v>50377</v>
      </c>
      <c r="G31" s="59">
        <v>532106</v>
      </c>
      <c r="H31" s="59">
        <v>14614</v>
      </c>
      <c r="I31" s="59">
        <v>597097</v>
      </c>
      <c r="J31" s="59">
        <v>14614</v>
      </c>
      <c r="K31" s="59">
        <v>640722</v>
      </c>
      <c r="L31" s="59">
        <v>4479177</v>
      </c>
      <c r="M31" s="59">
        <v>5134513</v>
      </c>
      <c r="N31" s="59">
        <v>1336490</v>
      </c>
      <c r="O31" s="59">
        <v>1130732</v>
      </c>
      <c r="P31" s="59">
        <v>956963</v>
      </c>
      <c r="Q31" s="59">
        <v>3424185</v>
      </c>
      <c r="R31" s="59">
        <v>1511998</v>
      </c>
      <c r="S31" s="59">
        <v>1746002</v>
      </c>
      <c r="T31" s="59">
        <v>11484843</v>
      </c>
      <c r="U31" s="59">
        <v>14742843</v>
      </c>
      <c r="V31" s="59">
        <v>23898638</v>
      </c>
      <c r="W31" s="59">
        <v>129230531</v>
      </c>
      <c r="X31" s="59">
        <v>-105331893</v>
      </c>
      <c r="Y31" s="60">
        <v>-81.51</v>
      </c>
      <c r="Z31" s="61">
        <v>129230531</v>
      </c>
    </row>
    <row r="32" spans="1:26" ht="13.5">
      <c r="A32" s="69" t="s">
        <v>50</v>
      </c>
      <c r="B32" s="21">
        <f>SUM(B28:B31)</f>
        <v>240880077</v>
      </c>
      <c r="C32" s="21">
        <f>SUM(C28:C31)</f>
        <v>0</v>
      </c>
      <c r="D32" s="98">
        <f aca="true" t="shared" si="5" ref="D32:Z32">SUM(D28:D31)</f>
        <v>345673377</v>
      </c>
      <c r="E32" s="99">
        <f t="shared" si="5"/>
        <v>350772782</v>
      </c>
      <c r="F32" s="99">
        <f t="shared" si="5"/>
        <v>50377</v>
      </c>
      <c r="G32" s="99">
        <f t="shared" si="5"/>
        <v>639714</v>
      </c>
      <c r="H32" s="99">
        <f t="shared" si="5"/>
        <v>11822026</v>
      </c>
      <c r="I32" s="99">
        <f t="shared" si="5"/>
        <v>12512117</v>
      </c>
      <c r="J32" s="99">
        <f t="shared" si="5"/>
        <v>11822026</v>
      </c>
      <c r="K32" s="99">
        <f t="shared" si="5"/>
        <v>13685421</v>
      </c>
      <c r="L32" s="99">
        <f t="shared" si="5"/>
        <v>21773199</v>
      </c>
      <c r="M32" s="99">
        <f t="shared" si="5"/>
        <v>47280646</v>
      </c>
      <c r="N32" s="99">
        <f t="shared" si="5"/>
        <v>4372105</v>
      </c>
      <c r="O32" s="99">
        <f t="shared" si="5"/>
        <v>11743578</v>
      </c>
      <c r="P32" s="99">
        <f t="shared" si="5"/>
        <v>22225732</v>
      </c>
      <c r="Q32" s="99">
        <f t="shared" si="5"/>
        <v>38341415</v>
      </c>
      <c r="R32" s="99">
        <f t="shared" si="5"/>
        <v>10092129</v>
      </c>
      <c r="S32" s="99">
        <f t="shared" si="5"/>
        <v>13308967</v>
      </c>
      <c r="T32" s="99">
        <f t="shared" si="5"/>
        <v>60549828</v>
      </c>
      <c r="U32" s="99">
        <f t="shared" si="5"/>
        <v>83950924</v>
      </c>
      <c r="V32" s="99">
        <f t="shared" si="5"/>
        <v>182085102</v>
      </c>
      <c r="W32" s="99">
        <f t="shared" si="5"/>
        <v>350772782</v>
      </c>
      <c r="X32" s="99">
        <f t="shared" si="5"/>
        <v>-168687680</v>
      </c>
      <c r="Y32" s="100">
        <f>+IF(W32&lt;&gt;0,(X32/W32)*100,0)</f>
        <v>-48.09029909281844</v>
      </c>
      <c r="Z32" s="101">
        <f t="shared" si="5"/>
        <v>350772782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719244956</v>
      </c>
      <c r="C35" s="18">
        <v>0</v>
      </c>
      <c r="D35" s="58">
        <v>774810377</v>
      </c>
      <c r="E35" s="59">
        <v>951680474</v>
      </c>
      <c r="F35" s="59">
        <v>1364227450</v>
      </c>
      <c r="G35" s="59">
        <v>812726689</v>
      </c>
      <c r="H35" s="59">
        <v>1068309197</v>
      </c>
      <c r="I35" s="59">
        <v>1068309197</v>
      </c>
      <c r="J35" s="59">
        <v>1068309197</v>
      </c>
      <c r="K35" s="59">
        <v>1190753743</v>
      </c>
      <c r="L35" s="59">
        <v>2310666488</v>
      </c>
      <c r="M35" s="59">
        <v>2310666488</v>
      </c>
      <c r="N35" s="59">
        <v>1267712773</v>
      </c>
      <c r="O35" s="59">
        <v>1682036153</v>
      </c>
      <c r="P35" s="59">
        <v>1525165453</v>
      </c>
      <c r="Q35" s="59">
        <v>1525165453</v>
      </c>
      <c r="R35" s="59">
        <v>1613180868</v>
      </c>
      <c r="S35" s="59">
        <v>1671144323</v>
      </c>
      <c r="T35" s="59">
        <v>1964872730</v>
      </c>
      <c r="U35" s="59">
        <v>1964872730</v>
      </c>
      <c r="V35" s="59">
        <v>1964872730</v>
      </c>
      <c r="W35" s="59">
        <v>951680474</v>
      </c>
      <c r="X35" s="59">
        <v>1013192256</v>
      </c>
      <c r="Y35" s="60">
        <v>106.46</v>
      </c>
      <c r="Z35" s="61">
        <v>951680474</v>
      </c>
    </row>
    <row r="36" spans="1:26" ht="13.5">
      <c r="A36" s="57" t="s">
        <v>53</v>
      </c>
      <c r="B36" s="18">
        <v>11286354647</v>
      </c>
      <c r="C36" s="18">
        <v>0</v>
      </c>
      <c r="D36" s="58">
        <v>12134463466</v>
      </c>
      <c r="E36" s="59">
        <v>11179093943</v>
      </c>
      <c r="F36" s="59">
        <v>11697654704</v>
      </c>
      <c r="G36" s="59">
        <v>11287044739</v>
      </c>
      <c r="H36" s="59">
        <v>11298866765</v>
      </c>
      <c r="I36" s="59">
        <v>11298866765</v>
      </c>
      <c r="J36" s="59">
        <v>11298866765</v>
      </c>
      <c r="K36" s="59">
        <v>11358366351</v>
      </c>
      <c r="L36" s="59">
        <v>11358366352</v>
      </c>
      <c r="M36" s="59">
        <v>11358366352</v>
      </c>
      <c r="N36" s="59">
        <v>11383821408</v>
      </c>
      <c r="O36" s="59">
        <v>11513988749</v>
      </c>
      <c r="P36" s="59">
        <v>11387215773</v>
      </c>
      <c r="Q36" s="59">
        <v>11387215773</v>
      </c>
      <c r="R36" s="59">
        <v>11449610859</v>
      </c>
      <c r="S36" s="59">
        <v>11462803510</v>
      </c>
      <c r="T36" s="59">
        <v>11523353338</v>
      </c>
      <c r="U36" s="59">
        <v>11523353338</v>
      </c>
      <c r="V36" s="59">
        <v>11523353338</v>
      </c>
      <c r="W36" s="59">
        <v>11179093943</v>
      </c>
      <c r="X36" s="59">
        <v>344259395</v>
      </c>
      <c r="Y36" s="60">
        <v>3.08</v>
      </c>
      <c r="Z36" s="61">
        <v>11179093943</v>
      </c>
    </row>
    <row r="37" spans="1:26" ht="13.5">
      <c r="A37" s="57" t="s">
        <v>54</v>
      </c>
      <c r="B37" s="18">
        <v>1424015448</v>
      </c>
      <c r="C37" s="18">
        <v>0</v>
      </c>
      <c r="D37" s="58">
        <v>532144405</v>
      </c>
      <c r="E37" s="59">
        <v>1885541312</v>
      </c>
      <c r="F37" s="59">
        <v>586124838</v>
      </c>
      <c r="G37" s="59">
        <v>991047438</v>
      </c>
      <c r="H37" s="59">
        <v>1034491959</v>
      </c>
      <c r="I37" s="59">
        <v>1034491959</v>
      </c>
      <c r="J37" s="59">
        <v>1034491959</v>
      </c>
      <c r="K37" s="59">
        <v>1002578646</v>
      </c>
      <c r="L37" s="59">
        <v>596615981</v>
      </c>
      <c r="M37" s="59">
        <v>596615981</v>
      </c>
      <c r="N37" s="59">
        <v>1234438461</v>
      </c>
      <c r="O37" s="59">
        <v>1768362538</v>
      </c>
      <c r="P37" s="59">
        <v>1568849599</v>
      </c>
      <c r="Q37" s="59">
        <v>1568849599</v>
      </c>
      <c r="R37" s="59">
        <v>1453984284</v>
      </c>
      <c r="S37" s="59">
        <v>1478712448</v>
      </c>
      <c r="T37" s="59">
        <v>1747146581</v>
      </c>
      <c r="U37" s="59">
        <v>1747146581</v>
      </c>
      <c r="V37" s="59">
        <v>1747146581</v>
      </c>
      <c r="W37" s="59">
        <v>1885541312</v>
      </c>
      <c r="X37" s="59">
        <v>-138394731</v>
      </c>
      <c r="Y37" s="60">
        <v>-7.34</v>
      </c>
      <c r="Z37" s="61">
        <v>1885541312</v>
      </c>
    </row>
    <row r="38" spans="1:26" ht="13.5">
      <c r="A38" s="57" t="s">
        <v>55</v>
      </c>
      <c r="B38" s="18">
        <v>422985452</v>
      </c>
      <c r="C38" s="18">
        <v>0</v>
      </c>
      <c r="D38" s="58">
        <v>465569426</v>
      </c>
      <c r="E38" s="59">
        <v>422985452</v>
      </c>
      <c r="F38" s="59">
        <v>393579148</v>
      </c>
      <c r="G38" s="59">
        <v>422985452</v>
      </c>
      <c r="H38" s="59">
        <v>422985452</v>
      </c>
      <c r="I38" s="59">
        <v>422985452</v>
      </c>
      <c r="J38" s="59">
        <v>422985452</v>
      </c>
      <c r="K38" s="59">
        <v>422985452</v>
      </c>
      <c r="L38" s="59">
        <v>422985452</v>
      </c>
      <c r="M38" s="59">
        <v>422985452</v>
      </c>
      <c r="N38" s="59">
        <v>422985452</v>
      </c>
      <c r="O38" s="59">
        <v>11625599</v>
      </c>
      <c r="P38" s="59">
        <v>422985452</v>
      </c>
      <c r="Q38" s="59">
        <v>422985452</v>
      </c>
      <c r="R38" s="59">
        <v>422848029</v>
      </c>
      <c r="S38" s="59">
        <v>422848029</v>
      </c>
      <c r="T38" s="59">
        <v>422848029</v>
      </c>
      <c r="U38" s="59">
        <v>422848029</v>
      </c>
      <c r="V38" s="59">
        <v>422848029</v>
      </c>
      <c r="W38" s="59">
        <v>422985452</v>
      </c>
      <c r="X38" s="59">
        <v>-137423</v>
      </c>
      <c r="Y38" s="60">
        <v>-0.03</v>
      </c>
      <c r="Z38" s="61">
        <v>422985452</v>
      </c>
    </row>
    <row r="39" spans="1:26" ht="13.5">
      <c r="A39" s="57" t="s">
        <v>56</v>
      </c>
      <c r="B39" s="18">
        <v>10158598703</v>
      </c>
      <c r="C39" s="18">
        <v>0</v>
      </c>
      <c r="D39" s="58">
        <v>11911560012</v>
      </c>
      <c r="E39" s="59">
        <v>9822247651</v>
      </c>
      <c r="F39" s="59">
        <v>12082178169</v>
      </c>
      <c r="G39" s="59">
        <v>10685738538</v>
      </c>
      <c r="H39" s="59">
        <v>10909698551</v>
      </c>
      <c r="I39" s="59">
        <v>10909698551</v>
      </c>
      <c r="J39" s="59">
        <v>10909698551</v>
      </c>
      <c r="K39" s="59">
        <v>11123555996</v>
      </c>
      <c r="L39" s="59">
        <v>12649431408</v>
      </c>
      <c r="M39" s="59">
        <v>12649431408</v>
      </c>
      <c r="N39" s="59">
        <v>10994110268</v>
      </c>
      <c r="O39" s="59">
        <v>11416036765</v>
      </c>
      <c r="P39" s="59">
        <v>10920546175</v>
      </c>
      <c r="Q39" s="59">
        <v>10920546175</v>
      </c>
      <c r="R39" s="59">
        <v>11185959413</v>
      </c>
      <c r="S39" s="59">
        <v>11232387356</v>
      </c>
      <c r="T39" s="59">
        <v>11318231457</v>
      </c>
      <c r="U39" s="59">
        <v>11318231457</v>
      </c>
      <c r="V39" s="59">
        <v>11318231457</v>
      </c>
      <c r="W39" s="59">
        <v>9822247651</v>
      </c>
      <c r="X39" s="59">
        <v>1495983806</v>
      </c>
      <c r="Y39" s="60">
        <v>15.23</v>
      </c>
      <c r="Z39" s="61">
        <v>9822247651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185636055</v>
      </c>
      <c r="C42" s="18">
        <v>0</v>
      </c>
      <c r="D42" s="58">
        <v>347117575</v>
      </c>
      <c r="E42" s="59">
        <v>-343474020</v>
      </c>
      <c r="F42" s="59">
        <v>6830263</v>
      </c>
      <c r="G42" s="59">
        <v>-71546655</v>
      </c>
      <c r="H42" s="59">
        <v>5810448</v>
      </c>
      <c r="I42" s="59">
        <v>-58905944</v>
      </c>
      <c r="J42" s="59">
        <v>23451296</v>
      </c>
      <c r="K42" s="59">
        <v>15203467</v>
      </c>
      <c r="L42" s="59">
        <v>75927398</v>
      </c>
      <c r="M42" s="59">
        <v>114582161</v>
      </c>
      <c r="N42" s="59">
        <v>-66674270</v>
      </c>
      <c r="O42" s="59">
        <v>-44677889</v>
      </c>
      <c r="P42" s="59">
        <v>44602765</v>
      </c>
      <c r="Q42" s="59">
        <v>-66749394</v>
      </c>
      <c r="R42" s="59">
        <v>3575582</v>
      </c>
      <c r="S42" s="59">
        <v>14025615</v>
      </c>
      <c r="T42" s="59">
        <v>25958377</v>
      </c>
      <c r="U42" s="59">
        <v>43559574</v>
      </c>
      <c r="V42" s="59">
        <v>32486397</v>
      </c>
      <c r="W42" s="59">
        <v>-343474020</v>
      </c>
      <c r="X42" s="59">
        <v>375960417</v>
      </c>
      <c r="Y42" s="60">
        <v>-109.46</v>
      </c>
      <c r="Z42" s="61">
        <v>-343474020</v>
      </c>
    </row>
    <row r="43" spans="1:26" ht="13.5">
      <c r="A43" s="57" t="s">
        <v>59</v>
      </c>
      <c r="B43" s="18">
        <v>-231397063</v>
      </c>
      <c r="C43" s="18">
        <v>0</v>
      </c>
      <c r="D43" s="58">
        <v>-328917372</v>
      </c>
      <c r="E43" s="59">
        <v>-326454845</v>
      </c>
      <c r="F43" s="59">
        <v>-37816176</v>
      </c>
      <c r="G43" s="59">
        <v>0</v>
      </c>
      <c r="H43" s="59">
        <v>61435</v>
      </c>
      <c r="I43" s="59">
        <v>-37754741</v>
      </c>
      <c r="J43" s="59">
        <v>-46312104</v>
      </c>
      <c r="K43" s="59">
        <v>-14153451</v>
      </c>
      <c r="L43" s="59">
        <v>-18600142</v>
      </c>
      <c r="M43" s="59">
        <v>-79065697</v>
      </c>
      <c r="N43" s="59">
        <v>18817094</v>
      </c>
      <c r="O43" s="59">
        <v>17863984</v>
      </c>
      <c r="P43" s="59">
        <v>-17116159</v>
      </c>
      <c r="Q43" s="59">
        <v>19564919</v>
      </c>
      <c r="R43" s="59">
        <v>-13548766</v>
      </c>
      <c r="S43" s="59">
        <v>-11083071</v>
      </c>
      <c r="T43" s="59">
        <v>16187525</v>
      </c>
      <c r="U43" s="59">
        <v>-8444312</v>
      </c>
      <c r="V43" s="59">
        <v>-105699831</v>
      </c>
      <c r="W43" s="59">
        <v>-326454845</v>
      </c>
      <c r="X43" s="59">
        <v>220755014</v>
      </c>
      <c r="Y43" s="60">
        <v>-67.62</v>
      </c>
      <c r="Z43" s="61">
        <v>-326454845</v>
      </c>
    </row>
    <row r="44" spans="1:26" ht="13.5">
      <c r="A44" s="57" t="s">
        <v>60</v>
      </c>
      <c r="B44" s="18">
        <v>-1764568</v>
      </c>
      <c r="C44" s="18">
        <v>0</v>
      </c>
      <c r="D44" s="58">
        <v>-16799856</v>
      </c>
      <c r="E44" s="59">
        <v>-150932295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-3236122</v>
      </c>
      <c r="Q44" s="59">
        <v>-3236122</v>
      </c>
      <c r="R44" s="59">
        <v>0</v>
      </c>
      <c r="S44" s="59">
        <v>0</v>
      </c>
      <c r="T44" s="59">
        <v>0</v>
      </c>
      <c r="U44" s="59">
        <v>0</v>
      </c>
      <c r="V44" s="59">
        <v>-3236122</v>
      </c>
      <c r="W44" s="59">
        <v>-150932295</v>
      </c>
      <c r="X44" s="59">
        <v>147696173</v>
      </c>
      <c r="Y44" s="60">
        <v>-97.86</v>
      </c>
      <c r="Z44" s="61">
        <v>-150932295</v>
      </c>
    </row>
    <row r="45" spans="1:26" ht="13.5">
      <c r="A45" s="69" t="s">
        <v>61</v>
      </c>
      <c r="B45" s="21">
        <v>76456106</v>
      </c>
      <c r="C45" s="21">
        <v>0</v>
      </c>
      <c r="D45" s="98">
        <v>125382032</v>
      </c>
      <c r="E45" s="99">
        <v>-744405056</v>
      </c>
      <c r="F45" s="99">
        <v>-30585528</v>
      </c>
      <c r="G45" s="99">
        <v>-102132183</v>
      </c>
      <c r="H45" s="99">
        <v>-96260300</v>
      </c>
      <c r="I45" s="99">
        <v>-96260300</v>
      </c>
      <c r="J45" s="99">
        <v>-119121108</v>
      </c>
      <c r="K45" s="99">
        <v>-118071092</v>
      </c>
      <c r="L45" s="99">
        <v>-60743836</v>
      </c>
      <c r="M45" s="99">
        <v>-60743836</v>
      </c>
      <c r="N45" s="99">
        <v>-108601012</v>
      </c>
      <c r="O45" s="99">
        <v>-135414917</v>
      </c>
      <c r="P45" s="99">
        <v>-111164433</v>
      </c>
      <c r="Q45" s="99">
        <v>-108601012</v>
      </c>
      <c r="R45" s="99">
        <v>-121137617</v>
      </c>
      <c r="S45" s="99">
        <v>-118195073</v>
      </c>
      <c r="T45" s="99">
        <v>-76049171</v>
      </c>
      <c r="U45" s="99">
        <v>-76049171</v>
      </c>
      <c r="V45" s="99">
        <v>-76049171</v>
      </c>
      <c r="W45" s="99">
        <v>-744405056</v>
      </c>
      <c r="X45" s="99">
        <v>668355885</v>
      </c>
      <c r="Y45" s="100">
        <v>-89.78</v>
      </c>
      <c r="Z45" s="101">
        <v>-744405056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92</v>
      </c>
      <c r="B47" s="114" t="s">
        <v>77</v>
      </c>
      <c r="C47" s="114"/>
      <c r="D47" s="115" t="s">
        <v>78</v>
      </c>
      <c r="E47" s="116" t="s">
        <v>79</v>
      </c>
      <c r="F47" s="117"/>
      <c r="G47" s="117"/>
      <c r="H47" s="117"/>
      <c r="I47" s="118" t="s">
        <v>80</v>
      </c>
      <c r="J47" s="117"/>
      <c r="K47" s="117"/>
      <c r="L47" s="117"/>
      <c r="M47" s="118" t="s">
        <v>81</v>
      </c>
      <c r="N47" s="119"/>
      <c r="O47" s="119"/>
      <c r="P47" s="119"/>
      <c r="Q47" s="118" t="s">
        <v>82</v>
      </c>
      <c r="R47" s="119"/>
      <c r="S47" s="119"/>
      <c r="T47" s="119"/>
      <c r="U47" s="118" t="s">
        <v>83</v>
      </c>
      <c r="V47" s="118" t="s">
        <v>84</v>
      </c>
      <c r="W47" s="118" t="s">
        <v>85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364803472</v>
      </c>
      <c r="C49" s="51">
        <v>0</v>
      </c>
      <c r="D49" s="128">
        <v>140043963</v>
      </c>
      <c r="E49" s="53">
        <v>130538911</v>
      </c>
      <c r="F49" s="53">
        <v>0</v>
      </c>
      <c r="G49" s="53">
        <v>0</v>
      </c>
      <c r="H49" s="53">
        <v>0</v>
      </c>
      <c r="I49" s="53">
        <v>4694323606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5329709952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572637457</v>
      </c>
      <c r="C51" s="51">
        <v>0</v>
      </c>
      <c r="D51" s="128">
        <v>172502976</v>
      </c>
      <c r="E51" s="53">
        <v>624141873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1369282306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93</v>
      </c>
      <c r="B58" s="5">
        <f>IF(B67=0,0,+(B76/B67)*100)</f>
        <v>79.61338013895076</v>
      </c>
      <c r="C58" s="5">
        <f>IF(C67=0,0,+(C76/C67)*100)</f>
        <v>0</v>
      </c>
      <c r="D58" s="6">
        <f aca="true" t="shared" si="6" ref="D58:Z58">IF(D67=0,0,+(D76/D67)*100)</f>
        <v>80.2484962518574</v>
      </c>
      <c r="E58" s="7">
        <f t="shared" si="6"/>
        <v>50.24637666494234</v>
      </c>
      <c r="F58" s="7">
        <f t="shared" si="6"/>
        <v>49.29375561648642</v>
      </c>
      <c r="G58" s="7">
        <f t="shared" si="6"/>
        <v>61.82589967182809</v>
      </c>
      <c r="H58" s="7">
        <f t="shared" si="6"/>
        <v>47.78582939657784</v>
      </c>
      <c r="I58" s="7">
        <f t="shared" si="6"/>
        <v>52.786725065415276</v>
      </c>
      <c r="J58" s="7">
        <f t="shared" si="6"/>
        <v>62.842005853294744</v>
      </c>
      <c r="K58" s="7">
        <f t="shared" si="6"/>
        <v>63.54194695395552</v>
      </c>
      <c r="L58" s="7">
        <f t="shared" si="6"/>
        <v>50.14679111751346</v>
      </c>
      <c r="M58" s="7">
        <f t="shared" si="6"/>
        <v>58.83615219532253</v>
      </c>
      <c r="N58" s="7">
        <f t="shared" si="6"/>
        <v>59.80579409191969</v>
      </c>
      <c r="O58" s="7">
        <f t="shared" si="6"/>
        <v>41.12567014229096</v>
      </c>
      <c r="P58" s="7">
        <f t="shared" si="6"/>
        <v>93.96733514090424</v>
      </c>
      <c r="Q58" s="7">
        <f t="shared" si="6"/>
        <v>59.06932694211521</v>
      </c>
      <c r="R58" s="7">
        <f t="shared" si="6"/>
        <v>48.774588797790244</v>
      </c>
      <c r="S58" s="7">
        <f t="shared" si="6"/>
        <v>67.1815715930418</v>
      </c>
      <c r="T58" s="7">
        <f t="shared" si="6"/>
        <v>53.96507171016825</v>
      </c>
      <c r="U58" s="7">
        <f t="shared" si="6"/>
        <v>56.493323364622505</v>
      </c>
      <c r="V58" s="7">
        <f t="shared" si="6"/>
        <v>56.5701630238685</v>
      </c>
      <c r="W58" s="7">
        <f t="shared" si="6"/>
        <v>50.1272352120542</v>
      </c>
      <c r="X58" s="7">
        <f t="shared" si="6"/>
        <v>0</v>
      </c>
      <c r="Y58" s="7">
        <f t="shared" si="6"/>
        <v>0</v>
      </c>
      <c r="Z58" s="8">
        <f t="shared" si="6"/>
        <v>50.24637666494234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79.00000000253888</v>
      </c>
      <c r="E59" s="10">
        <f t="shared" si="7"/>
        <v>65.46344471970176</v>
      </c>
      <c r="F59" s="10">
        <f t="shared" si="7"/>
        <v>68.08037167902893</v>
      </c>
      <c r="G59" s="10">
        <f t="shared" si="7"/>
        <v>83.79211607819789</v>
      </c>
      <c r="H59" s="10">
        <f t="shared" si="7"/>
        <v>71.78702138558917</v>
      </c>
      <c r="I59" s="10">
        <f t="shared" si="7"/>
        <v>74.53086275308002</v>
      </c>
      <c r="J59" s="10">
        <f t="shared" si="7"/>
        <v>75.5039159575491</v>
      </c>
      <c r="K59" s="10">
        <f t="shared" si="7"/>
        <v>105.89146214825334</v>
      </c>
      <c r="L59" s="10">
        <f t="shared" si="7"/>
        <v>65.38112096106377</v>
      </c>
      <c r="M59" s="10">
        <f t="shared" si="7"/>
        <v>82.40164827659153</v>
      </c>
      <c r="N59" s="10">
        <f t="shared" si="7"/>
        <v>79.16885770245162</v>
      </c>
      <c r="O59" s="10">
        <f t="shared" si="7"/>
        <v>45.16499599450168</v>
      </c>
      <c r="P59" s="10">
        <f t="shared" si="7"/>
        <v>156.20249703862186</v>
      </c>
      <c r="Q59" s="10">
        <f t="shared" si="7"/>
        <v>74.44089306154545</v>
      </c>
      <c r="R59" s="10">
        <f t="shared" si="7"/>
        <v>73.19052482419666</v>
      </c>
      <c r="S59" s="10">
        <f t="shared" si="7"/>
        <v>83.72983424060301</v>
      </c>
      <c r="T59" s="10">
        <f t="shared" si="7"/>
        <v>70.63815524820785</v>
      </c>
      <c r="U59" s="10">
        <f t="shared" si="7"/>
        <v>75.84451474116291</v>
      </c>
      <c r="V59" s="10">
        <f t="shared" si="7"/>
        <v>76.80083832593586</v>
      </c>
      <c r="W59" s="10">
        <f t="shared" si="7"/>
        <v>65.46344471970176</v>
      </c>
      <c r="X59" s="10">
        <f t="shared" si="7"/>
        <v>0</v>
      </c>
      <c r="Y59" s="10">
        <f t="shared" si="7"/>
        <v>0</v>
      </c>
      <c r="Z59" s="11">
        <f t="shared" si="7"/>
        <v>65.46344471970176</v>
      </c>
    </row>
    <row r="60" spans="1:26" ht="13.5">
      <c r="A60" s="37" t="s">
        <v>32</v>
      </c>
      <c r="B60" s="12">
        <f t="shared" si="7"/>
        <v>76.43500005545992</v>
      </c>
      <c r="C60" s="12">
        <f t="shared" si="7"/>
        <v>0</v>
      </c>
      <c r="D60" s="3">
        <f t="shared" si="7"/>
        <v>80.2977171495717</v>
      </c>
      <c r="E60" s="13">
        <f t="shared" si="7"/>
        <v>46.80734255688564</v>
      </c>
      <c r="F60" s="13">
        <f t="shared" si="7"/>
        <v>45.75906895444592</v>
      </c>
      <c r="G60" s="13">
        <f t="shared" si="7"/>
        <v>57.0981650903151</v>
      </c>
      <c r="H60" s="13">
        <f t="shared" si="7"/>
        <v>44.112043558335074</v>
      </c>
      <c r="I60" s="13">
        <f t="shared" si="7"/>
        <v>48.79110238520972</v>
      </c>
      <c r="J60" s="13">
        <f t="shared" si="7"/>
        <v>59.55649315051418</v>
      </c>
      <c r="K60" s="13">
        <f t="shared" si="7"/>
        <v>55.53077975563073</v>
      </c>
      <c r="L60" s="13">
        <f t="shared" si="7"/>
        <v>46.63729237255708</v>
      </c>
      <c r="M60" s="13">
        <f t="shared" si="7"/>
        <v>53.842095207299835</v>
      </c>
      <c r="N60" s="13">
        <f t="shared" si="7"/>
        <v>55.31768064001869</v>
      </c>
      <c r="O60" s="13">
        <f t="shared" si="7"/>
        <v>39.40088674104752</v>
      </c>
      <c r="P60" s="13">
        <f t="shared" si="7"/>
        <v>84.7841611915508</v>
      </c>
      <c r="Q60" s="13">
        <f t="shared" si="7"/>
        <v>55.24418172512089</v>
      </c>
      <c r="R60" s="13">
        <f t="shared" si="7"/>
        <v>43.52052596452044</v>
      </c>
      <c r="S60" s="13">
        <f t="shared" si="7"/>
        <v>63.54648894859204</v>
      </c>
      <c r="T60" s="13">
        <f t="shared" si="7"/>
        <v>50.53157076862228</v>
      </c>
      <c r="U60" s="13">
        <f t="shared" si="7"/>
        <v>52.36744691135679</v>
      </c>
      <c r="V60" s="13">
        <f t="shared" si="7"/>
        <v>52.2933394609274</v>
      </c>
      <c r="W60" s="13">
        <f t="shared" si="7"/>
        <v>46.632093137304956</v>
      </c>
      <c r="X60" s="13">
        <f t="shared" si="7"/>
        <v>0</v>
      </c>
      <c r="Y60" s="13">
        <f t="shared" si="7"/>
        <v>0</v>
      </c>
      <c r="Z60" s="14">
        <f t="shared" si="7"/>
        <v>46.80734255688564</v>
      </c>
    </row>
    <row r="61" spans="1:26" ht="13.5">
      <c r="A61" s="38" t="s">
        <v>94</v>
      </c>
      <c r="B61" s="12">
        <f t="shared" si="7"/>
        <v>56.75104101960907</v>
      </c>
      <c r="C61" s="12">
        <f t="shared" si="7"/>
        <v>0</v>
      </c>
      <c r="D61" s="3">
        <f t="shared" si="7"/>
        <v>81.30659538562004</v>
      </c>
      <c r="E61" s="13">
        <f t="shared" si="7"/>
        <v>51.77392120409442</v>
      </c>
      <c r="F61" s="13">
        <f t="shared" si="7"/>
        <v>50.10361577604733</v>
      </c>
      <c r="G61" s="13">
        <f t="shared" si="7"/>
        <v>66.36727074330217</v>
      </c>
      <c r="H61" s="13">
        <f t="shared" si="7"/>
        <v>57.941433168576296</v>
      </c>
      <c r="I61" s="13">
        <f t="shared" si="7"/>
        <v>58.21765753346696</v>
      </c>
      <c r="J61" s="13">
        <f t="shared" si="7"/>
        <v>74.09291664088313</v>
      </c>
      <c r="K61" s="13">
        <f t="shared" si="7"/>
        <v>65.70267789906532</v>
      </c>
      <c r="L61" s="13">
        <f t="shared" si="7"/>
        <v>63.56794241620322</v>
      </c>
      <c r="M61" s="13">
        <f t="shared" si="7"/>
        <v>67.90184591551105</v>
      </c>
      <c r="N61" s="13">
        <f t="shared" si="7"/>
        <v>73.64865584216868</v>
      </c>
      <c r="O61" s="13">
        <f t="shared" si="7"/>
        <v>46.84001515328085</v>
      </c>
      <c r="P61" s="13">
        <f t="shared" si="7"/>
        <v>93.54722906813132</v>
      </c>
      <c r="Q61" s="13">
        <f t="shared" si="7"/>
        <v>67.16364437739229</v>
      </c>
      <c r="R61" s="13">
        <f t="shared" si="7"/>
        <v>50.88089017325703</v>
      </c>
      <c r="S61" s="13">
        <f t="shared" si="7"/>
        <v>78.55295887795994</v>
      </c>
      <c r="T61" s="13">
        <f t="shared" si="7"/>
        <v>58.78010774264656</v>
      </c>
      <c r="U61" s="13">
        <f t="shared" si="7"/>
        <v>62.332856654596505</v>
      </c>
      <c r="V61" s="13">
        <f t="shared" si="7"/>
        <v>63.25954236837716</v>
      </c>
      <c r="W61" s="13">
        <f t="shared" si="7"/>
        <v>50.946502637419066</v>
      </c>
      <c r="X61" s="13">
        <f t="shared" si="7"/>
        <v>0</v>
      </c>
      <c r="Y61" s="13">
        <f t="shared" si="7"/>
        <v>0</v>
      </c>
      <c r="Z61" s="14">
        <f t="shared" si="7"/>
        <v>51.77392120409442</v>
      </c>
    </row>
    <row r="62" spans="1:26" ht="13.5">
      <c r="A62" s="38" t="s">
        <v>95</v>
      </c>
      <c r="B62" s="12">
        <f t="shared" si="7"/>
        <v>100</v>
      </c>
      <c r="C62" s="12">
        <f t="shared" si="7"/>
        <v>0</v>
      </c>
      <c r="D62" s="3">
        <f t="shared" si="7"/>
        <v>79.00000009408501</v>
      </c>
      <c r="E62" s="13">
        <f t="shared" si="7"/>
        <v>38.22992307485096</v>
      </c>
      <c r="F62" s="13">
        <f t="shared" si="7"/>
        <v>33.0242630279934</v>
      </c>
      <c r="G62" s="13">
        <f t="shared" si="7"/>
        <v>41.53139880294803</v>
      </c>
      <c r="H62" s="13">
        <f t="shared" si="7"/>
        <v>22.824334527710267</v>
      </c>
      <c r="I62" s="13">
        <f t="shared" si="7"/>
        <v>31.028431097631113</v>
      </c>
      <c r="J62" s="13">
        <f t="shared" si="7"/>
        <v>46.83200153307768</v>
      </c>
      <c r="K62" s="13">
        <f t="shared" si="7"/>
        <v>50.608581592389044</v>
      </c>
      <c r="L62" s="13">
        <f t="shared" si="7"/>
        <v>28.825708720818945</v>
      </c>
      <c r="M62" s="13">
        <f t="shared" si="7"/>
        <v>41.33261891730559</v>
      </c>
      <c r="N62" s="13">
        <f t="shared" si="7"/>
        <v>38.88892270596539</v>
      </c>
      <c r="O62" s="13">
        <f t="shared" si="7"/>
        <v>31.542583117862304</v>
      </c>
      <c r="P62" s="13">
        <f t="shared" si="7"/>
        <v>68.63281220439457</v>
      </c>
      <c r="Q62" s="13">
        <f t="shared" si="7"/>
        <v>41.88037183806928</v>
      </c>
      <c r="R62" s="13">
        <f t="shared" si="7"/>
        <v>31.86152889993296</v>
      </c>
      <c r="S62" s="13">
        <f t="shared" si="7"/>
        <v>45.22689846329641</v>
      </c>
      <c r="T62" s="13">
        <f t="shared" si="7"/>
        <v>39.068862628480474</v>
      </c>
      <c r="U62" s="13">
        <f t="shared" si="7"/>
        <v>38.64432952023313</v>
      </c>
      <c r="V62" s="13">
        <f t="shared" si="7"/>
        <v>37.825140569244624</v>
      </c>
      <c r="W62" s="13">
        <f t="shared" si="7"/>
        <v>38.22992307485096</v>
      </c>
      <c r="X62" s="13">
        <f t="shared" si="7"/>
        <v>0</v>
      </c>
      <c r="Y62" s="13">
        <f t="shared" si="7"/>
        <v>0</v>
      </c>
      <c r="Z62" s="14">
        <f t="shared" si="7"/>
        <v>38.22992307485096</v>
      </c>
    </row>
    <row r="63" spans="1:26" ht="13.5">
      <c r="A63" s="38" t="s">
        <v>96</v>
      </c>
      <c r="B63" s="12">
        <f t="shared" si="7"/>
        <v>100</v>
      </c>
      <c r="C63" s="12">
        <f t="shared" si="7"/>
        <v>0</v>
      </c>
      <c r="D63" s="3">
        <f t="shared" si="7"/>
        <v>78.99999977097693</v>
      </c>
      <c r="E63" s="13">
        <f t="shared" si="7"/>
        <v>35.06192166570434</v>
      </c>
      <c r="F63" s="13">
        <f t="shared" si="7"/>
        <v>39.49188624875246</v>
      </c>
      <c r="G63" s="13">
        <f t="shared" si="7"/>
        <v>38.950838374122355</v>
      </c>
      <c r="H63" s="13">
        <f t="shared" si="7"/>
        <v>38.46059344322338</v>
      </c>
      <c r="I63" s="13">
        <f t="shared" si="7"/>
        <v>38.94678472273205</v>
      </c>
      <c r="J63" s="13">
        <f t="shared" si="7"/>
        <v>36.73932817191999</v>
      </c>
      <c r="K63" s="13">
        <f t="shared" si="7"/>
        <v>33.64586836383473</v>
      </c>
      <c r="L63" s="13">
        <f t="shared" si="7"/>
        <v>34.660413915920984</v>
      </c>
      <c r="M63" s="13">
        <f t="shared" si="7"/>
        <v>34.87240946389565</v>
      </c>
      <c r="N63" s="13">
        <f t="shared" si="7"/>
        <v>38.6282783193237</v>
      </c>
      <c r="O63" s="13">
        <f t="shared" si="7"/>
        <v>27.42179070898651</v>
      </c>
      <c r="P63" s="13">
        <f t="shared" si="7"/>
        <v>61.16683007358036</v>
      </c>
      <c r="Q63" s="13">
        <f t="shared" si="7"/>
        <v>38.462344838619764</v>
      </c>
      <c r="R63" s="13">
        <f t="shared" si="7"/>
        <v>36.07125906517457</v>
      </c>
      <c r="S63" s="13">
        <f t="shared" si="7"/>
        <v>41.91329888508225</v>
      </c>
      <c r="T63" s="13">
        <f t="shared" si="7"/>
        <v>35.71763710322697</v>
      </c>
      <c r="U63" s="13">
        <f t="shared" si="7"/>
        <v>37.856736772789866</v>
      </c>
      <c r="V63" s="13">
        <f t="shared" si="7"/>
        <v>37.45080355489764</v>
      </c>
      <c r="W63" s="13">
        <f t="shared" si="7"/>
        <v>35.06192175298683</v>
      </c>
      <c r="X63" s="13">
        <f t="shared" si="7"/>
        <v>0</v>
      </c>
      <c r="Y63" s="13">
        <f t="shared" si="7"/>
        <v>0</v>
      </c>
      <c r="Z63" s="14">
        <f t="shared" si="7"/>
        <v>35.06192166570434</v>
      </c>
    </row>
    <row r="64" spans="1:26" ht="13.5">
      <c r="A64" s="38" t="s">
        <v>97</v>
      </c>
      <c r="B64" s="12">
        <f t="shared" si="7"/>
        <v>100</v>
      </c>
      <c r="C64" s="12">
        <f t="shared" si="7"/>
        <v>0</v>
      </c>
      <c r="D64" s="3">
        <f t="shared" si="7"/>
        <v>78.99999940523136</v>
      </c>
      <c r="E64" s="13">
        <f t="shared" si="7"/>
        <v>36.2681693223799</v>
      </c>
      <c r="F64" s="13">
        <f t="shared" si="7"/>
        <v>33.60524600358056</v>
      </c>
      <c r="G64" s="13">
        <f t="shared" si="7"/>
        <v>44.04890559145762</v>
      </c>
      <c r="H64" s="13">
        <f t="shared" si="7"/>
        <v>36.42613417235541</v>
      </c>
      <c r="I64" s="13">
        <f t="shared" si="7"/>
        <v>37.605577442567615</v>
      </c>
      <c r="J64" s="13">
        <f t="shared" si="7"/>
        <v>30.68480200577205</v>
      </c>
      <c r="K64" s="13">
        <f t="shared" si="7"/>
        <v>25.548413892956717</v>
      </c>
      <c r="L64" s="13">
        <f t="shared" si="7"/>
        <v>34.121862751274385</v>
      </c>
      <c r="M64" s="13">
        <f t="shared" si="7"/>
        <v>29.485177864182038</v>
      </c>
      <c r="N64" s="13">
        <f t="shared" si="7"/>
        <v>33.975924477683456</v>
      </c>
      <c r="O64" s="13">
        <f t="shared" si="7"/>
        <v>25.838521323377407</v>
      </c>
      <c r="P64" s="13">
        <f t="shared" si="7"/>
        <v>58.42972604728958</v>
      </c>
      <c r="Q64" s="13">
        <f t="shared" si="7"/>
        <v>35.55903779274877</v>
      </c>
      <c r="R64" s="13">
        <f t="shared" si="7"/>
        <v>35.5101851626612</v>
      </c>
      <c r="S64" s="13">
        <f t="shared" si="7"/>
        <v>37.647637938694736</v>
      </c>
      <c r="T64" s="13">
        <f t="shared" si="7"/>
        <v>23.532253873315586</v>
      </c>
      <c r="U64" s="13">
        <f t="shared" si="7"/>
        <v>30.920193664691446</v>
      </c>
      <c r="V64" s="13">
        <f t="shared" si="7"/>
        <v>33.083785657652776</v>
      </c>
      <c r="W64" s="13">
        <f t="shared" si="7"/>
        <v>36.26816898533038</v>
      </c>
      <c r="X64" s="13">
        <f t="shared" si="7"/>
        <v>0</v>
      </c>
      <c r="Y64" s="13">
        <f t="shared" si="7"/>
        <v>0</v>
      </c>
      <c r="Z64" s="14">
        <f t="shared" si="7"/>
        <v>36.2681693223799</v>
      </c>
    </row>
    <row r="65" spans="1:26" ht="13.5">
      <c r="A65" s="38" t="s">
        <v>98</v>
      </c>
      <c r="B65" s="12">
        <f t="shared" si="7"/>
        <v>0</v>
      </c>
      <c r="C65" s="12">
        <f t="shared" si="7"/>
        <v>0</v>
      </c>
      <c r="D65" s="3">
        <f t="shared" si="7"/>
        <v>79.00000259667233</v>
      </c>
      <c r="E65" s="13">
        <f t="shared" si="7"/>
        <v>157.4776960117171</v>
      </c>
      <c r="F65" s="13">
        <f t="shared" si="7"/>
        <v>2207.3233556988685</v>
      </c>
      <c r="G65" s="13">
        <f t="shared" si="7"/>
        <v>966.3355606802226</v>
      </c>
      <c r="H65" s="13">
        <f t="shared" si="7"/>
        <v>1565.9178648998768</v>
      </c>
      <c r="I65" s="13">
        <f t="shared" si="7"/>
        <v>1493.5104626793282</v>
      </c>
      <c r="J65" s="13">
        <f t="shared" si="7"/>
        <v>647.3935485206428</v>
      </c>
      <c r="K65" s="13">
        <f t="shared" si="7"/>
        <v>1551.3366754712235</v>
      </c>
      <c r="L65" s="13">
        <f t="shared" si="7"/>
        <v>492.9863740848848</v>
      </c>
      <c r="M65" s="13">
        <f t="shared" si="7"/>
        <v>804.4955373908605</v>
      </c>
      <c r="N65" s="13">
        <f t="shared" si="7"/>
        <v>223.12126132824216</v>
      </c>
      <c r="O65" s="13">
        <f t="shared" si="7"/>
        <v>1223.4741367740946</v>
      </c>
      <c r="P65" s="13">
        <f t="shared" si="7"/>
        <v>1827.430086727589</v>
      </c>
      <c r="Q65" s="13">
        <f t="shared" si="7"/>
        <v>621.5417930926021</v>
      </c>
      <c r="R65" s="13">
        <f t="shared" si="7"/>
        <v>1062.1569036528963</v>
      </c>
      <c r="S65" s="13">
        <f t="shared" si="7"/>
        <v>1763.317759462439</v>
      </c>
      <c r="T65" s="13">
        <f t="shared" si="7"/>
        <v>1553.5974516980116</v>
      </c>
      <c r="U65" s="13">
        <f t="shared" si="7"/>
        <v>1483.437918639492</v>
      </c>
      <c r="V65" s="13">
        <f t="shared" si="7"/>
        <v>997.7111914373457</v>
      </c>
      <c r="W65" s="13">
        <f t="shared" si="7"/>
        <v>279.2525232236939</v>
      </c>
      <c r="X65" s="13">
        <f t="shared" si="7"/>
        <v>0</v>
      </c>
      <c r="Y65" s="13">
        <f t="shared" si="7"/>
        <v>0</v>
      </c>
      <c r="Z65" s="14">
        <f t="shared" si="7"/>
        <v>157.4776960117171</v>
      </c>
    </row>
    <row r="66" spans="1:26" ht="13.5">
      <c r="A66" s="39" t="s">
        <v>99</v>
      </c>
      <c r="B66" s="15">
        <f t="shared" si="7"/>
        <v>43.03055350537884</v>
      </c>
      <c r="C66" s="15">
        <f t="shared" si="7"/>
        <v>0</v>
      </c>
      <c r="D66" s="4">
        <f t="shared" si="7"/>
        <v>99.99999228863177</v>
      </c>
      <c r="E66" s="16">
        <f t="shared" si="7"/>
        <v>119.75869188409428</v>
      </c>
      <c r="F66" s="16">
        <f t="shared" si="7"/>
        <v>100.00002924724893</v>
      </c>
      <c r="G66" s="16">
        <f t="shared" si="7"/>
        <v>196.27888260882298</v>
      </c>
      <c r="H66" s="16">
        <f t="shared" si="7"/>
        <v>99.99997145794528</v>
      </c>
      <c r="I66" s="16">
        <f t="shared" si="7"/>
        <v>132.64393093793498</v>
      </c>
      <c r="J66" s="16">
        <f t="shared" si="7"/>
        <v>181.18797724930917</v>
      </c>
      <c r="K66" s="16">
        <f t="shared" si="7"/>
        <v>100</v>
      </c>
      <c r="L66" s="16">
        <f t="shared" si="7"/>
        <v>100</v>
      </c>
      <c r="M66" s="16">
        <f t="shared" si="7"/>
        <v>116.83732934391205</v>
      </c>
      <c r="N66" s="16">
        <f t="shared" si="7"/>
        <v>100</v>
      </c>
      <c r="O66" s="16">
        <f t="shared" si="7"/>
        <v>99.99997742641236</v>
      </c>
      <c r="P66" s="16">
        <f t="shared" si="7"/>
        <v>100</v>
      </c>
      <c r="Q66" s="16">
        <f t="shared" si="7"/>
        <v>99.99999261636516</v>
      </c>
      <c r="R66" s="16">
        <f t="shared" si="7"/>
        <v>100.00002177740659</v>
      </c>
      <c r="S66" s="16">
        <f t="shared" si="7"/>
        <v>100.00004466340431</v>
      </c>
      <c r="T66" s="16">
        <f t="shared" si="7"/>
        <v>99.99997455231154</v>
      </c>
      <c r="U66" s="16">
        <f t="shared" si="7"/>
        <v>100.00001538522605</v>
      </c>
      <c r="V66" s="16">
        <f t="shared" si="7"/>
        <v>110.86814098212659</v>
      </c>
      <c r="W66" s="16">
        <f t="shared" si="7"/>
        <v>132.19368727299496</v>
      </c>
      <c r="X66" s="16">
        <f t="shared" si="7"/>
        <v>0</v>
      </c>
      <c r="Y66" s="16">
        <f t="shared" si="7"/>
        <v>0</v>
      </c>
      <c r="Z66" s="17">
        <f t="shared" si="7"/>
        <v>119.75869188409428</v>
      </c>
    </row>
    <row r="67" spans="1:26" ht="13.5" hidden="1">
      <c r="A67" s="40" t="s">
        <v>100</v>
      </c>
      <c r="B67" s="23">
        <v>4039367289</v>
      </c>
      <c r="C67" s="23"/>
      <c r="D67" s="24">
        <v>5196639669</v>
      </c>
      <c r="E67" s="25">
        <v>5184317680</v>
      </c>
      <c r="F67" s="25">
        <v>398168193</v>
      </c>
      <c r="G67" s="25">
        <v>411344463</v>
      </c>
      <c r="H67" s="25">
        <v>465401649</v>
      </c>
      <c r="I67" s="25">
        <v>1274914305</v>
      </c>
      <c r="J67" s="25">
        <v>341385166</v>
      </c>
      <c r="K67" s="25">
        <v>370482968</v>
      </c>
      <c r="L67" s="25">
        <v>358018938</v>
      </c>
      <c r="M67" s="25">
        <v>1069887072</v>
      </c>
      <c r="N67" s="25">
        <v>337325577</v>
      </c>
      <c r="O67" s="25">
        <v>438112180</v>
      </c>
      <c r="P67" s="25">
        <v>218147275</v>
      </c>
      <c r="Q67" s="25">
        <v>993585032</v>
      </c>
      <c r="R67" s="25">
        <v>361094667</v>
      </c>
      <c r="S67" s="25">
        <v>350746628</v>
      </c>
      <c r="T67" s="25">
        <v>380370813</v>
      </c>
      <c r="U67" s="25">
        <v>1092212108</v>
      </c>
      <c r="V67" s="25">
        <v>4430598517</v>
      </c>
      <c r="W67" s="25">
        <v>5196639667</v>
      </c>
      <c r="X67" s="25"/>
      <c r="Y67" s="24"/>
      <c r="Z67" s="26">
        <v>5184317680</v>
      </c>
    </row>
    <row r="68" spans="1:26" ht="13.5" hidden="1">
      <c r="A68" s="36" t="s">
        <v>31</v>
      </c>
      <c r="B68" s="18">
        <v>598394248</v>
      </c>
      <c r="C68" s="18"/>
      <c r="D68" s="19">
        <v>787746962</v>
      </c>
      <c r="E68" s="20">
        <v>787746962</v>
      </c>
      <c r="F68" s="20">
        <v>54743363</v>
      </c>
      <c r="G68" s="20">
        <v>54336612</v>
      </c>
      <c r="H68" s="20">
        <v>54705624</v>
      </c>
      <c r="I68" s="20">
        <v>163785599</v>
      </c>
      <c r="J68" s="20">
        <v>54329496</v>
      </c>
      <c r="K68" s="20">
        <v>55652161</v>
      </c>
      <c r="L68" s="20">
        <v>54787291</v>
      </c>
      <c r="M68" s="20">
        <v>164768948</v>
      </c>
      <c r="N68" s="20">
        <v>54787634</v>
      </c>
      <c r="O68" s="20">
        <v>84522567</v>
      </c>
      <c r="P68" s="20">
        <v>27096337</v>
      </c>
      <c r="Q68" s="20">
        <v>166406538</v>
      </c>
      <c r="R68" s="20">
        <v>55202733</v>
      </c>
      <c r="S68" s="20">
        <v>55082850</v>
      </c>
      <c r="T68" s="20">
        <v>55285920</v>
      </c>
      <c r="U68" s="20">
        <v>165571503</v>
      </c>
      <c r="V68" s="20">
        <v>660532588</v>
      </c>
      <c r="W68" s="20">
        <v>787746962</v>
      </c>
      <c r="X68" s="20"/>
      <c r="Y68" s="19"/>
      <c r="Z68" s="22">
        <v>787746962</v>
      </c>
    </row>
    <row r="69" spans="1:26" ht="13.5" hidden="1">
      <c r="A69" s="37" t="s">
        <v>32</v>
      </c>
      <c r="B69" s="18">
        <v>3403178196</v>
      </c>
      <c r="C69" s="18"/>
      <c r="D69" s="19">
        <v>4369989105</v>
      </c>
      <c r="E69" s="20">
        <v>4353627612</v>
      </c>
      <c r="F69" s="20">
        <v>340005705</v>
      </c>
      <c r="G69" s="20">
        <v>353456579</v>
      </c>
      <c r="H69" s="20">
        <v>407192423</v>
      </c>
      <c r="I69" s="20">
        <v>1100654707</v>
      </c>
      <c r="J69" s="20">
        <v>284957448</v>
      </c>
      <c r="K69" s="20">
        <v>311113175</v>
      </c>
      <c r="L69" s="20">
        <v>298930077</v>
      </c>
      <c r="M69" s="20">
        <v>895000700</v>
      </c>
      <c r="N69" s="20">
        <v>277900630</v>
      </c>
      <c r="O69" s="20">
        <v>349159657</v>
      </c>
      <c r="P69" s="20">
        <v>186574742</v>
      </c>
      <c r="Q69" s="20">
        <v>813635029</v>
      </c>
      <c r="R69" s="20">
        <v>301300019</v>
      </c>
      <c r="S69" s="20">
        <v>291185839</v>
      </c>
      <c r="T69" s="20">
        <v>321155263</v>
      </c>
      <c r="U69" s="20">
        <v>913641121</v>
      </c>
      <c r="V69" s="20">
        <v>3722931557</v>
      </c>
      <c r="W69" s="20">
        <v>4369989106</v>
      </c>
      <c r="X69" s="20"/>
      <c r="Y69" s="19"/>
      <c r="Z69" s="22">
        <v>4353627612</v>
      </c>
    </row>
    <row r="70" spans="1:26" ht="13.5" hidden="1">
      <c r="A70" s="38" t="s">
        <v>94</v>
      </c>
      <c r="B70" s="18">
        <v>1854284956</v>
      </c>
      <c r="C70" s="18"/>
      <c r="D70" s="19">
        <v>2458606249</v>
      </c>
      <c r="E70" s="20">
        <v>2419314336</v>
      </c>
      <c r="F70" s="20">
        <v>195603901</v>
      </c>
      <c r="G70" s="20">
        <v>201483928</v>
      </c>
      <c r="H70" s="20">
        <v>198671325</v>
      </c>
      <c r="I70" s="20">
        <v>595759154</v>
      </c>
      <c r="J70" s="20">
        <v>141498572</v>
      </c>
      <c r="K70" s="20">
        <v>137885182</v>
      </c>
      <c r="L70" s="20">
        <v>132166068</v>
      </c>
      <c r="M70" s="20">
        <v>411549822</v>
      </c>
      <c r="N70" s="20">
        <v>123421890</v>
      </c>
      <c r="O70" s="20">
        <v>166986940</v>
      </c>
      <c r="P70" s="20">
        <v>98295524</v>
      </c>
      <c r="Q70" s="20">
        <v>388704354</v>
      </c>
      <c r="R70" s="20">
        <v>151577863</v>
      </c>
      <c r="S70" s="20">
        <v>142830122</v>
      </c>
      <c r="T70" s="20">
        <v>163494406</v>
      </c>
      <c r="U70" s="20">
        <v>457902391</v>
      </c>
      <c r="V70" s="20">
        <v>1853915721</v>
      </c>
      <c r="W70" s="20">
        <v>2458606250</v>
      </c>
      <c r="X70" s="20"/>
      <c r="Y70" s="19"/>
      <c r="Z70" s="22">
        <v>2419314336</v>
      </c>
    </row>
    <row r="71" spans="1:26" ht="13.5" hidden="1">
      <c r="A71" s="38" t="s">
        <v>95</v>
      </c>
      <c r="B71" s="18">
        <v>1059101399</v>
      </c>
      <c r="C71" s="18"/>
      <c r="D71" s="19">
        <v>1264813539</v>
      </c>
      <c r="E71" s="20">
        <v>1264813539</v>
      </c>
      <c r="F71" s="20">
        <v>97767723</v>
      </c>
      <c r="G71" s="20">
        <v>105297183</v>
      </c>
      <c r="H71" s="20">
        <v>158586731</v>
      </c>
      <c r="I71" s="20">
        <v>361651637</v>
      </c>
      <c r="J71" s="20">
        <v>91830963</v>
      </c>
      <c r="K71" s="20">
        <v>104056795</v>
      </c>
      <c r="L71" s="20">
        <v>117554258</v>
      </c>
      <c r="M71" s="20">
        <v>313442016</v>
      </c>
      <c r="N71" s="20">
        <v>102183746</v>
      </c>
      <c r="O71" s="20">
        <v>116450691</v>
      </c>
      <c r="P71" s="20">
        <v>56425511</v>
      </c>
      <c r="Q71" s="20">
        <v>275059948</v>
      </c>
      <c r="R71" s="20">
        <v>101743454</v>
      </c>
      <c r="S71" s="20">
        <v>98611730</v>
      </c>
      <c r="T71" s="20">
        <v>96546184</v>
      </c>
      <c r="U71" s="20">
        <v>296901368</v>
      </c>
      <c r="V71" s="20">
        <v>1247054969</v>
      </c>
      <c r="W71" s="20">
        <v>1264813539</v>
      </c>
      <c r="X71" s="20"/>
      <c r="Y71" s="19"/>
      <c r="Z71" s="22">
        <v>1264813539</v>
      </c>
    </row>
    <row r="72" spans="1:26" ht="13.5" hidden="1">
      <c r="A72" s="38" t="s">
        <v>96</v>
      </c>
      <c r="B72" s="18">
        <v>301765114</v>
      </c>
      <c r="C72" s="18"/>
      <c r="D72" s="19">
        <v>401706248</v>
      </c>
      <c r="E72" s="20">
        <v>401706248</v>
      </c>
      <c r="F72" s="20">
        <v>27379814</v>
      </c>
      <c r="G72" s="20">
        <v>31005728</v>
      </c>
      <c r="H72" s="20">
        <v>30955851</v>
      </c>
      <c r="I72" s="20">
        <v>89341393</v>
      </c>
      <c r="J72" s="20">
        <v>30571988</v>
      </c>
      <c r="K72" s="20">
        <v>41297344</v>
      </c>
      <c r="L72" s="20">
        <v>30295573</v>
      </c>
      <c r="M72" s="20">
        <v>102164905</v>
      </c>
      <c r="N72" s="20">
        <v>30657706</v>
      </c>
      <c r="O72" s="20">
        <v>40722016</v>
      </c>
      <c r="P72" s="20">
        <v>19577915</v>
      </c>
      <c r="Q72" s="20">
        <v>90957637</v>
      </c>
      <c r="R72" s="20">
        <v>30163236</v>
      </c>
      <c r="S72" s="20">
        <v>30395157</v>
      </c>
      <c r="T72" s="20">
        <v>32464152</v>
      </c>
      <c r="U72" s="20">
        <v>93022545</v>
      </c>
      <c r="V72" s="20">
        <v>375486480</v>
      </c>
      <c r="W72" s="20">
        <v>401706247</v>
      </c>
      <c r="X72" s="20"/>
      <c r="Y72" s="19"/>
      <c r="Z72" s="22">
        <v>401706248</v>
      </c>
    </row>
    <row r="73" spans="1:26" ht="13.5" hidden="1">
      <c r="A73" s="38" t="s">
        <v>97</v>
      </c>
      <c r="B73" s="18">
        <v>188026727</v>
      </c>
      <c r="C73" s="18"/>
      <c r="D73" s="19">
        <v>215209732</v>
      </c>
      <c r="E73" s="20">
        <v>215209732</v>
      </c>
      <c r="F73" s="20">
        <v>18885843</v>
      </c>
      <c r="G73" s="20">
        <v>15085637</v>
      </c>
      <c r="H73" s="20">
        <v>18357880</v>
      </c>
      <c r="I73" s="20">
        <v>52329360</v>
      </c>
      <c r="J73" s="20">
        <v>20379584</v>
      </c>
      <c r="K73" s="20">
        <v>27317324</v>
      </c>
      <c r="L73" s="20">
        <v>17920997</v>
      </c>
      <c r="M73" s="20">
        <v>65617905</v>
      </c>
      <c r="N73" s="20">
        <v>19576730</v>
      </c>
      <c r="O73" s="20">
        <v>24582738</v>
      </c>
      <c r="P73" s="20">
        <v>11803278</v>
      </c>
      <c r="Q73" s="20">
        <v>55962746</v>
      </c>
      <c r="R73" s="20">
        <v>17388873</v>
      </c>
      <c r="S73" s="20">
        <v>18872605</v>
      </c>
      <c r="T73" s="20">
        <v>27988747</v>
      </c>
      <c r="U73" s="20">
        <v>64250225</v>
      </c>
      <c r="V73" s="20">
        <v>238160236</v>
      </c>
      <c r="W73" s="20">
        <v>215209734</v>
      </c>
      <c r="X73" s="20"/>
      <c r="Y73" s="19"/>
      <c r="Z73" s="22">
        <v>215209732</v>
      </c>
    </row>
    <row r="74" spans="1:26" ht="13.5" hidden="1">
      <c r="A74" s="38" t="s">
        <v>98</v>
      </c>
      <c r="B74" s="18"/>
      <c r="C74" s="18"/>
      <c r="D74" s="19">
        <v>29653337</v>
      </c>
      <c r="E74" s="20">
        <v>52583757</v>
      </c>
      <c r="F74" s="20">
        <v>368424</v>
      </c>
      <c r="G74" s="20">
        <v>584103</v>
      </c>
      <c r="H74" s="20">
        <v>620636</v>
      </c>
      <c r="I74" s="20">
        <v>1573163</v>
      </c>
      <c r="J74" s="20">
        <v>676341</v>
      </c>
      <c r="K74" s="20">
        <v>556530</v>
      </c>
      <c r="L74" s="20">
        <v>993181</v>
      </c>
      <c r="M74" s="20">
        <v>2226052</v>
      </c>
      <c r="N74" s="20">
        <v>2060558</v>
      </c>
      <c r="O74" s="20">
        <v>417272</v>
      </c>
      <c r="P74" s="20">
        <v>472514</v>
      </c>
      <c r="Q74" s="20">
        <v>2950344</v>
      </c>
      <c r="R74" s="20">
        <v>426593</v>
      </c>
      <c r="S74" s="20">
        <v>476225</v>
      </c>
      <c r="T74" s="20">
        <v>661774</v>
      </c>
      <c r="U74" s="20">
        <v>1564592</v>
      </c>
      <c r="V74" s="20">
        <v>8314151</v>
      </c>
      <c r="W74" s="20">
        <v>29653336</v>
      </c>
      <c r="X74" s="20"/>
      <c r="Y74" s="19"/>
      <c r="Z74" s="22">
        <v>52583757</v>
      </c>
    </row>
    <row r="75" spans="1:26" ht="13.5" hidden="1">
      <c r="A75" s="39" t="s">
        <v>99</v>
      </c>
      <c r="B75" s="27">
        <v>37794845</v>
      </c>
      <c r="C75" s="27"/>
      <c r="D75" s="28">
        <v>38903602</v>
      </c>
      <c r="E75" s="29">
        <v>42943106</v>
      </c>
      <c r="F75" s="29">
        <v>3419125</v>
      </c>
      <c r="G75" s="29">
        <v>3551272</v>
      </c>
      <c r="H75" s="29">
        <v>3503602</v>
      </c>
      <c r="I75" s="29">
        <v>10473999</v>
      </c>
      <c r="J75" s="29">
        <v>2098222</v>
      </c>
      <c r="K75" s="29">
        <v>3717632</v>
      </c>
      <c r="L75" s="29">
        <v>4301570</v>
      </c>
      <c r="M75" s="29">
        <v>10117424</v>
      </c>
      <c r="N75" s="29">
        <v>4637313</v>
      </c>
      <c r="O75" s="29">
        <v>4429956</v>
      </c>
      <c r="P75" s="29">
        <v>4476196</v>
      </c>
      <c r="Q75" s="29">
        <v>13543465</v>
      </c>
      <c r="R75" s="29">
        <v>4591915</v>
      </c>
      <c r="S75" s="29">
        <v>4477939</v>
      </c>
      <c r="T75" s="29">
        <v>3929630</v>
      </c>
      <c r="U75" s="29">
        <v>12999484</v>
      </c>
      <c r="V75" s="29">
        <v>47134372</v>
      </c>
      <c r="W75" s="29">
        <v>38903599</v>
      </c>
      <c r="X75" s="29"/>
      <c r="Y75" s="28"/>
      <c r="Z75" s="30">
        <v>42943106</v>
      </c>
    </row>
    <row r="76" spans="1:26" ht="13.5" hidden="1">
      <c r="A76" s="41" t="s">
        <v>101</v>
      </c>
      <c r="B76" s="31">
        <v>3215876835</v>
      </c>
      <c r="C76" s="31"/>
      <c r="D76" s="32">
        <v>4170225190</v>
      </c>
      <c r="E76" s="33">
        <v>2604931789</v>
      </c>
      <c r="F76" s="33">
        <v>196272056</v>
      </c>
      <c r="G76" s="33">
        <v>254317415</v>
      </c>
      <c r="H76" s="33">
        <v>222396038</v>
      </c>
      <c r="I76" s="33">
        <v>672985509</v>
      </c>
      <c r="J76" s="33">
        <v>214533286</v>
      </c>
      <c r="K76" s="33">
        <v>235412091</v>
      </c>
      <c r="L76" s="33">
        <v>179535009</v>
      </c>
      <c r="M76" s="33">
        <v>629480386</v>
      </c>
      <c r="N76" s="33">
        <v>201740240</v>
      </c>
      <c r="O76" s="33">
        <v>180176570</v>
      </c>
      <c r="P76" s="33">
        <v>204987181</v>
      </c>
      <c r="Q76" s="33">
        <v>586903991</v>
      </c>
      <c r="R76" s="33">
        <v>176122439</v>
      </c>
      <c r="S76" s="33">
        <v>235637097</v>
      </c>
      <c r="T76" s="33">
        <v>205267382</v>
      </c>
      <c r="U76" s="33">
        <v>617026918</v>
      </c>
      <c r="V76" s="33">
        <v>2506396804</v>
      </c>
      <c r="W76" s="33">
        <v>2604931789</v>
      </c>
      <c r="X76" s="33"/>
      <c r="Y76" s="32"/>
      <c r="Z76" s="34">
        <v>2604931789</v>
      </c>
    </row>
    <row r="77" spans="1:26" ht="13.5" hidden="1">
      <c r="A77" s="36" t="s">
        <v>31</v>
      </c>
      <c r="B77" s="18">
        <v>598394248</v>
      </c>
      <c r="C77" s="18"/>
      <c r="D77" s="19">
        <v>622320100</v>
      </c>
      <c r="E77" s="20">
        <v>515686297</v>
      </c>
      <c r="F77" s="20">
        <v>37269485</v>
      </c>
      <c r="G77" s="20">
        <v>45529797</v>
      </c>
      <c r="H77" s="20">
        <v>39271538</v>
      </c>
      <c r="I77" s="20">
        <v>122070820</v>
      </c>
      <c r="J77" s="20">
        <v>41020897</v>
      </c>
      <c r="K77" s="20">
        <v>58930887</v>
      </c>
      <c r="L77" s="20">
        <v>35820545</v>
      </c>
      <c r="M77" s="20">
        <v>135772329</v>
      </c>
      <c r="N77" s="20">
        <v>43374744</v>
      </c>
      <c r="O77" s="20">
        <v>38174614</v>
      </c>
      <c r="P77" s="20">
        <v>42325155</v>
      </c>
      <c r="Q77" s="20">
        <v>123874513</v>
      </c>
      <c r="R77" s="20">
        <v>40403170</v>
      </c>
      <c r="S77" s="20">
        <v>46120779</v>
      </c>
      <c r="T77" s="20">
        <v>39052954</v>
      </c>
      <c r="U77" s="20">
        <v>125576903</v>
      </c>
      <c r="V77" s="20">
        <v>507294565</v>
      </c>
      <c r="W77" s="20">
        <v>515686297</v>
      </c>
      <c r="X77" s="20"/>
      <c r="Y77" s="19"/>
      <c r="Z77" s="22">
        <v>515686297</v>
      </c>
    </row>
    <row r="78" spans="1:26" ht="13.5" hidden="1">
      <c r="A78" s="37" t="s">
        <v>32</v>
      </c>
      <c r="B78" s="18">
        <v>2601219256</v>
      </c>
      <c r="C78" s="18"/>
      <c r="D78" s="19">
        <v>3509001491</v>
      </c>
      <c r="E78" s="20">
        <v>2037817390</v>
      </c>
      <c r="F78" s="20">
        <v>155583445</v>
      </c>
      <c r="G78" s="20">
        <v>201817221</v>
      </c>
      <c r="H78" s="20">
        <v>179620899</v>
      </c>
      <c r="I78" s="20">
        <v>537021565</v>
      </c>
      <c r="J78" s="20">
        <v>169710663</v>
      </c>
      <c r="K78" s="20">
        <v>172763572</v>
      </c>
      <c r="L78" s="20">
        <v>139412894</v>
      </c>
      <c r="M78" s="20">
        <v>481887129</v>
      </c>
      <c r="N78" s="20">
        <v>153728183</v>
      </c>
      <c r="O78" s="20">
        <v>137572001</v>
      </c>
      <c r="P78" s="20">
        <v>158185830</v>
      </c>
      <c r="Q78" s="20">
        <v>449486014</v>
      </c>
      <c r="R78" s="20">
        <v>131127353</v>
      </c>
      <c r="S78" s="20">
        <v>185038377</v>
      </c>
      <c r="T78" s="20">
        <v>162284799</v>
      </c>
      <c r="U78" s="20">
        <v>478450529</v>
      </c>
      <c r="V78" s="20">
        <v>1946845237</v>
      </c>
      <c r="W78" s="20">
        <v>2037817390</v>
      </c>
      <c r="X78" s="20"/>
      <c r="Y78" s="19"/>
      <c r="Z78" s="22">
        <v>2037817390</v>
      </c>
    </row>
    <row r="79" spans="1:26" ht="13.5" hidden="1">
      <c r="A79" s="38" t="s">
        <v>94</v>
      </c>
      <c r="B79" s="18">
        <v>1052326016</v>
      </c>
      <c r="C79" s="18"/>
      <c r="D79" s="19">
        <v>1999009035</v>
      </c>
      <c r="E79" s="20">
        <v>1252573898</v>
      </c>
      <c r="F79" s="20">
        <v>98004627</v>
      </c>
      <c r="G79" s="20">
        <v>133719384</v>
      </c>
      <c r="H79" s="20">
        <v>115113013</v>
      </c>
      <c r="I79" s="20">
        <v>346837024</v>
      </c>
      <c r="J79" s="20">
        <v>104840419</v>
      </c>
      <c r="K79" s="20">
        <v>90594257</v>
      </c>
      <c r="L79" s="20">
        <v>84015250</v>
      </c>
      <c r="M79" s="20">
        <v>279449926</v>
      </c>
      <c r="N79" s="20">
        <v>90898563</v>
      </c>
      <c r="O79" s="20">
        <v>78216708</v>
      </c>
      <c r="P79" s="20">
        <v>91952739</v>
      </c>
      <c r="Q79" s="20">
        <v>261068010</v>
      </c>
      <c r="R79" s="20">
        <v>77124166</v>
      </c>
      <c r="S79" s="20">
        <v>112197287</v>
      </c>
      <c r="T79" s="20">
        <v>96102188</v>
      </c>
      <c r="U79" s="20">
        <v>285423641</v>
      </c>
      <c r="V79" s="20">
        <v>1172778601</v>
      </c>
      <c r="W79" s="20">
        <v>1252573898</v>
      </c>
      <c r="X79" s="20"/>
      <c r="Y79" s="19"/>
      <c r="Z79" s="22">
        <v>1252573898</v>
      </c>
    </row>
    <row r="80" spans="1:26" ht="13.5" hidden="1">
      <c r="A80" s="38" t="s">
        <v>95</v>
      </c>
      <c r="B80" s="18">
        <v>1059101399</v>
      </c>
      <c r="C80" s="18"/>
      <c r="D80" s="19">
        <v>999202697</v>
      </c>
      <c r="E80" s="20">
        <v>483537243</v>
      </c>
      <c r="F80" s="20">
        <v>32287070</v>
      </c>
      <c r="G80" s="20">
        <v>43731393</v>
      </c>
      <c r="H80" s="20">
        <v>36196366</v>
      </c>
      <c r="I80" s="20">
        <v>112214829</v>
      </c>
      <c r="J80" s="20">
        <v>43006278</v>
      </c>
      <c r="K80" s="20">
        <v>52661668</v>
      </c>
      <c r="L80" s="20">
        <v>33885848</v>
      </c>
      <c r="M80" s="20">
        <v>129553794</v>
      </c>
      <c r="N80" s="20">
        <v>39738158</v>
      </c>
      <c r="O80" s="20">
        <v>36731556</v>
      </c>
      <c r="P80" s="20">
        <v>38726415</v>
      </c>
      <c r="Q80" s="20">
        <v>115196129</v>
      </c>
      <c r="R80" s="20">
        <v>32417020</v>
      </c>
      <c r="S80" s="20">
        <v>44599027</v>
      </c>
      <c r="T80" s="20">
        <v>37719496</v>
      </c>
      <c r="U80" s="20">
        <v>114735543</v>
      </c>
      <c r="V80" s="20">
        <v>471700295</v>
      </c>
      <c r="W80" s="20">
        <v>483537243</v>
      </c>
      <c r="X80" s="20"/>
      <c r="Y80" s="19"/>
      <c r="Z80" s="22">
        <v>483537243</v>
      </c>
    </row>
    <row r="81" spans="1:26" ht="13.5" hidden="1">
      <c r="A81" s="38" t="s">
        <v>96</v>
      </c>
      <c r="B81" s="18">
        <v>301765114</v>
      </c>
      <c r="C81" s="18"/>
      <c r="D81" s="19">
        <v>317347935</v>
      </c>
      <c r="E81" s="20">
        <v>140845930</v>
      </c>
      <c r="F81" s="20">
        <v>10812805</v>
      </c>
      <c r="G81" s="20">
        <v>12076991</v>
      </c>
      <c r="H81" s="20">
        <v>11905804</v>
      </c>
      <c r="I81" s="20">
        <v>34795600</v>
      </c>
      <c r="J81" s="20">
        <v>11231943</v>
      </c>
      <c r="K81" s="20">
        <v>13894850</v>
      </c>
      <c r="L81" s="20">
        <v>10500571</v>
      </c>
      <c r="M81" s="20">
        <v>35627364</v>
      </c>
      <c r="N81" s="20">
        <v>11842544</v>
      </c>
      <c r="O81" s="20">
        <v>11166706</v>
      </c>
      <c r="P81" s="20">
        <v>11975190</v>
      </c>
      <c r="Q81" s="20">
        <v>34984440</v>
      </c>
      <c r="R81" s="20">
        <v>10880259</v>
      </c>
      <c r="S81" s="20">
        <v>12739613</v>
      </c>
      <c r="T81" s="20">
        <v>11595428</v>
      </c>
      <c r="U81" s="20">
        <v>35215300</v>
      </c>
      <c r="V81" s="20">
        <v>140622704</v>
      </c>
      <c r="W81" s="20">
        <v>140845930</v>
      </c>
      <c r="X81" s="20"/>
      <c r="Y81" s="19"/>
      <c r="Z81" s="22">
        <v>140845930</v>
      </c>
    </row>
    <row r="82" spans="1:26" ht="13.5" hidden="1">
      <c r="A82" s="38" t="s">
        <v>97</v>
      </c>
      <c r="B82" s="18">
        <v>188026727</v>
      </c>
      <c r="C82" s="18"/>
      <c r="D82" s="19">
        <v>170015687</v>
      </c>
      <c r="E82" s="20">
        <v>78052630</v>
      </c>
      <c r="F82" s="20">
        <v>6346634</v>
      </c>
      <c r="G82" s="20">
        <v>6645058</v>
      </c>
      <c r="H82" s="20">
        <v>6687066</v>
      </c>
      <c r="I82" s="20">
        <v>19678758</v>
      </c>
      <c r="J82" s="20">
        <v>6253435</v>
      </c>
      <c r="K82" s="20">
        <v>6979143</v>
      </c>
      <c r="L82" s="20">
        <v>6114978</v>
      </c>
      <c r="M82" s="20">
        <v>19347556</v>
      </c>
      <c r="N82" s="20">
        <v>6651375</v>
      </c>
      <c r="O82" s="20">
        <v>6351816</v>
      </c>
      <c r="P82" s="20">
        <v>6896623</v>
      </c>
      <c r="Q82" s="20">
        <v>19899814</v>
      </c>
      <c r="R82" s="20">
        <v>6174821</v>
      </c>
      <c r="S82" s="20">
        <v>7105090</v>
      </c>
      <c r="T82" s="20">
        <v>6586383</v>
      </c>
      <c r="U82" s="20">
        <v>19866294</v>
      </c>
      <c r="V82" s="20">
        <v>78792422</v>
      </c>
      <c r="W82" s="20">
        <v>78052630</v>
      </c>
      <c r="X82" s="20"/>
      <c r="Y82" s="19"/>
      <c r="Z82" s="22">
        <v>78052630</v>
      </c>
    </row>
    <row r="83" spans="1:26" ht="13.5" hidden="1">
      <c r="A83" s="38" t="s">
        <v>98</v>
      </c>
      <c r="B83" s="18"/>
      <c r="C83" s="18"/>
      <c r="D83" s="19">
        <v>23426137</v>
      </c>
      <c r="E83" s="20">
        <v>82807689</v>
      </c>
      <c r="F83" s="20">
        <v>8132309</v>
      </c>
      <c r="G83" s="20">
        <v>5644395</v>
      </c>
      <c r="H83" s="20">
        <v>9718650</v>
      </c>
      <c r="I83" s="20">
        <v>23495354</v>
      </c>
      <c r="J83" s="20">
        <v>4378588</v>
      </c>
      <c r="K83" s="20">
        <v>8633654</v>
      </c>
      <c r="L83" s="20">
        <v>4896247</v>
      </c>
      <c r="M83" s="20">
        <v>17908489</v>
      </c>
      <c r="N83" s="20">
        <v>4597543</v>
      </c>
      <c r="O83" s="20">
        <v>5105215</v>
      </c>
      <c r="P83" s="20">
        <v>8634863</v>
      </c>
      <c r="Q83" s="20">
        <v>18337621</v>
      </c>
      <c r="R83" s="20">
        <v>4531087</v>
      </c>
      <c r="S83" s="20">
        <v>8397360</v>
      </c>
      <c r="T83" s="20">
        <v>10281304</v>
      </c>
      <c r="U83" s="20">
        <v>23209751</v>
      </c>
      <c r="V83" s="20">
        <v>82951215</v>
      </c>
      <c r="W83" s="20">
        <v>82807689</v>
      </c>
      <c r="X83" s="20"/>
      <c r="Y83" s="19"/>
      <c r="Z83" s="22">
        <v>82807689</v>
      </c>
    </row>
    <row r="84" spans="1:26" ht="13.5" hidden="1">
      <c r="A84" s="39" t="s">
        <v>99</v>
      </c>
      <c r="B84" s="27">
        <v>16263331</v>
      </c>
      <c r="C84" s="27"/>
      <c r="D84" s="28">
        <v>38903599</v>
      </c>
      <c r="E84" s="29">
        <v>51428102</v>
      </c>
      <c r="F84" s="29">
        <v>3419126</v>
      </c>
      <c r="G84" s="29">
        <v>6970397</v>
      </c>
      <c r="H84" s="29">
        <v>3503601</v>
      </c>
      <c r="I84" s="29">
        <v>13893124</v>
      </c>
      <c r="J84" s="29">
        <v>3801726</v>
      </c>
      <c r="K84" s="29">
        <v>3717632</v>
      </c>
      <c r="L84" s="29">
        <v>4301570</v>
      </c>
      <c r="M84" s="29">
        <v>11820928</v>
      </c>
      <c r="N84" s="29">
        <v>4637313</v>
      </c>
      <c r="O84" s="29">
        <v>4429955</v>
      </c>
      <c r="P84" s="29">
        <v>4476196</v>
      </c>
      <c r="Q84" s="29">
        <v>13543464</v>
      </c>
      <c r="R84" s="29">
        <v>4591916</v>
      </c>
      <c r="S84" s="29">
        <v>4477941</v>
      </c>
      <c r="T84" s="29">
        <v>3929629</v>
      </c>
      <c r="U84" s="29">
        <v>12999486</v>
      </c>
      <c r="V84" s="29">
        <v>52257002</v>
      </c>
      <c r="W84" s="29">
        <v>51428102</v>
      </c>
      <c r="X84" s="29"/>
      <c r="Y84" s="28"/>
      <c r="Z84" s="30">
        <v>51428102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69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146376223</v>
      </c>
      <c r="C5" s="18">
        <v>0</v>
      </c>
      <c r="D5" s="58">
        <v>154255330</v>
      </c>
      <c r="E5" s="59">
        <v>162308164</v>
      </c>
      <c r="F5" s="59">
        <v>13711729</v>
      </c>
      <c r="G5" s="59">
        <v>13660642</v>
      </c>
      <c r="H5" s="59">
        <v>12503168</v>
      </c>
      <c r="I5" s="59">
        <v>39875539</v>
      </c>
      <c r="J5" s="59">
        <v>13715710</v>
      </c>
      <c r="K5" s="59">
        <v>13777271</v>
      </c>
      <c r="L5" s="59">
        <v>13812971</v>
      </c>
      <c r="M5" s="59">
        <v>41305952</v>
      </c>
      <c r="N5" s="59">
        <v>13844859</v>
      </c>
      <c r="O5" s="59">
        <v>13900328</v>
      </c>
      <c r="P5" s="59">
        <v>13853652</v>
      </c>
      <c r="Q5" s="59">
        <v>41598839</v>
      </c>
      <c r="R5" s="59">
        <v>13894599</v>
      </c>
      <c r="S5" s="59">
        <v>14227331</v>
      </c>
      <c r="T5" s="59">
        <v>13855554</v>
      </c>
      <c r="U5" s="59">
        <v>41977484</v>
      </c>
      <c r="V5" s="59">
        <v>164757814</v>
      </c>
      <c r="W5" s="59">
        <v>154255331</v>
      </c>
      <c r="X5" s="59">
        <v>10502483</v>
      </c>
      <c r="Y5" s="60">
        <v>6.81</v>
      </c>
      <c r="Z5" s="61">
        <v>162308164</v>
      </c>
    </row>
    <row r="6" spans="1:26" ht="13.5">
      <c r="A6" s="57" t="s">
        <v>32</v>
      </c>
      <c r="B6" s="18">
        <v>480662947</v>
      </c>
      <c r="C6" s="18">
        <v>0</v>
      </c>
      <c r="D6" s="58">
        <v>563738439</v>
      </c>
      <c r="E6" s="59">
        <v>538561444</v>
      </c>
      <c r="F6" s="59">
        <v>47600573</v>
      </c>
      <c r="G6" s="59">
        <v>46013185</v>
      </c>
      <c r="H6" s="59">
        <v>48210345</v>
      </c>
      <c r="I6" s="59">
        <v>141824103</v>
      </c>
      <c r="J6" s="59">
        <v>46287829</v>
      </c>
      <c r="K6" s="59">
        <v>44217805</v>
      </c>
      <c r="L6" s="59">
        <v>42153924</v>
      </c>
      <c r="M6" s="59">
        <v>132659558</v>
      </c>
      <c r="N6" s="59">
        <v>41420382</v>
      </c>
      <c r="O6" s="59">
        <v>41039662</v>
      </c>
      <c r="P6" s="59">
        <v>40958154</v>
      </c>
      <c r="Q6" s="59">
        <v>123418198</v>
      </c>
      <c r="R6" s="59">
        <v>41568931</v>
      </c>
      <c r="S6" s="59">
        <v>45575661</v>
      </c>
      <c r="T6" s="59">
        <v>48325231</v>
      </c>
      <c r="U6" s="59">
        <v>135469823</v>
      </c>
      <c r="V6" s="59">
        <v>533371682</v>
      </c>
      <c r="W6" s="59">
        <v>563738438</v>
      </c>
      <c r="X6" s="59">
        <v>-30366756</v>
      </c>
      <c r="Y6" s="60">
        <v>-5.39</v>
      </c>
      <c r="Z6" s="61">
        <v>538561444</v>
      </c>
    </row>
    <row r="7" spans="1:26" ht="13.5">
      <c r="A7" s="57" t="s">
        <v>33</v>
      </c>
      <c r="B7" s="18">
        <v>7611156</v>
      </c>
      <c r="C7" s="18">
        <v>0</v>
      </c>
      <c r="D7" s="58">
        <v>3800000</v>
      </c>
      <c r="E7" s="59">
        <v>5300000</v>
      </c>
      <c r="F7" s="59">
        <v>192548</v>
      </c>
      <c r="G7" s="59">
        <v>1317936</v>
      </c>
      <c r="H7" s="59">
        <v>1148472</v>
      </c>
      <c r="I7" s="59">
        <v>2658956</v>
      </c>
      <c r="J7" s="59">
        <v>1225552</v>
      </c>
      <c r="K7" s="59">
        <v>422787</v>
      </c>
      <c r="L7" s="59">
        <v>428475</v>
      </c>
      <c r="M7" s="59">
        <v>2076814</v>
      </c>
      <c r="N7" s="59">
        <v>635922</v>
      </c>
      <c r="O7" s="59">
        <v>229758</v>
      </c>
      <c r="P7" s="59">
        <v>786283</v>
      </c>
      <c r="Q7" s="59">
        <v>1651963</v>
      </c>
      <c r="R7" s="59">
        <v>850889</v>
      </c>
      <c r="S7" s="59">
        <v>761138</v>
      </c>
      <c r="T7" s="59">
        <v>7724136</v>
      </c>
      <c r="U7" s="59">
        <v>9336163</v>
      </c>
      <c r="V7" s="59">
        <v>15723896</v>
      </c>
      <c r="W7" s="59">
        <v>3800000</v>
      </c>
      <c r="X7" s="59">
        <v>11923896</v>
      </c>
      <c r="Y7" s="60">
        <v>313.79</v>
      </c>
      <c r="Z7" s="61">
        <v>5300000</v>
      </c>
    </row>
    <row r="8" spans="1:26" ht="13.5">
      <c r="A8" s="57" t="s">
        <v>34</v>
      </c>
      <c r="B8" s="18">
        <v>84176846</v>
      </c>
      <c r="C8" s="18">
        <v>0</v>
      </c>
      <c r="D8" s="58">
        <v>96252947</v>
      </c>
      <c r="E8" s="59">
        <v>95446947</v>
      </c>
      <c r="F8" s="59">
        <v>37731999</v>
      </c>
      <c r="G8" s="59">
        <v>1795000</v>
      </c>
      <c r="H8" s="59">
        <v>153557</v>
      </c>
      <c r="I8" s="59">
        <v>39680556</v>
      </c>
      <c r="J8" s="59">
        <v>839663</v>
      </c>
      <c r="K8" s="59">
        <v>577693</v>
      </c>
      <c r="L8" s="59">
        <v>25469001</v>
      </c>
      <c r="M8" s="59">
        <v>26886357</v>
      </c>
      <c r="N8" s="59">
        <v>714545</v>
      </c>
      <c r="O8" s="59">
        <v>384000</v>
      </c>
      <c r="P8" s="59">
        <v>19733623</v>
      </c>
      <c r="Q8" s="59">
        <v>20832168</v>
      </c>
      <c r="R8" s="59">
        <v>1269062</v>
      </c>
      <c r="S8" s="59">
        <v>349391</v>
      </c>
      <c r="T8" s="59">
        <v>1095894</v>
      </c>
      <c r="U8" s="59">
        <v>2714347</v>
      </c>
      <c r="V8" s="59">
        <v>90113428</v>
      </c>
      <c r="W8" s="59">
        <v>96252948</v>
      </c>
      <c r="X8" s="59">
        <v>-6139520</v>
      </c>
      <c r="Y8" s="60">
        <v>-6.38</v>
      </c>
      <c r="Z8" s="61">
        <v>95446947</v>
      </c>
    </row>
    <row r="9" spans="1:26" ht="13.5">
      <c r="A9" s="57" t="s">
        <v>35</v>
      </c>
      <c r="B9" s="18">
        <v>101840439</v>
      </c>
      <c r="C9" s="18">
        <v>0</v>
      </c>
      <c r="D9" s="58">
        <v>104918192</v>
      </c>
      <c r="E9" s="59">
        <v>105424307</v>
      </c>
      <c r="F9" s="59">
        <v>1397141</v>
      </c>
      <c r="G9" s="59">
        <v>3572380</v>
      </c>
      <c r="H9" s="59">
        <v>2966218</v>
      </c>
      <c r="I9" s="59">
        <v>7935739</v>
      </c>
      <c r="J9" s="59">
        <v>5694523</v>
      </c>
      <c r="K9" s="59">
        <v>6019212</v>
      </c>
      <c r="L9" s="59">
        <v>6332552</v>
      </c>
      <c r="M9" s="59">
        <v>18046287</v>
      </c>
      <c r="N9" s="59">
        <v>3150494</v>
      </c>
      <c r="O9" s="59">
        <v>3445325</v>
      </c>
      <c r="P9" s="59">
        <v>1703770</v>
      </c>
      <c r="Q9" s="59">
        <v>8299589</v>
      </c>
      <c r="R9" s="59">
        <v>3093862</v>
      </c>
      <c r="S9" s="59">
        <v>3783578</v>
      </c>
      <c r="T9" s="59">
        <v>18185130</v>
      </c>
      <c r="U9" s="59">
        <v>25062570</v>
      </c>
      <c r="V9" s="59">
        <v>59344185</v>
      </c>
      <c r="W9" s="59">
        <v>99807360</v>
      </c>
      <c r="X9" s="59">
        <v>-40463175</v>
      </c>
      <c r="Y9" s="60">
        <v>-40.54</v>
      </c>
      <c r="Z9" s="61">
        <v>105424307</v>
      </c>
    </row>
    <row r="10" spans="1:26" ht="25.5">
      <c r="A10" s="62" t="s">
        <v>86</v>
      </c>
      <c r="B10" s="63">
        <f>SUM(B5:B9)</f>
        <v>820667611</v>
      </c>
      <c r="C10" s="63">
        <f>SUM(C5:C9)</f>
        <v>0</v>
      </c>
      <c r="D10" s="64">
        <f aca="true" t="shared" si="0" ref="D10:Z10">SUM(D5:D9)</f>
        <v>922964908</v>
      </c>
      <c r="E10" s="65">
        <f t="shared" si="0"/>
        <v>907040862</v>
      </c>
      <c r="F10" s="65">
        <f t="shared" si="0"/>
        <v>100633990</v>
      </c>
      <c r="G10" s="65">
        <f t="shared" si="0"/>
        <v>66359143</v>
      </c>
      <c r="H10" s="65">
        <f t="shared" si="0"/>
        <v>64981760</v>
      </c>
      <c r="I10" s="65">
        <f t="shared" si="0"/>
        <v>231974893</v>
      </c>
      <c r="J10" s="65">
        <f t="shared" si="0"/>
        <v>67763277</v>
      </c>
      <c r="K10" s="65">
        <f t="shared" si="0"/>
        <v>65014768</v>
      </c>
      <c r="L10" s="65">
        <f t="shared" si="0"/>
        <v>88196923</v>
      </c>
      <c r="M10" s="65">
        <f t="shared" si="0"/>
        <v>220974968</v>
      </c>
      <c r="N10" s="65">
        <f t="shared" si="0"/>
        <v>59766202</v>
      </c>
      <c r="O10" s="65">
        <f t="shared" si="0"/>
        <v>58999073</v>
      </c>
      <c r="P10" s="65">
        <f t="shared" si="0"/>
        <v>77035482</v>
      </c>
      <c r="Q10" s="65">
        <f t="shared" si="0"/>
        <v>195800757</v>
      </c>
      <c r="R10" s="65">
        <f t="shared" si="0"/>
        <v>60677343</v>
      </c>
      <c r="S10" s="65">
        <f t="shared" si="0"/>
        <v>64697099</v>
      </c>
      <c r="T10" s="65">
        <f t="shared" si="0"/>
        <v>89185945</v>
      </c>
      <c r="U10" s="65">
        <f t="shared" si="0"/>
        <v>214560387</v>
      </c>
      <c r="V10" s="65">
        <f t="shared" si="0"/>
        <v>863311005</v>
      </c>
      <c r="W10" s="65">
        <f t="shared" si="0"/>
        <v>917854077</v>
      </c>
      <c r="X10" s="65">
        <f t="shared" si="0"/>
        <v>-54543072</v>
      </c>
      <c r="Y10" s="66">
        <f>+IF(W10&lt;&gt;0,(X10/W10)*100,0)</f>
        <v>-5.942455709111591</v>
      </c>
      <c r="Z10" s="67">
        <f t="shared" si="0"/>
        <v>907040862</v>
      </c>
    </row>
    <row r="11" spans="1:26" ht="13.5">
      <c r="A11" s="57" t="s">
        <v>36</v>
      </c>
      <c r="B11" s="18">
        <v>203225007</v>
      </c>
      <c r="C11" s="18">
        <v>0</v>
      </c>
      <c r="D11" s="58">
        <v>225741635</v>
      </c>
      <c r="E11" s="59">
        <v>225282985</v>
      </c>
      <c r="F11" s="59">
        <v>16595204</v>
      </c>
      <c r="G11" s="59">
        <v>16922668</v>
      </c>
      <c r="H11" s="59">
        <v>17484886</v>
      </c>
      <c r="I11" s="59">
        <v>51002758</v>
      </c>
      <c r="J11" s="59">
        <v>17662959</v>
      </c>
      <c r="K11" s="59">
        <v>17778680</v>
      </c>
      <c r="L11" s="59">
        <v>17732187</v>
      </c>
      <c r="M11" s="59">
        <v>53173826</v>
      </c>
      <c r="N11" s="59">
        <v>17524835</v>
      </c>
      <c r="O11" s="59">
        <v>18100875</v>
      </c>
      <c r="P11" s="59">
        <v>17697191</v>
      </c>
      <c r="Q11" s="59">
        <v>53322901</v>
      </c>
      <c r="R11" s="59">
        <v>17035221</v>
      </c>
      <c r="S11" s="59">
        <v>17440971</v>
      </c>
      <c r="T11" s="59">
        <v>17723466</v>
      </c>
      <c r="U11" s="59">
        <v>52199658</v>
      </c>
      <c r="V11" s="59">
        <v>209699143</v>
      </c>
      <c r="W11" s="59">
        <v>225741632</v>
      </c>
      <c r="X11" s="59">
        <v>-16042489</v>
      </c>
      <c r="Y11" s="60">
        <v>-7.11</v>
      </c>
      <c r="Z11" s="61">
        <v>225282985</v>
      </c>
    </row>
    <row r="12" spans="1:26" ht="13.5">
      <c r="A12" s="57" t="s">
        <v>37</v>
      </c>
      <c r="B12" s="18">
        <v>9548510</v>
      </c>
      <c r="C12" s="18">
        <v>0</v>
      </c>
      <c r="D12" s="58">
        <v>10741406</v>
      </c>
      <c r="E12" s="59">
        <v>10741406</v>
      </c>
      <c r="F12" s="59">
        <v>810955</v>
      </c>
      <c r="G12" s="59">
        <v>1497181</v>
      </c>
      <c r="H12" s="59">
        <v>77591</v>
      </c>
      <c r="I12" s="59">
        <v>2385727</v>
      </c>
      <c r="J12" s="59">
        <v>835702</v>
      </c>
      <c r="K12" s="59">
        <v>841176</v>
      </c>
      <c r="L12" s="59">
        <v>848519</v>
      </c>
      <c r="M12" s="59">
        <v>2525397</v>
      </c>
      <c r="N12" s="59">
        <v>841186</v>
      </c>
      <c r="O12" s="59">
        <v>841183</v>
      </c>
      <c r="P12" s="59">
        <v>1325246</v>
      </c>
      <c r="Q12" s="59">
        <v>3007615</v>
      </c>
      <c r="R12" s="59">
        <v>899881</v>
      </c>
      <c r="S12" s="59">
        <v>908474</v>
      </c>
      <c r="T12" s="59">
        <v>900579</v>
      </c>
      <c r="U12" s="59">
        <v>2708934</v>
      </c>
      <c r="V12" s="59">
        <v>10627673</v>
      </c>
      <c r="W12" s="59">
        <v>10741408</v>
      </c>
      <c r="X12" s="59">
        <v>-113735</v>
      </c>
      <c r="Y12" s="60">
        <v>-1.06</v>
      </c>
      <c r="Z12" s="61">
        <v>10741406</v>
      </c>
    </row>
    <row r="13" spans="1:26" ht="13.5">
      <c r="A13" s="57" t="s">
        <v>87</v>
      </c>
      <c r="B13" s="18">
        <v>112758461</v>
      </c>
      <c r="C13" s="18">
        <v>0</v>
      </c>
      <c r="D13" s="58">
        <v>144869000</v>
      </c>
      <c r="E13" s="59">
        <v>144869000</v>
      </c>
      <c r="F13" s="59">
        <v>0</v>
      </c>
      <c r="G13" s="59">
        <v>24144832</v>
      </c>
      <c r="H13" s="59">
        <v>4325236</v>
      </c>
      <c r="I13" s="59">
        <v>28470068</v>
      </c>
      <c r="J13" s="59">
        <v>9562916</v>
      </c>
      <c r="K13" s="59">
        <v>9545158</v>
      </c>
      <c r="L13" s="59">
        <v>0</v>
      </c>
      <c r="M13" s="59">
        <v>19108074</v>
      </c>
      <c r="N13" s="59">
        <v>19101600</v>
      </c>
      <c r="O13" s="59">
        <v>9550549</v>
      </c>
      <c r="P13" s="59">
        <v>386451</v>
      </c>
      <c r="Q13" s="59">
        <v>29038600</v>
      </c>
      <c r="R13" s="59">
        <v>18815010</v>
      </c>
      <c r="S13" s="59">
        <v>9622519</v>
      </c>
      <c r="T13" s="59">
        <v>1038459</v>
      </c>
      <c r="U13" s="59">
        <v>29475988</v>
      </c>
      <c r="V13" s="59">
        <v>106092730</v>
      </c>
      <c r="W13" s="59">
        <v>144869004</v>
      </c>
      <c r="X13" s="59">
        <v>-38776274</v>
      </c>
      <c r="Y13" s="60">
        <v>-26.77</v>
      </c>
      <c r="Z13" s="61">
        <v>144869000</v>
      </c>
    </row>
    <row r="14" spans="1:26" ht="13.5">
      <c r="A14" s="57" t="s">
        <v>38</v>
      </c>
      <c r="B14" s="18">
        <v>18887516</v>
      </c>
      <c r="C14" s="18">
        <v>0</v>
      </c>
      <c r="D14" s="58">
        <v>17920843</v>
      </c>
      <c r="E14" s="59">
        <v>17920843</v>
      </c>
      <c r="F14" s="59">
        <v>167904</v>
      </c>
      <c r="G14" s="59">
        <v>0</v>
      </c>
      <c r="H14" s="59">
        <v>336230</v>
      </c>
      <c r="I14" s="59">
        <v>504134</v>
      </c>
      <c r="J14" s="59">
        <v>157664</v>
      </c>
      <c r="K14" s="59">
        <v>159379</v>
      </c>
      <c r="L14" s="59">
        <v>7488743</v>
      </c>
      <c r="M14" s="59">
        <v>7805786</v>
      </c>
      <c r="N14" s="59">
        <v>152143</v>
      </c>
      <c r="O14" s="59">
        <v>148596</v>
      </c>
      <c r="P14" s="59">
        <v>130932</v>
      </c>
      <c r="Q14" s="59">
        <v>431671</v>
      </c>
      <c r="R14" s="59">
        <v>141114</v>
      </c>
      <c r="S14" s="59">
        <v>132979</v>
      </c>
      <c r="T14" s="59">
        <v>9780146</v>
      </c>
      <c r="U14" s="59">
        <v>10054239</v>
      </c>
      <c r="V14" s="59">
        <v>18795830</v>
      </c>
      <c r="W14" s="59">
        <v>17920844</v>
      </c>
      <c r="X14" s="59">
        <v>874986</v>
      </c>
      <c r="Y14" s="60">
        <v>4.88</v>
      </c>
      <c r="Z14" s="61">
        <v>17920843</v>
      </c>
    </row>
    <row r="15" spans="1:26" ht="13.5">
      <c r="A15" s="57" t="s">
        <v>39</v>
      </c>
      <c r="B15" s="18">
        <v>348621899</v>
      </c>
      <c r="C15" s="18">
        <v>0</v>
      </c>
      <c r="D15" s="58">
        <v>350835695</v>
      </c>
      <c r="E15" s="59">
        <v>395492250</v>
      </c>
      <c r="F15" s="59">
        <v>78247</v>
      </c>
      <c r="G15" s="59">
        <v>34502610</v>
      </c>
      <c r="H15" s="59">
        <v>59054226</v>
      </c>
      <c r="I15" s="59">
        <v>93635083</v>
      </c>
      <c r="J15" s="59">
        <v>22209180</v>
      </c>
      <c r="K15" s="59">
        <v>26829263</v>
      </c>
      <c r="L15" s="59">
        <v>30167361</v>
      </c>
      <c r="M15" s="59">
        <v>79205804</v>
      </c>
      <c r="N15" s="59">
        <v>27931261</v>
      </c>
      <c r="O15" s="59">
        <v>27021105</v>
      </c>
      <c r="P15" s="59">
        <v>15519456</v>
      </c>
      <c r="Q15" s="59">
        <v>70471822</v>
      </c>
      <c r="R15" s="59">
        <v>15676681</v>
      </c>
      <c r="S15" s="59">
        <v>17029613</v>
      </c>
      <c r="T15" s="59">
        <v>10360782</v>
      </c>
      <c r="U15" s="59">
        <v>43067076</v>
      </c>
      <c r="V15" s="59">
        <v>286379785</v>
      </c>
      <c r="W15" s="59">
        <v>405744775</v>
      </c>
      <c r="X15" s="59">
        <v>-119364990</v>
      </c>
      <c r="Y15" s="60">
        <v>-29.42</v>
      </c>
      <c r="Z15" s="61">
        <v>395492250</v>
      </c>
    </row>
    <row r="16" spans="1:26" ht="13.5">
      <c r="A16" s="68" t="s">
        <v>40</v>
      </c>
      <c r="B16" s="18">
        <v>220620</v>
      </c>
      <c r="C16" s="18">
        <v>0</v>
      </c>
      <c r="D16" s="58">
        <v>0</v>
      </c>
      <c r="E16" s="59">
        <v>363975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58145</v>
      </c>
      <c r="L16" s="59">
        <v>0</v>
      </c>
      <c r="M16" s="59">
        <v>58145</v>
      </c>
      <c r="N16" s="59">
        <v>0</v>
      </c>
      <c r="O16" s="59">
        <v>0</v>
      </c>
      <c r="P16" s="59">
        <v>7540446</v>
      </c>
      <c r="Q16" s="59">
        <v>7540446</v>
      </c>
      <c r="R16" s="59">
        <v>7205313</v>
      </c>
      <c r="S16" s="59">
        <v>4263627</v>
      </c>
      <c r="T16" s="59">
        <v>947739</v>
      </c>
      <c r="U16" s="59">
        <v>12416679</v>
      </c>
      <c r="V16" s="59">
        <v>20015270</v>
      </c>
      <c r="W16" s="59">
        <v>220000</v>
      </c>
      <c r="X16" s="59">
        <v>19795270</v>
      </c>
      <c r="Y16" s="60">
        <v>8997.85</v>
      </c>
      <c r="Z16" s="61">
        <v>363975</v>
      </c>
    </row>
    <row r="17" spans="1:26" ht="13.5">
      <c r="A17" s="57" t="s">
        <v>41</v>
      </c>
      <c r="B17" s="18">
        <v>182739075</v>
      </c>
      <c r="C17" s="18">
        <v>0</v>
      </c>
      <c r="D17" s="58">
        <v>266388356</v>
      </c>
      <c r="E17" s="59">
        <v>205465091</v>
      </c>
      <c r="F17" s="59">
        <v>3721109</v>
      </c>
      <c r="G17" s="59">
        <v>25622134</v>
      </c>
      <c r="H17" s="59">
        <v>21035601</v>
      </c>
      <c r="I17" s="59">
        <v>50378844</v>
      </c>
      <c r="J17" s="59">
        <v>19848522</v>
      </c>
      <c r="K17" s="59">
        <v>21723424</v>
      </c>
      <c r="L17" s="59">
        <v>15957366</v>
      </c>
      <c r="M17" s="59">
        <v>57529312</v>
      </c>
      <c r="N17" s="59">
        <v>15013670</v>
      </c>
      <c r="O17" s="59">
        <v>13326866</v>
      </c>
      <c r="P17" s="59">
        <v>22314633</v>
      </c>
      <c r="Q17" s="59">
        <v>50655169</v>
      </c>
      <c r="R17" s="59">
        <v>20365509</v>
      </c>
      <c r="S17" s="59">
        <v>23879306</v>
      </c>
      <c r="T17" s="59">
        <v>54240179</v>
      </c>
      <c r="U17" s="59">
        <v>98484994</v>
      </c>
      <c r="V17" s="59">
        <v>257048319</v>
      </c>
      <c r="W17" s="59">
        <v>211259271</v>
      </c>
      <c r="X17" s="59">
        <v>45789048</v>
      </c>
      <c r="Y17" s="60">
        <v>21.67</v>
      </c>
      <c r="Z17" s="61">
        <v>205465091</v>
      </c>
    </row>
    <row r="18" spans="1:26" ht="13.5">
      <c r="A18" s="69" t="s">
        <v>42</v>
      </c>
      <c r="B18" s="70">
        <f>SUM(B11:B17)</f>
        <v>876001088</v>
      </c>
      <c r="C18" s="70">
        <f>SUM(C11:C17)</f>
        <v>0</v>
      </c>
      <c r="D18" s="71">
        <f aca="true" t="shared" si="1" ref="D18:Z18">SUM(D11:D17)</f>
        <v>1016496935</v>
      </c>
      <c r="E18" s="72">
        <f t="shared" si="1"/>
        <v>1000135550</v>
      </c>
      <c r="F18" s="72">
        <f t="shared" si="1"/>
        <v>21373419</v>
      </c>
      <c r="G18" s="72">
        <f t="shared" si="1"/>
        <v>102689425</v>
      </c>
      <c r="H18" s="72">
        <f t="shared" si="1"/>
        <v>102313770</v>
      </c>
      <c r="I18" s="72">
        <f t="shared" si="1"/>
        <v>226376614</v>
      </c>
      <c r="J18" s="72">
        <f t="shared" si="1"/>
        <v>70276943</v>
      </c>
      <c r="K18" s="72">
        <f t="shared" si="1"/>
        <v>76935225</v>
      </c>
      <c r="L18" s="72">
        <f t="shared" si="1"/>
        <v>72194176</v>
      </c>
      <c r="M18" s="72">
        <f t="shared" si="1"/>
        <v>219406344</v>
      </c>
      <c r="N18" s="72">
        <f t="shared" si="1"/>
        <v>80564695</v>
      </c>
      <c r="O18" s="72">
        <f t="shared" si="1"/>
        <v>68989174</v>
      </c>
      <c r="P18" s="72">
        <f t="shared" si="1"/>
        <v>64914355</v>
      </c>
      <c r="Q18" s="72">
        <f t="shared" si="1"/>
        <v>214468224</v>
      </c>
      <c r="R18" s="72">
        <f t="shared" si="1"/>
        <v>80138729</v>
      </c>
      <c r="S18" s="72">
        <f t="shared" si="1"/>
        <v>73277489</v>
      </c>
      <c r="T18" s="72">
        <f t="shared" si="1"/>
        <v>94991350</v>
      </c>
      <c r="U18" s="72">
        <f t="shared" si="1"/>
        <v>248407568</v>
      </c>
      <c r="V18" s="72">
        <f t="shared" si="1"/>
        <v>908658750</v>
      </c>
      <c r="W18" s="72">
        <f t="shared" si="1"/>
        <v>1016496934</v>
      </c>
      <c r="X18" s="72">
        <f t="shared" si="1"/>
        <v>-107838184</v>
      </c>
      <c r="Y18" s="66">
        <f>+IF(W18&lt;&gt;0,(X18/W18)*100,0)</f>
        <v>-10.608805633642964</v>
      </c>
      <c r="Z18" s="73">
        <f t="shared" si="1"/>
        <v>1000135550</v>
      </c>
    </row>
    <row r="19" spans="1:26" ht="13.5">
      <c r="A19" s="69" t="s">
        <v>43</v>
      </c>
      <c r="B19" s="74">
        <f>+B10-B18</f>
        <v>-55333477</v>
      </c>
      <c r="C19" s="74">
        <f>+C10-C18</f>
        <v>0</v>
      </c>
      <c r="D19" s="75">
        <f aca="true" t="shared" si="2" ref="D19:Z19">+D10-D18</f>
        <v>-93532027</v>
      </c>
      <c r="E19" s="76">
        <f t="shared" si="2"/>
        <v>-93094688</v>
      </c>
      <c r="F19" s="76">
        <f t="shared" si="2"/>
        <v>79260571</v>
      </c>
      <c r="G19" s="76">
        <f t="shared" si="2"/>
        <v>-36330282</v>
      </c>
      <c r="H19" s="76">
        <f t="shared" si="2"/>
        <v>-37332010</v>
      </c>
      <c r="I19" s="76">
        <f t="shared" si="2"/>
        <v>5598279</v>
      </c>
      <c r="J19" s="76">
        <f t="shared" si="2"/>
        <v>-2513666</v>
      </c>
      <c r="K19" s="76">
        <f t="shared" si="2"/>
        <v>-11920457</v>
      </c>
      <c r="L19" s="76">
        <f t="shared" si="2"/>
        <v>16002747</v>
      </c>
      <c r="M19" s="76">
        <f t="shared" si="2"/>
        <v>1568624</v>
      </c>
      <c r="N19" s="76">
        <f t="shared" si="2"/>
        <v>-20798493</v>
      </c>
      <c r="O19" s="76">
        <f t="shared" si="2"/>
        <v>-9990101</v>
      </c>
      <c r="P19" s="76">
        <f t="shared" si="2"/>
        <v>12121127</v>
      </c>
      <c r="Q19" s="76">
        <f t="shared" si="2"/>
        <v>-18667467</v>
      </c>
      <c r="R19" s="76">
        <f t="shared" si="2"/>
        <v>-19461386</v>
      </c>
      <c r="S19" s="76">
        <f t="shared" si="2"/>
        <v>-8580390</v>
      </c>
      <c r="T19" s="76">
        <f t="shared" si="2"/>
        <v>-5805405</v>
      </c>
      <c r="U19" s="76">
        <f t="shared" si="2"/>
        <v>-33847181</v>
      </c>
      <c r="V19" s="76">
        <f t="shared" si="2"/>
        <v>-45347745</v>
      </c>
      <c r="W19" s="76">
        <f>IF(E10=E18,0,W10-W18)</f>
        <v>-98642857</v>
      </c>
      <c r="X19" s="76">
        <f t="shared" si="2"/>
        <v>53295112</v>
      </c>
      <c r="Y19" s="77">
        <f>+IF(W19&lt;&gt;0,(X19/W19)*100,0)</f>
        <v>-54.028354024660906</v>
      </c>
      <c r="Z19" s="78">
        <f t="shared" si="2"/>
        <v>-93094688</v>
      </c>
    </row>
    <row r="20" spans="1:26" ht="13.5">
      <c r="A20" s="57" t="s">
        <v>44</v>
      </c>
      <c r="B20" s="18">
        <v>38703861</v>
      </c>
      <c r="C20" s="18">
        <v>0</v>
      </c>
      <c r="D20" s="58">
        <v>40369000</v>
      </c>
      <c r="E20" s="59">
        <v>41675000</v>
      </c>
      <c r="F20" s="59">
        <v>13225002</v>
      </c>
      <c r="G20" s="59">
        <v>-13225002</v>
      </c>
      <c r="H20" s="59">
        <v>3424144</v>
      </c>
      <c r="I20" s="59">
        <v>3424144</v>
      </c>
      <c r="J20" s="59">
        <v>2116929</v>
      </c>
      <c r="K20" s="59">
        <v>5206696</v>
      </c>
      <c r="L20" s="59">
        <v>0</v>
      </c>
      <c r="M20" s="59">
        <v>7323625</v>
      </c>
      <c r="N20" s="59">
        <v>3094882</v>
      </c>
      <c r="O20" s="59">
        <v>510859</v>
      </c>
      <c r="P20" s="59">
        <v>15617598</v>
      </c>
      <c r="Q20" s="59">
        <v>19223339</v>
      </c>
      <c r="R20" s="59">
        <v>251801</v>
      </c>
      <c r="S20" s="59">
        <v>983680</v>
      </c>
      <c r="T20" s="59">
        <v>-2456080</v>
      </c>
      <c r="U20" s="59">
        <v>-1220599</v>
      </c>
      <c r="V20" s="59">
        <v>28750509</v>
      </c>
      <c r="W20" s="59">
        <v>40369001</v>
      </c>
      <c r="X20" s="59">
        <v>-11618492</v>
      </c>
      <c r="Y20" s="60">
        <v>-28.78</v>
      </c>
      <c r="Z20" s="61">
        <v>41675000</v>
      </c>
    </row>
    <row r="21" spans="1:26" ht="13.5">
      <c r="A21" s="57" t="s">
        <v>88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-143953</v>
      </c>
      <c r="I21" s="81">
        <v>-143953</v>
      </c>
      <c r="J21" s="81">
        <v>-3262758</v>
      </c>
      <c r="K21" s="81">
        <v>0</v>
      </c>
      <c r="L21" s="81">
        <v>0</v>
      </c>
      <c r="M21" s="81">
        <v>-3262758</v>
      </c>
      <c r="N21" s="81">
        <v>0</v>
      </c>
      <c r="O21" s="81">
        <v>-4091225</v>
      </c>
      <c r="P21" s="81">
        <v>-1095000</v>
      </c>
      <c r="Q21" s="81">
        <v>-5186225</v>
      </c>
      <c r="R21" s="81">
        <v>-6150000</v>
      </c>
      <c r="S21" s="81">
        <v>9930000</v>
      </c>
      <c r="T21" s="81">
        <v>-277046</v>
      </c>
      <c r="U21" s="81">
        <v>3502954</v>
      </c>
      <c r="V21" s="81">
        <v>-5089982</v>
      </c>
      <c r="W21" s="81">
        <v>5110828</v>
      </c>
      <c r="X21" s="81">
        <v>-10200810</v>
      </c>
      <c r="Y21" s="82">
        <v>-199.59</v>
      </c>
      <c r="Z21" s="83">
        <v>0</v>
      </c>
    </row>
    <row r="22" spans="1:26" ht="25.5">
      <c r="A22" s="84" t="s">
        <v>89</v>
      </c>
      <c r="B22" s="85">
        <f>SUM(B19:B21)</f>
        <v>-16629616</v>
      </c>
      <c r="C22" s="85">
        <f>SUM(C19:C21)</f>
        <v>0</v>
      </c>
      <c r="D22" s="86">
        <f aca="true" t="shared" si="3" ref="D22:Z22">SUM(D19:D21)</f>
        <v>-53163027</v>
      </c>
      <c r="E22" s="87">
        <f t="shared" si="3"/>
        <v>-51419688</v>
      </c>
      <c r="F22" s="87">
        <f t="shared" si="3"/>
        <v>92485573</v>
      </c>
      <c r="G22" s="87">
        <f t="shared" si="3"/>
        <v>-49555284</v>
      </c>
      <c r="H22" s="87">
        <f t="shared" si="3"/>
        <v>-34051819</v>
      </c>
      <c r="I22" s="87">
        <f t="shared" si="3"/>
        <v>8878470</v>
      </c>
      <c r="J22" s="87">
        <f t="shared" si="3"/>
        <v>-3659495</v>
      </c>
      <c r="K22" s="87">
        <f t="shared" si="3"/>
        <v>-6713761</v>
      </c>
      <c r="L22" s="87">
        <f t="shared" si="3"/>
        <v>16002747</v>
      </c>
      <c r="M22" s="87">
        <f t="shared" si="3"/>
        <v>5629491</v>
      </c>
      <c r="N22" s="87">
        <f t="shared" si="3"/>
        <v>-17703611</v>
      </c>
      <c r="O22" s="87">
        <f t="shared" si="3"/>
        <v>-13570467</v>
      </c>
      <c r="P22" s="87">
        <f t="shared" si="3"/>
        <v>26643725</v>
      </c>
      <c r="Q22" s="87">
        <f t="shared" si="3"/>
        <v>-4630353</v>
      </c>
      <c r="R22" s="87">
        <f t="shared" si="3"/>
        <v>-25359585</v>
      </c>
      <c r="S22" s="87">
        <f t="shared" si="3"/>
        <v>2333290</v>
      </c>
      <c r="T22" s="87">
        <f t="shared" si="3"/>
        <v>-8538531</v>
      </c>
      <c r="U22" s="87">
        <f t="shared" si="3"/>
        <v>-31564826</v>
      </c>
      <c r="V22" s="87">
        <f t="shared" si="3"/>
        <v>-21687218</v>
      </c>
      <c r="W22" s="87">
        <f t="shared" si="3"/>
        <v>-53163028</v>
      </c>
      <c r="X22" s="87">
        <f t="shared" si="3"/>
        <v>31475810</v>
      </c>
      <c r="Y22" s="88">
        <f>+IF(W22&lt;&gt;0,(X22/W22)*100,0)</f>
        <v>-59.2062024759011</v>
      </c>
      <c r="Z22" s="89">
        <f t="shared" si="3"/>
        <v>-51419688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-16629616</v>
      </c>
      <c r="C24" s="74">
        <f>SUM(C22:C23)</f>
        <v>0</v>
      </c>
      <c r="D24" s="75">
        <f aca="true" t="shared" si="4" ref="D24:Z24">SUM(D22:D23)</f>
        <v>-53163027</v>
      </c>
      <c r="E24" s="76">
        <f t="shared" si="4"/>
        <v>-51419688</v>
      </c>
      <c r="F24" s="76">
        <f t="shared" si="4"/>
        <v>92485573</v>
      </c>
      <c r="G24" s="76">
        <f t="shared" si="4"/>
        <v>-49555284</v>
      </c>
      <c r="H24" s="76">
        <f t="shared" si="4"/>
        <v>-34051819</v>
      </c>
      <c r="I24" s="76">
        <f t="shared" si="4"/>
        <v>8878470</v>
      </c>
      <c r="J24" s="76">
        <f t="shared" si="4"/>
        <v>-3659495</v>
      </c>
      <c r="K24" s="76">
        <f t="shared" si="4"/>
        <v>-6713761</v>
      </c>
      <c r="L24" s="76">
        <f t="shared" si="4"/>
        <v>16002747</v>
      </c>
      <c r="M24" s="76">
        <f t="shared" si="4"/>
        <v>5629491</v>
      </c>
      <c r="N24" s="76">
        <f t="shared" si="4"/>
        <v>-17703611</v>
      </c>
      <c r="O24" s="76">
        <f t="shared" si="4"/>
        <v>-13570467</v>
      </c>
      <c r="P24" s="76">
        <f t="shared" si="4"/>
        <v>26643725</v>
      </c>
      <c r="Q24" s="76">
        <f t="shared" si="4"/>
        <v>-4630353</v>
      </c>
      <c r="R24" s="76">
        <f t="shared" si="4"/>
        <v>-25359585</v>
      </c>
      <c r="S24" s="76">
        <f t="shared" si="4"/>
        <v>2333290</v>
      </c>
      <c r="T24" s="76">
        <f t="shared" si="4"/>
        <v>-8538531</v>
      </c>
      <c r="U24" s="76">
        <f t="shared" si="4"/>
        <v>-31564826</v>
      </c>
      <c r="V24" s="76">
        <f t="shared" si="4"/>
        <v>-21687218</v>
      </c>
      <c r="W24" s="76">
        <f t="shared" si="4"/>
        <v>-53163028</v>
      </c>
      <c r="X24" s="76">
        <f t="shared" si="4"/>
        <v>31475810</v>
      </c>
      <c r="Y24" s="77">
        <f>+IF(W24&lt;&gt;0,(X24/W24)*100,0)</f>
        <v>-59.2062024759011</v>
      </c>
      <c r="Z24" s="78">
        <f t="shared" si="4"/>
        <v>-51419688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82915841</v>
      </c>
      <c r="C27" s="21">
        <v>0</v>
      </c>
      <c r="D27" s="98">
        <v>81968732</v>
      </c>
      <c r="E27" s="99">
        <v>92692917</v>
      </c>
      <c r="F27" s="99">
        <v>3239196</v>
      </c>
      <c r="G27" s="99">
        <v>1814704</v>
      </c>
      <c r="H27" s="99">
        <v>4784320</v>
      </c>
      <c r="I27" s="99">
        <v>9838220</v>
      </c>
      <c r="J27" s="99">
        <v>3423075</v>
      </c>
      <c r="K27" s="99">
        <v>7613214</v>
      </c>
      <c r="L27" s="99">
        <v>4924497</v>
      </c>
      <c r="M27" s="99">
        <v>15960786</v>
      </c>
      <c r="N27" s="99">
        <v>746557</v>
      </c>
      <c r="O27" s="99">
        <v>4306979</v>
      </c>
      <c r="P27" s="99">
        <v>8018641</v>
      </c>
      <c r="Q27" s="99">
        <v>13072177</v>
      </c>
      <c r="R27" s="99">
        <v>10077915</v>
      </c>
      <c r="S27" s="99">
        <v>2734022</v>
      </c>
      <c r="T27" s="99">
        <v>32634989</v>
      </c>
      <c r="U27" s="99">
        <v>45446926</v>
      </c>
      <c r="V27" s="99">
        <v>84318109</v>
      </c>
      <c r="W27" s="99">
        <v>92692917</v>
      </c>
      <c r="X27" s="99">
        <v>-8374808</v>
      </c>
      <c r="Y27" s="100">
        <v>-9.04</v>
      </c>
      <c r="Z27" s="101">
        <v>92692917</v>
      </c>
    </row>
    <row r="28" spans="1:26" ht="13.5">
      <c r="A28" s="102" t="s">
        <v>44</v>
      </c>
      <c r="B28" s="18">
        <v>37236724</v>
      </c>
      <c r="C28" s="18">
        <v>0</v>
      </c>
      <c r="D28" s="58">
        <v>40369000</v>
      </c>
      <c r="E28" s="59">
        <v>44725794</v>
      </c>
      <c r="F28" s="59">
        <v>3239196</v>
      </c>
      <c r="G28" s="59">
        <v>184949</v>
      </c>
      <c r="H28" s="59">
        <v>912351</v>
      </c>
      <c r="I28" s="59">
        <v>4336496</v>
      </c>
      <c r="J28" s="59">
        <v>1208419</v>
      </c>
      <c r="K28" s="59">
        <v>5119142</v>
      </c>
      <c r="L28" s="59">
        <v>2953231</v>
      </c>
      <c r="M28" s="59">
        <v>9280792</v>
      </c>
      <c r="N28" s="59">
        <v>125258</v>
      </c>
      <c r="O28" s="59">
        <v>527252</v>
      </c>
      <c r="P28" s="59">
        <v>1542598</v>
      </c>
      <c r="Q28" s="59">
        <v>2195108</v>
      </c>
      <c r="R28" s="59">
        <v>1940488</v>
      </c>
      <c r="S28" s="59">
        <v>5486527</v>
      </c>
      <c r="T28" s="59">
        <v>17373019</v>
      </c>
      <c r="U28" s="59">
        <v>24800034</v>
      </c>
      <c r="V28" s="59">
        <v>40612430</v>
      </c>
      <c r="W28" s="59">
        <v>44725794</v>
      </c>
      <c r="X28" s="59">
        <v>-4113364</v>
      </c>
      <c r="Y28" s="60">
        <v>-9.2</v>
      </c>
      <c r="Z28" s="61">
        <v>44725794</v>
      </c>
    </row>
    <row r="29" spans="1:26" ht="13.5">
      <c r="A29" s="57" t="s">
        <v>91</v>
      </c>
      <c r="B29" s="18">
        <v>10995949</v>
      </c>
      <c r="C29" s="18">
        <v>0</v>
      </c>
      <c r="D29" s="58">
        <v>12520000</v>
      </c>
      <c r="E29" s="59">
        <v>10851119</v>
      </c>
      <c r="F29" s="59">
        <v>0</v>
      </c>
      <c r="G29" s="59">
        <v>0</v>
      </c>
      <c r="H29" s="59">
        <v>143953</v>
      </c>
      <c r="I29" s="59">
        <v>143953</v>
      </c>
      <c r="J29" s="59">
        <v>56265</v>
      </c>
      <c r="K29" s="59">
        <v>99303</v>
      </c>
      <c r="L29" s="59">
        <v>80957</v>
      </c>
      <c r="M29" s="59">
        <v>236525</v>
      </c>
      <c r="N29" s="59">
        <v>264896</v>
      </c>
      <c r="O29" s="59">
        <v>2685000</v>
      </c>
      <c r="P29" s="59">
        <v>1095000</v>
      </c>
      <c r="Q29" s="59">
        <v>4044896</v>
      </c>
      <c r="R29" s="59">
        <v>6579572</v>
      </c>
      <c r="S29" s="59">
        <v>-6094360</v>
      </c>
      <c r="T29" s="59">
        <v>4126879</v>
      </c>
      <c r="U29" s="59">
        <v>4612091</v>
      </c>
      <c r="V29" s="59">
        <v>9037465</v>
      </c>
      <c r="W29" s="59">
        <v>10851119</v>
      </c>
      <c r="X29" s="59">
        <v>-1813654</v>
      </c>
      <c r="Y29" s="60">
        <v>-16.71</v>
      </c>
      <c r="Z29" s="61">
        <v>10851119</v>
      </c>
    </row>
    <row r="30" spans="1:26" ht="13.5">
      <c r="A30" s="57" t="s">
        <v>48</v>
      </c>
      <c r="B30" s="18">
        <v>27831763</v>
      </c>
      <c r="C30" s="18">
        <v>0</v>
      </c>
      <c r="D30" s="58">
        <v>20100000</v>
      </c>
      <c r="E30" s="59">
        <v>17704629</v>
      </c>
      <c r="F30" s="59">
        <v>0</v>
      </c>
      <c r="G30" s="59">
        <v>1488681</v>
      </c>
      <c r="H30" s="59">
        <v>1183090</v>
      </c>
      <c r="I30" s="59">
        <v>2671771</v>
      </c>
      <c r="J30" s="59">
        <v>2005597</v>
      </c>
      <c r="K30" s="59">
        <v>1373239</v>
      </c>
      <c r="L30" s="59">
        <v>1267037</v>
      </c>
      <c r="M30" s="59">
        <v>4645873</v>
      </c>
      <c r="N30" s="59">
        <v>0</v>
      </c>
      <c r="O30" s="59">
        <v>534935</v>
      </c>
      <c r="P30" s="59">
        <v>218307</v>
      </c>
      <c r="Q30" s="59">
        <v>753242</v>
      </c>
      <c r="R30" s="59">
        <v>866839</v>
      </c>
      <c r="S30" s="59">
        <v>2203214</v>
      </c>
      <c r="T30" s="59">
        <v>2788144</v>
      </c>
      <c r="U30" s="59">
        <v>5858197</v>
      </c>
      <c r="V30" s="59">
        <v>13929083</v>
      </c>
      <c r="W30" s="59">
        <v>17704629</v>
      </c>
      <c r="X30" s="59">
        <v>-3775546</v>
      </c>
      <c r="Y30" s="60">
        <v>-21.33</v>
      </c>
      <c r="Z30" s="61">
        <v>17704629</v>
      </c>
    </row>
    <row r="31" spans="1:26" ht="13.5">
      <c r="A31" s="57" t="s">
        <v>49</v>
      </c>
      <c r="B31" s="18">
        <v>6851405</v>
      </c>
      <c r="C31" s="18">
        <v>0</v>
      </c>
      <c r="D31" s="58">
        <v>8979732</v>
      </c>
      <c r="E31" s="59">
        <v>19411375</v>
      </c>
      <c r="F31" s="59">
        <v>0</v>
      </c>
      <c r="G31" s="59">
        <v>141074</v>
      </c>
      <c r="H31" s="59">
        <v>2544926</v>
      </c>
      <c r="I31" s="59">
        <v>2686000</v>
      </c>
      <c r="J31" s="59">
        <v>152794</v>
      </c>
      <c r="K31" s="59">
        <v>1021530</v>
      </c>
      <c r="L31" s="59">
        <v>623272</v>
      </c>
      <c r="M31" s="59">
        <v>1797596</v>
      </c>
      <c r="N31" s="59">
        <v>356403</v>
      </c>
      <c r="O31" s="59">
        <v>559792</v>
      </c>
      <c r="P31" s="59">
        <v>5162736</v>
      </c>
      <c r="Q31" s="59">
        <v>6078931</v>
      </c>
      <c r="R31" s="59">
        <v>691016</v>
      </c>
      <c r="S31" s="59">
        <v>1138641</v>
      </c>
      <c r="T31" s="59">
        <v>8346947</v>
      </c>
      <c r="U31" s="59">
        <v>10176604</v>
      </c>
      <c r="V31" s="59">
        <v>20739131</v>
      </c>
      <c r="W31" s="59">
        <v>19411375</v>
      </c>
      <c r="X31" s="59">
        <v>1327756</v>
      </c>
      <c r="Y31" s="60">
        <v>6.84</v>
      </c>
      <c r="Z31" s="61">
        <v>19411375</v>
      </c>
    </row>
    <row r="32" spans="1:26" ht="13.5">
      <c r="A32" s="69" t="s">
        <v>50</v>
      </c>
      <c r="B32" s="21">
        <f>SUM(B28:B31)</f>
        <v>82915841</v>
      </c>
      <c r="C32" s="21">
        <f>SUM(C28:C31)</f>
        <v>0</v>
      </c>
      <c r="D32" s="98">
        <f aca="true" t="shared" si="5" ref="D32:Z32">SUM(D28:D31)</f>
        <v>81968732</v>
      </c>
      <c r="E32" s="99">
        <f t="shared" si="5"/>
        <v>92692917</v>
      </c>
      <c r="F32" s="99">
        <f t="shared" si="5"/>
        <v>3239196</v>
      </c>
      <c r="G32" s="99">
        <f t="shared" si="5"/>
        <v>1814704</v>
      </c>
      <c r="H32" s="99">
        <f t="shared" si="5"/>
        <v>4784320</v>
      </c>
      <c r="I32" s="99">
        <f t="shared" si="5"/>
        <v>9838220</v>
      </c>
      <c r="J32" s="99">
        <f t="shared" si="5"/>
        <v>3423075</v>
      </c>
      <c r="K32" s="99">
        <f t="shared" si="5"/>
        <v>7613214</v>
      </c>
      <c r="L32" s="99">
        <f t="shared" si="5"/>
        <v>4924497</v>
      </c>
      <c r="M32" s="99">
        <f t="shared" si="5"/>
        <v>15960786</v>
      </c>
      <c r="N32" s="99">
        <f t="shared" si="5"/>
        <v>746557</v>
      </c>
      <c r="O32" s="99">
        <f t="shared" si="5"/>
        <v>4306979</v>
      </c>
      <c r="P32" s="99">
        <f t="shared" si="5"/>
        <v>8018641</v>
      </c>
      <c r="Q32" s="99">
        <f t="shared" si="5"/>
        <v>13072177</v>
      </c>
      <c r="R32" s="99">
        <f t="shared" si="5"/>
        <v>10077915</v>
      </c>
      <c r="S32" s="99">
        <f t="shared" si="5"/>
        <v>2734022</v>
      </c>
      <c r="T32" s="99">
        <f t="shared" si="5"/>
        <v>32634989</v>
      </c>
      <c r="U32" s="99">
        <f t="shared" si="5"/>
        <v>45446926</v>
      </c>
      <c r="V32" s="99">
        <f t="shared" si="5"/>
        <v>84318109</v>
      </c>
      <c r="W32" s="99">
        <f t="shared" si="5"/>
        <v>92692917</v>
      </c>
      <c r="X32" s="99">
        <f t="shared" si="5"/>
        <v>-8374808</v>
      </c>
      <c r="Y32" s="100">
        <f>+IF(W32&lt;&gt;0,(X32/W32)*100,0)</f>
        <v>-9.035003181526804</v>
      </c>
      <c r="Z32" s="101">
        <f t="shared" si="5"/>
        <v>92692917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240638668</v>
      </c>
      <c r="C35" s="18">
        <v>0</v>
      </c>
      <c r="D35" s="58">
        <v>236622482</v>
      </c>
      <c r="E35" s="59">
        <v>233837718</v>
      </c>
      <c r="F35" s="59">
        <v>242093986</v>
      </c>
      <c r="G35" s="59">
        <v>254692588</v>
      </c>
      <c r="H35" s="59">
        <v>239568416</v>
      </c>
      <c r="I35" s="59">
        <v>239568416</v>
      </c>
      <c r="J35" s="59">
        <v>246229034</v>
      </c>
      <c r="K35" s="59">
        <v>243637903</v>
      </c>
      <c r="L35" s="59">
        <v>259680655</v>
      </c>
      <c r="M35" s="59">
        <v>259680655</v>
      </c>
      <c r="N35" s="59">
        <v>247227712</v>
      </c>
      <c r="O35" s="59">
        <v>243945440</v>
      </c>
      <c r="P35" s="59">
        <v>282726602</v>
      </c>
      <c r="Q35" s="59">
        <v>282726602</v>
      </c>
      <c r="R35" s="59">
        <v>277334474</v>
      </c>
      <c r="S35" s="59">
        <v>270068579</v>
      </c>
      <c r="T35" s="59">
        <v>251543545</v>
      </c>
      <c r="U35" s="59">
        <v>251543545</v>
      </c>
      <c r="V35" s="59">
        <v>251543545</v>
      </c>
      <c r="W35" s="59">
        <v>233837718</v>
      </c>
      <c r="X35" s="59">
        <v>17705827</v>
      </c>
      <c r="Y35" s="60">
        <v>7.57</v>
      </c>
      <c r="Z35" s="61">
        <v>233837718</v>
      </c>
    </row>
    <row r="36" spans="1:26" ht="13.5">
      <c r="A36" s="57" t="s">
        <v>53</v>
      </c>
      <c r="B36" s="18">
        <v>2060416407</v>
      </c>
      <c r="C36" s="18">
        <v>0</v>
      </c>
      <c r="D36" s="58">
        <v>1972667735</v>
      </c>
      <c r="E36" s="59">
        <v>1983391920</v>
      </c>
      <c r="F36" s="59">
        <v>2062213732</v>
      </c>
      <c r="G36" s="59">
        <v>2041325467</v>
      </c>
      <c r="H36" s="59">
        <v>2041767903</v>
      </c>
      <c r="I36" s="59">
        <v>2041767903</v>
      </c>
      <c r="J36" s="59">
        <v>2035617509</v>
      </c>
      <c r="K36" s="59">
        <v>2033567539</v>
      </c>
      <c r="L36" s="59">
        <v>2038458320</v>
      </c>
      <c r="M36" s="59">
        <v>2038458320</v>
      </c>
      <c r="N36" s="59">
        <v>2020103282</v>
      </c>
      <c r="O36" s="59">
        <v>2014859712</v>
      </c>
      <c r="P36" s="59">
        <v>2018712013</v>
      </c>
      <c r="Q36" s="59">
        <v>2018712013</v>
      </c>
      <c r="R36" s="59">
        <v>2009974922</v>
      </c>
      <c r="S36" s="59">
        <v>2003086426</v>
      </c>
      <c r="T36" s="59">
        <v>2034668962</v>
      </c>
      <c r="U36" s="59">
        <v>2034668962</v>
      </c>
      <c r="V36" s="59">
        <v>2034668962</v>
      </c>
      <c r="W36" s="59">
        <v>1983391920</v>
      </c>
      <c r="X36" s="59">
        <v>51277042</v>
      </c>
      <c r="Y36" s="60">
        <v>2.59</v>
      </c>
      <c r="Z36" s="61">
        <v>1983391920</v>
      </c>
    </row>
    <row r="37" spans="1:26" ht="13.5">
      <c r="A37" s="57" t="s">
        <v>54</v>
      </c>
      <c r="B37" s="18">
        <v>141418273</v>
      </c>
      <c r="C37" s="18">
        <v>0</v>
      </c>
      <c r="D37" s="58">
        <v>154290612</v>
      </c>
      <c r="E37" s="59">
        <v>153779244</v>
      </c>
      <c r="F37" s="59">
        <v>84499252</v>
      </c>
      <c r="G37" s="59">
        <v>93707940</v>
      </c>
      <c r="H37" s="59">
        <v>114324489</v>
      </c>
      <c r="I37" s="59">
        <v>114324489</v>
      </c>
      <c r="J37" s="59">
        <v>112407196</v>
      </c>
      <c r="K37" s="59">
        <v>114916650</v>
      </c>
      <c r="L37" s="59">
        <v>128543578</v>
      </c>
      <c r="M37" s="59">
        <v>128543578</v>
      </c>
      <c r="N37" s="59">
        <v>115883231</v>
      </c>
      <c r="O37" s="59">
        <v>113194612</v>
      </c>
      <c r="P37" s="59">
        <v>115457944</v>
      </c>
      <c r="Q37" s="59">
        <v>115457944</v>
      </c>
      <c r="R37" s="59">
        <v>114843298</v>
      </c>
      <c r="S37" s="59">
        <v>115488651</v>
      </c>
      <c r="T37" s="59">
        <v>139052929</v>
      </c>
      <c r="U37" s="59">
        <v>139052929</v>
      </c>
      <c r="V37" s="59">
        <v>139052929</v>
      </c>
      <c r="W37" s="59">
        <v>153779244</v>
      </c>
      <c r="X37" s="59">
        <v>-14726315</v>
      </c>
      <c r="Y37" s="60">
        <v>-9.58</v>
      </c>
      <c r="Z37" s="61">
        <v>153779244</v>
      </c>
    </row>
    <row r="38" spans="1:26" ht="13.5">
      <c r="A38" s="57" t="s">
        <v>55</v>
      </c>
      <c r="B38" s="18">
        <v>190960937</v>
      </c>
      <c r="C38" s="18">
        <v>0</v>
      </c>
      <c r="D38" s="58">
        <v>184929119</v>
      </c>
      <c r="E38" s="59">
        <v>195285865</v>
      </c>
      <c r="F38" s="59">
        <v>182768020</v>
      </c>
      <c r="G38" s="59">
        <v>190703962</v>
      </c>
      <c r="H38" s="59">
        <v>189169586</v>
      </c>
      <c r="I38" s="59">
        <v>189169586</v>
      </c>
      <c r="J38" s="59">
        <v>188731078</v>
      </c>
      <c r="K38" s="59">
        <v>188294283</v>
      </c>
      <c r="L38" s="59">
        <v>179598141</v>
      </c>
      <c r="M38" s="59">
        <v>179598141</v>
      </c>
      <c r="N38" s="59">
        <v>179154112</v>
      </c>
      <c r="O38" s="59">
        <v>178704902</v>
      </c>
      <c r="P38" s="59">
        <v>190241294</v>
      </c>
      <c r="Q38" s="59">
        <v>190241294</v>
      </c>
      <c r="R38" s="59">
        <v>189786291</v>
      </c>
      <c r="S38" s="59">
        <v>192513248</v>
      </c>
      <c r="T38" s="59">
        <v>189990909</v>
      </c>
      <c r="U38" s="59">
        <v>189990909</v>
      </c>
      <c r="V38" s="59">
        <v>189990909</v>
      </c>
      <c r="W38" s="59">
        <v>195285865</v>
      </c>
      <c r="X38" s="59">
        <v>-5294956</v>
      </c>
      <c r="Y38" s="60">
        <v>-2.71</v>
      </c>
      <c r="Z38" s="61">
        <v>195285865</v>
      </c>
    </row>
    <row r="39" spans="1:26" ht="13.5">
      <c r="A39" s="57" t="s">
        <v>56</v>
      </c>
      <c r="B39" s="18">
        <v>1968675865</v>
      </c>
      <c r="C39" s="18">
        <v>0</v>
      </c>
      <c r="D39" s="58">
        <v>1870070486</v>
      </c>
      <c r="E39" s="59">
        <v>1868164529</v>
      </c>
      <c r="F39" s="59">
        <v>2037040446</v>
      </c>
      <c r="G39" s="59">
        <v>2011606153</v>
      </c>
      <c r="H39" s="59">
        <v>1977842244</v>
      </c>
      <c r="I39" s="59">
        <v>1977842244</v>
      </c>
      <c r="J39" s="59">
        <v>1980708269</v>
      </c>
      <c r="K39" s="59">
        <v>1973994509</v>
      </c>
      <c r="L39" s="59">
        <v>1989997256</v>
      </c>
      <c r="M39" s="59">
        <v>1989997256</v>
      </c>
      <c r="N39" s="59">
        <v>1972293651</v>
      </c>
      <c r="O39" s="59">
        <v>1966905638</v>
      </c>
      <c r="P39" s="59">
        <v>1995739377</v>
      </c>
      <c r="Q39" s="59">
        <v>1995739377</v>
      </c>
      <c r="R39" s="59">
        <v>1982679807</v>
      </c>
      <c r="S39" s="59">
        <v>1965153106</v>
      </c>
      <c r="T39" s="59">
        <v>1957168669</v>
      </c>
      <c r="U39" s="59">
        <v>1957168669</v>
      </c>
      <c r="V39" s="59">
        <v>1957168669</v>
      </c>
      <c r="W39" s="59">
        <v>1868164529</v>
      </c>
      <c r="X39" s="59">
        <v>89004140</v>
      </c>
      <c r="Y39" s="60">
        <v>4.76</v>
      </c>
      <c r="Z39" s="61">
        <v>1868164529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116022087</v>
      </c>
      <c r="C42" s="18">
        <v>0</v>
      </c>
      <c r="D42" s="58">
        <v>85184893</v>
      </c>
      <c r="E42" s="59">
        <v>83749365</v>
      </c>
      <c r="F42" s="59">
        <v>83545010</v>
      </c>
      <c r="G42" s="59">
        <v>4022179</v>
      </c>
      <c r="H42" s="59">
        <v>-2737704</v>
      </c>
      <c r="I42" s="59">
        <v>84829485</v>
      </c>
      <c r="J42" s="59">
        <v>11753089</v>
      </c>
      <c r="K42" s="59">
        <v>654236</v>
      </c>
      <c r="L42" s="59">
        <v>26638116</v>
      </c>
      <c r="M42" s="59">
        <v>39045441</v>
      </c>
      <c r="N42" s="59">
        <v>4815398</v>
      </c>
      <c r="O42" s="59">
        <v>-5786342</v>
      </c>
      <c r="P42" s="59">
        <v>41002233</v>
      </c>
      <c r="Q42" s="59">
        <v>40031289</v>
      </c>
      <c r="R42" s="59">
        <v>-225445</v>
      </c>
      <c r="S42" s="59">
        <v>6893394</v>
      </c>
      <c r="T42" s="59">
        <v>-2931967</v>
      </c>
      <c r="U42" s="59">
        <v>3735982</v>
      </c>
      <c r="V42" s="59">
        <v>167642197</v>
      </c>
      <c r="W42" s="59">
        <v>83749365</v>
      </c>
      <c r="X42" s="59">
        <v>83892832</v>
      </c>
      <c r="Y42" s="60">
        <v>100.17</v>
      </c>
      <c r="Z42" s="61">
        <v>83749365</v>
      </c>
    </row>
    <row r="43" spans="1:26" ht="13.5">
      <c r="A43" s="57" t="s">
        <v>59</v>
      </c>
      <c r="B43" s="18">
        <v>-80075370</v>
      </c>
      <c r="C43" s="18">
        <v>0</v>
      </c>
      <c r="D43" s="58">
        <v>-81868732</v>
      </c>
      <c r="E43" s="59">
        <v>-82892969</v>
      </c>
      <c r="F43" s="59">
        <v>-3239196</v>
      </c>
      <c r="G43" s="59">
        <v>-1814704</v>
      </c>
      <c r="H43" s="59">
        <v>-4640367</v>
      </c>
      <c r="I43" s="59">
        <v>-9694267</v>
      </c>
      <c r="J43" s="59">
        <v>-160317</v>
      </c>
      <c r="K43" s="59">
        <v>-7495193</v>
      </c>
      <c r="L43" s="59">
        <v>-4923297</v>
      </c>
      <c r="M43" s="59">
        <v>-12578807</v>
      </c>
      <c r="N43" s="59">
        <v>-746557</v>
      </c>
      <c r="O43" s="59">
        <v>-215754</v>
      </c>
      <c r="P43" s="59">
        <v>-6835214</v>
      </c>
      <c r="Q43" s="59">
        <v>-7797525</v>
      </c>
      <c r="R43" s="59">
        <v>-3927915</v>
      </c>
      <c r="S43" s="59">
        <v>-12840633</v>
      </c>
      <c r="T43" s="59">
        <v>-32621100</v>
      </c>
      <c r="U43" s="59">
        <v>-49389648</v>
      </c>
      <c r="V43" s="59">
        <v>-79460247</v>
      </c>
      <c r="W43" s="59">
        <v>-82892969</v>
      </c>
      <c r="X43" s="59">
        <v>3432722</v>
      </c>
      <c r="Y43" s="60">
        <v>-4.14</v>
      </c>
      <c r="Z43" s="61">
        <v>-82892969</v>
      </c>
    </row>
    <row r="44" spans="1:26" ht="13.5">
      <c r="A44" s="57" t="s">
        <v>60</v>
      </c>
      <c r="B44" s="18">
        <v>-11467421</v>
      </c>
      <c r="C44" s="18">
        <v>0</v>
      </c>
      <c r="D44" s="58">
        <v>-9140020</v>
      </c>
      <c r="E44" s="59">
        <v>-9465025</v>
      </c>
      <c r="F44" s="59">
        <v>-240289</v>
      </c>
      <c r="G44" s="59">
        <v>0</v>
      </c>
      <c r="H44" s="59">
        <v>-1040459</v>
      </c>
      <c r="I44" s="59">
        <v>-1280748</v>
      </c>
      <c r="J44" s="59">
        <v>-438509</v>
      </c>
      <c r="K44" s="59">
        <v>-436794</v>
      </c>
      <c r="L44" s="59">
        <v>-8516849</v>
      </c>
      <c r="M44" s="59">
        <v>-9392152</v>
      </c>
      <c r="N44" s="59">
        <v>-444029</v>
      </c>
      <c r="O44" s="59">
        <v>-447578</v>
      </c>
      <c r="P44" s="59">
        <v>12465240</v>
      </c>
      <c r="Q44" s="59">
        <v>11573633</v>
      </c>
      <c r="R44" s="59">
        <v>-178603</v>
      </c>
      <c r="S44" s="59">
        <v>2790359</v>
      </c>
      <c r="T44" s="59">
        <v>-9247386</v>
      </c>
      <c r="U44" s="59">
        <v>-6635630</v>
      </c>
      <c r="V44" s="59">
        <v>-5734897</v>
      </c>
      <c r="W44" s="59">
        <v>-9465025</v>
      </c>
      <c r="X44" s="59">
        <v>3730128</v>
      </c>
      <c r="Y44" s="60">
        <v>-39.41</v>
      </c>
      <c r="Z44" s="61">
        <v>-9465025</v>
      </c>
    </row>
    <row r="45" spans="1:26" ht="13.5">
      <c r="A45" s="69" t="s">
        <v>61</v>
      </c>
      <c r="B45" s="21">
        <v>99999502</v>
      </c>
      <c r="C45" s="21">
        <v>0</v>
      </c>
      <c r="D45" s="98">
        <v>44717949</v>
      </c>
      <c r="E45" s="99">
        <v>41933182</v>
      </c>
      <c r="F45" s="99">
        <v>180065027</v>
      </c>
      <c r="G45" s="99">
        <v>182272502</v>
      </c>
      <c r="H45" s="99">
        <v>173853972</v>
      </c>
      <c r="I45" s="99">
        <v>173853972</v>
      </c>
      <c r="J45" s="99">
        <v>185008235</v>
      </c>
      <c r="K45" s="99">
        <v>177730484</v>
      </c>
      <c r="L45" s="99">
        <v>190928454</v>
      </c>
      <c r="M45" s="99">
        <v>190928454</v>
      </c>
      <c r="N45" s="99">
        <v>194553266</v>
      </c>
      <c r="O45" s="99">
        <v>188103592</v>
      </c>
      <c r="P45" s="99">
        <v>234735851</v>
      </c>
      <c r="Q45" s="99">
        <v>194553266</v>
      </c>
      <c r="R45" s="99">
        <v>230403888</v>
      </c>
      <c r="S45" s="99">
        <v>227247008</v>
      </c>
      <c r="T45" s="99">
        <v>182446555</v>
      </c>
      <c r="U45" s="99">
        <v>182446555</v>
      </c>
      <c r="V45" s="99">
        <v>182446555</v>
      </c>
      <c r="W45" s="99">
        <v>41933182</v>
      </c>
      <c r="X45" s="99">
        <v>140513373</v>
      </c>
      <c r="Y45" s="100">
        <v>335.09</v>
      </c>
      <c r="Z45" s="101">
        <v>41933182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92</v>
      </c>
      <c r="B47" s="114" t="s">
        <v>77</v>
      </c>
      <c r="C47" s="114"/>
      <c r="D47" s="115" t="s">
        <v>78</v>
      </c>
      <c r="E47" s="116" t="s">
        <v>79</v>
      </c>
      <c r="F47" s="117"/>
      <c r="G47" s="117"/>
      <c r="H47" s="117"/>
      <c r="I47" s="118" t="s">
        <v>80</v>
      </c>
      <c r="J47" s="117"/>
      <c r="K47" s="117"/>
      <c r="L47" s="117"/>
      <c r="M47" s="118" t="s">
        <v>81</v>
      </c>
      <c r="N47" s="119"/>
      <c r="O47" s="119"/>
      <c r="P47" s="119"/>
      <c r="Q47" s="118" t="s">
        <v>82</v>
      </c>
      <c r="R47" s="119"/>
      <c r="S47" s="119"/>
      <c r="T47" s="119"/>
      <c r="U47" s="118" t="s">
        <v>83</v>
      </c>
      <c r="V47" s="118" t="s">
        <v>84</v>
      </c>
      <c r="W47" s="118" t="s">
        <v>85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30143130</v>
      </c>
      <c r="C49" s="51">
        <v>0</v>
      </c>
      <c r="D49" s="128">
        <v>13464772</v>
      </c>
      <c r="E49" s="53">
        <v>10865829</v>
      </c>
      <c r="F49" s="53">
        <v>0</v>
      </c>
      <c r="G49" s="53">
        <v>0</v>
      </c>
      <c r="H49" s="53">
        <v>0</v>
      </c>
      <c r="I49" s="53">
        <v>8059854</v>
      </c>
      <c r="J49" s="53">
        <v>0</v>
      </c>
      <c r="K49" s="53">
        <v>0</v>
      </c>
      <c r="L49" s="53">
        <v>0</v>
      </c>
      <c r="M49" s="53">
        <v>8820662</v>
      </c>
      <c r="N49" s="53">
        <v>0</v>
      </c>
      <c r="O49" s="53">
        <v>0</v>
      </c>
      <c r="P49" s="53">
        <v>0</v>
      </c>
      <c r="Q49" s="53">
        <v>6800491</v>
      </c>
      <c r="R49" s="53">
        <v>0</v>
      </c>
      <c r="S49" s="53">
        <v>0</v>
      </c>
      <c r="T49" s="53">
        <v>0</v>
      </c>
      <c r="U49" s="53">
        <v>43018383</v>
      </c>
      <c r="V49" s="53">
        <v>79936427</v>
      </c>
      <c r="W49" s="53">
        <v>201109548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-16939999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-16939999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93</v>
      </c>
      <c r="B58" s="5">
        <f>IF(B67=0,0,+(B76/B67)*100)</f>
        <v>86.36540636200438</v>
      </c>
      <c r="C58" s="5">
        <f>IF(C67=0,0,+(C76/C67)*100)</f>
        <v>0</v>
      </c>
      <c r="D58" s="6">
        <f aca="true" t="shared" si="6" ref="D58:Z58">IF(D67=0,0,+(D76/D67)*100)</f>
        <v>86.94507166126311</v>
      </c>
      <c r="E58" s="7">
        <f t="shared" si="6"/>
        <v>90.04444324769594</v>
      </c>
      <c r="F58" s="7">
        <f t="shared" si="6"/>
        <v>174.6911753533573</v>
      </c>
      <c r="G58" s="7">
        <f t="shared" si="6"/>
        <v>79.08018032763341</v>
      </c>
      <c r="H58" s="7">
        <f t="shared" si="6"/>
        <v>91.19199213525991</v>
      </c>
      <c r="I58" s="7">
        <f t="shared" si="6"/>
        <v>115.38999785150925</v>
      </c>
      <c r="J58" s="7">
        <f t="shared" si="6"/>
        <v>81.31986348338553</v>
      </c>
      <c r="K58" s="7">
        <f t="shared" si="6"/>
        <v>69.15916448197179</v>
      </c>
      <c r="L58" s="7">
        <f t="shared" si="6"/>
        <v>83.75303597410856</v>
      </c>
      <c r="M58" s="7">
        <f t="shared" si="6"/>
        <v>78.03826836809054</v>
      </c>
      <c r="N58" s="7">
        <f t="shared" si="6"/>
        <v>104.4419114835999</v>
      </c>
      <c r="O58" s="7">
        <f t="shared" si="6"/>
        <v>69.05459912893105</v>
      </c>
      <c r="P58" s="7">
        <f t="shared" si="6"/>
        <v>104.44557491071156</v>
      </c>
      <c r="Q58" s="7">
        <f t="shared" si="6"/>
        <v>92.62513679213433</v>
      </c>
      <c r="R58" s="7">
        <f t="shared" si="6"/>
        <v>100</v>
      </c>
      <c r="S58" s="7">
        <f t="shared" si="6"/>
        <v>100</v>
      </c>
      <c r="T58" s="7">
        <f t="shared" si="6"/>
        <v>100</v>
      </c>
      <c r="U58" s="7">
        <f t="shared" si="6"/>
        <v>100</v>
      </c>
      <c r="V58" s="7">
        <f t="shared" si="6"/>
        <v>96.76944199433864</v>
      </c>
      <c r="W58" s="7">
        <f t="shared" si="6"/>
        <v>87.73577502975525</v>
      </c>
      <c r="X58" s="7">
        <f t="shared" si="6"/>
        <v>0</v>
      </c>
      <c r="Y58" s="7">
        <f t="shared" si="6"/>
        <v>0</v>
      </c>
      <c r="Z58" s="8">
        <f t="shared" si="6"/>
        <v>90.04444324769594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100.00000064827582</v>
      </c>
      <c r="E59" s="10">
        <f t="shared" si="7"/>
        <v>99.99999815166414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100</v>
      </c>
      <c r="O59" s="10">
        <f t="shared" si="7"/>
        <v>100</v>
      </c>
      <c r="P59" s="10">
        <f t="shared" si="7"/>
        <v>100</v>
      </c>
      <c r="Q59" s="10">
        <f t="shared" si="7"/>
        <v>100</v>
      </c>
      <c r="R59" s="10">
        <f t="shared" si="7"/>
        <v>100</v>
      </c>
      <c r="S59" s="10">
        <f t="shared" si="7"/>
        <v>100</v>
      </c>
      <c r="T59" s="10">
        <f t="shared" si="7"/>
        <v>100</v>
      </c>
      <c r="U59" s="10">
        <f t="shared" si="7"/>
        <v>100</v>
      </c>
      <c r="V59" s="10">
        <f t="shared" si="7"/>
        <v>100</v>
      </c>
      <c r="W59" s="10">
        <f t="shared" si="7"/>
        <v>105.22045490926988</v>
      </c>
      <c r="X59" s="10">
        <f t="shared" si="7"/>
        <v>0</v>
      </c>
      <c r="Y59" s="10">
        <f t="shared" si="7"/>
        <v>0</v>
      </c>
      <c r="Z59" s="11">
        <f t="shared" si="7"/>
        <v>99.99999815166414</v>
      </c>
    </row>
    <row r="60" spans="1:26" ht="13.5">
      <c r="A60" s="37" t="s">
        <v>32</v>
      </c>
      <c r="B60" s="12">
        <f t="shared" si="7"/>
        <v>81.89404143939558</v>
      </c>
      <c r="C60" s="12">
        <f t="shared" si="7"/>
        <v>0</v>
      </c>
      <c r="D60" s="3">
        <f t="shared" si="7"/>
        <v>83.17833583102535</v>
      </c>
      <c r="E60" s="13">
        <f t="shared" si="7"/>
        <v>86.91655264501259</v>
      </c>
      <c r="F60" s="13">
        <f t="shared" si="7"/>
        <v>196.20657087468254</v>
      </c>
      <c r="G60" s="13">
        <f t="shared" si="7"/>
        <v>72.86939167545128</v>
      </c>
      <c r="H60" s="13">
        <f t="shared" si="7"/>
        <v>88.90766909052404</v>
      </c>
      <c r="I60" s="13">
        <f t="shared" si="7"/>
        <v>119.71707940222262</v>
      </c>
      <c r="J60" s="13">
        <f t="shared" si="7"/>
        <v>75.7846862941012</v>
      </c>
      <c r="K60" s="13">
        <f t="shared" si="7"/>
        <v>59.10365745201509</v>
      </c>
      <c r="L60" s="13">
        <f t="shared" si="7"/>
        <v>78.16760071968626</v>
      </c>
      <c r="M60" s="13">
        <f t="shared" si="7"/>
        <v>70.98179612508584</v>
      </c>
      <c r="N60" s="13">
        <f t="shared" si="7"/>
        <v>106.01327143723589</v>
      </c>
      <c r="O60" s="13">
        <f t="shared" si="7"/>
        <v>57.943332964097024</v>
      </c>
      <c r="P60" s="13">
        <f t="shared" si="7"/>
        <v>105.9873694502931</v>
      </c>
      <c r="Q60" s="13">
        <f t="shared" si="7"/>
        <v>90.02020917531141</v>
      </c>
      <c r="R60" s="13">
        <f t="shared" si="7"/>
        <v>100</v>
      </c>
      <c r="S60" s="13">
        <f t="shared" si="7"/>
        <v>100</v>
      </c>
      <c r="T60" s="13">
        <f t="shared" si="7"/>
        <v>100</v>
      </c>
      <c r="U60" s="13">
        <f t="shared" si="7"/>
        <v>100</v>
      </c>
      <c r="V60" s="13">
        <f t="shared" si="7"/>
        <v>95.71617152333182</v>
      </c>
      <c r="W60" s="13">
        <f t="shared" si="7"/>
        <v>83.03479228074208</v>
      </c>
      <c r="X60" s="13">
        <f t="shared" si="7"/>
        <v>0</v>
      </c>
      <c r="Y60" s="13">
        <f t="shared" si="7"/>
        <v>0</v>
      </c>
      <c r="Z60" s="14">
        <f t="shared" si="7"/>
        <v>86.91655264501259</v>
      </c>
    </row>
    <row r="61" spans="1:26" ht="13.5">
      <c r="A61" s="38" t="s">
        <v>94</v>
      </c>
      <c r="B61" s="12">
        <f t="shared" si="7"/>
        <v>68.22510194935067</v>
      </c>
      <c r="C61" s="12">
        <f t="shared" si="7"/>
        <v>0</v>
      </c>
      <c r="D61" s="3">
        <f t="shared" si="7"/>
        <v>70.26427821252706</v>
      </c>
      <c r="E61" s="13">
        <f t="shared" si="7"/>
        <v>94.34867613970111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100</v>
      </c>
      <c r="K61" s="13">
        <f t="shared" si="7"/>
        <v>100</v>
      </c>
      <c r="L61" s="13">
        <f t="shared" si="7"/>
        <v>100</v>
      </c>
      <c r="M61" s="13">
        <f t="shared" si="7"/>
        <v>100</v>
      </c>
      <c r="N61" s="13">
        <f t="shared" si="7"/>
        <v>100</v>
      </c>
      <c r="O61" s="13">
        <f t="shared" si="7"/>
        <v>100</v>
      </c>
      <c r="P61" s="13">
        <f t="shared" si="7"/>
        <v>110.711654477469</v>
      </c>
      <c r="Q61" s="13">
        <f t="shared" si="7"/>
        <v>103.57539314524786</v>
      </c>
      <c r="R61" s="13">
        <f t="shared" si="7"/>
        <v>100</v>
      </c>
      <c r="S61" s="13">
        <f t="shared" si="7"/>
        <v>100</v>
      </c>
      <c r="T61" s="13">
        <f t="shared" si="7"/>
        <v>100</v>
      </c>
      <c r="U61" s="13">
        <f t="shared" si="7"/>
        <v>100</v>
      </c>
      <c r="V61" s="13">
        <f t="shared" si="7"/>
        <v>100.79014669432142</v>
      </c>
      <c r="W61" s="13">
        <f t="shared" si="7"/>
        <v>92.21784411810025</v>
      </c>
      <c r="X61" s="13">
        <f t="shared" si="7"/>
        <v>0</v>
      </c>
      <c r="Y61" s="13">
        <f t="shared" si="7"/>
        <v>0</v>
      </c>
      <c r="Z61" s="14">
        <f t="shared" si="7"/>
        <v>94.34867613970111</v>
      </c>
    </row>
    <row r="62" spans="1:26" ht="13.5">
      <c r="A62" s="38" t="s">
        <v>95</v>
      </c>
      <c r="B62" s="12">
        <f t="shared" si="7"/>
        <v>100</v>
      </c>
      <c r="C62" s="12">
        <f t="shared" si="7"/>
        <v>0</v>
      </c>
      <c r="D62" s="3">
        <f t="shared" si="7"/>
        <v>100</v>
      </c>
      <c r="E62" s="13">
        <f t="shared" si="7"/>
        <v>89.22108153085452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100</v>
      </c>
      <c r="K62" s="13">
        <f t="shared" si="7"/>
        <v>100</v>
      </c>
      <c r="L62" s="13">
        <f t="shared" si="7"/>
        <v>100</v>
      </c>
      <c r="M62" s="13">
        <f t="shared" si="7"/>
        <v>100</v>
      </c>
      <c r="N62" s="13">
        <f t="shared" si="7"/>
        <v>100</v>
      </c>
      <c r="O62" s="13">
        <f t="shared" si="7"/>
        <v>100</v>
      </c>
      <c r="P62" s="13">
        <f t="shared" si="7"/>
        <v>100</v>
      </c>
      <c r="Q62" s="13">
        <f t="shared" si="7"/>
        <v>100</v>
      </c>
      <c r="R62" s="13">
        <f t="shared" si="7"/>
        <v>100</v>
      </c>
      <c r="S62" s="13">
        <f t="shared" si="7"/>
        <v>100</v>
      </c>
      <c r="T62" s="13">
        <f t="shared" si="7"/>
        <v>100</v>
      </c>
      <c r="U62" s="13">
        <f t="shared" si="7"/>
        <v>100</v>
      </c>
      <c r="V62" s="13">
        <f t="shared" si="7"/>
        <v>100</v>
      </c>
      <c r="W62" s="13">
        <f t="shared" si="7"/>
        <v>84.60447567044955</v>
      </c>
      <c r="X62" s="13">
        <f t="shared" si="7"/>
        <v>0</v>
      </c>
      <c r="Y62" s="13">
        <f t="shared" si="7"/>
        <v>0</v>
      </c>
      <c r="Z62" s="14">
        <f t="shared" si="7"/>
        <v>89.22108153085452</v>
      </c>
    </row>
    <row r="63" spans="1:26" ht="13.5">
      <c r="A63" s="38" t="s">
        <v>96</v>
      </c>
      <c r="B63" s="12">
        <f t="shared" si="7"/>
        <v>100</v>
      </c>
      <c r="C63" s="12">
        <f t="shared" si="7"/>
        <v>0</v>
      </c>
      <c r="D63" s="3">
        <f t="shared" si="7"/>
        <v>99.99999476754765</v>
      </c>
      <c r="E63" s="13">
        <f t="shared" si="7"/>
        <v>46.36975370873284</v>
      </c>
      <c r="F63" s="13">
        <f t="shared" si="7"/>
        <v>100</v>
      </c>
      <c r="G63" s="13">
        <f t="shared" si="7"/>
        <v>100</v>
      </c>
      <c r="H63" s="13">
        <f t="shared" si="7"/>
        <v>100</v>
      </c>
      <c r="I63" s="13">
        <f t="shared" si="7"/>
        <v>100</v>
      </c>
      <c r="J63" s="13">
        <f t="shared" si="7"/>
        <v>100</v>
      </c>
      <c r="K63" s="13">
        <f t="shared" si="7"/>
        <v>100</v>
      </c>
      <c r="L63" s="13">
        <f t="shared" si="7"/>
        <v>100</v>
      </c>
      <c r="M63" s="13">
        <f t="shared" si="7"/>
        <v>100</v>
      </c>
      <c r="N63" s="13">
        <f t="shared" si="7"/>
        <v>100</v>
      </c>
      <c r="O63" s="13">
        <f t="shared" si="7"/>
        <v>100</v>
      </c>
      <c r="P63" s="13">
        <f t="shared" si="7"/>
        <v>100</v>
      </c>
      <c r="Q63" s="13">
        <f t="shared" si="7"/>
        <v>100</v>
      </c>
      <c r="R63" s="13">
        <f t="shared" si="7"/>
        <v>100</v>
      </c>
      <c r="S63" s="13">
        <f t="shared" si="7"/>
        <v>100</v>
      </c>
      <c r="T63" s="13">
        <f t="shared" si="7"/>
        <v>100</v>
      </c>
      <c r="U63" s="13">
        <f t="shared" si="7"/>
        <v>100</v>
      </c>
      <c r="V63" s="13">
        <f t="shared" si="7"/>
        <v>100</v>
      </c>
      <c r="W63" s="13">
        <f t="shared" si="7"/>
        <v>39.847198779017646</v>
      </c>
      <c r="X63" s="13">
        <f t="shared" si="7"/>
        <v>0</v>
      </c>
      <c r="Y63" s="13">
        <f t="shared" si="7"/>
        <v>0</v>
      </c>
      <c r="Z63" s="14">
        <f t="shared" si="7"/>
        <v>46.36975370873284</v>
      </c>
    </row>
    <row r="64" spans="1:26" ht="13.5">
      <c r="A64" s="38" t="s">
        <v>97</v>
      </c>
      <c r="B64" s="12">
        <f t="shared" si="7"/>
        <v>100</v>
      </c>
      <c r="C64" s="12">
        <f t="shared" si="7"/>
        <v>0</v>
      </c>
      <c r="D64" s="3">
        <f t="shared" si="7"/>
        <v>100</v>
      </c>
      <c r="E64" s="13">
        <f t="shared" si="7"/>
        <v>42.39713111824507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100</v>
      </c>
      <c r="O64" s="13">
        <f t="shared" si="7"/>
        <v>100</v>
      </c>
      <c r="P64" s="13">
        <f t="shared" si="7"/>
        <v>100</v>
      </c>
      <c r="Q64" s="13">
        <f t="shared" si="7"/>
        <v>100</v>
      </c>
      <c r="R64" s="13">
        <f t="shared" si="7"/>
        <v>100</v>
      </c>
      <c r="S64" s="13">
        <f t="shared" si="7"/>
        <v>100</v>
      </c>
      <c r="T64" s="13">
        <f t="shared" si="7"/>
        <v>100</v>
      </c>
      <c r="U64" s="13">
        <f t="shared" si="7"/>
        <v>100</v>
      </c>
      <c r="V64" s="13">
        <f t="shared" si="7"/>
        <v>100</v>
      </c>
      <c r="W64" s="13">
        <f t="shared" si="7"/>
        <v>37.84296543269253</v>
      </c>
      <c r="X64" s="13">
        <f t="shared" si="7"/>
        <v>0</v>
      </c>
      <c r="Y64" s="13">
        <f t="shared" si="7"/>
        <v>0</v>
      </c>
      <c r="Z64" s="14">
        <f t="shared" si="7"/>
        <v>42.39713111824507</v>
      </c>
    </row>
    <row r="65" spans="1:26" ht="13.5">
      <c r="A65" s="38" t="s">
        <v>98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99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100.00001449275362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100</v>
      </c>
      <c r="S66" s="16">
        <f t="shared" si="7"/>
        <v>100</v>
      </c>
      <c r="T66" s="16">
        <f t="shared" si="7"/>
        <v>100</v>
      </c>
      <c r="U66" s="16">
        <f t="shared" si="7"/>
        <v>100</v>
      </c>
      <c r="V66" s="16">
        <f t="shared" si="7"/>
        <v>100</v>
      </c>
      <c r="W66" s="16">
        <f t="shared" si="7"/>
        <v>82.14286904761904</v>
      </c>
      <c r="X66" s="16">
        <f t="shared" si="7"/>
        <v>0</v>
      </c>
      <c r="Y66" s="16">
        <f t="shared" si="7"/>
        <v>0</v>
      </c>
      <c r="Z66" s="17">
        <f t="shared" si="7"/>
        <v>100.00001449275362</v>
      </c>
    </row>
    <row r="67" spans="1:26" ht="13.5" hidden="1">
      <c r="A67" s="40" t="s">
        <v>100</v>
      </c>
      <c r="B67" s="23">
        <v>638292833</v>
      </c>
      <c r="C67" s="23"/>
      <c r="D67" s="24">
        <v>726393769</v>
      </c>
      <c r="E67" s="25">
        <v>707769608</v>
      </c>
      <c r="F67" s="25">
        <v>61312302</v>
      </c>
      <c r="G67" s="25">
        <v>59673827</v>
      </c>
      <c r="H67" s="25">
        <v>60713513</v>
      </c>
      <c r="I67" s="25">
        <v>181699642</v>
      </c>
      <c r="J67" s="25">
        <v>60003539</v>
      </c>
      <c r="K67" s="25">
        <v>58634809</v>
      </c>
      <c r="L67" s="25">
        <v>56645740</v>
      </c>
      <c r="M67" s="25">
        <v>175284088</v>
      </c>
      <c r="N67" s="25">
        <v>56073157</v>
      </c>
      <c r="O67" s="25">
        <v>55775377</v>
      </c>
      <c r="P67" s="25">
        <v>55163079</v>
      </c>
      <c r="Q67" s="25">
        <v>167011613</v>
      </c>
      <c r="R67" s="25">
        <v>55654646</v>
      </c>
      <c r="S67" s="25">
        <v>60033985</v>
      </c>
      <c r="T67" s="25">
        <v>67584800</v>
      </c>
      <c r="U67" s="25">
        <v>183273431</v>
      </c>
      <c r="V67" s="25">
        <v>707268774</v>
      </c>
      <c r="W67" s="25">
        <v>726393769</v>
      </c>
      <c r="X67" s="25"/>
      <c r="Y67" s="24"/>
      <c r="Z67" s="26">
        <v>707769608</v>
      </c>
    </row>
    <row r="68" spans="1:26" ht="13.5" hidden="1">
      <c r="A68" s="36" t="s">
        <v>31</v>
      </c>
      <c r="B68" s="18">
        <v>146376223</v>
      </c>
      <c r="C68" s="18"/>
      <c r="D68" s="19">
        <v>154255330</v>
      </c>
      <c r="E68" s="20">
        <v>162308164</v>
      </c>
      <c r="F68" s="20">
        <v>13711729</v>
      </c>
      <c r="G68" s="20">
        <v>13660642</v>
      </c>
      <c r="H68" s="20">
        <v>12503168</v>
      </c>
      <c r="I68" s="20">
        <v>39875539</v>
      </c>
      <c r="J68" s="20">
        <v>13715710</v>
      </c>
      <c r="K68" s="20">
        <v>13777271</v>
      </c>
      <c r="L68" s="20">
        <v>13812971</v>
      </c>
      <c r="M68" s="20">
        <v>41305952</v>
      </c>
      <c r="N68" s="20">
        <v>13844859</v>
      </c>
      <c r="O68" s="20">
        <v>13900328</v>
      </c>
      <c r="P68" s="20">
        <v>13853652</v>
      </c>
      <c r="Q68" s="20">
        <v>41598839</v>
      </c>
      <c r="R68" s="20">
        <v>13894599</v>
      </c>
      <c r="S68" s="20">
        <v>14227331</v>
      </c>
      <c r="T68" s="20">
        <v>13855554</v>
      </c>
      <c r="U68" s="20">
        <v>41977484</v>
      </c>
      <c r="V68" s="20">
        <v>164757814</v>
      </c>
      <c r="W68" s="20">
        <v>154255331</v>
      </c>
      <c r="X68" s="20"/>
      <c r="Y68" s="19"/>
      <c r="Z68" s="22">
        <v>162308164</v>
      </c>
    </row>
    <row r="69" spans="1:26" ht="13.5" hidden="1">
      <c r="A69" s="37" t="s">
        <v>32</v>
      </c>
      <c r="B69" s="18">
        <v>480662947</v>
      </c>
      <c r="C69" s="18"/>
      <c r="D69" s="19">
        <v>563738439</v>
      </c>
      <c r="E69" s="20">
        <v>538561444</v>
      </c>
      <c r="F69" s="20">
        <v>47600573</v>
      </c>
      <c r="G69" s="20">
        <v>46013185</v>
      </c>
      <c r="H69" s="20">
        <v>48210345</v>
      </c>
      <c r="I69" s="20">
        <v>141824103</v>
      </c>
      <c r="J69" s="20">
        <v>46287829</v>
      </c>
      <c r="K69" s="20">
        <v>44217805</v>
      </c>
      <c r="L69" s="20">
        <v>42153924</v>
      </c>
      <c r="M69" s="20">
        <v>132659558</v>
      </c>
      <c r="N69" s="20">
        <v>41420382</v>
      </c>
      <c r="O69" s="20">
        <v>41039662</v>
      </c>
      <c r="P69" s="20">
        <v>40958154</v>
      </c>
      <c r="Q69" s="20">
        <v>123418198</v>
      </c>
      <c r="R69" s="20">
        <v>41568931</v>
      </c>
      <c r="S69" s="20">
        <v>45575661</v>
      </c>
      <c r="T69" s="20">
        <v>48325231</v>
      </c>
      <c r="U69" s="20">
        <v>135469823</v>
      </c>
      <c r="V69" s="20">
        <v>533371682</v>
      </c>
      <c r="W69" s="20">
        <v>563738438</v>
      </c>
      <c r="X69" s="20"/>
      <c r="Y69" s="19"/>
      <c r="Z69" s="22">
        <v>538561444</v>
      </c>
    </row>
    <row r="70" spans="1:26" ht="13.5" hidden="1">
      <c r="A70" s="38" t="s">
        <v>94</v>
      </c>
      <c r="B70" s="18">
        <v>273891151</v>
      </c>
      <c r="C70" s="18"/>
      <c r="D70" s="19">
        <v>318909982</v>
      </c>
      <c r="E70" s="20">
        <v>311707512</v>
      </c>
      <c r="F70" s="20">
        <v>26710472</v>
      </c>
      <c r="G70" s="20">
        <v>30291121</v>
      </c>
      <c r="H70" s="20">
        <v>29781633</v>
      </c>
      <c r="I70" s="20">
        <v>86783226</v>
      </c>
      <c r="J70" s="20">
        <v>26561267</v>
      </c>
      <c r="K70" s="20">
        <v>25656981</v>
      </c>
      <c r="L70" s="20">
        <v>24781348</v>
      </c>
      <c r="M70" s="20">
        <v>76999596</v>
      </c>
      <c r="N70" s="20">
        <v>22580088</v>
      </c>
      <c r="O70" s="20">
        <v>23114716</v>
      </c>
      <c r="P70" s="20">
        <v>22893905</v>
      </c>
      <c r="Q70" s="20">
        <v>68588709</v>
      </c>
      <c r="R70" s="20">
        <v>23259306</v>
      </c>
      <c r="S70" s="20">
        <v>27043188</v>
      </c>
      <c r="T70" s="20">
        <v>27688091</v>
      </c>
      <c r="U70" s="20">
        <v>77990585</v>
      </c>
      <c r="V70" s="20">
        <v>310362116</v>
      </c>
      <c r="W70" s="20">
        <v>318909983</v>
      </c>
      <c r="X70" s="20"/>
      <c r="Y70" s="19"/>
      <c r="Z70" s="22">
        <v>311707512</v>
      </c>
    </row>
    <row r="71" spans="1:26" ht="13.5" hidden="1">
      <c r="A71" s="38" t="s">
        <v>95</v>
      </c>
      <c r="B71" s="18">
        <v>142408109</v>
      </c>
      <c r="C71" s="18"/>
      <c r="D71" s="19">
        <v>172344101</v>
      </c>
      <c r="E71" s="20">
        <v>163426424</v>
      </c>
      <c r="F71" s="20">
        <v>15696312</v>
      </c>
      <c r="G71" s="20">
        <v>10462240</v>
      </c>
      <c r="H71" s="20">
        <v>13118830</v>
      </c>
      <c r="I71" s="20">
        <v>39277382</v>
      </c>
      <c r="J71" s="20">
        <v>13930473</v>
      </c>
      <c r="K71" s="20">
        <v>13216547</v>
      </c>
      <c r="L71" s="20">
        <v>12033946</v>
      </c>
      <c r="M71" s="20">
        <v>39180966</v>
      </c>
      <c r="N71" s="20">
        <v>13230809</v>
      </c>
      <c r="O71" s="20">
        <v>12214411</v>
      </c>
      <c r="P71" s="20">
        <v>12453372</v>
      </c>
      <c r="Q71" s="20">
        <v>37898592</v>
      </c>
      <c r="R71" s="20">
        <v>12722216</v>
      </c>
      <c r="S71" s="20">
        <v>12693497</v>
      </c>
      <c r="T71" s="20">
        <v>14960049</v>
      </c>
      <c r="U71" s="20">
        <v>40375762</v>
      </c>
      <c r="V71" s="20">
        <v>156732702</v>
      </c>
      <c r="W71" s="20">
        <v>172344101</v>
      </c>
      <c r="X71" s="20"/>
      <c r="Y71" s="19"/>
      <c r="Z71" s="22">
        <v>163426424</v>
      </c>
    </row>
    <row r="72" spans="1:26" ht="13.5" hidden="1">
      <c r="A72" s="38" t="s">
        <v>96</v>
      </c>
      <c r="B72" s="18">
        <v>34494321</v>
      </c>
      <c r="C72" s="18"/>
      <c r="D72" s="19">
        <v>38222995</v>
      </c>
      <c r="E72" s="20">
        <v>32846394</v>
      </c>
      <c r="F72" s="20">
        <v>2679947</v>
      </c>
      <c r="G72" s="20">
        <v>2778826</v>
      </c>
      <c r="H72" s="20">
        <v>2687450</v>
      </c>
      <c r="I72" s="20">
        <v>8146223</v>
      </c>
      <c r="J72" s="20">
        <v>3249858</v>
      </c>
      <c r="K72" s="20">
        <v>2768453</v>
      </c>
      <c r="L72" s="20">
        <v>2695370</v>
      </c>
      <c r="M72" s="20">
        <v>8713681</v>
      </c>
      <c r="N72" s="20">
        <v>2992822</v>
      </c>
      <c r="O72" s="20">
        <v>2779070</v>
      </c>
      <c r="P72" s="20">
        <v>2911305</v>
      </c>
      <c r="Q72" s="20">
        <v>8683197</v>
      </c>
      <c r="R72" s="20">
        <v>2777930</v>
      </c>
      <c r="S72" s="20">
        <v>3079457</v>
      </c>
      <c r="T72" s="20">
        <v>2891572</v>
      </c>
      <c r="U72" s="20">
        <v>8748959</v>
      </c>
      <c r="V72" s="20">
        <v>34292060</v>
      </c>
      <c r="W72" s="20">
        <v>38222993</v>
      </c>
      <c r="X72" s="20"/>
      <c r="Y72" s="19"/>
      <c r="Z72" s="22">
        <v>32846394</v>
      </c>
    </row>
    <row r="73" spans="1:26" ht="13.5" hidden="1">
      <c r="A73" s="38" t="s">
        <v>97</v>
      </c>
      <c r="B73" s="18">
        <v>29869366</v>
      </c>
      <c r="C73" s="18"/>
      <c r="D73" s="19">
        <v>34261361</v>
      </c>
      <c r="E73" s="20">
        <v>30581114</v>
      </c>
      <c r="F73" s="20">
        <v>2513842</v>
      </c>
      <c r="G73" s="20">
        <v>2480998</v>
      </c>
      <c r="H73" s="20">
        <v>2622432</v>
      </c>
      <c r="I73" s="20">
        <v>7617272</v>
      </c>
      <c r="J73" s="20">
        <v>2546231</v>
      </c>
      <c r="K73" s="20">
        <v>2575824</v>
      </c>
      <c r="L73" s="20">
        <v>2643260</v>
      </c>
      <c r="M73" s="20">
        <v>7765315</v>
      </c>
      <c r="N73" s="20">
        <v>2616663</v>
      </c>
      <c r="O73" s="20">
        <v>2931465</v>
      </c>
      <c r="P73" s="20">
        <v>2699572</v>
      </c>
      <c r="Q73" s="20">
        <v>8247700</v>
      </c>
      <c r="R73" s="20">
        <v>2809479</v>
      </c>
      <c r="S73" s="20">
        <v>2759519</v>
      </c>
      <c r="T73" s="20">
        <v>2785519</v>
      </c>
      <c r="U73" s="20">
        <v>8354517</v>
      </c>
      <c r="V73" s="20">
        <v>31984804</v>
      </c>
      <c r="W73" s="20">
        <v>34261361</v>
      </c>
      <c r="X73" s="20"/>
      <c r="Y73" s="19"/>
      <c r="Z73" s="22">
        <v>30581114</v>
      </c>
    </row>
    <row r="74" spans="1:26" ht="13.5" hidden="1">
      <c r="A74" s="38" t="s">
        <v>98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99</v>
      </c>
      <c r="B75" s="27">
        <v>11253663</v>
      </c>
      <c r="C75" s="27"/>
      <c r="D75" s="28">
        <v>8400000</v>
      </c>
      <c r="E75" s="29">
        <v>6900000</v>
      </c>
      <c r="F75" s="29"/>
      <c r="G75" s="29"/>
      <c r="H75" s="29"/>
      <c r="I75" s="29"/>
      <c r="J75" s="29"/>
      <c r="K75" s="29">
        <v>639733</v>
      </c>
      <c r="L75" s="29">
        <v>678845</v>
      </c>
      <c r="M75" s="29">
        <v>1318578</v>
      </c>
      <c r="N75" s="29">
        <v>807916</v>
      </c>
      <c r="O75" s="29">
        <v>835387</v>
      </c>
      <c r="P75" s="29">
        <v>351273</v>
      </c>
      <c r="Q75" s="29">
        <v>1994576</v>
      </c>
      <c r="R75" s="29">
        <v>191116</v>
      </c>
      <c r="S75" s="29">
        <v>230993</v>
      </c>
      <c r="T75" s="29">
        <v>5404015</v>
      </c>
      <c r="U75" s="29">
        <v>5826124</v>
      </c>
      <c r="V75" s="29">
        <v>9139278</v>
      </c>
      <c r="W75" s="29">
        <v>8400000</v>
      </c>
      <c r="X75" s="29"/>
      <c r="Y75" s="28"/>
      <c r="Z75" s="30">
        <v>6900000</v>
      </c>
    </row>
    <row r="76" spans="1:26" ht="13.5" hidden="1">
      <c r="A76" s="41" t="s">
        <v>101</v>
      </c>
      <c r="B76" s="31">
        <v>551264199</v>
      </c>
      <c r="C76" s="31"/>
      <c r="D76" s="32">
        <v>631563583</v>
      </c>
      <c r="E76" s="33">
        <v>637307203</v>
      </c>
      <c r="F76" s="33">
        <v>107107181</v>
      </c>
      <c r="G76" s="33">
        <v>47190170</v>
      </c>
      <c r="H76" s="33">
        <v>55365862</v>
      </c>
      <c r="I76" s="33">
        <v>209663213</v>
      </c>
      <c r="J76" s="33">
        <v>48794796</v>
      </c>
      <c r="K76" s="33">
        <v>40551344</v>
      </c>
      <c r="L76" s="33">
        <v>47442527</v>
      </c>
      <c r="M76" s="33">
        <v>136788667</v>
      </c>
      <c r="N76" s="33">
        <v>58563877</v>
      </c>
      <c r="O76" s="33">
        <v>38515463</v>
      </c>
      <c r="P76" s="33">
        <v>57615395</v>
      </c>
      <c r="Q76" s="33">
        <v>154694735</v>
      </c>
      <c r="R76" s="33">
        <v>55654646</v>
      </c>
      <c r="S76" s="33">
        <v>60033985</v>
      </c>
      <c r="T76" s="33">
        <v>67584800</v>
      </c>
      <c r="U76" s="33">
        <v>183273431</v>
      </c>
      <c r="V76" s="33">
        <v>684420046</v>
      </c>
      <c r="W76" s="33">
        <v>637307203</v>
      </c>
      <c r="X76" s="33"/>
      <c r="Y76" s="32"/>
      <c r="Z76" s="34">
        <v>637307203</v>
      </c>
    </row>
    <row r="77" spans="1:26" ht="13.5" hidden="1">
      <c r="A77" s="36" t="s">
        <v>31</v>
      </c>
      <c r="B77" s="18">
        <v>146376223</v>
      </c>
      <c r="C77" s="18"/>
      <c r="D77" s="19">
        <v>154255331</v>
      </c>
      <c r="E77" s="20">
        <v>162308161</v>
      </c>
      <c r="F77" s="20">
        <v>13711729</v>
      </c>
      <c r="G77" s="20">
        <v>13660642</v>
      </c>
      <c r="H77" s="20">
        <v>12503168</v>
      </c>
      <c r="I77" s="20">
        <v>39875539</v>
      </c>
      <c r="J77" s="20">
        <v>13715710</v>
      </c>
      <c r="K77" s="20">
        <v>13777271</v>
      </c>
      <c r="L77" s="20">
        <v>13812971</v>
      </c>
      <c r="M77" s="20">
        <v>41305952</v>
      </c>
      <c r="N77" s="20">
        <v>13844859</v>
      </c>
      <c r="O77" s="20">
        <v>13900328</v>
      </c>
      <c r="P77" s="20">
        <v>13853652</v>
      </c>
      <c r="Q77" s="20">
        <v>41598839</v>
      </c>
      <c r="R77" s="20">
        <v>13894599</v>
      </c>
      <c r="S77" s="20">
        <v>14227331</v>
      </c>
      <c r="T77" s="20">
        <v>13855554</v>
      </c>
      <c r="U77" s="20">
        <v>41977484</v>
      </c>
      <c r="V77" s="20">
        <v>164757814</v>
      </c>
      <c r="W77" s="20">
        <v>162308161</v>
      </c>
      <c r="X77" s="20"/>
      <c r="Y77" s="19"/>
      <c r="Z77" s="22">
        <v>162308161</v>
      </c>
    </row>
    <row r="78" spans="1:26" ht="13.5" hidden="1">
      <c r="A78" s="37" t="s">
        <v>32</v>
      </c>
      <c r="B78" s="18">
        <v>393634313</v>
      </c>
      <c r="C78" s="18"/>
      <c r="D78" s="19">
        <v>468908252</v>
      </c>
      <c r="E78" s="20">
        <v>468099041</v>
      </c>
      <c r="F78" s="20">
        <v>93395452</v>
      </c>
      <c r="G78" s="20">
        <v>33529528</v>
      </c>
      <c r="H78" s="20">
        <v>42862694</v>
      </c>
      <c r="I78" s="20">
        <v>169787674</v>
      </c>
      <c r="J78" s="20">
        <v>35079086</v>
      </c>
      <c r="K78" s="20">
        <v>26134340</v>
      </c>
      <c r="L78" s="20">
        <v>32950711</v>
      </c>
      <c r="M78" s="20">
        <v>94164137</v>
      </c>
      <c r="N78" s="20">
        <v>43911102</v>
      </c>
      <c r="O78" s="20">
        <v>23779748</v>
      </c>
      <c r="P78" s="20">
        <v>43410470</v>
      </c>
      <c r="Q78" s="20">
        <v>111101320</v>
      </c>
      <c r="R78" s="20">
        <v>41568931</v>
      </c>
      <c r="S78" s="20">
        <v>45575661</v>
      </c>
      <c r="T78" s="20">
        <v>48325231</v>
      </c>
      <c r="U78" s="20">
        <v>135469823</v>
      </c>
      <c r="V78" s="20">
        <v>510522954</v>
      </c>
      <c r="W78" s="20">
        <v>468099041</v>
      </c>
      <c r="X78" s="20"/>
      <c r="Y78" s="19"/>
      <c r="Z78" s="22">
        <v>468099041</v>
      </c>
    </row>
    <row r="79" spans="1:26" ht="13.5" hidden="1">
      <c r="A79" s="38" t="s">
        <v>94</v>
      </c>
      <c r="B79" s="18">
        <v>186862517</v>
      </c>
      <c r="C79" s="18"/>
      <c r="D79" s="19">
        <v>224079797</v>
      </c>
      <c r="E79" s="20">
        <v>294091911</v>
      </c>
      <c r="F79" s="20">
        <v>26710472</v>
      </c>
      <c r="G79" s="20">
        <v>30291121</v>
      </c>
      <c r="H79" s="20">
        <v>29781633</v>
      </c>
      <c r="I79" s="20">
        <v>86783226</v>
      </c>
      <c r="J79" s="20">
        <v>26561267</v>
      </c>
      <c r="K79" s="20">
        <v>25656981</v>
      </c>
      <c r="L79" s="20">
        <v>24781348</v>
      </c>
      <c r="M79" s="20">
        <v>76999596</v>
      </c>
      <c r="N79" s="20">
        <v>22580088</v>
      </c>
      <c r="O79" s="20">
        <v>23114716</v>
      </c>
      <c r="P79" s="20">
        <v>25346221</v>
      </c>
      <c r="Q79" s="20">
        <v>71041025</v>
      </c>
      <c r="R79" s="20">
        <v>23259306</v>
      </c>
      <c r="S79" s="20">
        <v>27043188</v>
      </c>
      <c r="T79" s="20">
        <v>27688091</v>
      </c>
      <c r="U79" s="20">
        <v>77990585</v>
      </c>
      <c r="V79" s="20">
        <v>312814432</v>
      </c>
      <c r="W79" s="20">
        <v>294091911</v>
      </c>
      <c r="X79" s="20"/>
      <c r="Y79" s="19"/>
      <c r="Z79" s="22">
        <v>294091911</v>
      </c>
    </row>
    <row r="80" spans="1:26" ht="13.5" hidden="1">
      <c r="A80" s="38" t="s">
        <v>95</v>
      </c>
      <c r="B80" s="18">
        <v>142408109</v>
      </c>
      <c r="C80" s="18"/>
      <c r="D80" s="19">
        <v>172344101</v>
      </c>
      <c r="E80" s="20">
        <v>145810823</v>
      </c>
      <c r="F80" s="20">
        <v>15696312</v>
      </c>
      <c r="G80" s="20">
        <v>10462240</v>
      </c>
      <c r="H80" s="20">
        <v>13118830</v>
      </c>
      <c r="I80" s="20">
        <v>39277382</v>
      </c>
      <c r="J80" s="20">
        <v>13930473</v>
      </c>
      <c r="K80" s="20">
        <v>13216547</v>
      </c>
      <c r="L80" s="20">
        <v>12033946</v>
      </c>
      <c r="M80" s="20">
        <v>39180966</v>
      </c>
      <c r="N80" s="20">
        <v>13230809</v>
      </c>
      <c r="O80" s="20">
        <v>12214411</v>
      </c>
      <c r="P80" s="20">
        <v>12453372</v>
      </c>
      <c r="Q80" s="20">
        <v>37898592</v>
      </c>
      <c r="R80" s="20">
        <v>12722216</v>
      </c>
      <c r="S80" s="20">
        <v>12693497</v>
      </c>
      <c r="T80" s="20">
        <v>14960049</v>
      </c>
      <c r="U80" s="20">
        <v>40375762</v>
      </c>
      <c r="V80" s="20">
        <v>156732702</v>
      </c>
      <c r="W80" s="20">
        <v>145810823</v>
      </c>
      <c r="X80" s="20"/>
      <c r="Y80" s="19"/>
      <c r="Z80" s="22">
        <v>145810823</v>
      </c>
    </row>
    <row r="81" spans="1:26" ht="13.5" hidden="1">
      <c r="A81" s="38" t="s">
        <v>96</v>
      </c>
      <c r="B81" s="18">
        <v>34494321</v>
      </c>
      <c r="C81" s="18"/>
      <c r="D81" s="19">
        <v>38222993</v>
      </c>
      <c r="E81" s="20">
        <v>15230792</v>
      </c>
      <c r="F81" s="20">
        <v>2679947</v>
      </c>
      <c r="G81" s="20">
        <v>2778826</v>
      </c>
      <c r="H81" s="20">
        <v>2687450</v>
      </c>
      <c r="I81" s="20">
        <v>8146223</v>
      </c>
      <c r="J81" s="20">
        <v>3249858</v>
      </c>
      <c r="K81" s="20">
        <v>2768453</v>
      </c>
      <c r="L81" s="20">
        <v>2695370</v>
      </c>
      <c r="M81" s="20">
        <v>8713681</v>
      </c>
      <c r="N81" s="20">
        <v>2992822</v>
      </c>
      <c r="O81" s="20">
        <v>2779070</v>
      </c>
      <c r="P81" s="20">
        <v>2911305</v>
      </c>
      <c r="Q81" s="20">
        <v>8683197</v>
      </c>
      <c r="R81" s="20">
        <v>2777930</v>
      </c>
      <c r="S81" s="20">
        <v>3079457</v>
      </c>
      <c r="T81" s="20">
        <v>2891572</v>
      </c>
      <c r="U81" s="20">
        <v>8748959</v>
      </c>
      <c r="V81" s="20">
        <v>34292060</v>
      </c>
      <c r="W81" s="20">
        <v>15230792</v>
      </c>
      <c r="X81" s="20"/>
      <c r="Y81" s="19"/>
      <c r="Z81" s="22">
        <v>15230792</v>
      </c>
    </row>
    <row r="82" spans="1:26" ht="13.5" hidden="1">
      <c r="A82" s="38" t="s">
        <v>97</v>
      </c>
      <c r="B82" s="18">
        <v>29869366</v>
      </c>
      <c r="C82" s="18"/>
      <c r="D82" s="19">
        <v>34261361</v>
      </c>
      <c r="E82" s="20">
        <v>12965515</v>
      </c>
      <c r="F82" s="20">
        <v>2513842</v>
      </c>
      <c r="G82" s="20">
        <v>2480998</v>
      </c>
      <c r="H82" s="20">
        <v>2622432</v>
      </c>
      <c r="I82" s="20">
        <v>7617272</v>
      </c>
      <c r="J82" s="20">
        <v>2546231</v>
      </c>
      <c r="K82" s="20">
        <v>2575824</v>
      </c>
      <c r="L82" s="20">
        <v>2643260</v>
      </c>
      <c r="M82" s="20">
        <v>7765315</v>
      </c>
      <c r="N82" s="20">
        <v>2616663</v>
      </c>
      <c r="O82" s="20">
        <v>2931465</v>
      </c>
      <c r="P82" s="20">
        <v>2699572</v>
      </c>
      <c r="Q82" s="20">
        <v>8247700</v>
      </c>
      <c r="R82" s="20">
        <v>2809479</v>
      </c>
      <c r="S82" s="20">
        <v>2759519</v>
      </c>
      <c r="T82" s="20">
        <v>2785519</v>
      </c>
      <c r="U82" s="20">
        <v>8354517</v>
      </c>
      <c r="V82" s="20">
        <v>31984804</v>
      </c>
      <c r="W82" s="20">
        <v>12965515</v>
      </c>
      <c r="X82" s="20"/>
      <c r="Y82" s="19"/>
      <c r="Z82" s="22">
        <v>12965515</v>
      </c>
    </row>
    <row r="83" spans="1:26" ht="13.5" hidden="1">
      <c r="A83" s="38" t="s">
        <v>98</v>
      </c>
      <c r="B83" s="18"/>
      <c r="C83" s="18"/>
      <c r="D83" s="19"/>
      <c r="E83" s="20"/>
      <c r="F83" s="20">
        <v>45794879</v>
      </c>
      <c r="G83" s="20">
        <v>-12483657</v>
      </c>
      <c r="H83" s="20">
        <v>-5347651</v>
      </c>
      <c r="I83" s="20">
        <v>27963571</v>
      </c>
      <c r="J83" s="20">
        <v>-11208743</v>
      </c>
      <c r="K83" s="20">
        <v>-18083465</v>
      </c>
      <c r="L83" s="20">
        <v>-9203213</v>
      </c>
      <c r="M83" s="20">
        <v>-38495421</v>
      </c>
      <c r="N83" s="20">
        <v>2490720</v>
      </c>
      <c r="O83" s="20">
        <v>-17259914</v>
      </c>
      <c r="P83" s="20"/>
      <c r="Q83" s="20">
        <v>-14769194</v>
      </c>
      <c r="R83" s="20"/>
      <c r="S83" s="20"/>
      <c r="T83" s="20"/>
      <c r="U83" s="20"/>
      <c r="V83" s="20">
        <v>-25301044</v>
      </c>
      <c r="W83" s="20"/>
      <c r="X83" s="20"/>
      <c r="Y83" s="19"/>
      <c r="Z83" s="22"/>
    </row>
    <row r="84" spans="1:26" ht="13.5" hidden="1">
      <c r="A84" s="39" t="s">
        <v>99</v>
      </c>
      <c r="B84" s="27">
        <v>11253663</v>
      </c>
      <c r="C84" s="27"/>
      <c r="D84" s="28">
        <v>8400000</v>
      </c>
      <c r="E84" s="29">
        <v>6900001</v>
      </c>
      <c r="F84" s="29"/>
      <c r="G84" s="29"/>
      <c r="H84" s="29"/>
      <c r="I84" s="29"/>
      <c r="J84" s="29"/>
      <c r="K84" s="29">
        <v>639733</v>
      </c>
      <c r="L84" s="29">
        <v>678845</v>
      </c>
      <c r="M84" s="29">
        <v>1318578</v>
      </c>
      <c r="N84" s="29">
        <v>807916</v>
      </c>
      <c r="O84" s="29">
        <v>835387</v>
      </c>
      <c r="P84" s="29">
        <v>351273</v>
      </c>
      <c r="Q84" s="29">
        <v>1994576</v>
      </c>
      <c r="R84" s="29">
        <v>191116</v>
      </c>
      <c r="S84" s="29">
        <v>230993</v>
      </c>
      <c r="T84" s="29">
        <v>5404015</v>
      </c>
      <c r="U84" s="29">
        <v>5826124</v>
      </c>
      <c r="V84" s="29">
        <v>9139278</v>
      </c>
      <c r="W84" s="29">
        <v>6900001</v>
      </c>
      <c r="X84" s="29"/>
      <c r="Y84" s="28"/>
      <c r="Z84" s="30">
        <v>6900001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70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89841385</v>
      </c>
      <c r="C5" s="18">
        <v>0</v>
      </c>
      <c r="D5" s="58">
        <v>98270357</v>
      </c>
      <c r="E5" s="59">
        <v>98249083</v>
      </c>
      <c r="F5" s="59">
        <v>8093749</v>
      </c>
      <c r="G5" s="59">
        <v>8095497</v>
      </c>
      <c r="H5" s="59">
        <v>7986980</v>
      </c>
      <c r="I5" s="59">
        <v>24176226</v>
      </c>
      <c r="J5" s="59">
        <v>8086709</v>
      </c>
      <c r="K5" s="59">
        <v>8084675</v>
      </c>
      <c r="L5" s="59">
        <v>8051632</v>
      </c>
      <c r="M5" s="59">
        <v>24223016</v>
      </c>
      <c r="N5" s="59">
        <v>8085149</v>
      </c>
      <c r="O5" s="59">
        <v>8004234</v>
      </c>
      <c r="P5" s="59">
        <v>7411375</v>
      </c>
      <c r="Q5" s="59">
        <v>23500758</v>
      </c>
      <c r="R5" s="59">
        <v>8065626</v>
      </c>
      <c r="S5" s="59">
        <v>8066923</v>
      </c>
      <c r="T5" s="59">
        <v>8073706</v>
      </c>
      <c r="U5" s="59">
        <v>24206255</v>
      </c>
      <c r="V5" s="59">
        <v>96106255</v>
      </c>
      <c r="W5" s="59">
        <v>98270352</v>
      </c>
      <c r="X5" s="59">
        <v>-2164097</v>
      </c>
      <c r="Y5" s="60">
        <v>-2.2</v>
      </c>
      <c r="Z5" s="61">
        <v>98249083</v>
      </c>
    </row>
    <row r="6" spans="1:26" ht="13.5">
      <c r="A6" s="57" t="s">
        <v>32</v>
      </c>
      <c r="B6" s="18">
        <v>399394793</v>
      </c>
      <c r="C6" s="18">
        <v>0</v>
      </c>
      <c r="D6" s="58">
        <v>456051035</v>
      </c>
      <c r="E6" s="59">
        <v>445852054</v>
      </c>
      <c r="F6" s="59">
        <v>41157958</v>
      </c>
      <c r="G6" s="59">
        <v>62019215</v>
      </c>
      <c r="H6" s="59">
        <v>16291186</v>
      </c>
      <c r="I6" s="59">
        <v>119468359</v>
      </c>
      <c r="J6" s="59">
        <v>34363616</v>
      </c>
      <c r="K6" s="59">
        <v>47254976</v>
      </c>
      <c r="L6" s="59">
        <v>34685318</v>
      </c>
      <c r="M6" s="59">
        <v>116303910</v>
      </c>
      <c r="N6" s="59">
        <v>36338357</v>
      </c>
      <c r="O6" s="59">
        <v>35727231</v>
      </c>
      <c r="P6" s="59">
        <v>32957090</v>
      </c>
      <c r="Q6" s="59">
        <v>105022678</v>
      </c>
      <c r="R6" s="59">
        <v>34619282</v>
      </c>
      <c r="S6" s="59">
        <v>34766260</v>
      </c>
      <c r="T6" s="59">
        <v>32757475</v>
      </c>
      <c r="U6" s="59">
        <v>102143017</v>
      </c>
      <c r="V6" s="59">
        <v>442937964</v>
      </c>
      <c r="W6" s="59">
        <v>456051048</v>
      </c>
      <c r="X6" s="59">
        <v>-13113084</v>
      </c>
      <c r="Y6" s="60">
        <v>-2.88</v>
      </c>
      <c r="Z6" s="61">
        <v>445852054</v>
      </c>
    </row>
    <row r="7" spans="1:26" ht="13.5">
      <c r="A7" s="57" t="s">
        <v>33</v>
      </c>
      <c r="B7" s="18">
        <v>1812230</v>
      </c>
      <c r="C7" s="18">
        <v>0</v>
      </c>
      <c r="D7" s="58">
        <v>1000000</v>
      </c>
      <c r="E7" s="59">
        <v>1673634</v>
      </c>
      <c r="F7" s="59">
        <v>80065</v>
      </c>
      <c r="G7" s="59">
        <v>59980</v>
      </c>
      <c r="H7" s="59">
        <v>116616</v>
      </c>
      <c r="I7" s="59">
        <v>256661</v>
      </c>
      <c r="J7" s="59">
        <v>259755</v>
      </c>
      <c r="K7" s="59">
        <v>202181</v>
      </c>
      <c r="L7" s="59">
        <v>118220</v>
      </c>
      <c r="M7" s="59">
        <v>580156</v>
      </c>
      <c r="N7" s="59">
        <v>304446</v>
      </c>
      <c r="O7" s="59">
        <v>144943</v>
      </c>
      <c r="P7" s="59">
        <v>336585</v>
      </c>
      <c r="Q7" s="59">
        <v>785974</v>
      </c>
      <c r="R7" s="59">
        <v>160575</v>
      </c>
      <c r="S7" s="59">
        <v>148687</v>
      </c>
      <c r="T7" s="59">
        <v>268420</v>
      </c>
      <c r="U7" s="59">
        <v>577682</v>
      </c>
      <c r="V7" s="59">
        <v>2200473</v>
      </c>
      <c r="W7" s="59">
        <v>999996</v>
      </c>
      <c r="X7" s="59">
        <v>1200477</v>
      </c>
      <c r="Y7" s="60">
        <v>120.05</v>
      </c>
      <c r="Z7" s="61">
        <v>1673634</v>
      </c>
    </row>
    <row r="8" spans="1:26" ht="13.5">
      <c r="A8" s="57" t="s">
        <v>34</v>
      </c>
      <c r="B8" s="18">
        <v>94455355</v>
      </c>
      <c r="C8" s="18">
        <v>0</v>
      </c>
      <c r="D8" s="58">
        <v>103605538</v>
      </c>
      <c r="E8" s="59">
        <v>102471400</v>
      </c>
      <c r="F8" s="59">
        <v>0</v>
      </c>
      <c r="G8" s="59">
        <v>54621</v>
      </c>
      <c r="H8" s="59">
        <v>39211160</v>
      </c>
      <c r="I8" s="59">
        <v>39265781</v>
      </c>
      <c r="J8" s="59">
        <v>28310</v>
      </c>
      <c r="K8" s="59">
        <v>2502134</v>
      </c>
      <c r="L8" s="59">
        <v>31792087</v>
      </c>
      <c r="M8" s="59">
        <v>34322531</v>
      </c>
      <c r="N8" s="59">
        <v>358120</v>
      </c>
      <c r="O8" s="59">
        <v>0</v>
      </c>
      <c r="P8" s="59">
        <v>599160</v>
      </c>
      <c r="Q8" s="59">
        <v>957280</v>
      </c>
      <c r="R8" s="59">
        <v>1898300</v>
      </c>
      <c r="S8" s="59">
        <v>23086201</v>
      </c>
      <c r="T8" s="59">
        <v>562730</v>
      </c>
      <c r="U8" s="59">
        <v>25547231</v>
      </c>
      <c r="V8" s="59">
        <v>100092823</v>
      </c>
      <c r="W8" s="59">
        <v>103605540</v>
      </c>
      <c r="X8" s="59">
        <v>-3512717</v>
      </c>
      <c r="Y8" s="60">
        <v>-3.39</v>
      </c>
      <c r="Z8" s="61">
        <v>102471400</v>
      </c>
    </row>
    <row r="9" spans="1:26" ht="13.5">
      <c r="A9" s="57" t="s">
        <v>35</v>
      </c>
      <c r="B9" s="18">
        <v>69003662</v>
      </c>
      <c r="C9" s="18">
        <v>0</v>
      </c>
      <c r="D9" s="58">
        <v>67488896</v>
      </c>
      <c r="E9" s="59">
        <v>65324530</v>
      </c>
      <c r="F9" s="59">
        <v>851910</v>
      </c>
      <c r="G9" s="59">
        <v>818647</v>
      </c>
      <c r="H9" s="59">
        <v>2678646</v>
      </c>
      <c r="I9" s="59">
        <v>4349203</v>
      </c>
      <c r="J9" s="59">
        <v>2125909</v>
      </c>
      <c r="K9" s="59">
        <v>421519</v>
      </c>
      <c r="L9" s="59">
        <v>3849602</v>
      </c>
      <c r="M9" s="59">
        <v>6397030</v>
      </c>
      <c r="N9" s="59">
        <v>2770330</v>
      </c>
      <c r="O9" s="59">
        <v>1999708</v>
      </c>
      <c r="P9" s="59">
        <v>1765232</v>
      </c>
      <c r="Q9" s="59">
        <v>6535270</v>
      </c>
      <c r="R9" s="59">
        <v>2206610</v>
      </c>
      <c r="S9" s="59">
        <v>2969982</v>
      </c>
      <c r="T9" s="59">
        <v>8098400</v>
      </c>
      <c r="U9" s="59">
        <v>13274992</v>
      </c>
      <c r="V9" s="59">
        <v>30556495</v>
      </c>
      <c r="W9" s="59">
        <v>67488888</v>
      </c>
      <c r="X9" s="59">
        <v>-36932393</v>
      </c>
      <c r="Y9" s="60">
        <v>-54.72</v>
      </c>
      <c r="Z9" s="61">
        <v>65324530</v>
      </c>
    </row>
    <row r="10" spans="1:26" ht="25.5">
      <c r="A10" s="62" t="s">
        <v>86</v>
      </c>
      <c r="B10" s="63">
        <f>SUM(B5:B9)</f>
        <v>654507425</v>
      </c>
      <c r="C10" s="63">
        <f>SUM(C5:C9)</f>
        <v>0</v>
      </c>
      <c r="D10" s="64">
        <f aca="true" t="shared" si="0" ref="D10:Z10">SUM(D5:D9)</f>
        <v>726415826</v>
      </c>
      <c r="E10" s="65">
        <f t="shared" si="0"/>
        <v>713570701</v>
      </c>
      <c r="F10" s="65">
        <f t="shared" si="0"/>
        <v>50183682</v>
      </c>
      <c r="G10" s="65">
        <f t="shared" si="0"/>
        <v>71047960</v>
      </c>
      <c r="H10" s="65">
        <f t="shared" si="0"/>
        <v>66284588</v>
      </c>
      <c r="I10" s="65">
        <f t="shared" si="0"/>
        <v>187516230</v>
      </c>
      <c r="J10" s="65">
        <f t="shared" si="0"/>
        <v>44864299</v>
      </c>
      <c r="K10" s="65">
        <f t="shared" si="0"/>
        <v>58465485</v>
      </c>
      <c r="L10" s="65">
        <f t="shared" si="0"/>
        <v>78496859</v>
      </c>
      <c r="M10" s="65">
        <f t="shared" si="0"/>
        <v>181826643</v>
      </c>
      <c r="N10" s="65">
        <f t="shared" si="0"/>
        <v>47856402</v>
      </c>
      <c r="O10" s="65">
        <f t="shared" si="0"/>
        <v>45876116</v>
      </c>
      <c r="P10" s="65">
        <f t="shared" si="0"/>
        <v>43069442</v>
      </c>
      <c r="Q10" s="65">
        <f t="shared" si="0"/>
        <v>136801960</v>
      </c>
      <c r="R10" s="65">
        <f t="shared" si="0"/>
        <v>46950393</v>
      </c>
      <c r="S10" s="65">
        <f t="shared" si="0"/>
        <v>69038053</v>
      </c>
      <c r="T10" s="65">
        <f t="shared" si="0"/>
        <v>49760731</v>
      </c>
      <c r="U10" s="65">
        <f t="shared" si="0"/>
        <v>165749177</v>
      </c>
      <c r="V10" s="65">
        <f t="shared" si="0"/>
        <v>671894010</v>
      </c>
      <c r="W10" s="65">
        <f t="shared" si="0"/>
        <v>726415824</v>
      </c>
      <c r="X10" s="65">
        <f t="shared" si="0"/>
        <v>-54521814</v>
      </c>
      <c r="Y10" s="66">
        <f>+IF(W10&lt;&gt;0,(X10/W10)*100,0)</f>
        <v>-7.50559282970686</v>
      </c>
      <c r="Z10" s="67">
        <f t="shared" si="0"/>
        <v>713570701</v>
      </c>
    </row>
    <row r="11" spans="1:26" ht="13.5">
      <c r="A11" s="57" t="s">
        <v>36</v>
      </c>
      <c r="B11" s="18">
        <v>142131713</v>
      </c>
      <c r="C11" s="18">
        <v>0</v>
      </c>
      <c r="D11" s="58">
        <v>154837383</v>
      </c>
      <c r="E11" s="59">
        <v>155324444</v>
      </c>
      <c r="F11" s="59">
        <v>0</v>
      </c>
      <c r="G11" s="59">
        <v>27160101</v>
      </c>
      <c r="H11" s="59">
        <v>11425209</v>
      </c>
      <c r="I11" s="59">
        <v>38585310</v>
      </c>
      <c r="J11" s="59">
        <v>-1515113</v>
      </c>
      <c r="K11" s="59">
        <v>13144397</v>
      </c>
      <c r="L11" s="59">
        <v>0</v>
      </c>
      <c r="M11" s="59">
        <v>11629284</v>
      </c>
      <c r="N11" s="59">
        <v>1097</v>
      </c>
      <c r="O11" s="59">
        <v>24949276</v>
      </c>
      <c r="P11" s="59">
        <v>13964684</v>
      </c>
      <c r="Q11" s="59">
        <v>38915057</v>
      </c>
      <c r="R11" s="59">
        <v>10824897</v>
      </c>
      <c r="S11" s="59">
        <v>14740424</v>
      </c>
      <c r="T11" s="59">
        <v>12098405</v>
      </c>
      <c r="U11" s="59">
        <v>37663726</v>
      </c>
      <c r="V11" s="59">
        <v>126793377</v>
      </c>
      <c r="W11" s="59">
        <v>154837380</v>
      </c>
      <c r="X11" s="59">
        <v>-28044003</v>
      </c>
      <c r="Y11" s="60">
        <v>-18.11</v>
      </c>
      <c r="Z11" s="61">
        <v>155324444</v>
      </c>
    </row>
    <row r="12" spans="1:26" ht="13.5">
      <c r="A12" s="57" t="s">
        <v>37</v>
      </c>
      <c r="B12" s="18">
        <v>9222847</v>
      </c>
      <c r="C12" s="18">
        <v>0</v>
      </c>
      <c r="D12" s="58">
        <v>9819461</v>
      </c>
      <c r="E12" s="59">
        <v>9819461</v>
      </c>
      <c r="F12" s="59">
        <v>0</v>
      </c>
      <c r="G12" s="59">
        <v>0</v>
      </c>
      <c r="H12" s="59">
        <v>1890381</v>
      </c>
      <c r="I12" s="59">
        <v>1890381</v>
      </c>
      <c r="J12" s="59">
        <v>1515113</v>
      </c>
      <c r="K12" s="59">
        <v>0</v>
      </c>
      <c r="L12" s="59">
        <v>0</v>
      </c>
      <c r="M12" s="59">
        <v>1515113</v>
      </c>
      <c r="N12" s="59">
        <v>0</v>
      </c>
      <c r="O12" s="59">
        <v>2288854</v>
      </c>
      <c r="P12" s="59">
        <v>742172</v>
      </c>
      <c r="Q12" s="59">
        <v>3031026</v>
      </c>
      <c r="R12" s="59">
        <v>1969716</v>
      </c>
      <c r="S12" s="59">
        <v>812569</v>
      </c>
      <c r="T12" s="59">
        <v>811639</v>
      </c>
      <c r="U12" s="59">
        <v>3593924</v>
      </c>
      <c r="V12" s="59">
        <v>10030444</v>
      </c>
      <c r="W12" s="59">
        <v>9819456</v>
      </c>
      <c r="X12" s="59">
        <v>210988</v>
      </c>
      <c r="Y12" s="60">
        <v>2.15</v>
      </c>
      <c r="Z12" s="61">
        <v>9819461</v>
      </c>
    </row>
    <row r="13" spans="1:26" ht="13.5">
      <c r="A13" s="57" t="s">
        <v>87</v>
      </c>
      <c r="B13" s="18">
        <v>43508835</v>
      </c>
      <c r="C13" s="18">
        <v>0</v>
      </c>
      <c r="D13" s="58">
        <v>41807809</v>
      </c>
      <c r="E13" s="59">
        <v>41807809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41807808</v>
      </c>
      <c r="X13" s="59">
        <v>-41807808</v>
      </c>
      <c r="Y13" s="60">
        <v>-100</v>
      </c>
      <c r="Z13" s="61">
        <v>41807809</v>
      </c>
    </row>
    <row r="14" spans="1:26" ht="13.5">
      <c r="A14" s="57" t="s">
        <v>38</v>
      </c>
      <c r="B14" s="18">
        <v>14457584</v>
      </c>
      <c r="C14" s="18">
        <v>0</v>
      </c>
      <c r="D14" s="58">
        <v>10367817</v>
      </c>
      <c r="E14" s="59">
        <v>10367817</v>
      </c>
      <c r="F14" s="59">
        <v>0</v>
      </c>
      <c r="G14" s="59">
        <v>0</v>
      </c>
      <c r="H14" s="59">
        <v>1416761</v>
      </c>
      <c r="I14" s="59">
        <v>1416761</v>
      </c>
      <c r="J14" s="59">
        <v>477386</v>
      </c>
      <c r="K14" s="59">
        <v>461987</v>
      </c>
      <c r="L14" s="59">
        <v>471621</v>
      </c>
      <c r="M14" s="59">
        <v>1410994</v>
      </c>
      <c r="N14" s="59">
        <v>472939</v>
      </c>
      <c r="O14" s="59">
        <v>0</v>
      </c>
      <c r="P14" s="59">
        <v>1335075</v>
      </c>
      <c r="Q14" s="59">
        <v>1808014</v>
      </c>
      <c r="R14" s="59">
        <v>465026</v>
      </c>
      <c r="S14" s="59">
        <v>450026</v>
      </c>
      <c r="T14" s="59">
        <v>0</v>
      </c>
      <c r="U14" s="59">
        <v>915052</v>
      </c>
      <c r="V14" s="59">
        <v>5550821</v>
      </c>
      <c r="W14" s="59">
        <v>10367820</v>
      </c>
      <c r="X14" s="59">
        <v>-4816999</v>
      </c>
      <c r="Y14" s="60">
        <v>-46.46</v>
      </c>
      <c r="Z14" s="61">
        <v>10367817</v>
      </c>
    </row>
    <row r="15" spans="1:26" ht="13.5">
      <c r="A15" s="57" t="s">
        <v>39</v>
      </c>
      <c r="B15" s="18">
        <v>276716939</v>
      </c>
      <c r="C15" s="18">
        <v>0</v>
      </c>
      <c r="D15" s="58">
        <v>289476703</v>
      </c>
      <c r="E15" s="59">
        <v>301448689</v>
      </c>
      <c r="F15" s="59">
        <v>1731760</v>
      </c>
      <c r="G15" s="59">
        <v>33149383</v>
      </c>
      <c r="H15" s="59">
        <v>33645000</v>
      </c>
      <c r="I15" s="59">
        <v>68526143</v>
      </c>
      <c r="J15" s="59">
        <v>24004506</v>
      </c>
      <c r="K15" s="59">
        <v>38981478</v>
      </c>
      <c r="L15" s="59">
        <v>8377014</v>
      </c>
      <c r="M15" s="59">
        <v>71362998</v>
      </c>
      <c r="N15" s="59">
        <v>23154735</v>
      </c>
      <c r="O15" s="59">
        <v>19691251</v>
      </c>
      <c r="P15" s="59">
        <v>33367923</v>
      </c>
      <c r="Q15" s="59">
        <v>76213909</v>
      </c>
      <c r="R15" s="59">
        <v>7361659</v>
      </c>
      <c r="S15" s="59">
        <v>36762436</v>
      </c>
      <c r="T15" s="59">
        <v>28942625</v>
      </c>
      <c r="U15" s="59">
        <v>73066720</v>
      </c>
      <c r="V15" s="59">
        <v>289169770</v>
      </c>
      <c r="W15" s="59">
        <v>289476708</v>
      </c>
      <c r="X15" s="59">
        <v>-306938</v>
      </c>
      <c r="Y15" s="60">
        <v>-0.11</v>
      </c>
      <c r="Z15" s="61">
        <v>301448689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4969885</v>
      </c>
      <c r="T16" s="59">
        <v>0</v>
      </c>
      <c r="U16" s="59">
        <v>4969885</v>
      </c>
      <c r="V16" s="59">
        <v>4969885</v>
      </c>
      <c r="W16" s="59"/>
      <c r="X16" s="59">
        <v>4969885</v>
      </c>
      <c r="Y16" s="60">
        <v>0</v>
      </c>
      <c r="Z16" s="61">
        <v>0</v>
      </c>
    </row>
    <row r="17" spans="1:26" ht="13.5">
      <c r="A17" s="57" t="s">
        <v>41</v>
      </c>
      <c r="B17" s="18">
        <v>203449944</v>
      </c>
      <c r="C17" s="18">
        <v>0</v>
      </c>
      <c r="D17" s="58">
        <v>202921468</v>
      </c>
      <c r="E17" s="59">
        <v>195485083</v>
      </c>
      <c r="F17" s="59">
        <v>2664633</v>
      </c>
      <c r="G17" s="59">
        <v>6710292</v>
      </c>
      <c r="H17" s="59">
        <v>6724380</v>
      </c>
      <c r="I17" s="59">
        <v>16099305</v>
      </c>
      <c r="J17" s="59">
        <v>7126269</v>
      </c>
      <c r="K17" s="59">
        <v>8941900</v>
      </c>
      <c r="L17" s="59">
        <v>7753172</v>
      </c>
      <c r="M17" s="59">
        <v>23821341</v>
      </c>
      <c r="N17" s="59">
        <v>4017005</v>
      </c>
      <c r="O17" s="59">
        <v>5136614</v>
      </c>
      <c r="P17" s="59">
        <v>5836039</v>
      </c>
      <c r="Q17" s="59">
        <v>14989658</v>
      </c>
      <c r="R17" s="59">
        <v>4732901</v>
      </c>
      <c r="S17" s="59">
        <v>7003820</v>
      </c>
      <c r="T17" s="59">
        <v>12694349</v>
      </c>
      <c r="U17" s="59">
        <v>24431070</v>
      </c>
      <c r="V17" s="59">
        <v>79341374</v>
      </c>
      <c r="W17" s="59">
        <v>202921476</v>
      </c>
      <c r="X17" s="59">
        <v>-123580102</v>
      </c>
      <c r="Y17" s="60">
        <v>-60.9</v>
      </c>
      <c r="Z17" s="61">
        <v>195485083</v>
      </c>
    </row>
    <row r="18" spans="1:26" ht="13.5">
      <c r="A18" s="69" t="s">
        <v>42</v>
      </c>
      <c r="B18" s="70">
        <f>SUM(B11:B17)</f>
        <v>689487862</v>
      </c>
      <c r="C18" s="70">
        <f>SUM(C11:C17)</f>
        <v>0</v>
      </c>
      <c r="D18" s="71">
        <f aca="true" t="shared" si="1" ref="D18:Z18">SUM(D11:D17)</f>
        <v>709230641</v>
      </c>
      <c r="E18" s="72">
        <f t="shared" si="1"/>
        <v>714253303</v>
      </c>
      <c r="F18" s="72">
        <f t="shared" si="1"/>
        <v>4396393</v>
      </c>
      <c r="G18" s="72">
        <f t="shared" si="1"/>
        <v>67019776</v>
      </c>
      <c r="H18" s="72">
        <f t="shared" si="1"/>
        <v>55101731</v>
      </c>
      <c r="I18" s="72">
        <f t="shared" si="1"/>
        <v>126517900</v>
      </c>
      <c r="J18" s="72">
        <f t="shared" si="1"/>
        <v>31608161</v>
      </c>
      <c r="K18" s="72">
        <f t="shared" si="1"/>
        <v>61529762</v>
      </c>
      <c r="L18" s="72">
        <f t="shared" si="1"/>
        <v>16601807</v>
      </c>
      <c r="M18" s="72">
        <f t="shared" si="1"/>
        <v>109739730</v>
      </c>
      <c r="N18" s="72">
        <f t="shared" si="1"/>
        <v>27645776</v>
      </c>
      <c r="O18" s="72">
        <f t="shared" si="1"/>
        <v>52065995</v>
      </c>
      <c r="P18" s="72">
        <f t="shared" si="1"/>
        <v>55245893</v>
      </c>
      <c r="Q18" s="72">
        <f t="shared" si="1"/>
        <v>134957664</v>
      </c>
      <c r="R18" s="72">
        <f t="shared" si="1"/>
        <v>25354199</v>
      </c>
      <c r="S18" s="72">
        <f t="shared" si="1"/>
        <v>64739160</v>
      </c>
      <c r="T18" s="72">
        <f t="shared" si="1"/>
        <v>54547018</v>
      </c>
      <c r="U18" s="72">
        <f t="shared" si="1"/>
        <v>144640377</v>
      </c>
      <c r="V18" s="72">
        <f t="shared" si="1"/>
        <v>515855671</v>
      </c>
      <c r="W18" s="72">
        <f t="shared" si="1"/>
        <v>709230648</v>
      </c>
      <c r="X18" s="72">
        <f t="shared" si="1"/>
        <v>-193374977</v>
      </c>
      <c r="Y18" s="66">
        <f>+IF(W18&lt;&gt;0,(X18/W18)*100,0)</f>
        <v>-27.265456949062923</v>
      </c>
      <c r="Z18" s="73">
        <f t="shared" si="1"/>
        <v>714253303</v>
      </c>
    </row>
    <row r="19" spans="1:26" ht="13.5">
      <c r="A19" s="69" t="s">
        <v>43</v>
      </c>
      <c r="B19" s="74">
        <f>+B10-B18</f>
        <v>-34980437</v>
      </c>
      <c r="C19" s="74">
        <f>+C10-C18</f>
        <v>0</v>
      </c>
      <c r="D19" s="75">
        <f aca="true" t="shared" si="2" ref="D19:Z19">+D10-D18</f>
        <v>17185185</v>
      </c>
      <c r="E19" s="76">
        <f t="shared" si="2"/>
        <v>-682602</v>
      </c>
      <c r="F19" s="76">
        <f t="shared" si="2"/>
        <v>45787289</v>
      </c>
      <c r="G19" s="76">
        <f t="shared" si="2"/>
        <v>4028184</v>
      </c>
      <c r="H19" s="76">
        <f t="shared" si="2"/>
        <v>11182857</v>
      </c>
      <c r="I19" s="76">
        <f t="shared" si="2"/>
        <v>60998330</v>
      </c>
      <c r="J19" s="76">
        <f t="shared" si="2"/>
        <v>13256138</v>
      </c>
      <c r="K19" s="76">
        <f t="shared" si="2"/>
        <v>-3064277</v>
      </c>
      <c r="L19" s="76">
        <f t="shared" si="2"/>
        <v>61895052</v>
      </c>
      <c r="M19" s="76">
        <f t="shared" si="2"/>
        <v>72086913</v>
      </c>
      <c r="N19" s="76">
        <f t="shared" si="2"/>
        <v>20210626</v>
      </c>
      <c r="O19" s="76">
        <f t="shared" si="2"/>
        <v>-6189879</v>
      </c>
      <c r="P19" s="76">
        <f t="shared" si="2"/>
        <v>-12176451</v>
      </c>
      <c r="Q19" s="76">
        <f t="shared" si="2"/>
        <v>1844296</v>
      </c>
      <c r="R19" s="76">
        <f t="shared" si="2"/>
        <v>21596194</v>
      </c>
      <c r="S19" s="76">
        <f t="shared" si="2"/>
        <v>4298893</v>
      </c>
      <c r="T19" s="76">
        <f t="shared" si="2"/>
        <v>-4786287</v>
      </c>
      <c r="U19" s="76">
        <f t="shared" si="2"/>
        <v>21108800</v>
      </c>
      <c r="V19" s="76">
        <f t="shared" si="2"/>
        <v>156038339</v>
      </c>
      <c r="W19" s="76">
        <f>IF(E10=E18,0,W10-W18)</f>
        <v>17185176</v>
      </c>
      <c r="X19" s="76">
        <f t="shared" si="2"/>
        <v>138853163</v>
      </c>
      <c r="Y19" s="77">
        <f>+IF(W19&lt;&gt;0,(X19/W19)*100,0)</f>
        <v>807.9821993094514</v>
      </c>
      <c r="Z19" s="78">
        <f t="shared" si="2"/>
        <v>-682602</v>
      </c>
    </row>
    <row r="20" spans="1:26" ht="13.5">
      <c r="A20" s="57" t="s">
        <v>44</v>
      </c>
      <c r="B20" s="18">
        <v>35380454</v>
      </c>
      <c r="C20" s="18">
        <v>0</v>
      </c>
      <c r="D20" s="58">
        <v>40374000</v>
      </c>
      <c r="E20" s="59">
        <v>43950104</v>
      </c>
      <c r="F20" s="59">
        <v>0</v>
      </c>
      <c r="G20" s="59">
        <v>0</v>
      </c>
      <c r="H20" s="59">
        <v>2315211</v>
      </c>
      <c r="I20" s="59">
        <v>2315211</v>
      </c>
      <c r="J20" s="59">
        <v>0</v>
      </c>
      <c r="K20" s="59">
        <v>3259084</v>
      </c>
      <c r="L20" s="59">
        <v>1255774</v>
      </c>
      <c r="M20" s="59">
        <v>4514858</v>
      </c>
      <c r="N20" s="59">
        <v>5082073</v>
      </c>
      <c r="O20" s="59">
        <v>0</v>
      </c>
      <c r="P20" s="59">
        <v>3289488</v>
      </c>
      <c r="Q20" s="59">
        <v>8371561</v>
      </c>
      <c r="R20" s="59">
        <v>2152474</v>
      </c>
      <c r="S20" s="59">
        <v>818598</v>
      </c>
      <c r="T20" s="59">
        <v>0</v>
      </c>
      <c r="U20" s="59">
        <v>2971072</v>
      </c>
      <c r="V20" s="59">
        <v>18172702</v>
      </c>
      <c r="W20" s="59">
        <v>40374000</v>
      </c>
      <c r="X20" s="59">
        <v>-22201298</v>
      </c>
      <c r="Y20" s="60">
        <v>-54.99</v>
      </c>
      <c r="Z20" s="61">
        <v>43950104</v>
      </c>
    </row>
    <row r="21" spans="1:26" ht="13.5">
      <c r="A21" s="57" t="s">
        <v>88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89</v>
      </c>
      <c r="B22" s="85">
        <f>SUM(B19:B21)</f>
        <v>400017</v>
      </c>
      <c r="C22" s="85">
        <f>SUM(C19:C21)</f>
        <v>0</v>
      </c>
      <c r="D22" s="86">
        <f aca="true" t="shared" si="3" ref="D22:Z22">SUM(D19:D21)</f>
        <v>57559185</v>
      </c>
      <c r="E22" s="87">
        <f t="shared" si="3"/>
        <v>43267502</v>
      </c>
      <c r="F22" s="87">
        <f t="shared" si="3"/>
        <v>45787289</v>
      </c>
      <c r="G22" s="87">
        <f t="shared" si="3"/>
        <v>4028184</v>
      </c>
      <c r="H22" s="87">
        <f t="shared" si="3"/>
        <v>13498068</v>
      </c>
      <c r="I22" s="87">
        <f t="shared" si="3"/>
        <v>63313541</v>
      </c>
      <c r="J22" s="87">
        <f t="shared" si="3"/>
        <v>13256138</v>
      </c>
      <c r="K22" s="87">
        <f t="shared" si="3"/>
        <v>194807</v>
      </c>
      <c r="L22" s="87">
        <f t="shared" si="3"/>
        <v>63150826</v>
      </c>
      <c r="M22" s="87">
        <f t="shared" si="3"/>
        <v>76601771</v>
      </c>
      <c r="N22" s="87">
        <f t="shared" si="3"/>
        <v>25292699</v>
      </c>
      <c r="O22" s="87">
        <f t="shared" si="3"/>
        <v>-6189879</v>
      </c>
      <c r="P22" s="87">
        <f t="shared" si="3"/>
        <v>-8886963</v>
      </c>
      <c r="Q22" s="87">
        <f t="shared" si="3"/>
        <v>10215857</v>
      </c>
      <c r="R22" s="87">
        <f t="shared" si="3"/>
        <v>23748668</v>
      </c>
      <c r="S22" s="87">
        <f t="shared" si="3"/>
        <v>5117491</v>
      </c>
      <c r="T22" s="87">
        <f t="shared" si="3"/>
        <v>-4786287</v>
      </c>
      <c r="U22" s="87">
        <f t="shared" si="3"/>
        <v>24079872</v>
      </c>
      <c r="V22" s="87">
        <f t="shared" si="3"/>
        <v>174211041</v>
      </c>
      <c r="W22" s="87">
        <f t="shared" si="3"/>
        <v>57559176</v>
      </c>
      <c r="X22" s="87">
        <f t="shared" si="3"/>
        <v>116651865</v>
      </c>
      <c r="Y22" s="88">
        <f>+IF(W22&lt;&gt;0,(X22/W22)*100,0)</f>
        <v>202.6642372364747</v>
      </c>
      <c r="Z22" s="89">
        <f t="shared" si="3"/>
        <v>43267502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400017</v>
      </c>
      <c r="C24" s="74">
        <f>SUM(C22:C23)</f>
        <v>0</v>
      </c>
      <c r="D24" s="75">
        <f aca="true" t="shared" si="4" ref="D24:Z24">SUM(D22:D23)</f>
        <v>57559185</v>
      </c>
      <c r="E24" s="76">
        <f t="shared" si="4"/>
        <v>43267502</v>
      </c>
      <c r="F24" s="76">
        <f t="shared" si="4"/>
        <v>45787289</v>
      </c>
      <c r="G24" s="76">
        <f t="shared" si="4"/>
        <v>4028184</v>
      </c>
      <c r="H24" s="76">
        <f t="shared" si="4"/>
        <v>13498068</v>
      </c>
      <c r="I24" s="76">
        <f t="shared" si="4"/>
        <v>63313541</v>
      </c>
      <c r="J24" s="76">
        <f t="shared" si="4"/>
        <v>13256138</v>
      </c>
      <c r="K24" s="76">
        <f t="shared" si="4"/>
        <v>194807</v>
      </c>
      <c r="L24" s="76">
        <f t="shared" si="4"/>
        <v>63150826</v>
      </c>
      <c r="M24" s="76">
        <f t="shared" si="4"/>
        <v>76601771</v>
      </c>
      <c r="N24" s="76">
        <f t="shared" si="4"/>
        <v>25292699</v>
      </c>
      <c r="O24" s="76">
        <f t="shared" si="4"/>
        <v>-6189879</v>
      </c>
      <c r="P24" s="76">
        <f t="shared" si="4"/>
        <v>-8886963</v>
      </c>
      <c r="Q24" s="76">
        <f t="shared" si="4"/>
        <v>10215857</v>
      </c>
      <c r="R24" s="76">
        <f t="shared" si="4"/>
        <v>23748668</v>
      </c>
      <c r="S24" s="76">
        <f t="shared" si="4"/>
        <v>5117491</v>
      </c>
      <c r="T24" s="76">
        <f t="shared" si="4"/>
        <v>-4786287</v>
      </c>
      <c r="U24" s="76">
        <f t="shared" si="4"/>
        <v>24079872</v>
      </c>
      <c r="V24" s="76">
        <f t="shared" si="4"/>
        <v>174211041</v>
      </c>
      <c r="W24" s="76">
        <f t="shared" si="4"/>
        <v>57559176</v>
      </c>
      <c r="X24" s="76">
        <f t="shared" si="4"/>
        <v>116651865</v>
      </c>
      <c r="Y24" s="77">
        <f>+IF(W24&lt;&gt;0,(X24/W24)*100,0)</f>
        <v>202.6642372364747</v>
      </c>
      <c r="Z24" s="78">
        <f t="shared" si="4"/>
        <v>43267502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32253770</v>
      </c>
      <c r="C27" s="21">
        <v>0</v>
      </c>
      <c r="D27" s="98">
        <v>57011000</v>
      </c>
      <c r="E27" s="99">
        <v>43244074</v>
      </c>
      <c r="F27" s="99">
        <v>759198</v>
      </c>
      <c r="G27" s="99">
        <v>1729669</v>
      </c>
      <c r="H27" s="99">
        <v>974947</v>
      </c>
      <c r="I27" s="99">
        <v>3463814</v>
      </c>
      <c r="J27" s="99">
        <v>1298081</v>
      </c>
      <c r="K27" s="99">
        <v>994670</v>
      </c>
      <c r="L27" s="99">
        <v>3834359</v>
      </c>
      <c r="M27" s="99">
        <v>6127110</v>
      </c>
      <c r="N27" s="99">
        <v>730463</v>
      </c>
      <c r="O27" s="99">
        <v>1893411</v>
      </c>
      <c r="P27" s="99">
        <v>2284165</v>
      </c>
      <c r="Q27" s="99">
        <v>4908039</v>
      </c>
      <c r="R27" s="99">
        <v>29985</v>
      </c>
      <c r="S27" s="99">
        <v>1525250</v>
      </c>
      <c r="T27" s="99">
        <v>12561120</v>
      </c>
      <c r="U27" s="99">
        <v>14116355</v>
      </c>
      <c r="V27" s="99">
        <v>28615318</v>
      </c>
      <c r="W27" s="99">
        <v>43244074</v>
      </c>
      <c r="X27" s="99">
        <v>-14628756</v>
      </c>
      <c r="Y27" s="100">
        <v>-33.83</v>
      </c>
      <c r="Z27" s="101">
        <v>43244074</v>
      </c>
    </row>
    <row r="28" spans="1:26" ht="13.5">
      <c r="A28" s="102" t="s">
        <v>44</v>
      </c>
      <c r="B28" s="18">
        <v>27269016</v>
      </c>
      <c r="C28" s="18">
        <v>0</v>
      </c>
      <c r="D28" s="58">
        <v>34611000</v>
      </c>
      <c r="E28" s="59">
        <v>39060104</v>
      </c>
      <c r="F28" s="59">
        <v>0</v>
      </c>
      <c r="G28" s="59">
        <v>1472406</v>
      </c>
      <c r="H28" s="59">
        <v>957531</v>
      </c>
      <c r="I28" s="59">
        <v>2429937</v>
      </c>
      <c r="J28" s="59">
        <v>1025293</v>
      </c>
      <c r="K28" s="59">
        <v>982120</v>
      </c>
      <c r="L28" s="59">
        <v>3834359</v>
      </c>
      <c r="M28" s="59">
        <v>5841772</v>
      </c>
      <c r="N28" s="59">
        <v>729393</v>
      </c>
      <c r="O28" s="59">
        <v>1698721</v>
      </c>
      <c r="P28" s="59">
        <v>2098312</v>
      </c>
      <c r="Q28" s="59">
        <v>4526426</v>
      </c>
      <c r="R28" s="59">
        <v>0</v>
      </c>
      <c r="S28" s="59">
        <v>1211912</v>
      </c>
      <c r="T28" s="59">
        <v>12289326</v>
      </c>
      <c r="U28" s="59">
        <v>13501238</v>
      </c>
      <c r="V28" s="59">
        <v>26299373</v>
      </c>
      <c r="W28" s="59">
        <v>39060104</v>
      </c>
      <c r="X28" s="59">
        <v>-12760731</v>
      </c>
      <c r="Y28" s="60">
        <v>-32.67</v>
      </c>
      <c r="Z28" s="61">
        <v>39060104</v>
      </c>
    </row>
    <row r="29" spans="1:26" ht="13.5">
      <c r="A29" s="57" t="s">
        <v>91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4984754</v>
      </c>
      <c r="C31" s="18">
        <v>0</v>
      </c>
      <c r="D31" s="58">
        <v>22400000</v>
      </c>
      <c r="E31" s="59">
        <v>4183970</v>
      </c>
      <c r="F31" s="59">
        <v>759198</v>
      </c>
      <c r="G31" s="59">
        <v>257263</v>
      </c>
      <c r="H31" s="59">
        <v>17416</v>
      </c>
      <c r="I31" s="59">
        <v>1033877</v>
      </c>
      <c r="J31" s="59">
        <v>272788</v>
      </c>
      <c r="K31" s="59">
        <v>12550</v>
      </c>
      <c r="L31" s="59">
        <v>0</v>
      </c>
      <c r="M31" s="59">
        <v>285338</v>
      </c>
      <c r="N31" s="59">
        <v>1070</v>
      </c>
      <c r="O31" s="59">
        <v>194690</v>
      </c>
      <c r="P31" s="59">
        <v>185853</v>
      </c>
      <c r="Q31" s="59">
        <v>381613</v>
      </c>
      <c r="R31" s="59">
        <v>29985</v>
      </c>
      <c r="S31" s="59">
        <v>313338</v>
      </c>
      <c r="T31" s="59">
        <v>271794</v>
      </c>
      <c r="U31" s="59">
        <v>615117</v>
      </c>
      <c r="V31" s="59">
        <v>2315945</v>
      </c>
      <c r="W31" s="59">
        <v>4183970</v>
      </c>
      <c r="X31" s="59">
        <v>-1868025</v>
      </c>
      <c r="Y31" s="60">
        <v>-44.65</v>
      </c>
      <c r="Z31" s="61">
        <v>4183970</v>
      </c>
    </row>
    <row r="32" spans="1:26" ht="13.5">
      <c r="A32" s="69" t="s">
        <v>50</v>
      </c>
      <c r="B32" s="21">
        <f>SUM(B28:B31)</f>
        <v>32253770</v>
      </c>
      <c r="C32" s="21">
        <f>SUM(C28:C31)</f>
        <v>0</v>
      </c>
      <c r="D32" s="98">
        <f aca="true" t="shared" si="5" ref="D32:Z32">SUM(D28:D31)</f>
        <v>57011000</v>
      </c>
      <c r="E32" s="99">
        <f t="shared" si="5"/>
        <v>43244074</v>
      </c>
      <c r="F32" s="99">
        <f t="shared" si="5"/>
        <v>759198</v>
      </c>
      <c r="G32" s="99">
        <f t="shared" si="5"/>
        <v>1729669</v>
      </c>
      <c r="H32" s="99">
        <f t="shared" si="5"/>
        <v>974947</v>
      </c>
      <c r="I32" s="99">
        <f t="shared" si="5"/>
        <v>3463814</v>
      </c>
      <c r="J32" s="99">
        <f t="shared" si="5"/>
        <v>1298081</v>
      </c>
      <c r="K32" s="99">
        <f t="shared" si="5"/>
        <v>994670</v>
      </c>
      <c r="L32" s="99">
        <f t="shared" si="5"/>
        <v>3834359</v>
      </c>
      <c r="M32" s="99">
        <f t="shared" si="5"/>
        <v>6127110</v>
      </c>
      <c r="N32" s="99">
        <f t="shared" si="5"/>
        <v>730463</v>
      </c>
      <c r="O32" s="99">
        <f t="shared" si="5"/>
        <v>1893411</v>
      </c>
      <c r="P32" s="99">
        <f t="shared" si="5"/>
        <v>2284165</v>
      </c>
      <c r="Q32" s="99">
        <f t="shared" si="5"/>
        <v>4908039</v>
      </c>
      <c r="R32" s="99">
        <f t="shared" si="5"/>
        <v>29985</v>
      </c>
      <c r="S32" s="99">
        <f t="shared" si="5"/>
        <v>1525250</v>
      </c>
      <c r="T32" s="99">
        <f t="shared" si="5"/>
        <v>12561120</v>
      </c>
      <c r="U32" s="99">
        <f t="shared" si="5"/>
        <v>14116355</v>
      </c>
      <c r="V32" s="99">
        <f t="shared" si="5"/>
        <v>28615318</v>
      </c>
      <c r="W32" s="99">
        <f t="shared" si="5"/>
        <v>43244074</v>
      </c>
      <c r="X32" s="99">
        <f t="shared" si="5"/>
        <v>-14628756</v>
      </c>
      <c r="Y32" s="100">
        <f>+IF(W32&lt;&gt;0,(X32/W32)*100,0)</f>
        <v>-33.82834836514247</v>
      </c>
      <c r="Z32" s="101">
        <f t="shared" si="5"/>
        <v>43244074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121702985</v>
      </c>
      <c r="C35" s="18">
        <v>0</v>
      </c>
      <c r="D35" s="58">
        <v>95998087</v>
      </c>
      <c r="E35" s="59">
        <v>266669086</v>
      </c>
      <c r="F35" s="59">
        <v>32473317</v>
      </c>
      <c r="G35" s="59">
        <v>71628883</v>
      </c>
      <c r="H35" s="59">
        <v>228362572</v>
      </c>
      <c r="I35" s="59">
        <v>228362572</v>
      </c>
      <c r="J35" s="59">
        <v>230895083</v>
      </c>
      <c r="K35" s="59">
        <v>259933788</v>
      </c>
      <c r="L35" s="59">
        <v>289465577</v>
      </c>
      <c r="M35" s="59">
        <v>289465577</v>
      </c>
      <c r="N35" s="59">
        <v>289650425</v>
      </c>
      <c r="O35" s="59">
        <v>289579725</v>
      </c>
      <c r="P35" s="59">
        <v>292821928</v>
      </c>
      <c r="Q35" s="59">
        <v>292821928</v>
      </c>
      <c r="R35" s="59">
        <v>316466359</v>
      </c>
      <c r="S35" s="59">
        <v>327879423</v>
      </c>
      <c r="T35" s="59">
        <v>309650679</v>
      </c>
      <c r="U35" s="59">
        <v>309650679</v>
      </c>
      <c r="V35" s="59">
        <v>309650679</v>
      </c>
      <c r="W35" s="59">
        <v>266669086</v>
      </c>
      <c r="X35" s="59">
        <v>42981593</v>
      </c>
      <c r="Y35" s="60">
        <v>16.12</v>
      </c>
      <c r="Z35" s="61">
        <v>266669086</v>
      </c>
    </row>
    <row r="36" spans="1:26" ht="13.5">
      <c r="A36" s="57" t="s">
        <v>53</v>
      </c>
      <c r="B36" s="18">
        <v>815339219</v>
      </c>
      <c r="C36" s="18">
        <v>0</v>
      </c>
      <c r="D36" s="58">
        <v>914758960</v>
      </c>
      <c r="E36" s="59">
        <v>823520906</v>
      </c>
      <c r="F36" s="59">
        <v>15147463</v>
      </c>
      <c r="G36" s="59">
        <v>-424469</v>
      </c>
      <c r="H36" s="59">
        <v>815468525</v>
      </c>
      <c r="I36" s="59">
        <v>815468525</v>
      </c>
      <c r="J36" s="59">
        <v>831672383</v>
      </c>
      <c r="K36" s="59">
        <v>834347431</v>
      </c>
      <c r="L36" s="59">
        <v>846845601</v>
      </c>
      <c r="M36" s="59">
        <v>846845601</v>
      </c>
      <c r="N36" s="59">
        <v>825417259</v>
      </c>
      <c r="O36" s="59">
        <v>822943646</v>
      </c>
      <c r="P36" s="59">
        <v>829594834</v>
      </c>
      <c r="Q36" s="59">
        <v>829594834</v>
      </c>
      <c r="R36" s="59">
        <v>826188917</v>
      </c>
      <c r="S36" s="59">
        <v>831150069</v>
      </c>
      <c r="T36" s="59">
        <v>843711187</v>
      </c>
      <c r="U36" s="59">
        <v>843711187</v>
      </c>
      <c r="V36" s="59">
        <v>843711187</v>
      </c>
      <c r="W36" s="59">
        <v>823520906</v>
      </c>
      <c r="X36" s="59">
        <v>20190281</v>
      </c>
      <c r="Y36" s="60">
        <v>2.45</v>
      </c>
      <c r="Z36" s="61">
        <v>823520906</v>
      </c>
    </row>
    <row r="37" spans="1:26" ht="13.5">
      <c r="A37" s="57" t="s">
        <v>54</v>
      </c>
      <c r="B37" s="18">
        <v>158356557</v>
      </c>
      <c r="C37" s="18">
        <v>0</v>
      </c>
      <c r="D37" s="58">
        <v>100666980</v>
      </c>
      <c r="E37" s="59">
        <v>235383989</v>
      </c>
      <c r="F37" s="59">
        <v>-1523090</v>
      </c>
      <c r="G37" s="59">
        <v>18032359</v>
      </c>
      <c r="H37" s="59">
        <v>201340918</v>
      </c>
      <c r="I37" s="59">
        <v>201340918</v>
      </c>
      <c r="J37" s="59">
        <v>206821148</v>
      </c>
      <c r="K37" s="59">
        <v>235474501</v>
      </c>
      <c r="L37" s="59">
        <v>215979580</v>
      </c>
      <c r="M37" s="59">
        <v>215979580</v>
      </c>
      <c r="N37" s="59">
        <v>205993152</v>
      </c>
      <c r="O37" s="59">
        <v>199781512</v>
      </c>
      <c r="P37" s="59">
        <v>213718999</v>
      </c>
      <c r="Q37" s="59">
        <v>213718999</v>
      </c>
      <c r="R37" s="59">
        <v>215051708</v>
      </c>
      <c r="S37" s="59">
        <v>222078105</v>
      </c>
      <c r="T37" s="59">
        <v>227157726</v>
      </c>
      <c r="U37" s="59">
        <v>227157726</v>
      </c>
      <c r="V37" s="59">
        <v>227157726</v>
      </c>
      <c r="W37" s="59">
        <v>235383989</v>
      </c>
      <c r="X37" s="59">
        <v>-8226263</v>
      </c>
      <c r="Y37" s="60">
        <v>-3.49</v>
      </c>
      <c r="Z37" s="61">
        <v>235383989</v>
      </c>
    </row>
    <row r="38" spans="1:26" ht="13.5">
      <c r="A38" s="57" t="s">
        <v>55</v>
      </c>
      <c r="B38" s="18">
        <v>121593586</v>
      </c>
      <c r="C38" s="18">
        <v>0</v>
      </c>
      <c r="D38" s="58">
        <v>116449401</v>
      </c>
      <c r="E38" s="59">
        <v>123751819</v>
      </c>
      <c r="F38" s="59">
        <v>3356578</v>
      </c>
      <c r="G38" s="59">
        <v>3356578</v>
      </c>
      <c r="H38" s="59">
        <v>124950163</v>
      </c>
      <c r="I38" s="59">
        <v>124950163</v>
      </c>
      <c r="J38" s="59">
        <v>124950163</v>
      </c>
      <c r="K38" s="59">
        <v>124950163</v>
      </c>
      <c r="L38" s="59">
        <v>123324219</v>
      </c>
      <c r="M38" s="59">
        <v>123324219</v>
      </c>
      <c r="N38" s="59">
        <v>123324219</v>
      </c>
      <c r="O38" s="59">
        <v>123324219</v>
      </c>
      <c r="P38" s="59">
        <v>123324219</v>
      </c>
      <c r="Q38" s="59">
        <v>123324219</v>
      </c>
      <c r="R38" s="59">
        <v>123324219</v>
      </c>
      <c r="S38" s="59">
        <v>123324219</v>
      </c>
      <c r="T38" s="59">
        <v>121593586</v>
      </c>
      <c r="U38" s="59">
        <v>121593586</v>
      </c>
      <c r="V38" s="59">
        <v>121593586</v>
      </c>
      <c r="W38" s="59">
        <v>123751819</v>
      </c>
      <c r="X38" s="59">
        <v>-2158233</v>
      </c>
      <c r="Y38" s="60">
        <v>-1.74</v>
      </c>
      <c r="Z38" s="61">
        <v>123751819</v>
      </c>
    </row>
    <row r="39" spans="1:26" ht="13.5">
      <c r="A39" s="57" t="s">
        <v>56</v>
      </c>
      <c r="B39" s="18">
        <v>657092061</v>
      </c>
      <c r="C39" s="18">
        <v>0</v>
      </c>
      <c r="D39" s="58">
        <v>793640666</v>
      </c>
      <c r="E39" s="59">
        <v>731054184</v>
      </c>
      <c r="F39" s="59">
        <v>45787292</v>
      </c>
      <c r="G39" s="59">
        <v>49815477</v>
      </c>
      <c r="H39" s="59">
        <v>717540016</v>
      </c>
      <c r="I39" s="59">
        <v>717540016</v>
      </c>
      <c r="J39" s="59">
        <v>730796155</v>
      </c>
      <c r="K39" s="59">
        <v>733856555</v>
      </c>
      <c r="L39" s="59">
        <v>797007379</v>
      </c>
      <c r="M39" s="59">
        <v>797007379</v>
      </c>
      <c r="N39" s="59">
        <v>785750313</v>
      </c>
      <c r="O39" s="59">
        <v>789417640</v>
      </c>
      <c r="P39" s="59">
        <v>785373544</v>
      </c>
      <c r="Q39" s="59">
        <v>785373544</v>
      </c>
      <c r="R39" s="59">
        <v>804279349</v>
      </c>
      <c r="S39" s="59">
        <v>813627168</v>
      </c>
      <c r="T39" s="59">
        <v>804610554</v>
      </c>
      <c r="U39" s="59">
        <v>804610554</v>
      </c>
      <c r="V39" s="59">
        <v>804610554</v>
      </c>
      <c r="W39" s="59">
        <v>731054184</v>
      </c>
      <c r="X39" s="59">
        <v>73556370</v>
      </c>
      <c r="Y39" s="60">
        <v>10.06</v>
      </c>
      <c r="Z39" s="61">
        <v>731054184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30507554</v>
      </c>
      <c r="C42" s="18">
        <v>0</v>
      </c>
      <c r="D42" s="58">
        <v>57334351</v>
      </c>
      <c r="E42" s="59">
        <v>45096009</v>
      </c>
      <c r="F42" s="59">
        <v>17659100</v>
      </c>
      <c r="G42" s="59">
        <v>5302864</v>
      </c>
      <c r="H42" s="59">
        <v>-1686376</v>
      </c>
      <c r="I42" s="59">
        <v>21275588</v>
      </c>
      <c r="J42" s="59">
        <v>105434</v>
      </c>
      <c r="K42" s="59">
        <v>-201360</v>
      </c>
      <c r="L42" s="59">
        <v>16845346</v>
      </c>
      <c r="M42" s="59">
        <v>16749420</v>
      </c>
      <c r="N42" s="59">
        <v>-5703070</v>
      </c>
      <c r="O42" s="59">
        <v>-8049086</v>
      </c>
      <c r="P42" s="59">
        <v>949191</v>
      </c>
      <c r="Q42" s="59">
        <v>-12802965</v>
      </c>
      <c r="R42" s="59">
        <v>10435958</v>
      </c>
      <c r="S42" s="59">
        <v>5822775</v>
      </c>
      <c r="T42" s="59">
        <v>-16328298</v>
      </c>
      <c r="U42" s="59">
        <v>-69565</v>
      </c>
      <c r="V42" s="59">
        <v>25152478</v>
      </c>
      <c r="W42" s="59">
        <v>45096009</v>
      </c>
      <c r="X42" s="59">
        <v>-19943531</v>
      </c>
      <c r="Y42" s="60">
        <v>-44.22</v>
      </c>
      <c r="Z42" s="61">
        <v>45096009</v>
      </c>
    </row>
    <row r="43" spans="1:26" ht="13.5">
      <c r="A43" s="57" t="s">
        <v>59</v>
      </c>
      <c r="B43" s="18">
        <v>-31430904</v>
      </c>
      <c r="C43" s="18">
        <v>0</v>
      </c>
      <c r="D43" s="58">
        <v>-57011004</v>
      </c>
      <c r="E43" s="59">
        <v>-43244075</v>
      </c>
      <c r="F43" s="59">
        <v>-3768106</v>
      </c>
      <c r="G43" s="59">
        <v>-1940126</v>
      </c>
      <c r="H43" s="59">
        <v>-957531</v>
      </c>
      <c r="I43" s="59">
        <v>-6665763</v>
      </c>
      <c r="J43" s="59">
        <v>-1361772</v>
      </c>
      <c r="K43" s="59">
        <v>-599123</v>
      </c>
      <c r="L43" s="59">
        <v>-4215126</v>
      </c>
      <c r="M43" s="59">
        <v>-6176021</v>
      </c>
      <c r="N43" s="59">
        <v>-802423</v>
      </c>
      <c r="O43" s="59">
        <v>-1878656</v>
      </c>
      <c r="P43" s="59">
        <v>-2360292</v>
      </c>
      <c r="Q43" s="59">
        <v>-5041371</v>
      </c>
      <c r="R43" s="59">
        <v>-154698</v>
      </c>
      <c r="S43" s="59">
        <v>-1329064</v>
      </c>
      <c r="T43" s="59">
        <v>-9141967</v>
      </c>
      <c r="U43" s="59">
        <v>-10625729</v>
      </c>
      <c r="V43" s="59">
        <v>-28508884</v>
      </c>
      <c r="W43" s="59">
        <v>-43244075</v>
      </c>
      <c r="X43" s="59">
        <v>14735191</v>
      </c>
      <c r="Y43" s="60">
        <v>-34.07</v>
      </c>
      <c r="Z43" s="61">
        <v>-43244075</v>
      </c>
    </row>
    <row r="44" spans="1:26" ht="13.5">
      <c r="A44" s="57" t="s">
        <v>60</v>
      </c>
      <c r="B44" s="18">
        <v>-3063231</v>
      </c>
      <c r="C44" s="18">
        <v>0</v>
      </c>
      <c r="D44" s="58">
        <v>-3356577</v>
      </c>
      <c r="E44" s="59">
        <v>-3356580</v>
      </c>
      <c r="F44" s="59">
        <v>-36916</v>
      </c>
      <c r="G44" s="59">
        <v>21462</v>
      </c>
      <c r="H44" s="59">
        <v>24647</v>
      </c>
      <c r="I44" s="59">
        <v>9193</v>
      </c>
      <c r="J44" s="59">
        <v>-21148</v>
      </c>
      <c r="K44" s="59">
        <v>348987</v>
      </c>
      <c r="L44" s="59">
        <v>122114</v>
      </c>
      <c r="M44" s="59">
        <v>449953</v>
      </c>
      <c r="N44" s="59">
        <v>20529</v>
      </c>
      <c r="O44" s="59">
        <v>-1591961</v>
      </c>
      <c r="P44" s="59">
        <v>-32867</v>
      </c>
      <c r="Q44" s="59">
        <v>-1604299</v>
      </c>
      <c r="R44" s="59">
        <v>-155793</v>
      </c>
      <c r="S44" s="59">
        <v>129484</v>
      </c>
      <c r="T44" s="59">
        <v>-70599</v>
      </c>
      <c r="U44" s="59">
        <v>-96908</v>
      </c>
      <c r="V44" s="59">
        <v>-1242061</v>
      </c>
      <c r="W44" s="59">
        <v>-3356580</v>
      </c>
      <c r="X44" s="59">
        <v>2114519</v>
      </c>
      <c r="Y44" s="60">
        <v>-63</v>
      </c>
      <c r="Z44" s="61">
        <v>-3356580</v>
      </c>
    </row>
    <row r="45" spans="1:26" ht="13.5">
      <c r="A45" s="69" t="s">
        <v>61</v>
      </c>
      <c r="B45" s="21">
        <v>14989420</v>
      </c>
      <c r="C45" s="21">
        <v>0</v>
      </c>
      <c r="D45" s="98">
        <v>5174024</v>
      </c>
      <c r="E45" s="99">
        <v>13482880</v>
      </c>
      <c r="F45" s="99">
        <v>28841604</v>
      </c>
      <c r="G45" s="99">
        <v>32225804</v>
      </c>
      <c r="H45" s="99">
        <v>29606544</v>
      </c>
      <c r="I45" s="99">
        <v>29606544</v>
      </c>
      <c r="J45" s="99">
        <v>28329058</v>
      </c>
      <c r="K45" s="99">
        <v>27877562</v>
      </c>
      <c r="L45" s="99">
        <v>40629896</v>
      </c>
      <c r="M45" s="99">
        <v>40629896</v>
      </c>
      <c r="N45" s="99">
        <v>34144932</v>
      </c>
      <c r="O45" s="99">
        <v>22625229</v>
      </c>
      <c r="P45" s="99">
        <v>21181261</v>
      </c>
      <c r="Q45" s="99">
        <v>34144932</v>
      </c>
      <c r="R45" s="99">
        <v>31306728</v>
      </c>
      <c r="S45" s="99">
        <v>35929923</v>
      </c>
      <c r="T45" s="99">
        <v>10389059</v>
      </c>
      <c r="U45" s="99">
        <v>10389059</v>
      </c>
      <c r="V45" s="99">
        <v>10389059</v>
      </c>
      <c r="W45" s="99">
        <v>13482880</v>
      </c>
      <c r="X45" s="99">
        <v>-3093821</v>
      </c>
      <c r="Y45" s="100">
        <v>-22.95</v>
      </c>
      <c r="Z45" s="101">
        <v>13482880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92</v>
      </c>
      <c r="B47" s="114" t="s">
        <v>77</v>
      </c>
      <c r="C47" s="114"/>
      <c r="D47" s="115" t="s">
        <v>78</v>
      </c>
      <c r="E47" s="116" t="s">
        <v>79</v>
      </c>
      <c r="F47" s="117"/>
      <c r="G47" s="117"/>
      <c r="H47" s="117"/>
      <c r="I47" s="118" t="s">
        <v>80</v>
      </c>
      <c r="J47" s="117"/>
      <c r="K47" s="117"/>
      <c r="L47" s="117"/>
      <c r="M47" s="118" t="s">
        <v>81</v>
      </c>
      <c r="N47" s="119"/>
      <c r="O47" s="119"/>
      <c r="P47" s="119"/>
      <c r="Q47" s="118" t="s">
        <v>82</v>
      </c>
      <c r="R47" s="119"/>
      <c r="S47" s="119"/>
      <c r="T47" s="119"/>
      <c r="U47" s="118" t="s">
        <v>83</v>
      </c>
      <c r="V47" s="118" t="s">
        <v>84</v>
      </c>
      <c r="W47" s="118" t="s">
        <v>85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44851741</v>
      </c>
      <c r="C49" s="51">
        <v>0</v>
      </c>
      <c r="D49" s="128">
        <v>20493455</v>
      </c>
      <c r="E49" s="53">
        <v>18802850</v>
      </c>
      <c r="F49" s="53">
        <v>0</v>
      </c>
      <c r="G49" s="53">
        <v>0</v>
      </c>
      <c r="H49" s="53">
        <v>0</v>
      </c>
      <c r="I49" s="53">
        <v>19499497</v>
      </c>
      <c r="J49" s="53">
        <v>0</v>
      </c>
      <c r="K49" s="53">
        <v>0</v>
      </c>
      <c r="L49" s="53">
        <v>0</v>
      </c>
      <c r="M49" s="53">
        <v>17180317</v>
      </c>
      <c r="N49" s="53">
        <v>0</v>
      </c>
      <c r="O49" s="53">
        <v>0</v>
      </c>
      <c r="P49" s="53">
        <v>0</v>
      </c>
      <c r="Q49" s="53">
        <v>16434285</v>
      </c>
      <c r="R49" s="53">
        <v>0</v>
      </c>
      <c r="S49" s="53">
        <v>0</v>
      </c>
      <c r="T49" s="53">
        <v>0</v>
      </c>
      <c r="U49" s="53">
        <v>73055019</v>
      </c>
      <c r="V49" s="53">
        <v>360846591</v>
      </c>
      <c r="W49" s="53">
        <v>571163755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43319539</v>
      </c>
      <c r="C51" s="51">
        <v>0</v>
      </c>
      <c r="D51" s="128">
        <v>2366387</v>
      </c>
      <c r="E51" s="53">
        <v>2436658</v>
      </c>
      <c r="F51" s="53">
        <v>0</v>
      </c>
      <c r="G51" s="53">
        <v>0</v>
      </c>
      <c r="H51" s="53">
        <v>0</v>
      </c>
      <c r="I51" s="53">
        <v>1525577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49648161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93</v>
      </c>
      <c r="B58" s="5">
        <f>IF(B67=0,0,+(B76/B67)*100)</f>
        <v>79.07042580351234</v>
      </c>
      <c r="C58" s="5">
        <f>IF(C67=0,0,+(C76/C67)*100)</f>
        <v>0</v>
      </c>
      <c r="D58" s="6">
        <f aca="true" t="shared" si="6" ref="D58:Z58">IF(D67=0,0,+(D76/D67)*100)</f>
        <v>79.34446162725072</v>
      </c>
      <c r="E58" s="7">
        <f t="shared" si="6"/>
        <v>81.95559351103009</v>
      </c>
      <c r="F58" s="7">
        <f t="shared" si="6"/>
        <v>57.20922473221908</v>
      </c>
      <c r="G58" s="7">
        <f t="shared" si="6"/>
        <v>48.769408017967244</v>
      </c>
      <c r="H58" s="7">
        <f t="shared" si="6"/>
        <v>149.42001496952645</v>
      </c>
      <c r="I58" s="7">
        <f t="shared" si="6"/>
        <v>68.82526831264975</v>
      </c>
      <c r="J58" s="7">
        <f t="shared" si="6"/>
        <v>93.51904713546148</v>
      </c>
      <c r="K58" s="7">
        <f t="shared" si="6"/>
        <v>66.34992318169057</v>
      </c>
      <c r="L58" s="7">
        <f t="shared" si="6"/>
        <v>60.77673248654795</v>
      </c>
      <c r="M58" s="7">
        <f t="shared" si="6"/>
        <v>72.76935374064135</v>
      </c>
      <c r="N58" s="7">
        <f t="shared" si="6"/>
        <v>72.5484666634622</v>
      </c>
      <c r="O58" s="7">
        <f t="shared" si="6"/>
        <v>66.00417120886293</v>
      </c>
      <c r="P58" s="7">
        <f t="shared" si="6"/>
        <v>76.70893377152906</v>
      </c>
      <c r="Q58" s="7">
        <f t="shared" si="6"/>
        <v>71.62517567527088</v>
      </c>
      <c r="R58" s="7">
        <f t="shared" si="6"/>
        <v>64.48882338114862</v>
      </c>
      <c r="S58" s="7">
        <f t="shared" si="6"/>
        <v>76.4281357501735</v>
      </c>
      <c r="T58" s="7">
        <f t="shared" si="6"/>
        <v>75.06192484572924</v>
      </c>
      <c r="U58" s="7">
        <f t="shared" si="6"/>
        <v>71.95827075794834</v>
      </c>
      <c r="V58" s="7">
        <f t="shared" si="6"/>
        <v>71.2668259068968</v>
      </c>
      <c r="W58" s="7">
        <f t="shared" si="6"/>
        <v>79.46474307263135</v>
      </c>
      <c r="X58" s="7">
        <f t="shared" si="6"/>
        <v>0</v>
      </c>
      <c r="Y58" s="7">
        <f t="shared" si="6"/>
        <v>0</v>
      </c>
      <c r="Z58" s="8">
        <f t="shared" si="6"/>
        <v>81.95559351103009</v>
      </c>
    </row>
    <row r="59" spans="1:26" ht="13.5">
      <c r="A59" s="36" t="s">
        <v>31</v>
      </c>
      <c r="B59" s="9">
        <f aca="true" t="shared" si="7" ref="B59:Z66">IF(B68=0,0,+(B77/B68)*100)</f>
        <v>90.96110216911727</v>
      </c>
      <c r="C59" s="9">
        <f t="shared" si="7"/>
        <v>0</v>
      </c>
      <c r="D59" s="2">
        <f t="shared" si="7"/>
        <v>78.99999793427025</v>
      </c>
      <c r="E59" s="10">
        <f t="shared" si="7"/>
        <v>79.99999857505031</v>
      </c>
      <c r="F59" s="10">
        <f t="shared" si="7"/>
        <v>68.27231731549867</v>
      </c>
      <c r="G59" s="10">
        <f t="shared" si="7"/>
        <v>69.3295173847881</v>
      </c>
      <c r="H59" s="10">
        <f t="shared" si="7"/>
        <v>74.37792507305639</v>
      </c>
      <c r="I59" s="10">
        <f t="shared" si="7"/>
        <v>70.64340397876823</v>
      </c>
      <c r="J59" s="10">
        <f t="shared" si="7"/>
        <v>88.89251486605986</v>
      </c>
      <c r="K59" s="10">
        <f t="shared" si="7"/>
        <v>77.39851014419257</v>
      </c>
      <c r="L59" s="10">
        <f t="shared" si="7"/>
        <v>64.89319183986551</v>
      </c>
      <c r="M59" s="10">
        <f t="shared" si="7"/>
        <v>77.07899792494874</v>
      </c>
      <c r="N59" s="10">
        <f t="shared" si="7"/>
        <v>81.48373023181144</v>
      </c>
      <c r="O59" s="10">
        <f t="shared" si="7"/>
        <v>94.5293953175282</v>
      </c>
      <c r="P59" s="10">
        <f t="shared" si="7"/>
        <v>110.44552461587762</v>
      </c>
      <c r="Q59" s="10">
        <f t="shared" si="7"/>
        <v>95.06062315096389</v>
      </c>
      <c r="R59" s="10">
        <f t="shared" si="7"/>
        <v>85.71759960107251</v>
      </c>
      <c r="S59" s="10">
        <f t="shared" si="7"/>
        <v>83.99441769804919</v>
      </c>
      <c r="T59" s="10">
        <f t="shared" si="7"/>
        <v>75.7291261286948</v>
      </c>
      <c r="U59" s="10">
        <f t="shared" si="7"/>
        <v>81.81180029707198</v>
      </c>
      <c r="V59" s="10">
        <f t="shared" si="7"/>
        <v>81.04915439687042</v>
      </c>
      <c r="W59" s="10">
        <f t="shared" si="7"/>
        <v>79.9826838922893</v>
      </c>
      <c r="X59" s="10">
        <f t="shared" si="7"/>
        <v>0</v>
      </c>
      <c r="Y59" s="10">
        <f t="shared" si="7"/>
        <v>0</v>
      </c>
      <c r="Z59" s="11">
        <f t="shared" si="7"/>
        <v>79.99999857505031</v>
      </c>
    </row>
    <row r="60" spans="1:26" ht="13.5">
      <c r="A60" s="37" t="s">
        <v>32</v>
      </c>
      <c r="B60" s="12">
        <f t="shared" si="7"/>
        <v>75.8737921252769</v>
      </c>
      <c r="C60" s="12">
        <f t="shared" si="7"/>
        <v>0</v>
      </c>
      <c r="D60" s="3">
        <f t="shared" si="7"/>
        <v>79.54919694459196</v>
      </c>
      <c r="E60" s="13">
        <f t="shared" si="7"/>
        <v>82.29629104725399</v>
      </c>
      <c r="F60" s="13">
        <f t="shared" si="7"/>
        <v>55.14791817417181</v>
      </c>
      <c r="G60" s="13">
        <f t="shared" si="7"/>
        <v>46.1757569811227</v>
      </c>
      <c r="H60" s="13">
        <f t="shared" si="7"/>
        <v>189.03125898875626</v>
      </c>
      <c r="I60" s="13">
        <f t="shared" si="7"/>
        <v>68.74710064444763</v>
      </c>
      <c r="J60" s="13">
        <f t="shared" si="7"/>
        <v>95.30228425320549</v>
      </c>
      <c r="K60" s="13">
        <f t="shared" si="7"/>
        <v>64.86240094588133</v>
      </c>
      <c r="L60" s="13">
        <f t="shared" si="7"/>
        <v>62.26136949357074</v>
      </c>
      <c r="M60" s="13">
        <f t="shared" si="7"/>
        <v>73.08058430709681</v>
      </c>
      <c r="N60" s="13">
        <f t="shared" si="7"/>
        <v>73.3380130532594</v>
      </c>
      <c r="O60" s="13">
        <f t="shared" si="7"/>
        <v>61.85917402890809</v>
      </c>
      <c r="P60" s="13">
        <f t="shared" si="7"/>
        <v>71.20611680218126</v>
      </c>
      <c r="Q60" s="13">
        <f t="shared" si="7"/>
        <v>68.76406541451932</v>
      </c>
      <c r="R60" s="13">
        <f t="shared" si="7"/>
        <v>62.10010363588707</v>
      </c>
      <c r="S60" s="13">
        <f t="shared" si="7"/>
        <v>77.8290618547983</v>
      </c>
      <c r="T60" s="13">
        <f t="shared" si="7"/>
        <v>78.30043371780029</v>
      </c>
      <c r="U60" s="13">
        <f t="shared" si="7"/>
        <v>72.64922378394208</v>
      </c>
      <c r="V60" s="13">
        <f t="shared" si="7"/>
        <v>70.78882540761397</v>
      </c>
      <c r="W60" s="13">
        <f t="shared" si="7"/>
        <v>80.45584054879751</v>
      </c>
      <c r="X60" s="13">
        <f t="shared" si="7"/>
        <v>0</v>
      </c>
      <c r="Y60" s="13">
        <f t="shared" si="7"/>
        <v>0</v>
      </c>
      <c r="Z60" s="14">
        <f t="shared" si="7"/>
        <v>82.29629104725399</v>
      </c>
    </row>
    <row r="61" spans="1:26" ht="13.5">
      <c r="A61" s="38" t="s">
        <v>94</v>
      </c>
      <c r="B61" s="12">
        <f t="shared" si="7"/>
        <v>75.0000000954873</v>
      </c>
      <c r="C61" s="12">
        <f t="shared" si="7"/>
        <v>0</v>
      </c>
      <c r="D61" s="3">
        <f t="shared" si="7"/>
        <v>80.00000055369043</v>
      </c>
      <c r="E61" s="13">
        <f t="shared" si="7"/>
        <v>80.20757824062024</v>
      </c>
      <c r="F61" s="13">
        <f t="shared" si="7"/>
        <v>57.52741536571173</v>
      </c>
      <c r="G61" s="13">
        <f t="shared" si="7"/>
        <v>42.316536868199165</v>
      </c>
      <c r="H61" s="13">
        <f t="shared" si="7"/>
        <v>643.4010079895397</v>
      </c>
      <c r="I61" s="13">
        <f t="shared" si="7"/>
        <v>75.29388633632848</v>
      </c>
      <c r="J61" s="13">
        <f t="shared" si="7"/>
        <v>105.91017703276096</v>
      </c>
      <c r="K61" s="13">
        <f t="shared" si="7"/>
        <v>49.95894901934027</v>
      </c>
      <c r="L61" s="13">
        <f t="shared" si="7"/>
        <v>63.098544819895686</v>
      </c>
      <c r="M61" s="13">
        <f t="shared" si="7"/>
        <v>68.36410021699632</v>
      </c>
      <c r="N61" s="13">
        <f t="shared" si="7"/>
        <v>79.11430888681608</v>
      </c>
      <c r="O61" s="13">
        <f t="shared" si="7"/>
        <v>72.99449752977397</v>
      </c>
      <c r="P61" s="13">
        <f t="shared" si="7"/>
        <v>80.54171829959765</v>
      </c>
      <c r="Q61" s="13">
        <f t="shared" si="7"/>
        <v>77.5137040286008</v>
      </c>
      <c r="R61" s="13">
        <f t="shared" si="7"/>
        <v>63.78635147841931</v>
      </c>
      <c r="S61" s="13">
        <f t="shared" si="7"/>
        <v>85.79273983186336</v>
      </c>
      <c r="T61" s="13">
        <f t="shared" si="7"/>
        <v>73.96150173083488</v>
      </c>
      <c r="U61" s="13">
        <f t="shared" si="7"/>
        <v>74.2459973933082</v>
      </c>
      <c r="V61" s="13">
        <f t="shared" si="7"/>
        <v>73.70187541726732</v>
      </c>
      <c r="W61" s="13">
        <f t="shared" si="7"/>
        <v>80.01755129440018</v>
      </c>
      <c r="X61" s="13">
        <f t="shared" si="7"/>
        <v>0</v>
      </c>
      <c r="Y61" s="13">
        <f t="shared" si="7"/>
        <v>0</v>
      </c>
      <c r="Z61" s="14">
        <f t="shared" si="7"/>
        <v>80.20757824062024</v>
      </c>
    </row>
    <row r="62" spans="1:26" ht="13.5">
      <c r="A62" s="38" t="s">
        <v>95</v>
      </c>
      <c r="B62" s="12">
        <f t="shared" si="7"/>
        <v>76.00000018883996</v>
      </c>
      <c r="C62" s="12">
        <f t="shared" si="7"/>
        <v>0</v>
      </c>
      <c r="D62" s="3">
        <f t="shared" si="7"/>
        <v>78.99999532411343</v>
      </c>
      <c r="E62" s="13">
        <f t="shared" si="7"/>
        <v>85.00000257950914</v>
      </c>
      <c r="F62" s="13">
        <f t="shared" si="7"/>
        <v>37.48082228632015</v>
      </c>
      <c r="G62" s="13">
        <f t="shared" si="7"/>
        <v>46.12350510241413</v>
      </c>
      <c r="H62" s="13">
        <f t="shared" si="7"/>
        <v>47.71078838273896</v>
      </c>
      <c r="I62" s="13">
        <f t="shared" si="7"/>
        <v>43.6101952269736</v>
      </c>
      <c r="J62" s="13">
        <f t="shared" si="7"/>
        <v>43.94199279666103</v>
      </c>
      <c r="K62" s="13">
        <f t="shared" si="7"/>
        <v>62.64895558640005</v>
      </c>
      <c r="L62" s="13">
        <f t="shared" si="7"/>
        <v>45.1976334652411</v>
      </c>
      <c r="M62" s="13">
        <f t="shared" si="7"/>
        <v>50.34246924792474</v>
      </c>
      <c r="N62" s="13">
        <f t="shared" si="7"/>
        <v>48.12731393175716</v>
      </c>
      <c r="O62" s="13">
        <f t="shared" si="7"/>
        <v>37.645747331567556</v>
      </c>
      <c r="P62" s="13">
        <f t="shared" si="7"/>
        <v>53.994290199889726</v>
      </c>
      <c r="Q62" s="13">
        <f t="shared" si="7"/>
        <v>46.16650996188043</v>
      </c>
      <c r="R62" s="13">
        <f t="shared" si="7"/>
        <v>50.33898188583448</v>
      </c>
      <c r="S62" s="13">
        <f t="shared" si="7"/>
        <v>52.96404073536419</v>
      </c>
      <c r="T62" s="13">
        <f t="shared" si="7"/>
        <v>80.20574697949718</v>
      </c>
      <c r="U62" s="13">
        <f t="shared" si="7"/>
        <v>62.11695874353451</v>
      </c>
      <c r="V62" s="13">
        <f t="shared" si="7"/>
        <v>50.436170549730086</v>
      </c>
      <c r="W62" s="13">
        <f t="shared" si="7"/>
        <v>76.14410970050368</v>
      </c>
      <c r="X62" s="13">
        <f t="shared" si="7"/>
        <v>0</v>
      </c>
      <c r="Y62" s="13">
        <f t="shared" si="7"/>
        <v>0</v>
      </c>
      <c r="Z62" s="14">
        <f t="shared" si="7"/>
        <v>85.00000257950914</v>
      </c>
    </row>
    <row r="63" spans="1:26" ht="13.5">
      <c r="A63" s="38" t="s">
        <v>96</v>
      </c>
      <c r="B63" s="12">
        <f t="shared" si="7"/>
        <v>80</v>
      </c>
      <c r="C63" s="12">
        <f t="shared" si="7"/>
        <v>0</v>
      </c>
      <c r="D63" s="3">
        <f t="shared" si="7"/>
        <v>78.62346630764941</v>
      </c>
      <c r="E63" s="13">
        <f t="shared" si="7"/>
        <v>87.99999282266656</v>
      </c>
      <c r="F63" s="13">
        <f t="shared" si="7"/>
        <v>35.75343207224148</v>
      </c>
      <c r="G63" s="13">
        <f t="shared" si="7"/>
        <v>56.815498880402004</v>
      </c>
      <c r="H63" s="13">
        <f t="shared" si="7"/>
        <v>52.07804084950717</v>
      </c>
      <c r="I63" s="13">
        <f t="shared" si="7"/>
        <v>47.19852228843936</v>
      </c>
      <c r="J63" s="13">
        <f t="shared" si="7"/>
        <v>50.56756136992191</v>
      </c>
      <c r="K63" s="13">
        <f t="shared" si="7"/>
        <v>55.583343401585736</v>
      </c>
      <c r="L63" s="13">
        <f t="shared" si="7"/>
        <v>41.337624392086724</v>
      </c>
      <c r="M63" s="13">
        <f t="shared" si="7"/>
        <v>49.165261409677306</v>
      </c>
      <c r="N63" s="13">
        <f t="shared" si="7"/>
        <v>78.47562556246821</v>
      </c>
      <c r="O63" s="13">
        <f t="shared" si="7"/>
        <v>54.59330356864631</v>
      </c>
      <c r="P63" s="13">
        <f t="shared" si="7"/>
        <v>56.36511992955455</v>
      </c>
      <c r="Q63" s="13">
        <f t="shared" si="7"/>
        <v>61.952530706188554</v>
      </c>
      <c r="R63" s="13">
        <f t="shared" si="7"/>
        <v>44.35107063828364</v>
      </c>
      <c r="S63" s="13">
        <f t="shared" si="7"/>
        <v>64.20128155046004</v>
      </c>
      <c r="T63" s="13">
        <f t="shared" si="7"/>
        <v>53.98342544307392</v>
      </c>
      <c r="U63" s="13">
        <f t="shared" si="7"/>
        <v>53.74847824883094</v>
      </c>
      <c r="V63" s="13">
        <f t="shared" si="7"/>
        <v>52.74054236677364</v>
      </c>
      <c r="W63" s="13">
        <f t="shared" si="7"/>
        <v>94.92302654551258</v>
      </c>
      <c r="X63" s="13">
        <f t="shared" si="7"/>
        <v>0</v>
      </c>
      <c r="Y63" s="13">
        <f t="shared" si="7"/>
        <v>0</v>
      </c>
      <c r="Z63" s="14">
        <f t="shared" si="7"/>
        <v>87.99999282266656</v>
      </c>
    </row>
    <row r="64" spans="1:26" ht="13.5">
      <c r="A64" s="38" t="s">
        <v>97</v>
      </c>
      <c r="B64" s="12">
        <f t="shared" si="7"/>
        <v>80</v>
      </c>
      <c r="C64" s="12">
        <f t="shared" si="7"/>
        <v>0</v>
      </c>
      <c r="D64" s="3">
        <f t="shared" si="7"/>
        <v>78.00001887824476</v>
      </c>
      <c r="E64" s="13">
        <f t="shared" si="7"/>
        <v>88.00000651175598</v>
      </c>
      <c r="F64" s="13">
        <f t="shared" si="7"/>
        <v>35.34044090715608</v>
      </c>
      <c r="G64" s="13">
        <f t="shared" si="7"/>
        <v>44.56760569553006</v>
      </c>
      <c r="H64" s="13">
        <f t="shared" si="7"/>
        <v>40.59676287178497</v>
      </c>
      <c r="I64" s="13">
        <f t="shared" si="7"/>
        <v>40.17376523551579</v>
      </c>
      <c r="J64" s="13">
        <f t="shared" si="7"/>
        <v>35.6398380645501</v>
      </c>
      <c r="K64" s="13">
        <f t="shared" si="7"/>
        <v>43.027881812464955</v>
      </c>
      <c r="L64" s="13">
        <f t="shared" si="7"/>
        <v>33.3363922249658</v>
      </c>
      <c r="M64" s="13">
        <f t="shared" si="7"/>
        <v>37.249998771371985</v>
      </c>
      <c r="N64" s="13">
        <f t="shared" si="7"/>
        <v>46.53680155751533</v>
      </c>
      <c r="O64" s="13">
        <f t="shared" si="7"/>
        <v>41.26933512173988</v>
      </c>
      <c r="P64" s="13">
        <f t="shared" si="7"/>
        <v>44.71033746387511</v>
      </c>
      <c r="Q64" s="13">
        <f t="shared" si="7"/>
        <v>44.185300274786606</v>
      </c>
      <c r="R64" s="13">
        <f t="shared" si="7"/>
        <v>38.38991341732387</v>
      </c>
      <c r="S64" s="13">
        <f t="shared" si="7"/>
        <v>48.37692140730423</v>
      </c>
      <c r="T64" s="13">
        <f t="shared" si="7"/>
        <v>46.127908159091625</v>
      </c>
      <c r="U64" s="13">
        <f t="shared" si="7"/>
        <v>44.30548565741413</v>
      </c>
      <c r="V64" s="13">
        <f t="shared" si="7"/>
        <v>41.43503846867404</v>
      </c>
      <c r="W64" s="13">
        <f t="shared" si="7"/>
        <v>87.72580696870796</v>
      </c>
      <c r="X64" s="13">
        <f t="shared" si="7"/>
        <v>0</v>
      </c>
      <c r="Y64" s="13">
        <f t="shared" si="7"/>
        <v>0</v>
      </c>
      <c r="Z64" s="14">
        <f t="shared" si="7"/>
        <v>88.00000651175598</v>
      </c>
    </row>
    <row r="65" spans="1:26" ht="13.5">
      <c r="A65" s="38" t="s">
        <v>98</v>
      </c>
      <c r="B65" s="12">
        <f t="shared" si="7"/>
        <v>79.99998233206182</v>
      </c>
      <c r="C65" s="12">
        <f t="shared" si="7"/>
        <v>0</v>
      </c>
      <c r="D65" s="3">
        <f t="shared" si="7"/>
        <v>80</v>
      </c>
      <c r="E65" s="13">
        <f t="shared" si="7"/>
        <v>87.99981886866597</v>
      </c>
      <c r="F65" s="13">
        <f t="shared" si="7"/>
        <v>1486.4941870454154</v>
      </c>
      <c r="G65" s="13">
        <f t="shared" si="7"/>
        <v>1983.2465408659143</v>
      </c>
      <c r="H65" s="13">
        <f t="shared" si="7"/>
        <v>1267.417297272582</v>
      </c>
      <c r="I65" s="13">
        <f t="shared" si="7"/>
        <v>1525.9265481670643</v>
      </c>
      <c r="J65" s="13">
        <f t="shared" si="7"/>
        <v>4467.4898200446605</v>
      </c>
      <c r="K65" s="13">
        <f t="shared" si="7"/>
        <v>7937.43802725503</v>
      </c>
      <c r="L65" s="13">
        <f t="shared" si="7"/>
        <v>2532.075054490318</v>
      </c>
      <c r="M65" s="13">
        <f t="shared" si="7"/>
        <v>4751.843078797532</v>
      </c>
      <c r="N65" s="13">
        <f t="shared" si="7"/>
        <v>1524.2219150202561</v>
      </c>
      <c r="O65" s="13">
        <f t="shared" si="7"/>
        <v>660.1421205887852</v>
      </c>
      <c r="P65" s="13">
        <f t="shared" si="7"/>
        <v>403.0317589967809</v>
      </c>
      <c r="Q65" s="13">
        <f t="shared" si="7"/>
        <v>850.6600638346878</v>
      </c>
      <c r="R65" s="13">
        <f t="shared" si="7"/>
        <v>1998.5024805937717</v>
      </c>
      <c r="S65" s="13">
        <f t="shared" si="7"/>
        <v>1327.6346891788182</v>
      </c>
      <c r="T65" s="13">
        <f t="shared" si="7"/>
        <v>2790.355123459301</v>
      </c>
      <c r="U65" s="13">
        <f t="shared" si="7"/>
        <v>1895.0381897148072</v>
      </c>
      <c r="V65" s="13">
        <f t="shared" si="7"/>
        <v>2210.9043618904684</v>
      </c>
      <c r="W65" s="13">
        <f t="shared" si="7"/>
        <v>94.17435457693496</v>
      </c>
      <c r="X65" s="13">
        <f t="shared" si="7"/>
        <v>0</v>
      </c>
      <c r="Y65" s="13">
        <f t="shared" si="7"/>
        <v>0</v>
      </c>
      <c r="Z65" s="14">
        <f t="shared" si="7"/>
        <v>87.99981886866597</v>
      </c>
    </row>
    <row r="66" spans="1:26" ht="13.5">
      <c r="A66" s="39" t="s">
        <v>99</v>
      </c>
      <c r="B66" s="15">
        <f t="shared" si="7"/>
        <v>100</v>
      </c>
      <c r="C66" s="15">
        <f t="shared" si="7"/>
        <v>0</v>
      </c>
      <c r="D66" s="4">
        <f t="shared" si="7"/>
        <v>74.9999671530689</v>
      </c>
      <c r="E66" s="16">
        <f t="shared" si="7"/>
        <v>88.00003725693418</v>
      </c>
      <c r="F66" s="16">
        <f t="shared" si="7"/>
        <v>41.3753977205771</v>
      </c>
      <c r="G66" s="16">
        <f t="shared" si="7"/>
        <v>30.967914574785286</v>
      </c>
      <c r="H66" s="16">
        <f t="shared" si="7"/>
        <v>31.370398247024646</v>
      </c>
      <c r="I66" s="16">
        <f t="shared" si="7"/>
        <v>34.21502542496586</v>
      </c>
      <c r="J66" s="16">
        <f t="shared" si="7"/>
        <v>29.80516117319778</v>
      </c>
      <c r="K66" s="16">
        <f t="shared" si="7"/>
        <v>25.5717732362558</v>
      </c>
      <c r="L66" s="16">
        <f t="shared" si="7"/>
        <v>3.8484096396887213</v>
      </c>
      <c r="M66" s="16">
        <f t="shared" si="7"/>
        <v>12.37958765348735</v>
      </c>
      <c r="N66" s="16">
        <f t="shared" si="7"/>
        <v>5.8109042725525955</v>
      </c>
      <c r="O66" s="16">
        <f t="shared" si="7"/>
        <v>15.654602218352395</v>
      </c>
      <c r="P66" s="16">
        <f t="shared" si="7"/>
        <v>27.783999270518102</v>
      </c>
      <c r="Q66" s="16">
        <f t="shared" si="7"/>
        <v>16.12889134189525</v>
      </c>
      <c r="R66" s="16">
        <f t="shared" si="7"/>
        <v>10.249350248320939</v>
      </c>
      <c r="S66" s="16">
        <f t="shared" si="7"/>
        <v>10.926458800012654</v>
      </c>
      <c r="T66" s="16">
        <f t="shared" si="7"/>
        <v>10.40409922785656</v>
      </c>
      <c r="U66" s="16">
        <f t="shared" si="7"/>
        <v>10.527834613079948</v>
      </c>
      <c r="V66" s="16">
        <f t="shared" si="7"/>
        <v>14.666435214935412</v>
      </c>
      <c r="W66" s="16">
        <f t="shared" si="7"/>
        <v>42.75725063263199</v>
      </c>
      <c r="X66" s="16">
        <f t="shared" si="7"/>
        <v>0</v>
      </c>
      <c r="Y66" s="16">
        <f t="shared" si="7"/>
        <v>0</v>
      </c>
      <c r="Z66" s="17">
        <f t="shared" si="7"/>
        <v>88.00003725693418</v>
      </c>
    </row>
    <row r="67" spans="1:26" ht="13.5" hidden="1">
      <c r="A67" s="40" t="s">
        <v>100</v>
      </c>
      <c r="B67" s="23">
        <v>499195483</v>
      </c>
      <c r="C67" s="23"/>
      <c r="D67" s="24">
        <v>568021302</v>
      </c>
      <c r="E67" s="25">
        <v>550757616</v>
      </c>
      <c r="F67" s="25">
        <v>49548712</v>
      </c>
      <c r="G67" s="25">
        <v>70428624</v>
      </c>
      <c r="H67" s="25">
        <v>24667447</v>
      </c>
      <c r="I67" s="25">
        <v>144644783</v>
      </c>
      <c r="J67" s="25">
        <v>42824891</v>
      </c>
      <c r="K67" s="25">
        <v>55806357</v>
      </c>
      <c r="L67" s="25">
        <v>44223720</v>
      </c>
      <c r="M67" s="25">
        <v>142854968</v>
      </c>
      <c r="N67" s="25">
        <v>45935904</v>
      </c>
      <c r="O67" s="25">
        <v>45324990</v>
      </c>
      <c r="P67" s="25">
        <v>41772201</v>
      </c>
      <c r="Q67" s="25">
        <v>133033095</v>
      </c>
      <c r="R67" s="25">
        <v>44317070</v>
      </c>
      <c r="S67" s="25">
        <v>44508584</v>
      </c>
      <c r="T67" s="25">
        <v>42555213</v>
      </c>
      <c r="U67" s="25">
        <v>131380867</v>
      </c>
      <c r="V67" s="25">
        <v>551913713</v>
      </c>
      <c r="W67" s="25">
        <v>568021308</v>
      </c>
      <c r="X67" s="25"/>
      <c r="Y67" s="24"/>
      <c r="Z67" s="26">
        <v>550757616</v>
      </c>
    </row>
    <row r="68" spans="1:26" ht="13.5" hidden="1">
      <c r="A68" s="36" t="s">
        <v>31</v>
      </c>
      <c r="B68" s="18">
        <v>89841385</v>
      </c>
      <c r="C68" s="18"/>
      <c r="D68" s="19">
        <v>98270357</v>
      </c>
      <c r="E68" s="20">
        <v>98249083</v>
      </c>
      <c r="F68" s="20">
        <v>8093749</v>
      </c>
      <c r="G68" s="20">
        <v>8095497</v>
      </c>
      <c r="H68" s="20">
        <v>7986980</v>
      </c>
      <c r="I68" s="20">
        <v>24176226</v>
      </c>
      <c r="J68" s="20">
        <v>8086709</v>
      </c>
      <c r="K68" s="20">
        <v>8084675</v>
      </c>
      <c r="L68" s="20">
        <v>8051632</v>
      </c>
      <c r="M68" s="20">
        <v>24223016</v>
      </c>
      <c r="N68" s="20">
        <v>8085149</v>
      </c>
      <c r="O68" s="20">
        <v>8004234</v>
      </c>
      <c r="P68" s="20">
        <v>7411375</v>
      </c>
      <c r="Q68" s="20">
        <v>23500758</v>
      </c>
      <c r="R68" s="20">
        <v>8065626</v>
      </c>
      <c r="S68" s="20">
        <v>8066923</v>
      </c>
      <c r="T68" s="20">
        <v>8073706</v>
      </c>
      <c r="U68" s="20">
        <v>24206255</v>
      </c>
      <c r="V68" s="20">
        <v>96106255</v>
      </c>
      <c r="W68" s="20">
        <v>98270352</v>
      </c>
      <c r="X68" s="20"/>
      <c r="Y68" s="19"/>
      <c r="Z68" s="22">
        <v>98249083</v>
      </c>
    </row>
    <row r="69" spans="1:26" ht="13.5" hidden="1">
      <c r="A69" s="37" t="s">
        <v>32</v>
      </c>
      <c r="B69" s="18">
        <v>399394793</v>
      </c>
      <c r="C69" s="18"/>
      <c r="D69" s="19">
        <v>456051035</v>
      </c>
      <c r="E69" s="20">
        <v>445852054</v>
      </c>
      <c r="F69" s="20">
        <v>41157958</v>
      </c>
      <c r="G69" s="20">
        <v>62019215</v>
      </c>
      <c r="H69" s="20">
        <v>16291186</v>
      </c>
      <c r="I69" s="20">
        <v>119468359</v>
      </c>
      <c r="J69" s="20">
        <v>34363616</v>
      </c>
      <c r="K69" s="20">
        <v>47254976</v>
      </c>
      <c r="L69" s="20">
        <v>34685318</v>
      </c>
      <c r="M69" s="20">
        <v>116303910</v>
      </c>
      <c r="N69" s="20">
        <v>36338357</v>
      </c>
      <c r="O69" s="20">
        <v>35727231</v>
      </c>
      <c r="P69" s="20">
        <v>32957090</v>
      </c>
      <c r="Q69" s="20">
        <v>105022678</v>
      </c>
      <c r="R69" s="20">
        <v>34619282</v>
      </c>
      <c r="S69" s="20">
        <v>34766260</v>
      </c>
      <c r="T69" s="20">
        <v>32757475</v>
      </c>
      <c r="U69" s="20">
        <v>102143017</v>
      </c>
      <c r="V69" s="20">
        <v>442937964</v>
      </c>
      <c r="W69" s="20">
        <v>456051048</v>
      </c>
      <c r="X69" s="20"/>
      <c r="Y69" s="19"/>
      <c r="Z69" s="22">
        <v>445852054</v>
      </c>
    </row>
    <row r="70" spans="1:26" ht="13.5" hidden="1">
      <c r="A70" s="38" t="s">
        <v>94</v>
      </c>
      <c r="B70" s="18">
        <v>261814925</v>
      </c>
      <c r="C70" s="18"/>
      <c r="D70" s="19">
        <v>288970138</v>
      </c>
      <c r="E70" s="20">
        <v>288285515</v>
      </c>
      <c r="F70" s="20">
        <v>26672907</v>
      </c>
      <c r="G70" s="20">
        <v>47843400</v>
      </c>
      <c r="H70" s="20">
        <v>3611347</v>
      </c>
      <c r="I70" s="20">
        <v>78127654</v>
      </c>
      <c r="J70" s="20">
        <v>19959639</v>
      </c>
      <c r="K70" s="20">
        <v>34412089</v>
      </c>
      <c r="L70" s="20">
        <v>22038784</v>
      </c>
      <c r="M70" s="20">
        <v>76410512</v>
      </c>
      <c r="N70" s="20">
        <v>23133302</v>
      </c>
      <c r="O70" s="20">
        <v>21892531</v>
      </c>
      <c r="P70" s="20">
        <v>20445608</v>
      </c>
      <c r="Q70" s="20">
        <v>65471441</v>
      </c>
      <c r="R70" s="20">
        <v>22577830</v>
      </c>
      <c r="S70" s="20">
        <v>20916320</v>
      </c>
      <c r="T70" s="20">
        <v>18837730</v>
      </c>
      <c r="U70" s="20">
        <v>62331880</v>
      </c>
      <c r="V70" s="20">
        <v>282341487</v>
      </c>
      <c r="W70" s="20">
        <v>288970140</v>
      </c>
      <c r="X70" s="20"/>
      <c r="Y70" s="19"/>
      <c r="Z70" s="22">
        <v>288285515</v>
      </c>
    </row>
    <row r="71" spans="1:26" ht="13.5" hidden="1">
      <c r="A71" s="38" t="s">
        <v>95</v>
      </c>
      <c r="B71" s="18">
        <v>84727834</v>
      </c>
      <c r="C71" s="18"/>
      <c r="D71" s="19">
        <v>110353404</v>
      </c>
      <c r="E71" s="20">
        <v>98856017</v>
      </c>
      <c r="F71" s="20">
        <v>9177971</v>
      </c>
      <c r="G71" s="20">
        <v>9471301</v>
      </c>
      <c r="H71" s="20">
        <v>7913707</v>
      </c>
      <c r="I71" s="20">
        <v>26562979</v>
      </c>
      <c r="J71" s="20">
        <v>9230164</v>
      </c>
      <c r="K71" s="20">
        <v>8089324</v>
      </c>
      <c r="L71" s="20">
        <v>7866861</v>
      </c>
      <c r="M71" s="20">
        <v>25186349</v>
      </c>
      <c r="N71" s="20">
        <v>8878557</v>
      </c>
      <c r="O71" s="20">
        <v>9121179</v>
      </c>
      <c r="P71" s="20">
        <v>7704648</v>
      </c>
      <c r="Q71" s="20">
        <v>25704384</v>
      </c>
      <c r="R71" s="20">
        <v>6983264</v>
      </c>
      <c r="S71" s="20">
        <v>9024100</v>
      </c>
      <c r="T71" s="20">
        <v>9113135</v>
      </c>
      <c r="U71" s="20">
        <v>25120499</v>
      </c>
      <c r="V71" s="20">
        <v>102574211</v>
      </c>
      <c r="W71" s="20">
        <v>110353404</v>
      </c>
      <c r="X71" s="20"/>
      <c r="Y71" s="19"/>
      <c r="Z71" s="22">
        <v>98856017</v>
      </c>
    </row>
    <row r="72" spans="1:26" ht="13.5" hidden="1">
      <c r="A72" s="38" t="s">
        <v>96</v>
      </c>
      <c r="B72" s="18">
        <v>23909330</v>
      </c>
      <c r="C72" s="18"/>
      <c r="D72" s="19">
        <v>25316518</v>
      </c>
      <c r="E72" s="20">
        <v>27308192</v>
      </c>
      <c r="F72" s="20">
        <v>2641917</v>
      </c>
      <c r="G72" s="20">
        <v>2085570</v>
      </c>
      <c r="H72" s="20">
        <v>2086292</v>
      </c>
      <c r="I72" s="20">
        <v>6813779</v>
      </c>
      <c r="J72" s="20">
        <v>2088849</v>
      </c>
      <c r="K72" s="20">
        <v>2094041</v>
      </c>
      <c r="L72" s="20">
        <v>2091170</v>
      </c>
      <c r="M72" s="20">
        <v>6274060</v>
      </c>
      <c r="N72" s="20">
        <v>1635648</v>
      </c>
      <c r="O72" s="20">
        <v>2085917</v>
      </c>
      <c r="P72" s="20">
        <v>2089560</v>
      </c>
      <c r="Q72" s="20">
        <v>5811125</v>
      </c>
      <c r="R72" s="20">
        <v>2390630</v>
      </c>
      <c r="S72" s="20">
        <v>2101673</v>
      </c>
      <c r="T72" s="20">
        <v>2116859</v>
      </c>
      <c r="U72" s="20">
        <v>6609162</v>
      </c>
      <c r="V72" s="20">
        <v>25508126</v>
      </c>
      <c r="W72" s="20">
        <v>25316520</v>
      </c>
      <c r="X72" s="20"/>
      <c r="Y72" s="19"/>
      <c r="Z72" s="22">
        <v>27308192</v>
      </c>
    </row>
    <row r="73" spans="1:26" ht="13.5" hidden="1">
      <c r="A73" s="38" t="s">
        <v>97</v>
      </c>
      <c r="B73" s="18">
        <v>27810710</v>
      </c>
      <c r="C73" s="18"/>
      <c r="D73" s="19">
        <v>30193485</v>
      </c>
      <c r="E73" s="20">
        <v>30099408</v>
      </c>
      <c r="F73" s="20">
        <v>2525475</v>
      </c>
      <c r="G73" s="20">
        <v>2532723</v>
      </c>
      <c r="H73" s="20">
        <v>2548617</v>
      </c>
      <c r="I73" s="20">
        <v>7606815</v>
      </c>
      <c r="J73" s="20">
        <v>2963156</v>
      </c>
      <c r="K73" s="20">
        <v>2582472</v>
      </c>
      <c r="L73" s="20">
        <v>2593532</v>
      </c>
      <c r="M73" s="20">
        <v>8139160</v>
      </c>
      <c r="N73" s="20">
        <v>2586684</v>
      </c>
      <c r="O73" s="20">
        <v>2552738</v>
      </c>
      <c r="P73" s="20">
        <v>2592396</v>
      </c>
      <c r="Q73" s="20">
        <v>7731818</v>
      </c>
      <c r="R73" s="20">
        <v>2591165</v>
      </c>
      <c r="S73" s="20">
        <v>2593867</v>
      </c>
      <c r="T73" s="20">
        <v>2616002</v>
      </c>
      <c r="U73" s="20">
        <v>7801034</v>
      </c>
      <c r="V73" s="20">
        <v>31278827</v>
      </c>
      <c r="W73" s="20">
        <v>30193488</v>
      </c>
      <c r="X73" s="20"/>
      <c r="Y73" s="19"/>
      <c r="Z73" s="22">
        <v>30099408</v>
      </c>
    </row>
    <row r="74" spans="1:26" ht="13.5" hidden="1">
      <c r="A74" s="38" t="s">
        <v>98</v>
      </c>
      <c r="B74" s="18">
        <v>1131994</v>
      </c>
      <c r="C74" s="18"/>
      <c r="D74" s="19">
        <v>1217490</v>
      </c>
      <c r="E74" s="20">
        <v>1302922</v>
      </c>
      <c r="F74" s="20">
        <v>139688</v>
      </c>
      <c r="G74" s="20">
        <v>86221</v>
      </c>
      <c r="H74" s="20">
        <v>131223</v>
      </c>
      <c r="I74" s="20">
        <v>357132</v>
      </c>
      <c r="J74" s="20">
        <v>121808</v>
      </c>
      <c r="K74" s="20">
        <v>77050</v>
      </c>
      <c r="L74" s="20">
        <v>94971</v>
      </c>
      <c r="M74" s="20">
        <v>293829</v>
      </c>
      <c r="N74" s="20">
        <v>104166</v>
      </c>
      <c r="O74" s="20">
        <v>74866</v>
      </c>
      <c r="P74" s="20">
        <v>124878</v>
      </c>
      <c r="Q74" s="20">
        <v>303910</v>
      </c>
      <c r="R74" s="20">
        <v>76393</v>
      </c>
      <c r="S74" s="20">
        <v>130300</v>
      </c>
      <c r="T74" s="20">
        <v>73749</v>
      </c>
      <c r="U74" s="20">
        <v>280442</v>
      </c>
      <c r="V74" s="20">
        <v>1235313</v>
      </c>
      <c r="W74" s="20">
        <v>1217496</v>
      </c>
      <c r="X74" s="20"/>
      <c r="Y74" s="19"/>
      <c r="Z74" s="22">
        <v>1302922</v>
      </c>
    </row>
    <row r="75" spans="1:26" ht="13.5" hidden="1">
      <c r="A75" s="39" t="s">
        <v>99</v>
      </c>
      <c r="B75" s="27">
        <v>9959305</v>
      </c>
      <c r="C75" s="27"/>
      <c r="D75" s="28">
        <v>13699910</v>
      </c>
      <c r="E75" s="29">
        <v>6656479</v>
      </c>
      <c r="F75" s="29">
        <v>297005</v>
      </c>
      <c r="G75" s="29">
        <v>313912</v>
      </c>
      <c r="H75" s="29">
        <v>389281</v>
      </c>
      <c r="I75" s="29">
        <v>1000198</v>
      </c>
      <c r="J75" s="29">
        <v>374566</v>
      </c>
      <c r="K75" s="29">
        <v>466706</v>
      </c>
      <c r="L75" s="29">
        <v>1486770</v>
      </c>
      <c r="M75" s="29">
        <v>2328042</v>
      </c>
      <c r="N75" s="29">
        <v>1512398</v>
      </c>
      <c r="O75" s="29">
        <v>1593525</v>
      </c>
      <c r="P75" s="29">
        <v>1403736</v>
      </c>
      <c r="Q75" s="29">
        <v>4509659</v>
      </c>
      <c r="R75" s="29">
        <v>1632162</v>
      </c>
      <c r="S75" s="29">
        <v>1675401</v>
      </c>
      <c r="T75" s="29">
        <v>1724032</v>
      </c>
      <c r="U75" s="29">
        <v>5031595</v>
      </c>
      <c r="V75" s="29">
        <v>12869494</v>
      </c>
      <c r="W75" s="29">
        <v>13699908</v>
      </c>
      <c r="X75" s="29"/>
      <c r="Y75" s="28"/>
      <c r="Z75" s="30">
        <v>6656479</v>
      </c>
    </row>
    <row r="76" spans="1:26" ht="13.5" hidden="1">
      <c r="A76" s="41" t="s">
        <v>101</v>
      </c>
      <c r="B76" s="31">
        <v>394715994</v>
      </c>
      <c r="C76" s="31"/>
      <c r="D76" s="32">
        <v>450693444</v>
      </c>
      <c r="E76" s="33">
        <v>451376673</v>
      </c>
      <c r="F76" s="33">
        <v>28346434</v>
      </c>
      <c r="G76" s="33">
        <v>34347623</v>
      </c>
      <c r="H76" s="33">
        <v>36858103</v>
      </c>
      <c r="I76" s="33">
        <v>99552160</v>
      </c>
      <c r="J76" s="33">
        <v>40049430</v>
      </c>
      <c r="K76" s="33">
        <v>37027475</v>
      </c>
      <c r="L76" s="33">
        <v>26877732</v>
      </c>
      <c r="M76" s="33">
        <v>103954637</v>
      </c>
      <c r="N76" s="33">
        <v>33325794</v>
      </c>
      <c r="O76" s="33">
        <v>29916384</v>
      </c>
      <c r="P76" s="33">
        <v>32043010</v>
      </c>
      <c r="Q76" s="33">
        <v>95285188</v>
      </c>
      <c r="R76" s="33">
        <v>28579557</v>
      </c>
      <c r="S76" s="33">
        <v>34017081</v>
      </c>
      <c r="T76" s="33">
        <v>31942762</v>
      </c>
      <c r="U76" s="33">
        <v>94539400</v>
      </c>
      <c r="V76" s="33">
        <v>393331385</v>
      </c>
      <c r="W76" s="33">
        <v>451376673</v>
      </c>
      <c r="X76" s="33"/>
      <c r="Y76" s="32"/>
      <c r="Z76" s="34">
        <v>451376673</v>
      </c>
    </row>
    <row r="77" spans="1:26" ht="13.5" hidden="1">
      <c r="A77" s="36" t="s">
        <v>31</v>
      </c>
      <c r="B77" s="18">
        <v>81720714</v>
      </c>
      <c r="C77" s="18"/>
      <c r="D77" s="19">
        <v>77633580</v>
      </c>
      <c r="E77" s="20">
        <v>78599265</v>
      </c>
      <c r="F77" s="20">
        <v>5525790</v>
      </c>
      <c r="G77" s="20">
        <v>5612569</v>
      </c>
      <c r="H77" s="20">
        <v>5940550</v>
      </c>
      <c r="I77" s="20">
        <v>17078909</v>
      </c>
      <c r="J77" s="20">
        <v>7188479</v>
      </c>
      <c r="K77" s="20">
        <v>6257418</v>
      </c>
      <c r="L77" s="20">
        <v>5224961</v>
      </c>
      <c r="M77" s="20">
        <v>18670858</v>
      </c>
      <c r="N77" s="20">
        <v>6588081</v>
      </c>
      <c r="O77" s="20">
        <v>7566354</v>
      </c>
      <c r="P77" s="20">
        <v>8185532</v>
      </c>
      <c r="Q77" s="20">
        <v>22339967</v>
      </c>
      <c r="R77" s="20">
        <v>6913661</v>
      </c>
      <c r="S77" s="20">
        <v>6775765</v>
      </c>
      <c r="T77" s="20">
        <v>6114147</v>
      </c>
      <c r="U77" s="20">
        <v>19803573</v>
      </c>
      <c r="V77" s="20">
        <v>77893307</v>
      </c>
      <c r="W77" s="20">
        <v>78599265</v>
      </c>
      <c r="X77" s="20"/>
      <c r="Y77" s="19"/>
      <c r="Z77" s="22">
        <v>78599265</v>
      </c>
    </row>
    <row r="78" spans="1:26" ht="13.5" hidden="1">
      <c r="A78" s="37" t="s">
        <v>32</v>
      </c>
      <c r="B78" s="18">
        <v>303035975</v>
      </c>
      <c r="C78" s="18"/>
      <c r="D78" s="19">
        <v>362784936</v>
      </c>
      <c r="E78" s="20">
        <v>366919704</v>
      </c>
      <c r="F78" s="20">
        <v>22697757</v>
      </c>
      <c r="G78" s="20">
        <v>28637842</v>
      </c>
      <c r="H78" s="20">
        <v>30795434</v>
      </c>
      <c r="I78" s="20">
        <v>82131033</v>
      </c>
      <c r="J78" s="20">
        <v>32749311</v>
      </c>
      <c r="K78" s="20">
        <v>30650712</v>
      </c>
      <c r="L78" s="20">
        <v>21595554</v>
      </c>
      <c r="M78" s="20">
        <v>84995577</v>
      </c>
      <c r="N78" s="20">
        <v>26649829</v>
      </c>
      <c r="O78" s="20">
        <v>22100570</v>
      </c>
      <c r="P78" s="20">
        <v>23467464</v>
      </c>
      <c r="Q78" s="20">
        <v>72217863</v>
      </c>
      <c r="R78" s="20">
        <v>21498610</v>
      </c>
      <c r="S78" s="20">
        <v>27058254</v>
      </c>
      <c r="T78" s="20">
        <v>25649245</v>
      </c>
      <c r="U78" s="20">
        <v>74206109</v>
      </c>
      <c r="V78" s="20">
        <v>313550582</v>
      </c>
      <c r="W78" s="20">
        <v>366919704</v>
      </c>
      <c r="X78" s="20"/>
      <c r="Y78" s="19"/>
      <c r="Z78" s="22">
        <v>366919704</v>
      </c>
    </row>
    <row r="79" spans="1:26" ht="13.5" hidden="1">
      <c r="A79" s="38" t="s">
        <v>94</v>
      </c>
      <c r="B79" s="18">
        <v>196361194</v>
      </c>
      <c r="C79" s="18"/>
      <c r="D79" s="19">
        <v>231176112</v>
      </c>
      <c r="E79" s="20">
        <v>231226830</v>
      </c>
      <c r="F79" s="20">
        <v>15344234</v>
      </c>
      <c r="G79" s="20">
        <v>20245670</v>
      </c>
      <c r="H79" s="20">
        <v>23235443</v>
      </c>
      <c r="I79" s="20">
        <v>58825347</v>
      </c>
      <c r="J79" s="20">
        <v>21139289</v>
      </c>
      <c r="K79" s="20">
        <v>17191918</v>
      </c>
      <c r="L79" s="20">
        <v>13906152</v>
      </c>
      <c r="M79" s="20">
        <v>52237359</v>
      </c>
      <c r="N79" s="20">
        <v>18301752</v>
      </c>
      <c r="O79" s="20">
        <v>15980343</v>
      </c>
      <c r="P79" s="20">
        <v>16467244</v>
      </c>
      <c r="Q79" s="20">
        <v>50749339</v>
      </c>
      <c r="R79" s="20">
        <v>14401574</v>
      </c>
      <c r="S79" s="20">
        <v>17944684</v>
      </c>
      <c r="T79" s="20">
        <v>13932668</v>
      </c>
      <c r="U79" s="20">
        <v>46278926</v>
      </c>
      <c r="V79" s="20">
        <v>208090971</v>
      </c>
      <c r="W79" s="20">
        <v>231226830</v>
      </c>
      <c r="X79" s="20"/>
      <c r="Y79" s="19"/>
      <c r="Z79" s="22">
        <v>231226830</v>
      </c>
    </row>
    <row r="80" spans="1:26" ht="13.5" hidden="1">
      <c r="A80" s="38" t="s">
        <v>95</v>
      </c>
      <c r="B80" s="18">
        <v>64393154</v>
      </c>
      <c r="C80" s="18"/>
      <c r="D80" s="19">
        <v>87179184</v>
      </c>
      <c r="E80" s="20">
        <v>84027617</v>
      </c>
      <c r="F80" s="20">
        <v>3439979</v>
      </c>
      <c r="G80" s="20">
        <v>4368496</v>
      </c>
      <c r="H80" s="20">
        <v>3775692</v>
      </c>
      <c r="I80" s="20">
        <v>11584167</v>
      </c>
      <c r="J80" s="20">
        <v>4055918</v>
      </c>
      <c r="K80" s="20">
        <v>5067877</v>
      </c>
      <c r="L80" s="20">
        <v>3555635</v>
      </c>
      <c r="M80" s="20">
        <v>12679430</v>
      </c>
      <c r="N80" s="20">
        <v>4273011</v>
      </c>
      <c r="O80" s="20">
        <v>3433736</v>
      </c>
      <c r="P80" s="20">
        <v>4160070</v>
      </c>
      <c r="Q80" s="20">
        <v>11866817</v>
      </c>
      <c r="R80" s="20">
        <v>3515304</v>
      </c>
      <c r="S80" s="20">
        <v>4779528</v>
      </c>
      <c r="T80" s="20">
        <v>7309258</v>
      </c>
      <c r="U80" s="20">
        <v>15604090</v>
      </c>
      <c r="V80" s="20">
        <v>51734504</v>
      </c>
      <c r="W80" s="20">
        <v>84027617</v>
      </c>
      <c r="X80" s="20"/>
      <c r="Y80" s="19"/>
      <c r="Z80" s="22">
        <v>84027617</v>
      </c>
    </row>
    <row r="81" spans="1:26" ht="13.5" hidden="1">
      <c r="A81" s="38" t="s">
        <v>96</v>
      </c>
      <c r="B81" s="18">
        <v>19127464</v>
      </c>
      <c r="C81" s="18"/>
      <c r="D81" s="19">
        <v>19904724</v>
      </c>
      <c r="E81" s="20">
        <v>24031207</v>
      </c>
      <c r="F81" s="20">
        <v>944576</v>
      </c>
      <c r="G81" s="20">
        <v>1184927</v>
      </c>
      <c r="H81" s="20">
        <v>1086500</v>
      </c>
      <c r="I81" s="20">
        <v>3216003</v>
      </c>
      <c r="J81" s="20">
        <v>1056280</v>
      </c>
      <c r="K81" s="20">
        <v>1163938</v>
      </c>
      <c r="L81" s="20">
        <v>864440</v>
      </c>
      <c r="M81" s="20">
        <v>3084658</v>
      </c>
      <c r="N81" s="20">
        <v>1283585</v>
      </c>
      <c r="O81" s="20">
        <v>1138771</v>
      </c>
      <c r="P81" s="20">
        <v>1177783</v>
      </c>
      <c r="Q81" s="20">
        <v>3600139</v>
      </c>
      <c r="R81" s="20">
        <v>1060270</v>
      </c>
      <c r="S81" s="20">
        <v>1349301</v>
      </c>
      <c r="T81" s="20">
        <v>1142753</v>
      </c>
      <c r="U81" s="20">
        <v>3552324</v>
      </c>
      <c r="V81" s="20">
        <v>13453124</v>
      </c>
      <c r="W81" s="20">
        <v>24031207</v>
      </c>
      <c r="X81" s="20"/>
      <c r="Y81" s="19"/>
      <c r="Z81" s="22">
        <v>24031207</v>
      </c>
    </row>
    <row r="82" spans="1:26" ht="13.5" hidden="1">
      <c r="A82" s="38" t="s">
        <v>97</v>
      </c>
      <c r="B82" s="18">
        <v>22248568</v>
      </c>
      <c r="C82" s="18"/>
      <c r="D82" s="19">
        <v>23550924</v>
      </c>
      <c r="E82" s="20">
        <v>26487481</v>
      </c>
      <c r="F82" s="20">
        <v>892514</v>
      </c>
      <c r="G82" s="20">
        <v>1128774</v>
      </c>
      <c r="H82" s="20">
        <v>1034656</v>
      </c>
      <c r="I82" s="20">
        <v>3055944</v>
      </c>
      <c r="J82" s="20">
        <v>1056064</v>
      </c>
      <c r="K82" s="20">
        <v>1111183</v>
      </c>
      <c r="L82" s="20">
        <v>864590</v>
      </c>
      <c r="M82" s="20">
        <v>3031837</v>
      </c>
      <c r="N82" s="20">
        <v>1203760</v>
      </c>
      <c r="O82" s="20">
        <v>1053498</v>
      </c>
      <c r="P82" s="20">
        <v>1159069</v>
      </c>
      <c r="Q82" s="20">
        <v>3416327</v>
      </c>
      <c r="R82" s="20">
        <v>994746</v>
      </c>
      <c r="S82" s="20">
        <v>1254833</v>
      </c>
      <c r="T82" s="20">
        <v>1206707</v>
      </c>
      <c r="U82" s="20">
        <v>3456286</v>
      </c>
      <c r="V82" s="20">
        <v>12960394</v>
      </c>
      <c r="W82" s="20">
        <v>26487481</v>
      </c>
      <c r="X82" s="20"/>
      <c r="Y82" s="19"/>
      <c r="Z82" s="22">
        <v>26487481</v>
      </c>
    </row>
    <row r="83" spans="1:26" ht="13.5" hidden="1">
      <c r="A83" s="38" t="s">
        <v>98</v>
      </c>
      <c r="B83" s="18">
        <v>905595</v>
      </c>
      <c r="C83" s="18"/>
      <c r="D83" s="19">
        <v>973992</v>
      </c>
      <c r="E83" s="20">
        <v>1146569</v>
      </c>
      <c r="F83" s="20">
        <v>2076454</v>
      </c>
      <c r="G83" s="20">
        <v>1709975</v>
      </c>
      <c r="H83" s="20">
        <v>1663143</v>
      </c>
      <c r="I83" s="20">
        <v>5449572</v>
      </c>
      <c r="J83" s="20">
        <v>5441760</v>
      </c>
      <c r="K83" s="20">
        <v>6115796</v>
      </c>
      <c r="L83" s="20">
        <v>2404737</v>
      </c>
      <c r="M83" s="20">
        <v>13962293</v>
      </c>
      <c r="N83" s="20">
        <v>1587721</v>
      </c>
      <c r="O83" s="20">
        <v>494222</v>
      </c>
      <c r="P83" s="20">
        <v>503298</v>
      </c>
      <c r="Q83" s="20">
        <v>2585241</v>
      </c>
      <c r="R83" s="20">
        <v>1526716</v>
      </c>
      <c r="S83" s="20">
        <v>1729908</v>
      </c>
      <c r="T83" s="20">
        <v>2057859</v>
      </c>
      <c r="U83" s="20">
        <v>5314483</v>
      </c>
      <c r="V83" s="20">
        <v>27311589</v>
      </c>
      <c r="W83" s="20">
        <v>1146569</v>
      </c>
      <c r="X83" s="20"/>
      <c r="Y83" s="19"/>
      <c r="Z83" s="22">
        <v>1146569</v>
      </c>
    </row>
    <row r="84" spans="1:26" ht="13.5" hidden="1">
      <c r="A84" s="39" t="s">
        <v>99</v>
      </c>
      <c r="B84" s="27">
        <v>9959305</v>
      </c>
      <c r="C84" s="27"/>
      <c r="D84" s="28">
        <v>10274928</v>
      </c>
      <c r="E84" s="29">
        <v>5857704</v>
      </c>
      <c r="F84" s="29">
        <v>122887</v>
      </c>
      <c r="G84" s="29">
        <v>97212</v>
      </c>
      <c r="H84" s="29">
        <v>122119</v>
      </c>
      <c r="I84" s="29">
        <v>342218</v>
      </c>
      <c r="J84" s="29">
        <v>111640</v>
      </c>
      <c r="K84" s="29">
        <v>119345</v>
      </c>
      <c r="L84" s="29">
        <v>57217</v>
      </c>
      <c r="M84" s="29">
        <v>288202</v>
      </c>
      <c r="N84" s="29">
        <v>87884</v>
      </c>
      <c r="O84" s="29">
        <v>249460</v>
      </c>
      <c r="P84" s="29">
        <v>390014</v>
      </c>
      <c r="Q84" s="29">
        <v>727358</v>
      </c>
      <c r="R84" s="29">
        <v>167286</v>
      </c>
      <c r="S84" s="29">
        <v>183062</v>
      </c>
      <c r="T84" s="29">
        <v>179370</v>
      </c>
      <c r="U84" s="29">
        <v>529718</v>
      </c>
      <c r="V84" s="29">
        <v>1887496</v>
      </c>
      <c r="W84" s="29">
        <v>5857704</v>
      </c>
      <c r="X84" s="29"/>
      <c r="Y84" s="28"/>
      <c r="Z84" s="30">
        <v>5857704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71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/>
      <c r="X6" s="59">
        <v>0</v>
      </c>
      <c r="Y6" s="60">
        <v>0</v>
      </c>
      <c r="Z6" s="61">
        <v>0</v>
      </c>
    </row>
    <row r="7" spans="1:26" ht="13.5">
      <c r="A7" s="57" t="s">
        <v>33</v>
      </c>
      <c r="B7" s="18">
        <v>2518866</v>
      </c>
      <c r="C7" s="18">
        <v>0</v>
      </c>
      <c r="D7" s="58">
        <v>2040000</v>
      </c>
      <c r="E7" s="59">
        <v>2040000</v>
      </c>
      <c r="F7" s="59">
        <v>210222</v>
      </c>
      <c r="G7" s="59">
        <v>252225</v>
      </c>
      <c r="H7" s="59">
        <v>273941</v>
      </c>
      <c r="I7" s="59">
        <v>736388</v>
      </c>
      <c r="J7" s="59">
        <v>164688</v>
      </c>
      <c r="K7" s="59">
        <v>144</v>
      </c>
      <c r="L7" s="59">
        <v>59440</v>
      </c>
      <c r="M7" s="59">
        <v>224272</v>
      </c>
      <c r="N7" s="59">
        <v>210776</v>
      </c>
      <c r="O7" s="59">
        <v>121938</v>
      </c>
      <c r="P7" s="59">
        <v>78536</v>
      </c>
      <c r="Q7" s="59">
        <v>411250</v>
      </c>
      <c r="R7" s="59">
        <v>179143</v>
      </c>
      <c r="S7" s="59">
        <v>234059</v>
      </c>
      <c r="T7" s="59">
        <v>207003</v>
      </c>
      <c r="U7" s="59">
        <v>620205</v>
      </c>
      <c r="V7" s="59">
        <v>1992115</v>
      </c>
      <c r="W7" s="59">
        <v>2040000</v>
      </c>
      <c r="X7" s="59">
        <v>-47885</v>
      </c>
      <c r="Y7" s="60">
        <v>-2.35</v>
      </c>
      <c r="Z7" s="61">
        <v>2040000</v>
      </c>
    </row>
    <row r="8" spans="1:26" ht="13.5">
      <c r="A8" s="57" t="s">
        <v>34</v>
      </c>
      <c r="B8" s="18">
        <v>258610416</v>
      </c>
      <c r="C8" s="18">
        <v>0</v>
      </c>
      <c r="D8" s="58">
        <v>266898000</v>
      </c>
      <c r="E8" s="59">
        <v>262738452</v>
      </c>
      <c r="F8" s="59">
        <v>104634048</v>
      </c>
      <c r="G8" s="59">
        <v>79457</v>
      </c>
      <c r="H8" s="59">
        <v>79263</v>
      </c>
      <c r="I8" s="59">
        <v>104792768</v>
      </c>
      <c r="J8" s="59">
        <v>79858</v>
      </c>
      <c r="K8" s="59">
        <v>83707219</v>
      </c>
      <c r="L8" s="59">
        <v>79430</v>
      </c>
      <c r="M8" s="59">
        <v>83866507</v>
      </c>
      <c r="N8" s="59">
        <v>79180</v>
      </c>
      <c r="O8" s="59">
        <v>93551</v>
      </c>
      <c r="P8" s="59">
        <v>62771873</v>
      </c>
      <c r="Q8" s="59">
        <v>62944604</v>
      </c>
      <c r="R8" s="59">
        <v>48970</v>
      </c>
      <c r="S8" s="59">
        <v>51113</v>
      </c>
      <c r="T8" s="59">
        <v>39156</v>
      </c>
      <c r="U8" s="59">
        <v>139239</v>
      </c>
      <c r="V8" s="59">
        <v>251743118</v>
      </c>
      <c r="W8" s="59">
        <v>266898000</v>
      </c>
      <c r="X8" s="59">
        <v>-15154882</v>
      </c>
      <c r="Y8" s="60">
        <v>-5.68</v>
      </c>
      <c r="Z8" s="61">
        <v>262738452</v>
      </c>
    </row>
    <row r="9" spans="1:26" ht="13.5">
      <c r="A9" s="57" t="s">
        <v>35</v>
      </c>
      <c r="B9" s="18">
        <v>83017498</v>
      </c>
      <c r="C9" s="18">
        <v>0</v>
      </c>
      <c r="D9" s="58">
        <v>96321635</v>
      </c>
      <c r="E9" s="59">
        <v>97074699</v>
      </c>
      <c r="F9" s="59">
        <v>1646579</v>
      </c>
      <c r="G9" s="59">
        <v>6973877</v>
      </c>
      <c r="H9" s="59">
        <v>6480023</v>
      </c>
      <c r="I9" s="59">
        <v>15100479</v>
      </c>
      <c r="J9" s="59">
        <v>1113588</v>
      </c>
      <c r="K9" s="59">
        <v>1582763</v>
      </c>
      <c r="L9" s="59">
        <v>16943174</v>
      </c>
      <c r="M9" s="59">
        <v>19639525</v>
      </c>
      <c r="N9" s="59">
        <v>1631650</v>
      </c>
      <c r="O9" s="59">
        <v>2172318</v>
      </c>
      <c r="P9" s="59">
        <v>1261955</v>
      </c>
      <c r="Q9" s="59">
        <v>5065923</v>
      </c>
      <c r="R9" s="59">
        <v>1510829</v>
      </c>
      <c r="S9" s="59">
        <v>6054717</v>
      </c>
      <c r="T9" s="59">
        <v>32802215</v>
      </c>
      <c r="U9" s="59">
        <v>40367761</v>
      </c>
      <c r="V9" s="59">
        <v>80173688</v>
      </c>
      <c r="W9" s="59">
        <v>96321637</v>
      </c>
      <c r="X9" s="59">
        <v>-16147949</v>
      </c>
      <c r="Y9" s="60">
        <v>-16.76</v>
      </c>
      <c r="Z9" s="61">
        <v>97074699</v>
      </c>
    </row>
    <row r="10" spans="1:26" ht="25.5">
      <c r="A10" s="62" t="s">
        <v>86</v>
      </c>
      <c r="B10" s="63">
        <f>SUM(B5:B9)</f>
        <v>344146780</v>
      </c>
      <c r="C10" s="63">
        <f>SUM(C5:C9)</f>
        <v>0</v>
      </c>
      <c r="D10" s="64">
        <f aca="true" t="shared" si="0" ref="D10:Z10">SUM(D5:D9)</f>
        <v>365259635</v>
      </c>
      <c r="E10" s="65">
        <f t="shared" si="0"/>
        <v>361853151</v>
      </c>
      <c r="F10" s="65">
        <f t="shared" si="0"/>
        <v>106490849</v>
      </c>
      <c r="G10" s="65">
        <f t="shared" si="0"/>
        <v>7305559</v>
      </c>
      <c r="H10" s="65">
        <f t="shared" si="0"/>
        <v>6833227</v>
      </c>
      <c r="I10" s="65">
        <f t="shared" si="0"/>
        <v>120629635</v>
      </c>
      <c r="J10" s="65">
        <f t="shared" si="0"/>
        <v>1358134</v>
      </c>
      <c r="K10" s="65">
        <f t="shared" si="0"/>
        <v>85290126</v>
      </c>
      <c r="L10" s="65">
        <f t="shared" si="0"/>
        <v>17082044</v>
      </c>
      <c r="M10" s="65">
        <f t="shared" si="0"/>
        <v>103730304</v>
      </c>
      <c r="N10" s="65">
        <f t="shared" si="0"/>
        <v>1921606</v>
      </c>
      <c r="O10" s="65">
        <f t="shared" si="0"/>
        <v>2387807</v>
      </c>
      <c r="P10" s="65">
        <f t="shared" si="0"/>
        <v>64112364</v>
      </c>
      <c r="Q10" s="65">
        <f t="shared" si="0"/>
        <v>68421777</v>
      </c>
      <c r="R10" s="65">
        <f t="shared" si="0"/>
        <v>1738942</v>
      </c>
      <c r="S10" s="65">
        <f t="shared" si="0"/>
        <v>6339889</v>
      </c>
      <c r="T10" s="65">
        <f t="shared" si="0"/>
        <v>33048374</v>
      </c>
      <c r="U10" s="65">
        <f t="shared" si="0"/>
        <v>41127205</v>
      </c>
      <c r="V10" s="65">
        <f t="shared" si="0"/>
        <v>333908921</v>
      </c>
      <c r="W10" s="65">
        <f t="shared" si="0"/>
        <v>365259637</v>
      </c>
      <c r="X10" s="65">
        <f t="shared" si="0"/>
        <v>-31350716</v>
      </c>
      <c r="Y10" s="66">
        <f>+IF(W10&lt;&gt;0,(X10/W10)*100,0)</f>
        <v>-8.583131784692652</v>
      </c>
      <c r="Z10" s="67">
        <f t="shared" si="0"/>
        <v>361853151</v>
      </c>
    </row>
    <row r="11" spans="1:26" ht="13.5">
      <c r="A11" s="57" t="s">
        <v>36</v>
      </c>
      <c r="B11" s="18">
        <v>228998467</v>
      </c>
      <c r="C11" s="18">
        <v>0</v>
      </c>
      <c r="D11" s="58">
        <v>225098501</v>
      </c>
      <c r="E11" s="59">
        <v>220285438</v>
      </c>
      <c r="F11" s="59">
        <v>18998878</v>
      </c>
      <c r="G11" s="59">
        <v>20329055</v>
      </c>
      <c r="H11" s="59">
        <v>21126345</v>
      </c>
      <c r="I11" s="59">
        <v>60454278</v>
      </c>
      <c r="J11" s="59">
        <v>19900771</v>
      </c>
      <c r="K11" s="59">
        <v>19493329</v>
      </c>
      <c r="L11" s="59">
        <v>20124746</v>
      </c>
      <c r="M11" s="59">
        <v>59518846</v>
      </c>
      <c r="N11" s="59">
        <v>19601420</v>
      </c>
      <c r="O11" s="59">
        <v>20617808</v>
      </c>
      <c r="P11" s="59">
        <v>19889777</v>
      </c>
      <c r="Q11" s="59">
        <v>60109005</v>
      </c>
      <c r="R11" s="59">
        <v>19820711</v>
      </c>
      <c r="S11" s="59">
        <v>22708193</v>
      </c>
      <c r="T11" s="59">
        <v>20762088</v>
      </c>
      <c r="U11" s="59">
        <v>63290992</v>
      </c>
      <c r="V11" s="59">
        <v>243373121</v>
      </c>
      <c r="W11" s="59">
        <v>225098496</v>
      </c>
      <c r="X11" s="59">
        <v>18274625</v>
      </c>
      <c r="Y11" s="60">
        <v>8.12</v>
      </c>
      <c r="Z11" s="61">
        <v>220285438</v>
      </c>
    </row>
    <row r="12" spans="1:26" ht="13.5">
      <c r="A12" s="57" t="s">
        <v>37</v>
      </c>
      <c r="B12" s="18">
        <v>12431722</v>
      </c>
      <c r="C12" s="18">
        <v>0</v>
      </c>
      <c r="D12" s="58">
        <v>13644056</v>
      </c>
      <c r="E12" s="59">
        <v>12632515</v>
      </c>
      <c r="F12" s="59">
        <v>1004626</v>
      </c>
      <c r="G12" s="59">
        <v>802057</v>
      </c>
      <c r="H12" s="59">
        <v>940203</v>
      </c>
      <c r="I12" s="59">
        <v>2746886</v>
      </c>
      <c r="J12" s="59">
        <v>918415</v>
      </c>
      <c r="K12" s="59">
        <v>952124</v>
      </c>
      <c r="L12" s="59">
        <v>995706</v>
      </c>
      <c r="M12" s="59">
        <v>2866245</v>
      </c>
      <c r="N12" s="59">
        <v>927113</v>
      </c>
      <c r="O12" s="59">
        <v>958860</v>
      </c>
      <c r="P12" s="59">
        <v>1100712</v>
      </c>
      <c r="Q12" s="59">
        <v>2986685</v>
      </c>
      <c r="R12" s="59">
        <v>970340</v>
      </c>
      <c r="S12" s="59">
        <v>964176</v>
      </c>
      <c r="T12" s="59">
        <v>965320</v>
      </c>
      <c r="U12" s="59">
        <v>2899836</v>
      </c>
      <c r="V12" s="59">
        <v>11499652</v>
      </c>
      <c r="W12" s="59">
        <v>13644060</v>
      </c>
      <c r="X12" s="59">
        <v>-2144408</v>
      </c>
      <c r="Y12" s="60">
        <v>-15.72</v>
      </c>
      <c r="Z12" s="61">
        <v>12632515</v>
      </c>
    </row>
    <row r="13" spans="1:26" ht="13.5">
      <c r="A13" s="57" t="s">
        <v>87</v>
      </c>
      <c r="B13" s="18">
        <v>22294572</v>
      </c>
      <c r="C13" s="18">
        <v>0</v>
      </c>
      <c r="D13" s="58">
        <v>25168452</v>
      </c>
      <c r="E13" s="59">
        <v>23848600</v>
      </c>
      <c r="F13" s="59">
        <v>0</v>
      </c>
      <c r="G13" s="59">
        <v>1459907</v>
      </c>
      <c r="H13" s="59">
        <v>1460226</v>
      </c>
      <c r="I13" s="59">
        <v>2920133</v>
      </c>
      <c r="J13" s="59">
        <v>1365497</v>
      </c>
      <c r="K13" s="59">
        <v>1407570</v>
      </c>
      <c r="L13" s="59">
        <v>1346831</v>
      </c>
      <c r="M13" s="59">
        <v>4119898</v>
      </c>
      <c r="N13" s="59">
        <v>1330374</v>
      </c>
      <c r="O13" s="59">
        <v>1329637</v>
      </c>
      <c r="P13" s="59">
        <v>1180854</v>
      </c>
      <c r="Q13" s="59">
        <v>3840865</v>
      </c>
      <c r="R13" s="59">
        <v>1326262</v>
      </c>
      <c r="S13" s="59">
        <v>1248428</v>
      </c>
      <c r="T13" s="59">
        <v>0</v>
      </c>
      <c r="U13" s="59">
        <v>2574690</v>
      </c>
      <c r="V13" s="59">
        <v>13455586</v>
      </c>
      <c r="W13" s="59">
        <v>25168452</v>
      </c>
      <c r="X13" s="59">
        <v>-11712866</v>
      </c>
      <c r="Y13" s="60">
        <v>-46.54</v>
      </c>
      <c r="Z13" s="61">
        <v>23848600</v>
      </c>
    </row>
    <row r="14" spans="1:26" ht="13.5">
      <c r="A14" s="57" t="s">
        <v>38</v>
      </c>
      <c r="B14" s="18">
        <v>503</v>
      </c>
      <c r="C14" s="18">
        <v>0</v>
      </c>
      <c r="D14" s="58">
        <v>0</v>
      </c>
      <c r="E14" s="59">
        <v>100000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/>
      <c r="X14" s="59">
        <v>0</v>
      </c>
      <c r="Y14" s="60">
        <v>0</v>
      </c>
      <c r="Z14" s="61">
        <v>100000</v>
      </c>
    </row>
    <row r="15" spans="1:26" ht="13.5">
      <c r="A15" s="57" t="s">
        <v>39</v>
      </c>
      <c r="B15" s="18">
        <v>0</v>
      </c>
      <c r="C15" s="18">
        <v>0</v>
      </c>
      <c r="D15" s="58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/>
      <c r="X15" s="59">
        <v>0</v>
      </c>
      <c r="Y15" s="60">
        <v>0</v>
      </c>
      <c r="Z15" s="61">
        <v>0</v>
      </c>
    </row>
    <row r="16" spans="1:26" ht="13.5">
      <c r="A16" s="68" t="s">
        <v>40</v>
      </c>
      <c r="B16" s="18">
        <v>5646927</v>
      </c>
      <c r="C16" s="18">
        <v>0</v>
      </c>
      <c r="D16" s="58">
        <v>0</v>
      </c>
      <c r="E16" s="59">
        <v>5708246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185158</v>
      </c>
      <c r="Q16" s="59">
        <v>185158</v>
      </c>
      <c r="R16" s="59">
        <v>307769</v>
      </c>
      <c r="S16" s="59">
        <v>0</v>
      </c>
      <c r="T16" s="59">
        <v>0</v>
      </c>
      <c r="U16" s="59">
        <v>307769</v>
      </c>
      <c r="V16" s="59">
        <v>492927</v>
      </c>
      <c r="W16" s="59"/>
      <c r="X16" s="59">
        <v>492927</v>
      </c>
      <c r="Y16" s="60">
        <v>0</v>
      </c>
      <c r="Z16" s="61">
        <v>5708246</v>
      </c>
    </row>
    <row r="17" spans="1:26" ht="13.5">
      <c r="A17" s="57" t="s">
        <v>41</v>
      </c>
      <c r="B17" s="18">
        <v>120001356</v>
      </c>
      <c r="C17" s="18">
        <v>0</v>
      </c>
      <c r="D17" s="58">
        <v>101306377</v>
      </c>
      <c r="E17" s="59">
        <v>112757042</v>
      </c>
      <c r="F17" s="59">
        <v>6712070</v>
      </c>
      <c r="G17" s="59">
        <v>5671914</v>
      </c>
      <c r="H17" s="59">
        <v>7347909</v>
      </c>
      <c r="I17" s="59">
        <v>19731893</v>
      </c>
      <c r="J17" s="59">
        <v>6685107</v>
      </c>
      <c r="K17" s="59">
        <v>6736197</v>
      </c>
      <c r="L17" s="59">
        <v>8059880</v>
      </c>
      <c r="M17" s="59">
        <v>21481184</v>
      </c>
      <c r="N17" s="59">
        <v>4623657</v>
      </c>
      <c r="O17" s="59">
        <v>6046932</v>
      </c>
      <c r="P17" s="59">
        <v>6160411</v>
      </c>
      <c r="Q17" s="59">
        <v>16831000</v>
      </c>
      <c r="R17" s="59">
        <v>8786622</v>
      </c>
      <c r="S17" s="59">
        <v>6224719</v>
      </c>
      <c r="T17" s="59">
        <v>4270214</v>
      </c>
      <c r="U17" s="59">
        <v>19281555</v>
      </c>
      <c r="V17" s="59">
        <v>77325632</v>
      </c>
      <c r="W17" s="59">
        <v>101306377</v>
      </c>
      <c r="X17" s="59">
        <v>-23980745</v>
      </c>
      <c r="Y17" s="60">
        <v>-23.67</v>
      </c>
      <c r="Z17" s="61">
        <v>112757042</v>
      </c>
    </row>
    <row r="18" spans="1:26" ht="13.5">
      <c r="A18" s="69" t="s">
        <v>42</v>
      </c>
      <c r="B18" s="70">
        <f>SUM(B11:B17)</f>
        <v>389373547</v>
      </c>
      <c r="C18" s="70">
        <f>SUM(C11:C17)</f>
        <v>0</v>
      </c>
      <c r="D18" s="71">
        <f aca="true" t="shared" si="1" ref="D18:Z18">SUM(D11:D17)</f>
        <v>365217386</v>
      </c>
      <c r="E18" s="72">
        <f t="shared" si="1"/>
        <v>375331841</v>
      </c>
      <c r="F18" s="72">
        <f t="shared" si="1"/>
        <v>26715574</v>
      </c>
      <c r="G18" s="72">
        <f t="shared" si="1"/>
        <v>28262933</v>
      </c>
      <c r="H18" s="72">
        <f t="shared" si="1"/>
        <v>30874683</v>
      </c>
      <c r="I18" s="72">
        <f t="shared" si="1"/>
        <v>85853190</v>
      </c>
      <c r="J18" s="72">
        <f t="shared" si="1"/>
        <v>28869790</v>
      </c>
      <c r="K18" s="72">
        <f t="shared" si="1"/>
        <v>28589220</v>
      </c>
      <c r="L18" s="72">
        <f t="shared" si="1"/>
        <v>30527163</v>
      </c>
      <c r="M18" s="72">
        <f t="shared" si="1"/>
        <v>87986173</v>
      </c>
      <c r="N18" s="72">
        <f t="shared" si="1"/>
        <v>26482564</v>
      </c>
      <c r="O18" s="72">
        <f t="shared" si="1"/>
        <v>28953237</v>
      </c>
      <c r="P18" s="72">
        <f t="shared" si="1"/>
        <v>28516912</v>
      </c>
      <c r="Q18" s="72">
        <f t="shared" si="1"/>
        <v>83952713</v>
      </c>
      <c r="R18" s="72">
        <f t="shared" si="1"/>
        <v>31211704</v>
      </c>
      <c r="S18" s="72">
        <f t="shared" si="1"/>
        <v>31145516</v>
      </c>
      <c r="T18" s="72">
        <f t="shared" si="1"/>
        <v>25997622</v>
      </c>
      <c r="U18" s="72">
        <f t="shared" si="1"/>
        <v>88354842</v>
      </c>
      <c r="V18" s="72">
        <f t="shared" si="1"/>
        <v>346146918</v>
      </c>
      <c r="W18" s="72">
        <f t="shared" si="1"/>
        <v>365217385</v>
      </c>
      <c r="X18" s="72">
        <f t="shared" si="1"/>
        <v>-19070467</v>
      </c>
      <c r="Y18" s="66">
        <f>+IF(W18&lt;&gt;0,(X18/W18)*100,0)</f>
        <v>-5.221675578231304</v>
      </c>
      <c r="Z18" s="73">
        <f t="shared" si="1"/>
        <v>375331841</v>
      </c>
    </row>
    <row r="19" spans="1:26" ht="13.5">
      <c r="A19" s="69" t="s">
        <v>43</v>
      </c>
      <c r="B19" s="74">
        <f>+B10-B18</f>
        <v>-45226767</v>
      </c>
      <c r="C19" s="74">
        <f>+C10-C18</f>
        <v>0</v>
      </c>
      <c r="D19" s="75">
        <f aca="true" t="shared" si="2" ref="D19:Z19">+D10-D18</f>
        <v>42249</v>
      </c>
      <c r="E19" s="76">
        <f t="shared" si="2"/>
        <v>-13478690</v>
      </c>
      <c r="F19" s="76">
        <f t="shared" si="2"/>
        <v>79775275</v>
      </c>
      <c r="G19" s="76">
        <f t="shared" si="2"/>
        <v>-20957374</v>
      </c>
      <c r="H19" s="76">
        <f t="shared" si="2"/>
        <v>-24041456</v>
      </c>
      <c r="I19" s="76">
        <f t="shared" si="2"/>
        <v>34776445</v>
      </c>
      <c r="J19" s="76">
        <f t="shared" si="2"/>
        <v>-27511656</v>
      </c>
      <c r="K19" s="76">
        <f t="shared" si="2"/>
        <v>56700906</v>
      </c>
      <c r="L19" s="76">
        <f t="shared" si="2"/>
        <v>-13445119</v>
      </c>
      <c r="M19" s="76">
        <f t="shared" si="2"/>
        <v>15744131</v>
      </c>
      <c r="N19" s="76">
        <f t="shared" si="2"/>
        <v>-24560958</v>
      </c>
      <c r="O19" s="76">
        <f t="shared" si="2"/>
        <v>-26565430</v>
      </c>
      <c r="P19" s="76">
        <f t="shared" si="2"/>
        <v>35595452</v>
      </c>
      <c r="Q19" s="76">
        <f t="shared" si="2"/>
        <v>-15530936</v>
      </c>
      <c r="R19" s="76">
        <f t="shared" si="2"/>
        <v>-29472762</v>
      </c>
      <c r="S19" s="76">
        <f t="shared" si="2"/>
        <v>-24805627</v>
      </c>
      <c r="T19" s="76">
        <f t="shared" si="2"/>
        <v>7050752</v>
      </c>
      <c r="U19" s="76">
        <f t="shared" si="2"/>
        <v>-47227637</v>
      </c>
      <c r="V19" s="76">
        <f t="shared" si="2"/>
        <v>-12237997</v>
      </c>
      <c r="W19" s="76">
        <f>IF(E10=E18,0,W10-W18)</f>
        <v>42252</v>
      </c>
      <c r="X19" s="76">
        <f t="shared" si="2"/>
        <v>-12280249</v>
      </c>
      <c r="Y19" s="77">
        <f>+IF(W19&lt;&gt;0,(X19/W19)*100,0)</f>
        <v>-29064.302281548804</v>
      </c>
      <c r="Z19" s="78">
        <f t="shared" si="2"/>
        <v>-13478690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/>
      <c r="X20" s="59">
        <v>0</v>
      </c>
      <c r="Y20" s="60">
        <v>0</v>
      </c>
      <c r="Z20" s="61">
        <v>0</v>
      </c>
    </row>
    <row r="21" spans="1:26" ht="13.5">
      <c r="A21" s="57" t="s">
        <v>88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89</v>
      </c>
      <c r="B22" s="85">
        <f>SUM(B19:B21)</f>
        <v>-45226767</v>
      </c>
      <c r="C22" s="85">
        <f>SUM(C19:C21)</f>
        <v>0</v>
      </c>
      <c r="D22" s="86">
        <f aca="true" t="shared" si="3" ref="D22:Z22">SUM(D19:D21)</f>
        <v>42249</v>
      </c>
      <c r="E22" s="87">
        <f t="shared" si="3"/>
        <v>-13478690</v>
      </c>
      <c r="F22" s="87">
        <f t="shared" si="3"/>
        <v>79775275</v>
      </c>
      <c r="G22" s="87">
        <f t="shared" si="3"/>
        <v>-20957374</v>
      </c>
      <c r="H22" s="87">
        <f t="shared" si="3"/>
        <v>-24041456</v>
      </c>
      <c r="I22" s="87">
        <f t="shared" si="3"/>
        <v>34776445</v>
      </c>
      <c r="J22" s="87">
        <f t="shared" si="3"/>
        <v>-27511656</v>
      </c>
      <c r="K22" s="87">
        <f t="shared" si="3"/>
        <v>56700906</v>
      </c>
      <c r="L22" s="87">
        <f t="shared" si="3"/>
        <v>-13445119</v>
      </c>
      <c r="M22" s="87">
        <f t="shared" si="3"/>
        <v>15744131</v>
      </c>
      <c r="N22" s="87">
        <f t="shared" si="3"/>
        <v>-24560958</v>
      </c>
      <c r="O22" s="87">
        <f t="shared" si="3"/>
        <v>-26565430</v>
      </c>
      <c r="P22" s="87">
        <f t="shared" si="3"/>
        <v>35595452</v>
      </c>
      <c r="Q22" s="87">
        <f t="shared" si="3"/>
        <v>-15530936</v>
      </c>
      <c r="R22" s="87">
        <f t="shared" si="3"/>
        <v>-29472762</v>
      </c>
      <c r="S22" s="87">
        <f t="shared" si="3"/>
        <v>-24805627</v>
      </c>
      <c r="T22" s="87">
        <f t="shared" si="3"/>
        <v>7050752</v>
      </c>
      <c r="U22" s="87">
        <f t="shared" si="3"/>
        <v>-47227637</v>
      </c>
      <c r="V22" s="87">
        <f t="shared" si="3"/>
        <v>-12237997</v>
      </c>
      <c r="W22" s="87">
        <f t="shared" si="3"/>
        <v>42252</v>
      </c>
      <c r="X22" s="87">
        <f t="shared" si="3"/>
        <v>-12280249</v>
      </c>
      <c r="Y22" s="88">
        <f>+IF(W22&lt;&gt;0,(X22/W22)*100,0)</f>
        <v>-29064.302281548804</v>
      </c>
      <c r="Z22" s="89">
        <f t="shared" si="3"/>
        <v>-13478690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-45226767</v>
      </c>
      <c r="C24" s="74">
        <f>SUM(C22:C23)</f>
        <v>0</v>
      </c>
      <c r="D24" s="75">
        <f aca="true" t="shared" si="4" ref="D24:Z24">SUM(D22:D23)</f>
        <v>42249</v>
      </c>
      <c r="E24" s="76">
        <f t="shared" si="4"/>
        <v>-13478690</v>
      </c>
      <c r="F24" s="76">
        <f t="shared" si="4"/>
        <v>79775275</v>
      </c>
      <c r="G24" s="76">
        <f t="shared" si="4"/>
        <v>-20957374</v>
      </c>
      <c r="H24" s="76">
        <f t="shared" si="4"/>
        <v>-24041456</v>
      </c>
      <c r="I24" s="76">
        <f t="shared" si="4"/>
        <v>34776445</v>
      </c>
      <c r="J24" s="76">
        <f t="shared" si="4"/>
        <v>-27511656</v>
      </c>
      <c r="K24" s="76">
        <f t="shared" si="4"/>
        <v>56700906</v>
      </c>
      <c r="L24" s="76">
        <f t="shared" si="4"/>
        <v>-13445119</v>
      </c>
      <c r="M24" s="76">
        <f t="shared" si="4"/>
        <v>15744131</v>
      </c>
      <c r="N24" s="76">
        <f t="shared" si="4"/>
        <v>-24560958</v>
      </c>
      <c r="O24" s="76">
        <f t="shared" si="4"/>
        <v>-26565430</v>
      </c>
      <c r="P24" s="76">
        <f t="shared" si="4"/>
        <v>35595452</v>
      </c>
      <c r="Q24" s="76">
        <f t="shared" si="4"/>
        <v>-15530936</v>
      </c>
      <c r="R24" s="76">
        <f t="shared" si="4"/>
        <v>-29472762</v>
      </c>
      <c r="S24" s="76">
        <f t="shared" si="4"/>
        <v>-24805627</v>
      </c>
      <c r="T24" s="76">
        <f t="shared" si="4"/>
        <v>7050752</v>
      </c>
      <c r="U24" s="76">
        <f t="shared" si="4"/>
        <v>-47227637</v>
      </c>
      <c r="V24" s="76">
        <f t="shared" si="4"/>
        <v>-12237997</v>
      </c>
      <c r="W24" s="76">
        <f t="shared" si="4"/>
        <v>42252</v>
      </c>
      <c r="X24" s="76">
        <f t="shared" si="4"/>
        <v>-12280249</v>
      </c>
      <c r="Y24" s="77">
        <f>+IF(W24&lt;&gt;0,(X24/W24)*100,0)</f>
        <v>-29064.302281548804</v>
      </c>
      <c r="Z24" s="78">
        <f t="shared" si="4"/>
        <v>-13478690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9033475</v>
      </c>
      <c r="C27" s="21">
        <v>0</v>
      </c>
      <c r="D27" s="98">
        <v>20819592</v>
      </c>
      <c r="E27" s="99">
        <v>9471100</v>
      </c>
      <c r="F27" s="99">
        <v>772004</v>
      </c>
      <c r="G27" s="99">
        <v>0</v>
      </c>
      <c r="H27" s="99">
        <v>443709</v>
      </c>
      <c r="I27" s="99">
        <v>1215713</v>
      </c>
      <c r="J27" s="99">
        <v>490448</v>
      </c>
      <c r="K27" s="99">
        <v>448356</v>
      </c>
      <c r="L27" s="99">
        <v>448356</v>
      </c>
      <c r="M27" s="99">
        <v>1387160</v>
      </c>
      <c r="N27" s="99">
        <v>140998</v>
      </c>
      <c r="O27" s="99">
        <v>899362</v>
      </c>
      <c r="P27" s="99">
        <v>0</v>
      </c>
      <c r="Q27" s="99">
        <v>1040360</v>
      </c>
      <c r="R27" s="99">
        <v>0</v>
      </c>
      <c r="S27" s="99">
        <v>768835</v>
      </c>
      <c r="T27" s="99">
        <v>866479</v>
      </c>
      <c r="U27" s="99">
        <v>1635314</v>
      </c>
      <c r="V27" s="99">
        <v>5278547</v>
      </c>
      <c r="W27" s="99">
        <v>9471100</v>
      </c>
      <c r="X27" s="99">
        <v>-4192553</v>
      </c>
      <c r="Y27" s="100">
        <v>-44.27</v>
      </c>
      <c r="Z27" s="101">
        <v>9471100</v>
      </c>
    </row>
    <row r="28" spans="1:26" ht="13.5">
      <c r="A28" s="102" t="s">
        <v>44</v>
      </c>
      <c r="B28" s="18">
        <v>0</v>
      </c>
      <c r="C28" s="18">
        <v>0</v>
      </c>
      <c r="D28" s="58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/>
      <c r="X28" s="59">
        <v>0</v>
      </c>
      <c r="Y28" s="60">
        <v>0</v>
      </c>
      <c r="Z28" s="61">
        <v>0</v>
      </c>
    </row>
    <row r="29" spans="1:26" ht="13.5">
      <c r="A29" s="57" t="s">
        <v>91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-11798</v>
      </c>
      <c r="L29" s="59">
        <v>-11798</v>
      </c>
      <c r="M29" s="59">
        <v>-23596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-23596</v>
      </c>
      <c r="W29" s="59"/>
      <c r="X29" s="59">
        <v>-23596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9033475</v>
      </c>
      <c r="C31" s="18">
        <v>0</v>
      </c>
      <c r="D31" s="58">
        <v>20819592</v>
      </c>
      <c r="E31" s="59">
        <v>9471100</v>
      </c>
      <c r="F31" s="59">
        <v>772004</v>
      </c>
      <c r="G31" s="59">
        <v>0</v>
      </c>
      <c r="H31" s="59">
        <v>443709</v>
      </c>
      <c r="I31" s="59">
        <v>1215713</v>
      </c>
      <c r="J31" s="59">
        <v>490448</v>
      </c>
      <c r="K31" s="59">
        <v>460154</v>
      </c>
      <c r="L31" s="59">
        <v>460154</v>
      </c>
      <c r="M31" s="59">
        <v>1410756</v>
      </c>
      <c r="N31" s="59">
        <v>140998</v>
      </c>
      <c r="O31" s="59">
        <v>899362</v>
      </c>
      <c r="P31" s="59">
        <v>0</v>
      </c>
      <c r="Q31" s="59">
        <v>1040360</v>
      </c>
      <c r="R31" s="59">
        <v>0</v>
      </c>
      <c r="S31" s="59">
        <v>768835</v>
      </c>
      <c r="T31" s="59">
        <v>866479</v>
      </c>
      <c r="U31" s="59">
        <v>1635314</v>
      </c>
      <c r="V31" s="59">
        <v>5302143</v>
      </c>
      <c r="W31" s="59">
        <v>9471100</v>
      </c>
      <c r="X31" s="59">
        <v>-4168957</v>
      </c>
      <c r="Y31" s="60">
        <v>-44.02</v>
      </c>
      <c r="Z31" s="61">
        <v>9471100</v>
      </c>
    </row>
    <row r="32" spans="1:26" ht="13.5">
      <c r="A32" s="69" t="s">
        <v>50</v>
      </c>
      <c r="B32" s="21">
        <f>SUM(B28:B31)</f>
        <v>9033475</v>
      </c>
      <c r="C32" s="21">
        <f>SUM(C28:C31)</f>
        <v>0</v>
      </c>
      <c r="D32" s="98">
        <f aca="true" t="shared" si="5" ref="D32:Z32">SUM(D28:D31)</f>
        <v>20819592</v>
      </c>
      <c r="E32" s="99">
        <f t="shared" si="5"/>
        <v>9471100</v>
      </c>
      <c r="F32" s="99">
        <f t="shared" si="5"/>
        <v>772004</v>
      </c>
      <c r="G32" s="99">
        <f t="shared" si="5"/>
        <v>0</v>
      </c>
      <c r="H32" s="99">
        <f t="shared" si="5"/>
        <v>443709</v>
      </c>
      <c r="I32" s="99">
        <f t="shared" si="5"/>
        <v>1215713</v>
      </c>
      <c r="J32" s="99">
        <f t="shared" si="5"/>
        <v>490448</v>
      </c>
      <c r="K32" s="99">
        <f t="shared" si="5"/>
        <v>448356</v>
      </c>
      <c r="L32" s="99">
        <f t="shared" si="5"/>
        <v>448356</v>
      </c>
      <c r="M32" s="99">
        <f t="shared" si="5"/>
        <v>1387160</v>
      </c>
      <c r="N32" s="99">
        <f t="shared" si="5"/>
        <v>140998</v>
      </c>
      <c r="O32" s="99">
        <f t="shared" si="5"/>
        <v>899362</v>
      </c>
      <c r="P32" s="99">
        <f t="shared" si="5"/>
        <v>0</v>
      </c>
      <c r="Q32" s="99">
        <f t="shared" si="5"/>
        <v>1040360</v>
      </c>
      <c r="R32" s="99">
        <f t="shared" si="5"/>
        <v>0</v>
      </c>
      <c r="S32" s="99">
        <f t="shared" si="5"/>
        <v>768835</v>
      </c>
      <c r="T32" s="99">
        <f t="shared" si="5"/>
        <v>866479</v>
      </c>
      <c r="U32" s="99">
        <f t="shared" si="5"/>
        <v>1635314</v>
      </c>
      <c r="V32" s="99">
        <f t="shared" si="5"/>
        <v>5278547</v>
      </c>
      <c r="W32" s="99">
        <f t="shared" si="5"/>
        <v>9471100</v>
      </c>
      <c r="X32" s="99">
        <f t="shared" si="5"/>
        <v>-4192553</v>
      </c>
      <c r="Y32" s="100">
        <f>+IF(W32&lt;&gt;0,(X32/W32)*100,0)</f>
        <v>-44.26680111074744</v>
      </c>
      <c r="Z32" s="101">
        <f t="shared" si="5"/>
        <v>9471100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34692304</v>
      </c>
      <c r="C35" s="18">
        <v>0</v>
      </c>
      <c r="D35" s="58">
        <v>51154057</v>
      </c>
      <c r="E35" s="59">
        <v>45642246</v>
      </c>
      <c r="F35" s="59">
        <v>94403459</v>
      </c>
      <c r="G35" s="59">
        <v>63875325</v>
      </c>
      <c r="H35" s="59">
        <v>43593476</v>
      </c>
      <c r="I35" s="59">
        <v>43593476</v>
      </c>
      <c r="J35" s="59">
        <v>38559797</v>
      </c>
      <c r="K35" s="59">
        <v>111998986</v>
      </c>
      <c r="L35" s="59">
        <v>49851407</v>
      </c>
      <c r="M35" s="59">
        <v>49851407</v>
      </c>
      <c r="N35" s="59">
        <v>44010753</v>
      </c>
      <c r="O35" s="59">
        <v>34818025</v>
      </c>
      <c r="P35" s="59">
        <v>0</v>
      </c>
      <c r="Q35" s="59">
        <v>0</v>
      </c>
      <c r="R35" s="59">
        <v>0</v>
      </c>
      <c r="S35" s="59">
        <v>64220367</v>
      </c>
      <c r="T35" s="59">
        <v>58539761</v>
      </c>
      <c r="U35" s="59">
        <v>58539761</v>
      </c>
      <c r="V35" s="59">
        <v>58539761</v>
      </c>
      <c r="W35" s="59">
        <v>45642246</v>
      </c>
      <c r="X35" s="59">
        <v>12897515</v>
      </c>
      <c r="Y35" s="60">
        <v>28.26</v>
      </c>
      <c r="Z35" s="61">
        <v>45642246</v>
      </c>
    </row>
    <row r="36" spans="1:26" ht="13.5">
      <c r="A36" s="57" t="s">
        <v>53</v>
      </c>
      <c r="B36" s="18">
        <v>144411962</v>
      </c>
      <c r="C36" s="18">
        <v>0</v>
      </c>
      <c r="D36" s="58">
        <v>98464538</v>
      </c>
      <c r="E36" s="59">
        <v>95394193</v>
      </c>
      <c r="F36" s="59">
        <v>148706867</v>
      </c>
      <c r="G36" s="59">
        <v>143815069</v>
      </c>
      <c r="H36" s="59">
        <v>142775113</v>
      </c>
      <c r="I36" s="59">
        <v>142775113</v>
      </c>
      <c r="J36" s="59">
        <v>141897492</v>
      </c>
      <c r="K36" s="59">
        <v>140901651</v>
      </c>
      <c r="L36" s="59">
        <v>139643956</v>
      </c>
      <c r="M36" s="59">
        <v>139643956</v>
      </c>
      <c r="N36" s="59">
        <v>138434348</v>
      </c>
      <c r="O36" s="59">
        <v>137983844</v>
      </c>
      <c r="P36" s="59">
        <v>0</v>
      </c>
      <c r="Q36" s="59">
        <v>0</v>
      </c>
      <c r="R36" s="59">
        <v>0</v>
      </c>
      <c r="S36" s="59">
        <v>135568234</v>
      </c>
      <c r="T36" s="59">
        <v>136434713</v>
      </c>
      <c r="U36" s="59">
        <v>136434713</v>
      </c>
      <c r="V36" s="59">
        <v>136434713</v>
      </c>
      <c r="W36" s="59">
        <v>95394193</v>
      </c>
      <c r="X36" s="59">
        <v>41040520</v>
      </c>
      <c r="Y36" s="60">
        <v>43.02</v>
      </c>
      <c r="Z36" s="61">
        <v>95394193</v>
      </c>
    </row>
    <row r="37" spans="1:26" ht="13.5">
      <c r="A37" s="57" t="s">
        <v>54</v>
      </c>
      <c r="B37" s="18">
        <v>131292795</v>
      </c>
      <c r="C37" s="18">
        <v>0</v>
      </c>
      <c r="D37" s="58">
        <v>45093278</v>
      </c>
      <c r="E37" s="59">
        <v>45093278</v>
      </c>
      <c r="F37" s="59">
        <v>104381317</v>
      </c>
      <c r="G37" s="59">
        <v>99240692</v>
      </c>
      <c r="H37" s="59">
        <v>101980713</v>
      </c>
      <c r="I37" s="59">
        <v>101980713</v>
      </c>
      <c r="J37" s="59">
        <v>123583634</v>
      </c>
      <c r="K37" s="59">
        <v>141187740</v>
      </c>
      <c r="L37" s="59">
        <v>91247590</v>
      </c>
      <c r="M37" s="59">
        <v>91247590</v>
      </c>
      <c r="N37" s="59">
        <v>109136915</v>
      </c>
      <c r="O37" s="59">
        <v>125827735</v>
      </c>
      <c r="P37" s="59">
        <v>0</v>
      </c>
      <c r="Q37" s="59">
        <v>0</v>
      </c>
      <c r="R37" s="59">
        <v>0</v>
      </c>
      <c r="S37" s="59">
        <v>171549566</v>
      </c>
      <c r="T37" s="59">
        <v>159684682</v>
      </c>
      <c r="U37" s="59">
        <v>159684682</v>
      </c>
      <c r="V37" s="59">
        <v>159684682</v>
      </c>
      <c r="W37" s="59">
        <v>45093278</v>
      </c>
      <c r="X37" s="59">
        <v>114591404</v>
      </c>
      <c r="Y37" s="60">
        <v>254.12</v>
      </c>
      <c r="Z37" s="61">
        <v>45093278</v>
      </c>
    </row>
    <row r="38" spans="1:26" ht="13.5">
      <c r="A38" s="57" t="s">
        <v>55</v>
      </c>
      <c r="B38" s="18">
        <v>0</v>
      </c>
      <c r="C38" s="18">
        <v>0</v>
      </c>
      <c r="D38" s="58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/>
      <c r="X38" s="59">
        <v>0</v>
      </c>
      <c r="Y38" s="60">
        <v>0</v>
      </c>
      <c r="Z38" s="61">
        <v>0</v>
      </c>
    </row>
    <row r="39" spans="1:26" ht="13.5">
      <c r="A39" s="57" t="s">
        <v>56</v>
      </c>
      <c r="B39" s="18">
        <v>47811471</v>
      </c>
      <c r="C39" s="18">
        <v>0</v>
      </c>
      <c r="D39" s="58">
        <v>104525317</v>
      </c>
      <c r="E39" s="59">
        <v>95943161</v>
      </c>
      <c r="F39" s="59">
        <v>138729009</v>
      </c>
      <c r="G39" s="59">
        <v>108449702</v>
      </c>
      <c r="H39" s="59">
        <v>84387876</v>
      </c>
      <c r="I39" s="59">
        <v>84387876</v>
      </c>
      <c r="J39" s="59">
        <v>56873655</v>
      </c>
      <c r="K39" s="59">
        <v>111712897</v>
      </c>
      <c r="L39" s="59">
        <v>98247773</v>
      </c>
      <c r="M39" s="59">
        <v>98247773</v>
      </c>
      <c r="N39" s="59">
        <v>73308186</v>
      </c>
      <c r="O39" s="59">
        <v>46974134</v>
      </c>
      <c r="P39" s="59">
        <v>0</v>
      </c>
      <c r="Q39" s="59">
        <v>0</v>
      </c>
      <c r="R39" s="59">
        <v>0</v>
      </c>
      <c r="S39" s="59">
        <v>28239035</v>
      </c>
      <c r="T39" s="59">
        <v>35289792</v>
      </c>
      <c r="U39" s="59">
        <v>35289792</v>
      </c>
      <c r="V39" s="59">
        <v>35289792</v>
      </c>
      <c r="W39" s="59">
        <v>95943161</v>
      </c>
      <c r="X39" s="59">
        <v>-60653369</v>
      </c>
      <c r="Y39" s="60">
        <v>-63.22</v>
      </c>
      <c r="Z39" s="61">
        <v>95943161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7444977</v>
      </c>
      <c r="C42" s="18">
        <v>0</v>
      </c>
      <c r="D42" s="58">
        <v>25246982</v>
      </c>
      <c r="E42" s="59">
        <v>-10802071</v>
      </c>
      <c r="F42" s="59">
        <v>49414771</v>
      </c>
      <c r="G42" s="59">
        <v>-22648275</v>
      </c>
      <c r="H42" s="59">
        <v>-19322692</v>
      </c>
      <c r="I42" s="59">
        <v>7443804</v>
      </c>
      <c r="J42" s="59">
        <v>-5550241</v>
      </c>
      <c r="K42" s="59">
        <v>75004299</v>
      </c>
      <c r="L42" s="59">
        <v>-61172519</v>
      </c>
      <c r="M42" s="59">
        <v>8281539</v>
      </c>
      <c r="N42" s="59">
        <v>-5878356</v>
      </c>
      <c r="O42" s="59">
        <v>-9350905</v>
      </c>
      <c r="P42" s="59">
        <v>46635185</v>
      </c>
      <c r="Q42" s="59">
        <v>31405924</v>
      </c>
      <c r="R42" s="59">
        <v>-12375199</v>
      </c>
      <c r="S42" s="59">
        <v>-10472490</v>
      </c>
      <c r="T42" s="59">
        <v>-5689277</v>
      </c>
      <c r="U42" s="59">
        <v>-28536966</v>
      </c>
      <c r="V42" s="59">
        <v>18594301</v>
      </c>
      <c r="W42" s="59">
        <v>-10802071</v>
      </c>
      <c r="X42" s="59">
        <v>29396372</v>
      </c>
      <c r="Y42" s="60">
        <v>-272.14</v>
      </c>
      <c r="Z42" s="61">
        <v>-10802071</v>
      </c>
    </row>
    <row r="43" spans="1:26" ht="13.5">
      <c r="A43" s="57" t="s">
        <v>59</v>
      </c>
      <c r="B43" s="18">
        <v>-8912813</v>
      </c>
      <c r="C43" s="18">
        <v>0</v>
      </c>
      <c r="D43" s="58">
        <v>-20819592</v>
      </c>
      <c r="E43" s="59">
        <v>-9470999</v>
      </c>
      <c r="F43" s="59">
        <v>-772004</v>
      </c>
      <c r="G43" s="59">
        <v>-111675</v>
      </c>
      <c r="H43" s="59">
        <v>-433972</v>
      </c>
      <c r="I43" s="59">
        <v>-1317651</v>
      </c>
      <c r="J43" s="59">
        <v>-485095</v>
      </c>
      <c r="K43" s="59">
        <v>-460233</v>
      </c>
      <c r="L43" s="59">
        <v>-109137</v>
      </c>
      <c r="M43" s="59">
        <v>-1054465</v>
      </c>
      <c r="N43" s="59">
        <v>-140998</v>
      </c>
      <c r="O43" s="59">
        <v>-859740</v>
      </c>
      <c r="P43" s="59">
        <v>-65805</v>
      </c>
      <c r="Q43" s="59">
        <v>-1066543</v>
      </c>
      <c r="R43" s="59">
        <v>-574191</v>
      </c>
      <c r="S43" s="59">
        <v>-763309</v>
      </c>
      <c r="T43" s="59">
        <v>-845062</v>
      </c>
      <c r="U43" s="59">
        <v>-2182562</v>
      </c>
      <c r="V43" s="59">
        <v>-5621221</v>
      </c>
      <c r="W43" s="59">
        <v>-9470999</v>
      </c>
      <c r="X43" s="59">
        <v>3849778</v>
      </c>
      <c r="Y43" s="60">
        <v>-40.65</v>
      </c>
      <c r="Z43" s="61">
        <v>-9470999</v>
      </c>
    </row>
    <row r="44" spans="1:26" ht="13.5">
      <c r="A44" s="57" t="s">
        <v>60</v>
      </c>
      <c r="B44" s="18">
        <v>-43963</v>
      </c>
      <c r="C44" s="18">
        <v>0</v>
      </c>
      <c r="D44" s="58">
        <v>0</v>
      </c>
      <c r="E44" s="59">
        <v>4000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4000</v>
      </c>
      <c r="X44" s="59">
        <v>-4000</v>
      </c>
      <c r="Y44" s="60">
        <v>-100</v>
      </c>
      <c r="Z44" s="61">
        <v>4000</v>
      </c>
    </row>
    <row r="45" spans="1:26" ht="13.5">
      <c r="A45" s="69" t="s">
        <v>61</v>
      </c>
      <c r="B45" s="21">
        <v>8902708</v>
      </c>
      <c r="C45" s="21">
        <v>0</v>
      </c>
      <c r="D45" s="98">
        <v>15261066</v>
      </c>
      <c r="E45" s="99">
        <v>-9854564</v>
      </c>
      <c r="F45" s="99">
        <v>57545475</v>
      </c>
      <c r="G45" s="99">
        <v>34785525</v>
      </c>
      <c r="H45" s="99">
        <v>15028861</v>
      </c>
      <c r="I45" s="99">
        <v>15028861</v>
      </c>
      <c r="J45" s="99">
        <v>8993525</v>
      </c>
      <c r="K45" s="99">
        <v>83537591</v>
      </c>
      <c r="L45" s="99">
        <v>22255935</v>
      </c>
      <c r="M45" s="99">
        <v>22255935</v>
      </c>
      <c r="N45" s="99">
        <v>16236581</v>
      </c>
      <c r="O45" s="99">
        <v>6025936</v>
      </c>
      <c r="P45" s="99">
        <v>52595316</v>
      </c>
      <c r="Q45" s="99">
        <v>16236581</v>
      </c>
      <c r="R45" s="99">
        <v>39645926</v>
      </c>
      <c r="S45" s="99">
        <v>28410127</v>
      </c>
      <c r="T45" s="99">
        <v>21875788</v>
      </c>
      <c r="U45" s="99">
        <v>21875788</v>
      </c>
      <c r="V45" s="99">
        <v>21875788</v>
      </c>
      <c r="W45" s="99">
        <v>-9854564</v>
      </c>
      <c r="X45" s="99">
        <v>31730352</v>
      </c>
      <c r="Y45" s="100">
        <v>-321.99</v>
      </c>
      <c r="Z45" s="101">
        <v>-9854564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92</v>
      </c>
      <c r="B47" s="114" t="s">
        <v>77</v>
      </c>
      <c r="C47" s="114"/>
      <c r="D47" s="115" t="s">
        <v>78</v>
      </c>
      <c r="E47" s="116" t="s">
        <v>79</v>
      </c>
      <c r="F47" s="117"/>
      <c r="G47" s="117"/>
      <c r="H47" s="117"/>
      <c r="I47" s="118" t="s">
        <v>80</v>
      </c>
      <c r="J47" s="117"/>
      <c r="K47" s="117"/>
      <c r="L47" s="117"/>
      <c r="M47" s="118" t="s">
        <v>81</v>
      </c>
      <c r="N47" s="119"/>
      <c r="O47" s="119"/>
      <c r="P47" s="119"/>
      <c r="Q47" s="118" t="s">
        <v>82</v>
      </c>
      <c r="R47" s="119"/>
      <c r="S47" s="119"/>
      <c r="T47" s="119"/>
      <c r="U47" s="118" t="s">
        <v>83</v>
      </c>
      <c r="V47" s="118" t="s">
        <v>84</v>
      </c>
      <c r="W47" s="118" t="s">
        <v>85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1001325</v>
      </c>
      <c r="C49" s="51">
        <v>0</v>
      </c>
      <c r="D49" s="128">
        <v>896784</v>
      </c>
      <c r="E49" s="53">
        <v>788318</v>
      </c>
      <c r="F49" s="53">
        <v>0</v>
      </c>
      <c r="G49" s="53">
        <v>0</v>
      </c>
      <c r="H49" s="53">
        <v>0</v>
      </c>
      <c r="I49" s="53">
        <v>797714</v>
      </c>
      <c r="J49" s="53">
        <v>0</v>
      </c>
      <c r="K49" s="53">
        <v>0</v>
      </c>
      <c r="L49" s="53">
        <v>0</v>
      </c>
      <c r="M49" s="53">
        <v>14523688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18007829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58602476</v>
      </c>
      <c r="C51" s="51">
        <v>0</v>
      </c>
      <c r="D51" s="128">
        <v>20541813</v>
      </c>
      <c r="E51" s="53">
        <v>17691149</v>
      </c>
      <c r="F51" s="53">
        <v>0</v>
      </c>
      <c r="G51" s="53">
        <v>0</v>
      </c>
      <c r="H51" s="53">
        <v>0</v>
      </c>
      <c r="I51" s="53">
        <v>9722929</v>
      </c>
      <c r="J51" s="53">
        <v>0</v>
      </c>
      <c r="K51" s="53">
        <v>0</v>
      </c>
      <c r="L51" s="53">
        <v>0</v>
      </c>
      <c r="M51" s="53">
        <v>17575428</v>
      </c>
      <c r="N51" s="53">
        <v>0</v>
      </c>
      <c r="O51" s="53">
        <v>0</v>
      </c>
      <c r="P51" s="53">
        <v>0</v>
      </c>
      <c r="Q51" s="53">
        <v>3279509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127413304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93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94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95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96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97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98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99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100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94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95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96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97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98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99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101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94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95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96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97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98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99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72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463341314</v>
      </c>
      <c r="C5" s="18">
        <v>0</v>
      </c>
      <c r="D5" s="58">
        <v>473968821</v>
      </c>
      <c r="E5" s="59">
        <v>452516458</v>
      </c>
      <c r="F5" s="59">
        <v>41407065</v>
      </c>
      <c r="G5" s="59">
        <v>44703603</v>
      </c>
      <c r="H5" s="59">
        <v>48706674</v>
      </c>
      <c r="I5" s="59">
        <v>134817342</v>
      </c>
      <c r="J5" s="59">
        <v>35889759</v>
      </c>
      <c r="K5" s="59">
        <v>34242134</v>
      </c>
      <c r="L5" s="59">
        <v>40184859</v>
      </c>
      <c r="M5" s="59">
        <v>110316752</v>
      </c>
      <c r="N5" s="59">
        <v>41699598</v>
      </c>
      <c r="O5" s="59">
        <v>43895891</v>
      </c>
      <c r="P5" s="59">
        <v>38586746</v>
      </c>
      <c r="Q5" s="59">
        <v>124182235</v>
      </c>
      <c r="R5" s="59">
        <v>38707973</v>
      </c>
      <c r="S5" s="59">
        <v>37457635</v>
      </c>
      <c r="T5" s="59">
        <v>46295464</v>
      </c>
      <c r="U5" s="59">
        <v>122461072</v>
      </c>
      <c r="V5" s="59">
        <v>491777401</v>
      </c>
      <c r="W5" s="59">
        <v>473968824</v>
      </c>
      <c r="X5" s="59">
        <v>17808577</v>
      </c>
      <c r="Y5" s="60">
        <v>3.76</v>
      </c>
      <c r="Z5" s="61">
        <v>452516458</v>
      </c>
    </row>
    <row r="6" spans="1:26" ht="13.5">
      <c r="A6" s="57" t="s">
        <v>32</v>
      </c>
      <c r="B6" s="18">
        <v>1385468882</v>
      </c>
      <c r="C6" s="18">
        <v>0</v>
      </c>
      <c r="D6" s="58">
        <v>1465067540</v>
      </c>
      <c r="E6" s="59">
        <v>1300197674</v>
      </c>
      <c r="F6" s="59">
        <v>114902455</v>
      </c>
      <c r="G6" s="59">
        <v>123500575</v>
      </c>
      <c r="H6" s="59">
        <v>129647454</v>
      </c>
      <c r="I6" s="59">
        <v>368050484</v>
      </c>
      <c r="J6" s="59">
        <v>120947108</v>
      </c>
      <c r="K6" s="59">
        <v>121110250</v>
      </c>
      <c r="L6" s="59">
        <v>110735193</v>
      </c>
      <c r="M6" s="59">
        <v>352792551</v>
      </c>
      <c r="N6" s="59">
        <v>108413098</v>
      </c>
      <c r="O6" s="59">
        <v>107491371</v>
      </c>
      <c r="P6" s="59">
        <v>112181917</v>
      </c>
      <c r="Q6" s="59">
        <v>328086386</v>
      </c>
      <c r="R6" s="59">
        <v>107256471</v>
      </c>
      <c r="S6" s="59">
        <v>117487305</v>
      </c>
      <c r="T6" s="59">
        <v>106267932</v>
      </c>
      <c r="U6" s="59">
        <v>331011708</v>
      </c>
      <c r="V6" s="59">
        <v>1379941129</v>
      </c>
      <c r="W6" s="59">
        <v>1465067400</v>
      </c>
      <c r="X6" s="59">
        <v>-85126271</v>
      </c>
      <c r="Y6" s="60">
        <v>-5.81</v>
      </c>
      <c r="Z6" s="61">
        <v>1300197674</v>
      </c>
    </row>
    <row r="7" spans="1:26" ht="13.5">
      <c r="A7" s="57" t="s">
        <v>33</v>
      </c>
      <c r="B7" s="18">
        <v>15367112</v>
      </c>
      <c r="C7" s="18">
        <v>0</v>
      </c>
      <c r="D7" s="58">
        <v>2040010</v>
      </c>
      <c r="E7" s="59">
        <v>1552271</v>
      </c>
      <c r="F7" s="59">
        <v>0</v>
      </c>
      <c r="G7" s="59">
        <v>0</v>
      </c>
      <c r="H7" s="59">
        <v>257475</v>
      </c>
      <c r="I7" s="59">
        <v>257475</v>
      </c>
      <c r="J7" s="59">
        <v>0</v>
      </c>
      <c r="K7" s="59">
        <v>0</v>
      </c>
      <c r="L7" s="59">
        <v>0</v>
      </c>
      <c r="M7" s="59">
        <v>0</v>
      </c>
      <c r="N7" s="59">
        <v>153332</v>
      </c>
      <c r="O7" s="59">
        <v>0</v>
      </c>
      <c r="P7" s="59">
        <v>0</v>
      </c>
      <c r="Q7" s="59">
        <v>153332</v>
      </c>
      <c r="R7" s="59">
        <v>0</v>
      </c>
      <c r="S7" s="59">
        <v>12085320</v>
      </c>
      <c r="T7" s="59">
        <v>-491942</v>
      </c>
      <c r="U7" s="59">
        <v>11593378</v>
      </c>
      <c r="V7" s="59">
        <v>12004185</v>
      </c>
      <c r="W7" s="59">
        <v>2040012</v>
      </c>
      <c r="X7" s="59">
        <v>9964173</v>
      </c>
      <c r="Y7" s="60">
        <v>488.44</v>
      </c>
      <c r="Z7" s="61">
        <v>1552271</v>
      </c>
    </row>
    <row r="8" spans="1:26" ht="13.5">
      <c r="A8" s="57" t="s">
        <v>34</v>
      </c>
      <c r="B8" s="18">
        <v>272822081</v>
      </c>
      <c r="C8" s="18">
        <v>0</v>
      </c>
      <c r="D8" s="58">
        <v>298443999</v>
      </c>
      <c r="E8" s="59">
        <v>297349318</v>
      </c>
      <c r="F8" s="59">
        <v>118940000</v>
      </c>
      <c r="G8" s="59">
        <v>2173605</v>
      </c>
      <c r="H8" s="59">
        <v>0</v>
      </c>
      <c r="I8" s="59">
        <v>121113605</v>
      </c>
      <c r="J8" s="59">
        <v>1634009</v>
      </c>
      <c r="K8" s="59">
        <v>1206317</v>
      </c>
      <c r="L8" s="59">
        <v>92858843</v>
      </c>
      <c r="M8" s="59">
        <v>95699169</v>
      </c>
      <c r="N8" s="59">
        <v>1062779</v>
      </c>
      <c r="O8" s="59">
        <v>1173370</v>
      </c>
      <c r="P8" s="59">
        <v>72263572</v>
      </c>
      <c r="Q8" s="59">
        <v>74499721</v>
      </c>
      <c r="R8" s="59">
        <v>1558339</v>
      </c>
      <c r="S8" s="59">
        <v>875549</v>
      </c>
      <c r="T8" s="59">
        <v>3081507</v>
      </c>
      <c r="U8" s="59">
        <v>5515395</v>
      </c>
      <c r="V8" s="59">
        <v>296827890</v>
      </c>
      <c r="W8" s="59">
        <v>298443996</v>
      </c>
      <c r="X8" s="59">
        <v>-1616106</v>
      </c>
      <c r="Y8" s="60">
        <v>-0.54</v>
      </c>
      <c r="Z8" s="61">
        <v>297349318</v>
      </c>
    </row>
    <row r="9" spans="1:26" ht="13.5">
      <c r="A9" s="57" t="s">
        <v>35</v>
      </c>
      <c r="B9" s="18">
        <v>308035490</v>
      </c>
      <c r="C9" s="18">
        <v>0</v>
      </c>
      <c r="D9" s="58">
        <v>151173965</v>
      </c>
      <c r="E9" s="59">
        <v>269533179</v>
      </c>
      <c r="F9" s="59">
        <v>9632297</v>
      </c>
      <c r="G9" s="59">
        <v>21142455</v>
      </c>
      <c r="H9" s="59">
        <v>10786976</v>
      </c>
      <c r="I9" s="59">
        <v>41561728</v>
      </c>
      <c r="J9" s="59">
        <v>8838975</v>
      </c>
      <c r="K9" s="59">
        <v>9086414</v>
      </c>
      <c r="L9" s="59">
        <v>4194295</v>
      </c>
      <c r="M9" s="59">
        <v>22119684</v>
      </c>
      <c r="N9" s="59">
        <v>7379704</v>
      </c>
      <c r="O9" s="59">
        <v>6151543</v>
      </c>
      <c r="P9" s="59">
        <v>8585418</v>
      </c>
      <c r="Q9" s="59">
        <v>22116665</v>
      </c>
      <c r="R9" s="59">
        <v>10187604</v>
      </c>
      <c r="S9" s="59">
        <v>10705299</v>
      </c>
      <c r="T9" s="59">
        <v>26477275</v>
      </c>
      <c r="U9" s="59">
        <v>47370178</v>
      </c>
      <c r="V9" s="59">
        <v>133168255</v>
      </c>
      <c r="W9" s="59">
        <v>151173965</v>
      </c>
      <c r="X9" s="59">
        <v>-18005710</v>
      </c>
      <c r="Y9" s="60">
        <v>-11.91</v>
      </c>
      <c r="Z9" s="61">
        <v>269533179</v>
      </c>
    </row>
    <row r="10" spans="1:26" ht="25.5">
      <c r="A10" s="62" t="s">
        <v>86</v>
      </c>
      <c r="B10" s="63">
        <f>SUM(B5:B9)</f>
        <v>2445034879</v>
      </c>
      <c r="C10" s="63">
        <f>SUM(C5:C9)</f>
        <v>0</v>
      </c>
      <c r="D10" s="64">
        <f aca="true" t="shared" si="0" ref="D10:Z10">SUM(D5:D9)</f>
        <v>2390694335</v>
      </c>
      <c r="E10" s="65">
        <f t="shared" si="0"/>
        <v>2321148900</v>
      </c>
      <c r="F10" s="65">
        <f t="shared" si="0"/>
        <v>284881817</v>
      </c>
      <c r="G10" s="65">
        <f t="shared" si="0"/>
        <v>191520238</v>
      </c>
      <c r="H10" s="65">
        <f t="shared" si="0"/>
        <v>189398579</v>
      </c>
      <c r="I10" s="65">
        <f t="shared" si="0"/>
        <v>665800634</v>
      </c>
      <c r="J10" s="65">
        <f t="shared" si="0"/>
        <v>167309851</v>
      </c>
      <c r="K10" s="65">
        <f t="shared" si="0"/>
        <v>165645115</v>
      </c>
      <c r="L10" s="65">
        <f t="shared" si="0"/>
        <v>247973190</v>
      </c>
      <c r="M10" s="65">
        <f t="shared" si="0"/>
        <v>580928156</v>
      </c>
      <c r="N10" s="65">
        <f t="shared" si="0"/>
        <v>158708511</v>
      </c>
      <c r="O10" s="65">
        <f t="shared" si="0"/>
        <v>158712175</v>
      </c>
      <c r="P10" s="65">
        <f t="shared" si="0"/>
        <v>231617653</v>
      </c>
      <c r="Q10" s="65">
        <f t="shared" si="0"/>
        <v>549038339</v>
      </c>
      <c r="R10" s="65">
        <f t="shared" si="0"/>
        <v>157710387</v>
      </c>
      <c r="S10" s="65">
        <f t="shared" si="0"/>
        <v>178611108</v>
      </c>
      <c r="T10" s="65">
        <f t="shared" si="0"/>
        <v>181630236</v>
      </c>
      <c r="U10" s="65">
        <f t="shared" si="0"/>
        <v>517951731</v>
      </c>
      <c r="V10" s="65">
        <f t="shared" si="0"/>
        <v>2313718860</v>
      </c>
      <c r="W10" s="65">
        <f t="shared" si="0"/>
        <v>2390694197</v>
      </c>
      <c r="X10" s="65">
        <f t="shared" si="0"/>
        <v>-76975337</v>
      </c>
      <c r="Y10" s="66">
        <f>+IF(W10&lt;&gt;0,(X10/W10)*100,0)</f>
        <v>-3.2197901804669833</v>
      </c>
      <c r="Z10" s="67">
        <f t="shared" si="0"/>
        <v>2321148900</v>
      </c>
    </row>
    <row r="11" spans="1:26" ht="13.5">
      <c r="A11" s="57" t="s">
        <v>36</v>
      </c>
      <c r="B11" s="18">
        <v>579223867</v>
      </c>
      <c r="C11" s="18">
        <v>0</v>
      </c>
      <c r="D11" s="58">
        <v>655742928</v>
      </c>
      <c r="E11" s="59">
        <v>652198266</v>
      </c>
      <c r="F11" s="59">
        <v>50406540</v>
      </c>
      <c r="G11" s="59">
        <v>51747914</v>
      </c>
      <c r="H11" s="59">
        <v>55104810</v>
      </c>
      <c r="I11" s="59">
        <v>157259264</v>
      </c>
      <c r="J11" s="59">
        <v>53280548</v>
      </c>
      <c r="K11" s="59">
        <v>57064231</v>
      </c>
      <c r="L11" s="59">
        <v>54581246</v>
      </c>
      <c r="M11" s="59">
        <v>164926025</v>
      </c>
      <c r="N11" s="59">
        <v>62375415</v>
      </c>
      <c r="O11" s="59">
        <v>52323370</v>
      </c>
      <c r="P11" s="59">
        <v>55612777</v>
      </c>
      <c r="Q11" s="59">
        <v>170311562</v>
      </c>
      <c r="R11" s="59">
        <v>51636118</v>
      </c>
      <c r="S11" s="59">
        <v>52830696</v>
      </c>
      <c r="T11" s="59">
        <v>51947300</v>
      </c>
      <c r="U11" s="59">
        <v>156414114</v>
      </c>
      <c r="V11" s="59">
        <v>648910965</v>
      </c>
      <c r="W11" s="59">
        <v>655742736</v>
      </c>
      <c r="X11" s="59">
        <v>-6831771</v>
      </c>
      <c r="Y11" s="60">
        <v>-1.04</v>
      </c>
      <c r="Z11" s="61">
        <v>652198266</v>
      </c>
    </row>
    <row r="12" spans="1:26" ht="13.5">
      <c r="A12" s="57" t="s">
        <v>37</v>
      </c>
      <c r="B12" s="18">
        <v>26690207</v>
      </c>
      <c r="C12" s="18">
        <v>0</v>
      </c>
      <c r="D12" s="58">
        <v>28764052</v>
      </c>
      <c r="E12" s="59">
        <v>34964582</v>
      </c>
      <c r="F12" s="59">
        <v>2143291</v>
      </c>
      <c r="G12" s="59">
        <v>22237</v>
      </c>
      <c r="H12" s="59">
        <v>4441209</v>
      </c>
      <c r="I12" s="59">
        <v>6606737</v>
      </c>
      <c r="J12" s="59">
        <v>2479883</v>
      </c>
      <c r="K12" s="59">
        <v>2433797</v>
      </c>
      <c r="L12" s="59">
        <v>2435205</v>
      </c>
      <c r="M12" s="59">
        <v>7348885</v>
      </c>
      <c r="N12" s="59">
        <v>2432877</v>
      </c>
      <c r="O12" s="59">
        <v>2432877</v>
      </c>
      <c r="P12" s="59">
        <v>2432877</v>
      </c>
      <c r="Q12" s="59">
        <v>7298631</v>
      </c>
      <c r="R12" s="59">
        <v>2432865</v>
      </c>
      <c r="S12" s="59">
        <v>3255884</v>
      </c>
      <c r="T12" s="59">
        <v>2199887</v>
      </c>
      <c r="U12" s="59">
        <v>7888636</v>
      </c>
      <c r="V12" s="59">
        <v>29142889</v>
      </c>
      <c r="W12" s="59">
        <v>28764048</v>
      </c>
      <c r="X12" s="59">
        <v>378841</v>
      </c>
      <c r="Y12" s="60">
        <v>1.32</v>
      </c>
      <c r="Z12" s="61">
        <v>34964582</v>
      </c>
    </row>
    <row r="13" spans="1:26" ht="13.5">
      <c r="A13" s="57" t="s">
        <v>87</v>
      </c>
      <c r="B13" s="18">
        <v>259560764</v>
      </c>
      <c r="C13" s="18">
        <v>0</v>
      </c>
      <c r="D13" s="58">
        <v>298153971</v>
      </c>
      <c r="E13" s="59">
        <v>246999999</v>
      </c>
      <c r="F13" s="59">
        <v>18677482</v>
      </c>
      <c r="G13" s="59">
        <v>19050543</v>
      </c>
      <c r="H13" s="59">
        <v>0</v>
      </c>
      <c r="I13" s="59">
        <v>37728025</v>
      </c>
      <c r="J13" s="59">
        <v>38724811</v>
      </c>
      <c r="K13" s="59">
        <v>17653064</v>
      </c>
      <c r="L13" s="59">
        <v>18009157</v>
      </c>
      <c r="M13" s="59">
        <v>74387032</v>
      </c>
      <c r="N13" s="59">
        <v>23269779</v>
      </c>
      <c r="O13" s="59">
        <v>16718314</v>
      </c>
      <c r="P13" s="59">
        <v>33045398</v>
      </c>
      <c r="Q13" s="59">
        <v>73033491</v>
      </c>
      <c r="R13" s="59">
        <v>19968007</v>
      </c>
      <c r="S13" s="59">
        <v>16293243</v>
      </c>
      <c r="T13" s="59">
        <v>25379740</v>
      </c>
      <c r="U13" s="59">
        <v>61640990</v>
      </c>
      <c r="V13" s="59">
        <v>246789538</v>
      </c>
      <c r="W13" s="59">
        <v>298153968</v>
      </c>
      <c r="X13" s="59">
        <v>-51364430</v>
      </c>
      <c r="Y13" s="60">
        <v>-17.23</v>
      </c>
      <c r="Z13" s="61">
        <v>246999999</v>
      </c>
    </row>
    <row r="14" spans="1:26" ht="13.5">
      <c r="A14" s="57" t="s">
        <v>38</v>
      </c>
      <c r="B14" s="18">
        <v>39232014</v>
      </c>
      <c r="C14" s="18">
        <v>0</v>
      </c>
      <c r="D14" s="58">
        <v>52094099</v>
      </c>
      <c r="E14" s="59">
        <v>53808212</v>
      </c>
      <c r="F14" s="59">
        <v>2894424</v>
      </c>
      <c r="G14" s="59">
        <v>4036892</v>
      </c>
      <c r="H14" s="59">
        <v>10541323</v>
      </c>
      <c r="I14" s="59">
        <v>17472639</v>
      </c>
      <c r="J14" s="59">
        <v>3408426</v>
      </c>
      <c r="K14" s="59">
        <v>3577844</v>
      </c>
      <c r="L14" s="59">
        <v>3611632</v>
      </c>
      <c r="M14" s="59">
        <v>10597902</v>
      </c>
      <c r="N14" s="59">
        <v>4039985</v>
      </c>
      <c r="O14" s="59">
        <v>2993856</v>
      </c>
      <c r="P14" s="59">
        <v>12388805</v>
      </c>
      <c r="Q14" s="59">
        <v>19422646</v>
      </c>
      <c r="R14" s="59">
        <v>2659135</v>
      </c>
      <c r="S14" s="59">
        <v>3742278</v>
      </c>
      <c r="T14" s="59">
        <v>4972037</v>
      </c>
      <c r="U14" s="59">
        <v>11373450</v>
      </c>
      <c r="V14" s="59">
        <v>58866637</v>
      </c>
      <c r="W14" s="59">
        <v>52094316</v>
      </c>
      <c r="X14" s="59">
        <v>6772321</v>
      </c>
      <c r="Y14" s="60">
        <v>13</v>
      </c>
      <c r="Z14" s="61">
        <v>53808212</v>
      </c>
    </row>
    <row r="15" spans="1:26" ht="13.5">
      <c r="A15" s="57" t="s">
        <v>39</v>
      </c>
      <c r="B15" s="18">
        <v>885047798</v>
      </c>
      <c r="C15" s="18">
        <v>0</v>
      </c>
      <c r="D15" s="58">
        <v>1030067681</v>
      </c>
      <c r="E15" s="59">
        <v>1015321346</v>
      </c>
      <c r="F15" s="59">
        <v>98732965</v>
      </c>
      <c r="G15" s="59">
        <v>110837145</v>
      </c>
      <c r="H15" s="59">
        <v>78356529</v>
      </c>
      <c r="I15" s="59">
        <v>287926639</v>
      </c>
      <c r="J15" s="59">
        <v>86664029</v>
      </c>
      <c r="K15" s="59">
        <v>121102273</v>
      </c>
      <c r="L15" s="59">
        <v>22019283</v>
      </c>
      <c r="M15" s="59">
        <v>229785585</v>
      </c>
      <c r="N15" s="59">
        <v>70195811</v>
      </c>
      <c r="O15" s="59">
        <v>68230359</v>
      </c>
      <c r="P15" s="59">
        <v>69814723</v>
      </c>
      <c r="Q15" s="59">
        <v>208240893</v>
      </c>
      <c r="R15" s="59">
        <v>72795683</v>
      </c>
      <c r="S15" s="59">
        <v>78987366</v>
      </c>
      <c r="T15" s="59">
        <v>112179449</v>
      </c>
      <c r="U15" s="59">
        <v>263962498</v>
      </c>
      <c r="V15" s="59">
        <v>989915615</v>
      </c>
      <c r="W15" s="59">
        <v>1030067676</v>
      </c>
      <c r="X15" s="59">
        <v>-40152061</v>
      </c>
      <c r="Y15" s="60">
        <v>-3.9</v>
      </c>
      <c r="Z15" s="61">
        <v>1015321346</v>
      </c>
    </row>
    <row r="16" spans="1:26" ht="13.5">
      <c r="A16" s="68" t="s">
        <v>40</v>
      </c>
      <c r="B16" s="18">
        <v>97531792</v>
      </c>
      <c r="C16" s="18">
        <v>0</v>
      </c>
      <c r="D16" s="58">
        <v>79071212</v>
      </c>
      <c r="E16" s="59">
        <v>52244412</v>
      </c>
      <c r="F16" s="59">
        <v>4413431</v>
      </c>
      <c r="G16" s="59">
        <v>5451791</v>
      </c>
      <c r="H16" s="59">
        <v>4473545</v>
      </c>
      <c r="I16" s="59">
        <v>14338767</v>
      </c>
      <c r="J16" s="59">
        <v>3958850</v>
      </c>
      <c r="K16" s="59">
        <v>4699013</v>
      </c>
      <c r="L16" s="59">
        <v>3214018</v>
      </c>
      <c r="M16" s="59">
        <v>11871881</v>
      </c>
      <c r="N16" s="59">
        <v>4127632</v>
      </c>
      <c r="O16" s="59">
        <v>3457514</v>
      </c>
      <c r="P16" s="59">
        <v>3521470</v>
      </c>
      <c r="Q16" s="59">
        <v>11106616</v>
      </c>
      <c r="R16" s="59">
        <v>3340032</v>
      </c>
      <c r="S16" s="59">
        <v>4244912</v>
      </c>
      <c r="T16" s="59">
        <v>4057974</v>
      </c>
      <c r="U16" s="59">
        <v>11642918</v>
      </c>
      <c r="V16" s="59">
        <v>48960182</v>
      </c>
      <c r="W16" s="59">
        <v>79071216</v>
      </c>
      <c r="X16" s="59">
        <v>-30111034</v>
      </c>
      <c r="Y16" s="60">
        <v>-38.08</v>
      </c>
      <c r="Z16" s="61">
        <v>52244412</v>
      </c>
    </row>
    <row r="17" spans="1:26" ht="13.5">
      <c r="A17" s="57" t="s">
        <v>41</v>
      </c>
      <c r="B17" s="18">
        <v>719606901</v>
      </c>
      <c r="C17" s="18">
        <v>0</v>
      </c>
      <c r="D17" s="58">
        <v>639200364</v>
      </c>
      <c r="E17" s="59">
        <v>605702527</v>
      </c>
      <c r="F17" s="59">
        <v>39702441</v>
      </c>
      <c r="G17" s="59">
        <v>34581945</v>
      </c>
      <c r="H17" s="59">
        <v>41778678</v>
      </c>
      <c r="I17" s="59">
        <v>116063064</v>
      </c>
      <c r="J17" s="59">
        <v>41243584</v>
      </c>
      <c r="K17" s="59">
        <v>44383320</v>
      </c>
      <c r="L17" s="59">
        <v>46374924</v>
      </c>
      <c r="M17" s="59">
        <v>132001828</v>
      </c>
      <c r="N17" s="59">
        <v>48161016</v>
      </c>
      <c r="O17" s="59">
        <v>38803927</v>
      </c>
      <c r="P17" s="59">
        <v>64028145</v>
      </c>
      <c r="Q17" s="59">
        <v>150993088</v>
      </c>
      <c r="R17" s="59">
        <v>50831648</v>
      </c>
      <c r="S17" s="59">
        <v>35406082</v>
      </c>
      <c r="T17" s="59">
        <v>69806985</v>
      </c>
      <c r="U17" s="59">
        <v>156044715</v>
      </c>
      <c r="V17" s="59">
        <v>555102695</v>
      </c>
      <c r="W17" s="59">
        <v>639200340</v>
      </c>
      <c r="X17" s="59">
        <v>-84097645</v>
      </c>
      <c r="Y17" s="60">
        <v>-13.16</v>
      </c>
      <c r="Z17" s="61">
        <v>605702527</v>
      </c>
    </row>
    <row r="18" spans="1:26" ht="13.5">
      <c r="A18" s="69" t="s">
        <v>42</v>
      </c>
      <c r="B18" s="70">
        <f>SUM(B11:B17)</f>
        <v>2606893343</v>
      </c>
      <c r="C18" s="70">
        <f>SUM(C11:C17)</f>
        <v>0</v>
      </c>
      <c r="D18" s="71">
        <f aca="true" t="shared" si="1" ref="D18:Z18">SUM(D11:D17)</f>
        <v>2783094307</v>
      </c>
      <c r="E18" s="72">
        <f t="shared" si="1"/>
        <v>2661239344</v>
      </c>
      <c r="F18" s="72">
        <f t="shared" si="1"/>
        <v>216970574</v>
      </c>
      <c r="G18" s="72">
        <f t="shared" si="1"/>
        <v>225728467</v>
      </c>
      <c r="H18" s="72">
        <f t="shared" si="1"/>
        <v>194696094</v>
      </c>
      <c r="I18" s="72">
        <f t="shared" si="1"/>
        <v>637395135</v>
      </c>
      <c r="J18" s="72">
        <f t="shared" si="1"/>
        <v>229760131</v>
      </c>
      <c r="K18" s="72">
        <f t="shared" si="1"/>
        <v>250913542</v>
      </c>
      <c r="L18" s="72">
        <f t="shared" si="1"/>
        <v>150245465</v>
      </c>
      <c r="M18" s="72">
        <f t="shared" si="1"/>
        <v>630919138</v>
      </c>
      <c r="N18" s="72">
        <f t="shared" si="1"/>
        <v>214602515</v>
      </c>
      <c r="O18" s="72">
        <f t="shared" si="1"/>
        <v>184960217</v>
      </c>
      <c r="P18" s="72">
        <f t="shared" si="1"/>
        <v>240844195</v>
      </c>
      <c r="Q18" s="72">
        <f t="shared" si="1"/>
        <v>640406927</v>
      </c>
      <c r="R18" s="72">
        <f t="shared" si="1"/>
        <v>203663488</v>
      </c>
      <c r="S18" s="72">
        <f t="shared" si="1"/>
        <v>194760461</v>
      </c>
      <c r="T18" s="72">
        <f t="shared" si="1"/>
        <v>270543372</v>
      </c>
      <c r="U18" s="72">
        <f t="shared" si="1"/>
        <v>668967321</v>
      </c>
      <c r="V18" s="72">
        <f t="shared" si="1"/>
        <v>2577688521</v>
      </c>
      <c r="W18" s="72">
        <f t="shared" si="1"/>
        <v>2783094300</v>
      </c>
      <c r="X18" s="72">
        <f t="shared" si="1"/>
        <v>-205405779</v>
      </c>
      <c r="Y18" s="66">
        <f>+IF(W18&lt;&gt;0,(X18/W18)*100,0)</f>
        <v>-7.380482184883206</v>
      </c>
      <c r="Z18" s="73">
        <f t="shared" si="1"/>
        <v>2661239344</v>
      </c>
    </row>
    <row r="19" spans="1:26" ht="13.5">
      <c r="A19" s="69" t="s">
        <v>43</v>
      </c>
      <c r="B19" s="74">
        <f>+B10-B18</f>
        <v>-161858464</v>
      </c>
      <c r="C19" s="74">
        <f>+C10-C18</f>
        <v>0</v>
      </c>
      <c r="D19" s="75">
        <f aca="true" t="shared" si="2" ref="D19:Z19">+D10-D18</f>
        <v>-392399972</v>
      </c>
      <c r="E19" s="76">
        <f t="shared" si="2"/>
        <v>-340090444</v>
      </c>
      <c r="F19" s="76">
        <f t="shared" si="2"/>
        <v>67911243</v>
      </c>
      <c r="G19" s="76">
        <f t="shared" si="2"/>
        <v>-34208229</v>
      </c>
      <c r="H19" s="76">
        <f t="shared" si="2"/>
        <v>-5297515</v>
      </c>
      <c r="I19" s="76">
        <f t="shared" si="2"/>
        <v>28405499</v>
      </c>
      <c r="J19" s="76">
        <f t="shared" si="2"/>
        <v>-62450280</v>
      </c>
      <c r="K19" s="76">
        <f t="shared" si="2"/>
        <v>-85268427</v>
      </c>
      <c r="L19" s="76">
        <f t="shared" si="2"/>
        <v>97727725</v>
      </c>
      <c r="M19" s="76">
        <f t="shared" si="2"/>
        <v>-49990982</v>
      </c>
      <c r="N19" s="76">
        <f t="shared" si="2"/>
        <v>-55894004</v>
      </c>
      <c r="O19" s="76">
        <f t="shared" si="2"/>
        <v>-26248042</v>
      </c>
      <c r="P19" s="76">
        <f t="shared" si="2"/>
        <v>-9226542</v>
      </c>
      <c r="Q19" s="76">
        <f t="shared" si="2"/>
        <v>-91368588</v>
      </c>
      <c r="R19" s="76">
        <f t="shared" si="2"/>
        <v>-45953101</v>
      </c>
      <c r="S19" s="76">
        <f t="shared" si="2"/>
        <v>-16149353</v>
      </c>
      <c r="T19" s="76">
        <f t="shared" si="2"/>
        <v>-88913136</v>
      </c>
      <c r="U19" s="76">
        <f t="shared" si="2"/>
        <v>-151015590</v>
      </c>
      <c r="V19" s="76">
        <f t="shared" si="2"/>
        <v>-263969661</v>
      </c>
      <c r="W19" s="76">
        <f>IF(E10=E18,0,W10-W18)</f>
        <v>-392400103</v>
      </c>
      <c r="X19" s="76">
        <f t="shared" si="2"/>
        <v>128430442</v>
      </c>
      <c r="Y19" s="77">
        <f>+IF(W19&lt;&gt;0,(X19/W19)*100,0)</f>
        <v>-32.72946184726154</v>
      </c>
      <c r="Z19" s="78">
        <f t="shared" si="2"/>
        <v>-340090444</v>
      </c>
    </row>
    <row r="20" spans="1:26" ht="13.5">
      <c r="A20" s="57" t="s">
        <v>44</v>
      </c>
      <c r="B20" s="18">
        <v>151917603</v>
      </c>
      <c r="C20" s="18">
        <v>0</v>
      </c>
      <c r="D20" s="58">
        <v>255952000</v>
      </c>
      <c r="E20" s="59">
        <v>149532010</v>
      </c>
      <c r="F20" s="59">
        <v>0</v>
      </c>
      <c r="G20" s="59">
        <v>9637221</v>
      </c>
      <c r="H20" s="59">
        <v>10000000</v>
      </c>
      <c r="I20" s="59">
        <v>19637221</v>
      </c>
      <c r="J20" s="59">
        <v>10812194</v>
      </c>
      <c r="K20" s="59">
        <v>18360836</v>
      </c>
      <c r="L20" s="59">
        <v>3301797</v>
      </c>
      <c r="M20" s="59">
        <v>32474827</v>
      </c>
      <c r="N20" s="59">
        <v>8643910</v>
      </c>
      <c r="O20" s="59">
        <v>9721187</v>
      </c>
      <c r="P20" s="59">
        <v>20163002</v>
      </c>
      <c r="Q20" s="59">
        <v>38528099</v>
      </c>
      <c r="R20" s="59">
        <v>16026774</v>
      </c>
      <c r="S20" s="59">
        <v>17158742</v>
      </c>
      <c r="T20" s="59">
        <v>9232047</v>
      </c>
      <c r="U20" s="59">
        <v>42417563</v>
      </c>
      <c r="V20" s="59">
        <v>133057710</v>
      </c>
      <c r="W20" s="59">
        <v>255951996</v>
      </c>
      <c r="X20" s="59">
        <v>-122894286</v>
      </c>
      <c r="Y20" s="60">
        <v>-48.01</v>
      </c>
      <c r="Z20" s="61">
        <v>149532010</v>
      </c>
    </row>
    <row r="21" spans="1:26" ht="13.5">
      <c r="A21" s="57" t="s">
        <v>88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89</v>
      </c>
      <c r="B22" s="85">
        <f>SUM(B19:B21)</f>
        <v>-9940861</v>
      </c>
      <c r="C22" s="85">
        <f>SUM(C19:C21)</f>
        <v>0</v>
      </c>
      <c r="D22" s="86">
        <f aca="true" t="shared" si="3" ref="D22:Z22">SUM(D19:D21)</f>
        <v>-136447972</v>
      </c>
      <c r="E22" s="87">
        <f t="shared" si="3"/>
        <v>-190558434</v>
      </c>
      <c r="F22" s="87">
        <f t="shared" si="3"/>
        <v>67911243</v>
      </c>
      <c r="G22" s="87">
        <f t="shared" si="3"/>
        <v>-24571008</v>
      </c>
      <c r="H22" s="87">
        <f t="shared" si="3"/>
        <v>4702485</v>
      </c>
      <c r="I22" s="87">
        <f t="shared" si="3"/>
        <v>48042720</v>
      </c>
      <c r="J22" s="87">
        <f t="shared" si="3"/>
        <v>-51638086</v>
      </c>
      <c r="K22" s="87">
        <f t="shared" si="3"/>
        <v>-66907591</v>
      </c>
      <c r="L22" s="87">
        <f t="shared" si="3"/>
        <v>101029522</v>
      </c>
      <c r="M22" s="87">
        <f t="shared" si="3"/>
        <v>-17516155</v>
      </c>
      <c r="N22" s="87">
        <f t="shared" si="3"/>
        <v>-47250094</v>
      </c>
      <c r="O22" s="87">
        <f t="shared" si="3"/>
        <v>-16526855</v>
      </c>
      <c r="P22" s="87">
        <f t="shared" si="3"/>
        <v>10936460</v>
      </c>
      <c r="Q22" s="87">
        <f t="shared" si="3"/>
        <v>-52840489</v>
      </c>
      <c r="R22" s="87">
        <f t="shared" si="3"/>
        <v>-29926327</v>
      </c>
      <c r="S22" s="87">
        <f t="shared" si="3"/>
        <v>1009389</v>
      </c>
      <c r="T22" s="87">
        <f t="shared" si="3"/>
        <v>-79681089</v>
      </c>
      <c r="U22" s="87">
        <f t="shared" si="3"/>
        <v>-108598027</v>
      </c>
      <c r="V22" s="87">
        <f t="shared" si="3"/>
        <v>-130911951</v>
      </c>
      <c r="W22" s="87">
        <f t="shared" si="3"/>
        <v>-136448107</v>
      </c>
      <c r="X22" s="87">
        <f t="shared" si="3"/>
        <v>5536156</v>
      </c>
      <c r="Y22" s="88">
        <f>+IF(W22&lt;&gt;0,(X22/W22)*100,0)</f>
        <v>-4.057334412121965</v>
      </c>
      <c r="Z22" s="89">
        <f t="shared" si="3"/>
        <v>-190558434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-9940861</v>
      </c>
      <c r="C24" s="74">
        <f>SUM(C22:C23)</f>
        <v>0</v>
      </c>
      <c r="D24" s="75">
        <f aca="true" t="shared" si="4" ref="D24:Z24">SUM(D22:D23)</f>
        <v>-136447972</v>
      </c>
      <c r="E24" s="76">
        <f t="shared" si="4"/>
        <v>-190558434</v>
      </c>
      <c r="F24" s="76">
        <f t="shared" si="4"/>
        <v>67911243</v>
      </c>
      <c r="G24" s="76">
        <f t="shared" si="4"/>
        <v>-24571008</v>
      </c>
      <c r="H24" s="76">
        <f t="shared" si="4"/>
        <v>4702485</v>
      </c>
      <c r="I24" s="76">
        <f t="shared" si="4"/>
        <v>48042720</v>
      </c>
      <c r="J24" s="76">
        <f t="shared" si="4"/>
        <v>-51638086</v>
      </c>
      <c r="K24" s="76">
        <f t="shared" si="4"/>
        <v>-66907591</v>
      </c>
      <c r="L24" s="76">
        <f t="shared" si="4"/>
        <v>101029522</v>
      </c>
      <c r="M24" s="76">
        <f t="shared" si="4"/>
        <v>-17516155</v>
      </c>
      <c r="N24" s="76">
        <f t="shared" si="4"/>
        <v>-47250094</v>
      </c>
      <c r="O24" s="76">
        <f t="shared" si="4"/>
        <v>-16526855</v>
      </c>
      <c r="P24" s="76">
        <f t="shared" si="4"/>
        <v>10936460</v>
      </c>
      <c r="Q24" s="76">
        <f t="shared" si="4"/>
        <v>-52840489</v>
      </c>
      <c r="R24" s="76">
        <f t="shared" si="4"/>
        <v>-29926327</v>
      </c>
      <c r="S24" s="76">
        <f t="shared" si="4"/>
        <v>1009389</v>
      </c>
      <c r="T24" s="76">
        <f t="shared" si="4"/>
        <v>-79681089</v>
      </c>
      <c r="U24" s="76">
        <f t="shared" si="4"/>
        <v>-108598027</v>
      </c>
      <c r="V24" s="76">
        <f t="shared" si="4"/>
        <v>-130911951</v>
      </c>
      <c r="W24" s="76">
        <f t="shared" si="4"/>
        <v>-136448107</v>
      </c>
      <c r="X24" s="76">
        <f t="shared" si="4"/>
        <v>5536156</v>
      </c>
      <c r="Y24" s="77">
        <f>+IF(W24&lt;&gt;0,(X24/W24)*100,0)</f>
        <v>-4.057334412121965</v>
      </c>
      <c r="Z24" s="78">
        <f t="shared" si="4"/>
        <v>-190558434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467886358</v>
      </c>
      <c r="C27" s="21">
        <v>0</v>
      </c>
      <c r="D27" s="98">
        <v>424968598</v>
      </c>
      <c r="E27" s="99">
        <v>275507850</v>
      </c>
      <c r="F27" s="99">
        <v>5648739</v>
      </c>
      <c r="G27" s="99">
        <v>12472747</v>
      </c>
      <c r="H27" s="99">
        <v>16632859</v>
      </c>
      <c r="I27" s="99">
        <v>34754345</v>
      </c>
      <c r="J27" s="99">
        <v>18318371</v>
      </c>
      <c r="K27" s="99">
        <v>26474932</v>
      </c>
      <c r="L27" s="99">
        <v>14072781</v>
      </c>
      <c r="M27" s="99">
        <v>58866084</v>
      </c>
      <c r="N27" s="99">
        <v>9453701</v>
      </c>
      <c r="O27" s="99">
        <v>15697135</v>
      </c>
      <c r="P27" s="99">
        <v>22852100</v>
      </c>
      <c r="Q27" s="99">
        <v>48002936</v>
      </c>
      <c r="R27" s="99">
        <v>24333568</v>
      </c>
      <c r="S27" s="99">
        <v>26540463</v>
      </c>
      <c r="T27" s="99">
        <v>16638247</v>
      </c>
      <c r="U27" s="99">
        <v>67512278</v>
      </c>
      <c r="V27" s="99">
        <v>209135643</v>
      </c>
      <c r="W27" s="99">
        <v>275507850</v>
      </c>
      <c r="X27" s="99">
        <v>-66372207</v>
      </c>
      <c r="Y27" s="100">
        <v>-24.09</v>
      </c>
      <c r="Z27" s="101">
        <v>275507850</v>
      </c>
    </row>
    <row r="28" spans="1:26" ht="13.5">
      <c r="A28" s="102" t="s">
        <v>44</v>
      </c>
      <c r="B28" s="18">
        <v>158584269</v>
      </c>
      <c r="C28" s="18">
        <v>0</v>
      </c>
      <c r="D28" s="58">
        <v>255952000</v>
      </c>
      <c r="E28" s="59">
        <v>149532008</v>
      </c>
      <c r="F28" s="59">
        <v>2249625</v>
      </c>
      <c r="G28" s="59">
        <v>7387593</v>
      </c>
      <c r="H28" s="59">
        <v>11313517</v>
      </c>
      <c r="I28" s="59">
        <v>20950735</v>
      </c>
      <c r="J28" s="59">
        <v>9498670</v>
      </c>
      <c r="K28" s="59">
        <v>17697231</v>
      </c>
      <c r="L28" s="59">
        <v>2730896</v>
      </c>
      <c r="M28" s="59">
        <v>29926797</v>
      </c>
      <c r="N28" s="59">
        <v>8366261</v>
      </c>
      <c r="O28" s="59">
        <v>10948292</v>
      </c>
      <c r="P28" s="59">
        <v>20163002</v>
      </c>
      <c r="Q28" s="59">
        <v>39477555</v>
      </c>
      <c r="R28" s="59">
        <v>16021901</v>
      </c>
      <c r="S28" s="59">
        <v>17158744</v>
      </c>
      <c r="T28" s="59">
        <v>9884747</v>
      </c>
      <c r="U28" s="59">
        <v>43065392</v>
      </c>
      <c r="V28" s="59">
        <v>133420479</v>
      </c>
      <c r="W28" s="59">
        <v>149532008</v>
      </c>
      <c r="X28" s="59">
        <v>-16111529</v>
      </c>
      <c r="Y28" s="60">
        <v>-10.77</v>
      </c>
      <c r="Z28" s="61">
        <v>149532008</v>
      </c>
    </row>
    <row r="29" spans="1:26" ht="13.5">
      <c r="A29" s="57" t="s">
        <v>91</v>
      </c>
      <c r="B29" s="18">
        <v>64988849</v>
      </c>
      <c r="C29" s="18">
        <v>0</v>
      </c>
      <c r="D29" s="58">
        <v>0</v>
      </c>
      <c r="E29" s="59">
        <v>45658063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7625162</v>
      </c>
      <c r="P29" s="59">
        <v>0</v>
      </c>
      <c r="Q29" s="59">
        <v>7625162</v>
      </c>
      <c r="R29" s="59">
        <v>5421520</v>
      </c>
      <c r="S29" s="59">
        <v>0</v>
      </c>
      <c r="T29" s="59">
        <v>0</v>
      </c>
      <c r="U29" s="59">
        <v>5421520</v>
      </c>
      <c r="V29" s="59">
        <v>13046682</v>
      </c>
      <c r="W29" s="59">
        <v>45658063</v>
      </c>
      <c r="X29" s="59">
        <v>-32611381</v>
      </c>
      <c r="Y29" s="60">
        <v>-71.43</v>
      </c>
      <c r="Z29" s="61">
        <v>45658063</v>
      </c>
    </row>
    <row r="30" spans="1:26" ht="13.5">
      <c r="A30" s="57" t="s">
        <v>48</v>
      </c>
      <c r="B30" s="18">
        <v>63046904</v>
      </c>
      <c r="C30" s="18">
        <v>0</v>
      </c>
      <c r="D30" s="58">
        <v>2879630</v>
      </c>
      <c r="E30" s="59">
        <v>2879630</v>
      </c>
      <c r="F30" s="59">
        <v>0</v>
      </c>
      <c r="G30" s="59">
        <v>0</v>
      </c>
      <c r="H30" s="59">
        <v>588831</v>
      </c>
      <c r="I30" s="59">
        <v>588831</v>
      </c>
      <c r="J30" s="59">
        <v>125208</v>
      </c>
      <c r="K30" s="59">
        <v>48621</v>
      </c>
      <c r="L30" s="59">
        <v>0</v>
      </c>
      <c r="M30" s="59">
        <v>173829</v>
      </c>
      <c r="N30" s="59">
        <v>0</v>
      </c>
      <c r="O30" s="59">
        <v>0</v>
      </c>
      <c r="P30" s="59">
        <v>0</v>
      </c>
      <c r="Q30" s="59">
        <v>0</v>
      </c>
      <c r="R30" s="59">
        <v>199530</v>
      </c>
      <c r="S30" s="59">
        <v>917955</v>
      </c>
      <c r="T30" s="59">
        <v>910845</v>
      </c>
      <c r="U30" s="59">
        <v>2028330</v>
      </c>
      <c r="V30" s="59">
        <v>2790990</v>
      </c>
      <c r="W30" s="59">
        <v>2879630</v>
      </c>
      <c r="X30" s="59">
        <v>-88640</v>
      </c>
      <c r="Y30" s="60">
        <v>-3.08</v>
      </c>
      <c r="Z30" s="61">
        <v>2879630</v>
      </c>
    </row>
    <row r="31" spans="1:26" ht="13.5">
      <c r="A31" s="57" t="s">
        <v>49</v>
      </c>
      <c r="B31" s="18">
        <v>181266337</v>
      </c>
      <c r="C31" s="18">
        <v>0</v>
      </c>
      <c r="D31" s="58">
        <v>166136968</v>
      </c>
      <c r="E31" s="59">
        <v>77438149</v>
      </c>
      <c r="F31" s="59">
        <v>3399114</v>
      </c>
      <c r="G31" s="59">
        <v>5085154</v>
      </c>
      <c r="H31" s="59">
        <v>4730510</v>
      </c>
      <c r="I31" s="59">
        <v>13214778</v>
      </c>
      <c r="J31" s="59">
        <v>8694494</v>
      </c>
      <c r="K31" s="59">
        <v>8729077</v>
      </c>
      <c r="L31" s="59">
        <v>11341885</v>
      </c>
      <c r="M31" s="59">
        <v>28765456</v>
      </c>
      <c r="N31" s="59">
        <v>1087440</v>
      </c>
      <c r="O31" s="59">
        <v>-2876319</v>
      </c>
      <c r="P31" s="59">
        <v>2689098</v>
      </c>
      <c r="Q31" s="59">
        <v>900219</v>
      </c>
      <c r="R31" s="59">
        <v>2690616</v>
      </c>
      <c r="S31" s="59">
        <v>8463764</v>
      </c>
      <c r="T31" s="59">
        <v>5842655</v>
      </c>
      <c r="U31" s="59">
        <v>16997035</v>
      </c>
      <c r="V31" s="59">
        <v>59877488</v>
      </c>
      <c r="W31" s="59">
        <v>77438149</v>
      </c>
      <c r="X31" s="59">
        <v>-17560661</v>
      </c>
      <c r="Y31" s="60">
        <v>-22.68</v>
      </c>
      <c r="Z31" s="61">
        <v>77438149</v>
      </c>
    </row>
    <row r="32" spans="1:26" ht="13.5">
      <c r="A32" s="69" t="s">
        <v>50</v>
      </c>
      <c r="B32" s="21">
        <f>SUM(B28:B31)</f>
        <v>467886359</v>
      </c>
      <c r="C32" s="21">
        <f>SUM(C28:C31)</f>
        <v>0</v>
      </c>
      <c r="D32" s="98">
        <f aca="true" t="shared" si="5" ref="D32:Z32">SUM(D28:D31)</f>
        <v>424968598</v>
      </c>
      <c r="E32" s="99">
        <f t="shared" si="5"/>
        <v>275507850</v>
      </c>
      <c r="F32" s="99">
        <f t="shared" si="5"/>
        <v>5648739</v>
      </c>
      <c r="G32" s="99">
        <f t="shared" si="5"/>
        <v>12472747</v>
      </c>
      <c r="H32" s="99">
        <f t="shared" si="5"/>
        <v>16632858</v>
      </c>
      <c r="I32" s="99">
        <f t="shared" si="5"/>
        <v>34754344</v>
      </c>
      <c r="J32" s="99">
        <f t="shared" si="5"/>
        <v>18318372</v>
      </c>
      <c r="K32" s="99">
        <f t="shared" si="5"/>
        <v>26474929</v>
      </c>
      <c r="L32" s="99">
        <f t="shared" si="5"/>
        <v>14072781</v>
      </c>
      <c r="M32" s="99">
        <f t="shared" si="5"/>
        <v>58866082</v>
      </c>
      <c r="N32" s="99">
        <f t="shared" si="5"/>
        <v>9453701</v>
      </c>
      <c r="O32" s="99">
        <f t="shared" si="5"/>
        <v>15697135</v>
      </c>
      <c r="P32" s="99">
        <f t="shared" si="5"/>
        <v>22852100</v>
      </c>
      <c r="Q32" s="99">
        <f t="shared" si="5"/>
        <v>48002936</v>
      </c>
      <c r="R32" s="99">
        <f t="shared" si="5"/>
        <v>24333567</v>
      </c>
      <c r="S32" s="99">
        <f t="shared" si="5"/>
        <v>26540463</v>
      </c>
      <c r="T32" s="99">
        <f t="shared" si="5"/>
        <v>16638247</v>
      </c>
      <c r="U32" s="99">
        <f t="shared" si="5"/>
        <v>67512277</v>
      </c>
      <c r="V32" s="99">
        <f t="shared" si="5"/>
        <v>209135639</v>
      </c>
      <c r="W32" s="99">
        <f t="shared" si="5"/>
        <v>275507850</v>
      </c>
      <c r="X32" s="99">
        <f t="shared" si="5"/>
        <v>-66372211</v>
      </c>
      <c r="Y32" s="100">
        <f>+IF(W32&lt;&gt;0,(X32/W32)*100,0)</f>
        <v>-24.09086020597961</v>
      </c>
      <c r="Z32" s="101">
        <f t="shared" si="5"/>
        <v>275507850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568894078</v>
      </c>
      <c r="C35" s="18">
        <v>0</v>
      </c>
      <c r="D35" s="58">
        <v>539920063</v>
      </c>
      <c r="E35" s="59">
        <v>540352550</v>
      </c>
      <c r="F35" s="59">
        <v>521769813</v>
      </c>
      <c r="G35" s="59">
        <v>564472082</v>
      </c>
      <c r="H35" s="59">
        <v>541937741</v>
      </c>
      <c r="I35" s="59">
        <v>541937741</v>
      </c>
      <c r="J35" s="59">
        <v>535276840</v>
      </c>
      <c r="K35" s="59">
        <v>536089969</v>
      </c>
      <c r="L35" s="59">
        <v>556345919</v>
      </c>
      <c r="M35" s="59">
        <v>556345919</v>
      </c>
      <c r="N35" s="59">
        <v>541587270</v>
      </c>
      <c r="O35" s="59">
        <v>538384588</v>
      </c>
      <c r="P35" s="59">
        <v>569667520</v>
      </c>
      <c r="Q35" s="59">
        <v>569667520</v>
      </c>
      <c r="R35" s="59">
        <v>569887965</v>
      </c>
      <c r="S35" s="59">
        <v>572438728</v>
      </c>
      <c r="T35" s="59">
        <v>1532851826</v>
      </c>
      <c r="U35" s="59">
        <v>1532851826</v>
      </c>
      <c r="V35" s="59">
        <v>1532851826</v>
      </c>
      <c r="W35" s="59">
        <v>540352550</v>
      </c>
      <c r="X35" s="59">
        <v>992499276</v>
      </c>
      <c r="Y35" s="60">
        <v>183.68</v>
      </c>
      <c r="Z35" s="61">
        <v>540352550</v>
      </c>
    </row>
    <row r="36" spans="1:26" ht="13.5">
      <c r="A36" s="57" t="s">
        <v>53</v>
      </c>
      <c r="B36" s="18">
        <v>6176230435</v>
      </c>
      <c r="C36" s="18">
        <v>0</v>
      </c>
      <c r="D36" s="58">
        <v>6088573886</v>
      </c>
      <c r="E36" s="59">
        <v>5939113139</v>
      </c>
      <c r="F36" s="59">
        <v>5964582800</v>
      </c>
      <c r="G36" s="59">
        <v>6177242245</v>
      </c>
      <c r="H36" s="59">
        <v>6178030034</v>
      </c>
      <c r="I36" s="59">
        <v>6178030034</v>
      </c>
      <c r="J36" s="59">
        <v>6178853227</v>
      </c>
      <c r="K36" s="59">
        <v>6179658814</v>
      </c>
      <c r="L36" s="59">
        <v>6180500606</v>
      </c>
      <c r="M36" s="59">
        <v>6180500606</v>
      </c>
      <c r="N36" s="59">
        <v>6183801052</v>
      </c>
      <c r="O36" s="59">
        <v>6182129371</v>
      </c>
      <c r="P36" s="59">
        <v>5946383154</v>
      </c>
      <c r="Q36" s="59">
        <v>5946383154</v>
      </c>
      <c r="R36" s="59">
        <v>5947234548</v>
      </c>
      <c r="S36" s="59">
        <v>5948124205</v>
      </c>
      <c r="T36" s="59">
        <v>5948994834</v>
      </c>
      <c r="U36" s="59">
        <v>5948994834</v>
      </c>
      <c r="V36" s="59">
        <v>5948994834</v>
      </c>
      <c r="W36" s="59">
        <v>5939113139</v>
      </c>
      <c r="X36" s="59">
        <v>9881695</v>
      </c>
      <c r="Y36" s="60">
        <v>0.17</v>
      </c>
      <c r="Z36" s="61">
        <v>5939113139</v>
      </c>
    </row>
    <row r="37" spans="1:26" ht="13.5">
      <c r="A37" s="57" t="s">
        <v>54</v>
      </c>
      <c r="B37" s="18">
        <v>880148966</v>
      </c>
      <c r="C37" s="18">
        <v>0</v>
      </c>
      <c r="D37" s="58">
        <v>541357670</v>
      </c>
      <c r="E37" s="59">
        <v>541357670</v>
      </c>
      <c r="F37" s="59">
        <v>532592069</v>
      </c>
      <c r="G37" s="59">
        <v>897242665</v>
      </c>
      <c r="H37" s="59">
        <v>898673796</v>
      </c>
      <c r="I37" s="59">
        <v>898673796</v>
      </c>
      <c r="J37" s="59">
        <v>904618057</v>
      </c>
      <c r="K37" s="59">
        <v>896903777</v>
      </c>
      <c r="L37" s="59">
        <v>899474044</v>
      </c>
      <c r="M37" s="59">
        <v>899474044</v>
      </c>
      <c r="N37" s="59">
        <v>902642329</v>
      </c>
      <c r="O37" s="59">
        <v>911067671</v>
      </c>
      <c r="P37" s="59">
        <v>571952997</v>
      </c>
      <c r="Q37" s="59">
        <v>571952997</v>
      </c>
      <c r="R37" s="59">
        <v>631366739</v>
      </c>
      <c r="S37" s="59">
        <v>628581566</v>
      </c>
      <c r="T37" s="59">
        <v>550992460</v>
      </c>
      <c r="U37" s="59">
        <v>550992460</v>
      </c>
      <c r="V37" s="59">
        <v>550992460</v>
      </c>
      <c r="W37" s="59">
        <v>541357670</v>
      </c>
      <c r="X37" s="59">
        <v>9634790</v>
      </c>
      <c r="Y37" s="60">
        <v>1.78</v>
      </c>
      <c r="Z37" s="61">
        <v>541357670</v>
      </c>
    </row>
    <row r="38" spans="1:26" ht="13.5">
      <c r="A38" s="57" t="s">
        <v>55</v>
      </c>
      <c r="B38" s="18">
        <v>746315316</v>
      </c>
      <c r="C38" s="18">
        <v>0</v>
      </c>
      <c r="D38" s="58">
        <v>668923964</v>
      </c>
      <c r="E38" s="59">
        <v>668923964</v>
      </c>
      <c r="F38" s="59">
        <v>672157637</v>
      </c>
      <c r="G38" s="59">
        <v>713579586</v>
      </c>
      <c r="H38" s="59">
        <v>705476046</v>
      </c>
      <c r="I38" s="59">
        <v>705476046</v>
      </c>
      <c r="J38" s="59">
        <v>702841871</v>
      </c>
      <c r="K38" s="59">
        <v>700911948</v>
      </c>
      <c r="L38" s="59">
        <v>700095291</v>
      </c>
      <c r="M38" s="59">
        <v>700095291</v>
      </c>
      <c r="N38" s="59">
        <v>697174596</v>
      </c>
      <c r="O38" s="59">
        <v>695043952</v>
      </c>
      <c r="P38" s="59">
        <v>674060763</v>
      </c>
      <c r="Q38" s="59">
        <v>674060763</v>
      </c>
      <c r="R38" s="59">
        <v>606920351</v>
      </c>
      <c r="S38" s="59">
        <v>597895525</v>
      </c>
      <c r="T38" s="59">
        <v>596740005</v>
      </c>
      <c r="U38" s="59">
        <v>596740005</v>
      </c>
      <c r="V38" s="59">
        <v>596740005</v>
      </c>
      <c r="W38" s="59">
        <v>668923964</v>
      </c>
      <c r="X38" s="59">
        <v>-72183959</v>
      </c>
      <c r="Y38" s="60">
        <v>-10.79</v>
      </c>
      <c r="Z38" s="61">
        <v>668923964</v>
      </c>
    </row>
    <row r="39" spans="1:26" ht="13.5">
      <c r="A39" s="57" t="s">
        <v>56</v>
      </c>
      <c r="B39" s="18">
        <v>5118660231</v>
      </c>
      <c r="C39" s="18">
        <v>0</v>
      </c>
      <c r="D39" s="58">
        <v>5418212315</v>
      </c>
      <c r="E39" s="59">
        <v>5269184055</v>
      </c>
      <c r="F39" s="59">
        <v>5281602907</v>
      </c>
      <c r="G39" s="59">
        <v>5130892076</v>
      </c>
      <c r="H39" s="59">
        <v>5115817933</v>
      </c>
      <c r="I39" s="59">
        <v>5115817933</v>
      </c>
      <c r="J39" s="59">
        <v>5106670140</v>
      </c>
      <c r="K39" s="59">
        <v>5117933057</v>
      </c>
      <c r="L39" s="59">
        <v>5137277190</v>
      </c>
      <c r="M39" s="59">
        <v>5137277190</v>
      </c>
      <c r="N39" s="59">
        <v>5125571398</v>
      </c>
      <c r="O39" s="59">
        <v>5114402337</v>
      </c>
      <c r="P39" s="59">
        <v>5270036915</v>
      </c>
      <c r="Q39" s="59">
        <v>5270036915</v>
      </c>
      <c r="R39" s="59">
        <v>5278835424</v>
      </c>
      <c r="S39" s="59">
        <v>5294085842</v>
      </c>
      <c r="T39" s="59">
        <v>6334114194</v>
      </c>
      <c r="U39" s="59">
        <v>6334114194</v>
      </c>
      <c r="V39" s="59">
        <v>6334114194</v>
      </c>
      <c r="W39" s="59">
        <v>5269184055</v>
      </c>
      <c r="X39" s="59">
        <v>1064930139</v>
      </c>
      <c r="Y39" s="60">
        <v>20.21</v>
      </c>
      <c r="Z39" s="61">
        <v>5269184055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372633426</v>
      </c>
      <c r="C42" s="18">
        <v>0</v>
      </c>
      <c r="D42" s="58">
        <v>273621505</v>
      </c>
      <c r="E42" s="59">
        <v>243083526</v>
      </c>
      <c r="F42" s="59">
        <v>101050515</v>
      </c>
      <c r="G42" s="59">
        <v>10177075</v>
      </c>
      <c r="H42" s="59">
        <v>-217922</v>
      </c>
      <c r="I42" s="59">
        <v>111009668</v>
      </c>
      <c r="J42" s="59">
        <v>6972293</v>
      </c>
      <c r="K42" s="59">
        <v>20828281</v>
      </c>
      <c r="L42" s="59">
        <v>57152247</v>
      </c>
      <c r="M42" s="59">
        <v>84952821</v>
      </c>
      <c r="N42" s="59">
        <v>-5233651</v>
      </c>
      <c r="O42" s="59">
        <v>2009363</v>
      </c>
      <c r="P42" s="59">
        <v>35145427</v>
      </c>
      <c r="Q42" s="59">
        <v>31921139</v>
      </c>
      <c r="R42" s="59">
        <v>21210760</v>
      </c>
      <c r="S42" s="59">
        <v>29270620</v>
      </c>
      <c r="T42" s="59">
        <v>44807695</v>
      </c>
      <c r="U42" s="59">
        <v>95289075</v>
      </c>
      <c r="V42" s="59">
        <v>323172703</v>
      </c>
      <c r="W42" s="59">
        <v>243083526</v>
      </c>
      <c r="X42" s="59">
        <v>80089177</v>
      </c>
      <c r="Y42" s="60">
        <v>32.95</v>
      </c>
      <c r="Z42" s="61">
        <v>243083526</v>
      </c>
    </row>
    <row r="43" spans="1:26" ht="13.5">
      <c r="A43" s="57" t="s">
        <v>59</v>
      </c>
      <c r="B43" s="18">
        <v>-467886361</v>
      </c>
      <c r="C43" s="18">
        <v>0</v>
      </c>
      <c r="D43" s="58">
        <v>-404968597</v>
      </c>
      <c r="E43" s="59">
        <v>-275507849</v>
      </c>
      <c r="F43" s="59">
        <v>-90799009</v>
      </c>
      <c r="G43" s="59">
        <v>-39611097</v>
      </c>
      <c r="H43" s="59">
        <v>-21530702</v>
      </c>
      <c r="I43" s="59">
        <v>-151940808</v>
      </c>
      <c r="J43" s="59">
        <v>-15250023</v>
      </c>
      <c r="K43" s="59">
        <v>-9929809</v>
      </c>
      <c r="L43" s="59">
        <v>-37315024</v>
      </c>
      <c r="M43" s="59">
        <v>-62494856</v>
      </c>
      <c r="N43" s="59">
        <v>-8989669</v>
      </c>
      <c r="O43" s="59">
        <v>-9904108</v>
      </c>
      <c r="P43" s="59">
        <v>-36945114</v>
      </c>
      <c r="Q43" s="59">
        <v>-55838891</v>
      </c>
      <c r="R43" s="59">
        <v>-5167088</v>
      </c>
      <c r="S43" s="59">
        <v>-20901705</v>
      </c>
      <c r="T43" s="59">
        <v>-15554138</v>
      </c>
      <c r="U43" s="59">
        <v>-41622931</v>
      </c>
      <c r="V43" s="59">
        <v>-311897486</v>
      </c>
      <c r="W43" s="59">
        <v>-275507849</v>
      </c>
      <c r="X43" s="59">
        <v>-36389637</v>
      </c>
      <c r="Y43" s="60">
        <v>13.21</v>
      </c>
      <c r="Z43" s="61">
        <v>-275507849</v>
      </c>
    </row>
    <row r="44" spans="1:26" ht="13.5">
      <c r="A44" s="57" t="s">
        <v>60</v>
      </c>
      <c r="B44" s="18">
        <v>-3351958</v>
      </c>
      <c r="C44" s="18">
        <v>0</v>
      </c>
      <c r="D44" s="58">
        <v>-33813832</v>
      </c>
      <c r="E44" s="59">
        <v>-33813833</v>
      </c>
      <c r="F44" s="59">
        <v>-2072756</v>
      </c>
      <c r="G44" s="59">
        <v>-3381621</v>
      </c>
      <c r="H44" s="59">
        <v>-2797402</v>
      </c>
      <c r="I44" s="59">
        <v>-8251779</v>
      </c>
      <c r="J44" s="59">
        <v>-2756658</v>
      </c>
      <c r="K44" s="59">
        <v>-2820822</v>
      </c>
      <c r="L44" s="59">
        <v>-2387927</v>
      </c>
      <c r="M44" s="59">
        <v>-7965407</v>
      </c>
      <c r="N44" s="59">
        <v>-3185895</v>
      </c>
      <c r="O44" s="59">
        <v>-2958564</v>
      </c>
      <c r="P44" s="59">
        <v>-2819047</v>
      </c>
      <c r="Q44" s="59">
        <v>-8963506</v>
      </c>
      <c r="R44" s="59">
        <v>-2598999</v>
      </c>
      <c r="S44" s="59">
        <v>-3127617</v>
      </c>
      <c r="T44" s="59">
        <v>-2906565</v>
      </c>
      <c r="U44" s="59">
        <v>-8633181</v>
      </c>
      <c r="V44" s="59">
        <v>-33813873</v>
      </c>
      <c r="W44" s="59">
        <v>-33813833</v>
      </c>
      <c r="X44" s="59">
        <v>-40</v>
      </c>
      <c r="Y44" s="60">
        <v>0</v>
      </c>
      <c r="Z44" s="61">
        <v>-33813833</v>
      </c>
    </row>
    <row r="45" spans="1:26" ht="13.5">
      <c r="A45" s="69" t="s">
        <v>61</v>
      </c>
      <c r="B45" s="21">
        <v>67291642</v>
      </c>
      <c r="C45" s="21">
        <v>0</v>
      </c>
      <c r="D45" s="98">
        <v>621002</v>
      </c>
      <c r="E45" s="99">
        <v>1053490</v>
      </c>
      <c r="F45" s="99">
        <v>75470395</v>
      </c>
      <c r="G45" s="99">
        <v>42654752</v>
      </c>
      <c r="H45" s="99">
        <v>18108726</v>
      </c>
      <c r="I45" s="99">
        <v>18108726</v>
      </c>
      <c r="J45" s="99">
        <v>7074338</v>
      </c>
      <c r="K45" s="99">
        <v>15151988</v>
      </c>
      <c r="L45" s="99">
        <v>32601284</v>
      </c>
      <c r="M45" s="99">
        <v>32601284</v>
      </c>
      <c r="N45" s="99">
        <v>15192069</v>
      </c>
      <c r="O45" s="99">
        <v>4338760</v>
      </c>
      <c r="P45" s="99">
        <v>-279974</v>
      </c>
      <c r="Q45" s="99">
        <v>15192069</v>
      </c>
      <c r="R45" s="99">
        <v>13164699</v>
      </c>
      <c r="S45" s="99">
        <v>18405997</v>
      </c>
      <c r="T45" s="99">
        <v>44752989</v>
      </c>
      <c r="U45" s="99">
        <v>44752989</v>
      </c>
      <c r="V45" s="99">
        <v>44752989</v>
      </c>
      <c r="W45" s="99">
        <v>1053490</v>
      </c>
      <c r="X45" s="99">
        <v>43699499</v>
      </c>
      <c r="Y45" s="100">
        <v>4148.07</v>
      </c>
      <c r="Z45" s="101">
        <v>1053490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92</v>
      </c>
      <c r="B47" s="114" t="s">
        <v>77</v>
      </c>
      <c r="C47" s="114"/>
      <c r="D47" s="115" t="s">
        <v>78</v>
      </c>
      <c r="E47" s="116" t="s">
        <v>79</v>
      </c>
      <c r="F47" s="117"/>
      <c r="G47" s="117"/>
      <c r="H47" s="117"/>
      <c r="I47" s="118" t="s">
        <v>80</v>
      </c>
      <c r="J47" s="117"/>
      <c r="K47" s="117"/>
      <c r="L47" s="117"/>
      <c r="M47" s="118" t="s">
        <v>81</v>
      </c>
      <c r="N47" s="119"/>
      <c r="O47" s="119"/>
      <c r="P47" s="119"/>
      <c r="Q47" s="118" t="s">
        <v>82</v>
      </c>
      <c r="R47" s="119"/>
      <c r="S47" s="119"/>
      <c r="T47" s="119"/>
      <c r="U47" s="118" t="s">
        <v>83</v>
      </c>
      <c r="V47" s="118" t="s">
        <v>84</v>
      </c>
      <c r="W47" s="118" t="s">
        <v>85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225779230</v>
      </c>
      <c r="C49" s="51">
        <v>0</v>
      </c>
      <c r="D49" s="128">
        <v>71040784</v>
      </c>
      <c r="E49" s="53">
        <v>54843959</v>
      </c>
      <c r="F49" s="53">
        <v>0</v>
      </c>
      <c r="G49" s="53">
        <v>0</v>
      </c>
      <c r="H49" s="53">
        <v>0</v>
      </c>
      <c r="I49" s="53">
        <v>1050531606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1402195579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228288382</v>
      </c>
      <c r="C51" s="51">
        <v>0</v>
      </c>
      <c r="D51" s="128">
        <v>134772643</v>
      </c>
      <c r="E51" s="53">
        <v>97694751</v>
      </c>
      <c r="F51" s="53">
        <v>0</v>
      </c>
      <c r="G51" s="53">
        <v>0</v>
      </c>
      <c r="H51" s="53">
        <v>0</v>
      </c>
      <c r="I51" s="53">
        <v>59892444</v>
      </c>
      <c r="J51" s="53">
        <v>0</v>
      </c>
      <c r="K51" s="53">
        <v>0</v>
      </c>
      <c r="L51" s="53">
        <v>0</v>
      </c>
      <c r="M51" s="53">
        <v>11333423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531981643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93</v>
      </c>
      <c r="B58" s="5">
        <f>IF(B67=0,0,+(B76/B67)*100)</f>
        <v>77.13332474014723</v>
      </c>
      <c r="C58" s="5">
        <f>IF(C67=0,0,+(C76/C67)*100)</f>
        <v>0</v>
      </c>
      <c r="D58" s="6">
        <f aca="true" t="shared" si="6" ref="D58:Z58">IF(D67=0,0,+(D76/D67)*100)</f>
        <v>97.56092084868145</v>
      </c>
      <c r="E58" s="7">
        <f t="shared" si="6"/>
        <v>100.00000017134705</v>
      </c>
      <c r="F58" s="7">
        <f t="shared" si="6"/>
        <v>86.98035033199992</v>
      </c>
      <c r="G58" s="7">
        <f t="shared" si="6"/>
        <v>100.93422629900881</v>
      </c>
      <c r="H58" s="7">
        <f t="shared" si="6"/>
        <v>88.36347217337172</v>
      </c>
      <c r="I58" s="7">
        <f t="shared" si="6"/>
        <v>92.0702169927744</v>
      </c>
      <c r="J58" s="7">
        <f t="shared" si="6"/>
        <v>101.79021644025809</v>
      </c>
      <c r="K58" s="7">
        <f t="shared" si="6"/>
        <v>98.86197924981201</v>
      </c>
      <c r="L58" s="7">
        <f t="shared" si="6"/>
        <v>97.02629790283008</v>
      </c>
      <c r="M58" s="7">
        <f t="shared" si="6"/>
        <v>99.24488363947097</v>
      </c>
      <c r="N58" s="7">
        <f t="shared" si="6"/>
        <v>97.93116873290978</v>
      </c>
      <c r="O58" s="7">
        <f t="shared" si="6"/>
        <v>88.92517785166255</v>
      </c>
      <c r="P58" s="7">
        <f t="shared" si="6"/>
        <v>92.64841705568242</v>
      </c>
      <c r="Q58" s="7">
        <f t="shared" si="6"/>
        <v>93.17327485761525</v>
      </c>
      <c r="R58" s="7">
        <f t="shared" si="6"/>
        <v>92.08733328624965</v>
      </c>
      <c r="S58" s="7">
        <f t="shared" si="6"/>
        <v>105.66083147758832</v>
      </c>
      <c r="T58" s="7">
        <f t="shared" si="6"/>
        <v>111.43499285491849</v>
      </c>
      <c r="U58" s="7">
        <f t="shared" si="6"/>
        <v>102.85260470925522</v>
      </c>
      <c r="V58" s="7">
        <f t="shared" si="6"/>
        <v>96.61068531321393</v>
      </c>
      <c r="W58" s="7">
        <f t="shared" si="6"/>
        <v>89.50107725226664</v>
      </c>
      <c r="X58" s="7">
        <f t="shared" si="6"/>
        <v>0</v>
      </c>
      <c r="Y58" s="7">
        <f t="shared" si="6"/>
        <v>0</v>
      </c>
      <c r="Z58" s="8">
        <f t="shared" si="6"/>
        <v>100.00000017134705</v>
      </c>
    </row>
    <row r="59" spans="1:26" ht="13.5">
      <c r="A59" s="36" t="s">
        <v>31</v>
      </c>
      <c r="B59" s="9">
        <f aca="true" t="shared" si="7" ref="B59:Z66">IF(B68=0,0,+(B77/B68)*100)</f>
        <v>104.8858271248385</v>
      </c>
      <c r="C59" s="9">
        <f t="shared" si="7"/>
        <v>0</v>
      </c>
      <c r="D59" s="2">
        <f t="shared" si="7"/>
        <v>97.0000002112802</v>
      </c>
      <c r="E59" s="10">
        <f t="shared" si="7"/>
        <v>100.00000023684099</v>
      </c>
      <c r="F59" s="10">
        <f t="shared" si="7"/>
        <v>89.1441768041377</v>
      </c>
      <c r="G59" s="10">
        <f t="shared" si="7"/>
        <v>98.74971317139402</v>
      </c>
      <c r="H59" s="10">
        <f t="shared" si="7"/>
        <v>82.57022506476821</v>
      </c>
      <c r="I59" s="10">
        <f t="shared" si="7"/>
        <v>89.68267635706219</v>
      </c>
      <c r="J59" s="10">
        <f t="shared" si="7"/>
        <v>122.4940589211331</v>
      </c>
      <c r="K59" s="10">
        <f t="shared" si="7"/>
        <v>102.57682139416238</v>
      </c>
      <c r="L59" s="10">
        <f t="shared" si="7"/>
        <v>111.95460656582219</v>
      </c>
      <c r="M59" s="10">
        <f t="shared" si="7"/>
        <v>112.31532910409922</v>
      </c>
      <c r="N59" s="10">
        <f t="shared" si="7"/>
        <v>91.43945811006027</v>
      </c>
      <c r="O59" s="10">
        <f t="shared" si="7"/>
        <v>86.54353082396345</v>
      </c>
      <c r="P59" s="10">
        <f t="shared" si="7"/>
        <v>98.59535966472693</v>
      </c>
      <c r="Q59" s="10">
        <f t="shared" si="7"/>
        <v>92.12723846722511</v>
      </c>
      <c r="R59" s="10">
        <f t="shared" si="7"/>
        <v>84.4756163445299</v>
      </c>
      <c r="S59" s="10">
        <f t="shared" si="7"/>
        <v>0</v>
      </c>
      <c r="T59" s="10">
        <f t="shared" si="7"/>
        <v>100.41815128156652</v>
      </c>
      <c r="U59" s="10">
        <f t="shared" si="7"/>
        <v>136.49888178209753</v>
      </c>
      <c r="V59" s="10">
        <f t="shared" si="7"/>
        <v>104.47153781910974</v>
      </c>
      <c r="W59" s="10">
        <f t="shared" si="7"/>
        <v>93.90275018940268</v>
      </c>
      <c r="X59" s="10">
        <f t="shared" si="7"/>
        <v>0</v>
      </c>
      <c r="Y59" s="10">
        <f t="shared" si="7"/>
        <v>0</v>
      </c>
      <c r="Z59" s="11">
        <f t="shared" si="7"/>
        <v>100.00000023684099</v>
      </c>
    </row>
    <row r="60" spans="1:26" ht="13.5">
      <c r="A60" s="37" t="s">
        <v>32</v>
      </c>
      <c r="B60" s="12">
        <f t="shared" si="7"/>
        <v>68.9376630113299</v>
      </c>
      <c r="C60" s="12">
        <f t="shared" si="7"/>
        <v>0</v>
      </c>
      <c r="D60" s="3">
        <f t="shared" si="7"/>
        <v>97.66397001738227</v>
      </c>
      <c r="E60" s="13">
        <f t="shared" si="7"/>
        <v>100.00000023073414</v>
      </c>
      <c r="F60" s="13">
        <f t="shared" si="7"/>
        <v>86.02202537796082</v>
      </c>
      <c r="G60" s="13">
        <f t="shared" si="7"/>
        <v>101.61475685437091</v>
      </c>
      <c r="H60" s="13">
        <f t="shared" si="7"/>
        <v>90.14245277813168</v>
      </c>
      <c r="I60" s="13">
        <f t="shared" si="7"/>
        <v>92.70565800967674</v>
      </c>
      <c r="J60" s="13">
        <f t="shared" si="7"/>
        <v>96.53659680725892</v>
      </c>
      <c r="K60" s="13">
        <f t="shared" si="7"/>
        <v>97.8851600091652</v>
      </c>
      <c r="L60" s="13">
        <f t="shared" si="7"/>
        <v>91.8952234092372</v>
      </c>
      <c r="M60" s="13">
        <f t="shared" si="7"/>
        <v>95.54270237412126</v>
      </c>
      <c r="N60" s="13">
        <f t="shared" si="7"/>
        <v>100.1926003442868</v>
      </c>
      <c r="O60" s="13">
        <f t="shared" si="7"/>
        <v>89.49475953748883</v>
      </c>
      <c r="P60" s="13">
        <f t="shared" si="7"/>
        <v>90.48623050362029</v>
      </c>
      <c r="Q60" s="13">
        <f t="shared" si="7"/>
        <v>93.36877330838105</v>
      </c>
      <c r="R60" s="13">
        <f t="shared" si="7"/>
        <v>94.60792719909645</v>
      </c>
      <c r="S60" s="13">
        <f t="shared" si="7"/>
        <v>77.3897035088174</v>
      </c>
      <c r="T60" s="13">
        <f t="shared" si="7"/>
        <v>115.59001731585403</v>
      </c>
      <c r="U60" s="13">
        <f t="shared" si="7"/>
        <v>95.23268041020471</v>
      </c>
      <c r="V60" s="13">
        <f t="shared" si="7"/>
        <v>94.19479488534036</v>
      </c>
      <c r="W60" s="13">
        <f t="shared" si="7"/>
        <v>88.74661172584962</v>
      </c>
      <c r="X60" s="13">
        <f t="shared" si="7"/>
        <v>0</v>
      </c>
      <c r="Y60" s="13">
        <f t="shared" si="7"/>
        <v>0</v>
      </c>
      <c r="Z60" s="14">
        <f t="shared" si="7"/>
        <v>100.00000023073414</v>
      </c>
    </row>
    <row r="61" spans="1:26" ht="13.5">
      <c r="A61" s="38" t="s">
        <v>94</v>
      </c>
      <c r="B61" s="12">
        <f t="shared" si="7"/>
        <v>76.84858939165005</v>
      </c>
      <c r="C61" s="12">
        <f t="shared" si="7"/>
        <v>0</v>
      </c>
      <c r="D61" s="3">
        <f t="shared" si="7"/>
        <v>97.93292202175454</v>
      </c>
      <c r="E61" s="13">
        <f t="shared" si="7"/>
        <v>100</v>
      </c>
      <c r="F61" s="13">
        <f t="shared" si="7"/>
        <v>85.54136334283791</v>
      </c>
      <c r="G61" s="13">
        <f t="shared" si="7"/>
        <v>101.75646149374793</v>
      </c>
      <c r="H61" s="13">
        <f t="shared" si="7"/>
        <v>95.78055742443267</v>
      </c>
      <c r="I61" s="13">
        <f t="shared" si="7"/>
        <v>94.68617307665093</v>
      </c>
      <c r="J61" s="13">
        <f t="shared" si="7"/>
        <v>104.17933006657488</v>
      </c>
      <c r="K61" s="13">
        <f t="shared" si="7"/>
        <v>97.92035480979413</v>
      </c>
      <c r="L61" s="13">
        <f t="shared" si="7"/>
        <v>97.87569652184747</v>
      </c>
      <c r="M61" s="13">
        <f t="shared" si="7"/>
        <v>100.05895361930548</v>
      </c>
      <c r="N61" s="13">
        <f t="shared" si="7"/>
        <v>101.31303354108002</v>
      </c>
      <c r="O61" s="13">
        <f t="shared" si="7"/>
        <v>93.64785712914136</v>
      </c>
      <c r="P61" s="13">
        <f t="shared" si="7"/>
        <v>99.124118064899</v>
      </c>
      <c r="Q61" s="13">
        <f t="shared" si="7"/>
        <v>98.05161431576694</v>
      </c>
      <c r="R61" s="13">
        <f t="shared" si="7"/>
        <v>88.82042519705064</v>
      </c>
      <c r="S61" s="13">
        <f t="shared" si="7"/>
        <v>79.64658282290091</v>
      </c>
      <c r="T61" s="13">
        <f t="shared" si="7"/>
        <v>113.49573867775132</v>
      </c>
      <c r="U61" s="13">
        <f t="shared" si="7"/>
        <v>94.39721498975278</v>
      </c>
      <c r="V61" s="13">
        <f t="shared" si="7"/>
        <v>96.74081870351607</v>
      </c>
      <c r="W61" s="13">
        <f t="shared" si="7"/>
        <v>93.73110853838575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3.5">
      <c r="A62" s="38" t="s">
        <v>95</v>
      </c>
      <c r="B62" s="12">
        <f t="shared" si="7"/>
        <v>57.409468758233174</v>
      </c>
      <c r="C62" s="12">
        <f t="shared" si="7"/>
        <v>0</v>
      </c>
      <c r="D62" s="3">
        <f t="shared" si="7"/>
        <v>97.23416797641538</v>
      </c>
      <c r="E62" s="13">
        <f t="shared" si="7"/>
        <v>100.00406780962976</v>
      </c>
      <c r="F62" s="13">
        <f t="shared" si="7"/>
        <v>94.42093005181731</v>
      </c>
      <c r="G62" s="13">
        <f t="shared" si="7"/>
        <v>101.33198080232508</v>
      </c>
      <c r="H62" s="13">
        <f t="shared" si="7"/>
        <v>74.206597021226</v>
      </c>
      <c r="I62" s="13">
        <f t="shared" si="7"/>
        <v>88.4046319571241</v>
      </c>
      <c r="J62" s="13">
        <f t="shared" si="7"/>
        <v>79.94654742369066</v>
      </c>
      <c r="K62" s="13">
        <f t="shared" si="7"/>
        <v>109.42018745238929</v>
      </c>
      <c r="L62" s="13">
        <f t="shared" si="7"/>
        <v>85.52642835240964</v>
      </c>
      <c r="M62" s="13">
        <f t="shared" si="7"/>
        <v>92.15440948030874</v>
      </c>
      <c r="N62" s="13">
        <f t="shared" si="7"/>
        <v>103.68616289854987</v>
      </c>
      <c r="O62" s="13">
        <f t="shared" si="7"/>
        <v>89.23444804124966</v>
      </c>
      <c r="P62" s="13">
        <f t="shared" si="7"/>
        <v>67.66797880078823</v>
      </c>
      <c r="Q62" s="13">
        <f t="shared" si="7"/>
        <v>85.74217801660423</v>
      </c>
      <c r="R62" s="13">
        <f t="shared" si="7"/>
        <v>141.5860823176998</v>
      </c>
      <c r="S62" s="13">
        <f t="shared" si="7"/>
        <v>70.15643029712967</v>
      </c>
      <c r="T62" s="13">
        <f t="shared" si="7"/>
        <v>205.20513707829622</v>
      </c>
      <c r="U62" s="13">
        <f t="shared" si="7"/>
        <v>119.15570938274949</v>
      </c>
      <c r="V62" s="13">
        <f t="shared" si="7"/>
        <v>95.19920108329627</v>
      </c>
      <c r="W62" s="13">
        <f t="shared" si="7"/>
        <v>77.19937702745902</v>
      </c>
      <c r="X62" s="13">
        <f t="shared" si="7"/>
        <v>0</v>
      </c>
      <c r="Y62" s="13">
        <f t="shared" si="7"/>
        <v>0</v>
      </c>
      <c r="Z62" s="14">
        <f t="shared" si="7"/>
        <v>100.00406780962976</v>
      </c>
    </row>
    <row r="63" spans="1:26" ht="13.5">
      <c r="A63" s="38" t="s">
        <v>96</v>
      </c>
      <c r="B63" s="12">
        <f t="shared" si="7"/>
        <v>69.73738379371063</v>
      </c>
      <c r="C63" s="12">
        <f t="shared" si="7"/>
        <v>0</v>
      </c>
      <c r="D63" s="3">
        <f t="shared" si="7"/>
        <v>97.00000039163208</v>
      </c>
      <c r="E63" s="13">
        <f t="shared" si="7"/>
        <v>100</v>
      </c>
      <c r="F63" s="13">
        <f t="shared" si="7"/>
        <v>89.29111291448292</v>
      </c>
      <c r="G63" s="13">
        <f t="shared" si="7"/>
        <v>84.7252995011088</v>
      </c>
      <c r="H63" s="13">
        <f t="shared" si="7"/>
        <v>82.36844994697006</v>
      </c>
      <c r="I63" s="13">
        <f t="shared" si="7"/>
        <v>85.26895561018867</v>
      </c>
      <c r="J63" s="13">
        <f t="shared" si="7"/>
        <v>84.0228411081976</v>
      </c>
      <c r="K63" s="13">
        <f t="shared" si="7"/>
        <v>87.09684492606257</v>
      </c>
      <c r="L63" s="13">
        <f t="shared" si="7"/>
        <v>76.00564416089956</v>
      </c>
      <c r="M63" s="13">
        <f t="shared" si="7"/>
        <v>82.31241757590824</v>
      </c>
      <c r="N63" s="13">
        <f t="shared" si="7"/>
        <v>93.24481118707725</v>
      </c>
      <c r="O63" s="13">
        <f t="shared" si="7"/>
        <v>74.02282228314093</v>
      </c>
      <c r="P63" s="13">
        <f t="shared" si="7"/>
        <v>79.64599151153213</v>
      </c>
      <c r="Q63" s="13">
        <f t="shared" si="7"/>
        <v>82.48680040971982</v>
      </c>
      <c r="R63" s="13">
        <f t="shared" si="7"/>
        <v>73.86756734771271</v>
      </c>
      <c r="S63" s="13">
        <f t="shared" si="7"/>
        <v>70.9766071603674</v>
      </c>
      <c r="T63" s="13">
        <f t="shared" si="7"/>
        <v>97.83527483316479</v>
      </c>
      <c r="U63" s="13">
        <f t="shared" si="7"/>
        <v>80.92188026291623</v>
      </c>
      <c r="V63" s="13">
        <f t="shared" si="7"/>
        <v>82.71709311143809</v>
      </c>
      <c r="W63" s="13">
        <f t="shared" si="7"/>
        <v>82.65231191510566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8" t="s">
        <v>97</v>
      </c>
      <c r="B64" s="12">
        <f t="shared" si="7"/>
        <v>40.25882941145693</v>
      </c>
      <c r="C64" s="12">
        <f t="shared" si="7"/>
        <v>0</v>
      </c>
      <c r="D64" s="3">
        <f t="shared" si="7"/>
        <v>79.86619052526235</v>
      </c>
      <c r="E64" s="13">
        <f t="shared" si="7"/>
        <v>68.6791538155079</v>
      </c>
      <c r="F64" s="13">
        <f t="shared" si="7"/>
        <v>53.73860005173928</v>
      </c>
      <c r="G64" s="13">
        <f t="shared" si="7"/>
        <v>84.83483020660493</v>
      </c>
      <c r="H64" s="13">
        <f t="shared" si="7"/>
        <v>64.67344944435156</v>
      </c>
      <c r="I64" s="13">
        <f t="shared" si="7"/>
        <v>66.2503287750253</v>
      </c>
      <c r="J64" s="13">
        <f t="shared" si="7"/>
        <v>64.0772007985362</v>
      </c>
      <c r="K64" s="13">
        <f t="shared" si="7"/>
        <v>60.3747549905404</v>
      </c>
      <c r="L64" s="13">
        <f t="shared" si="7"/>
        <v>56.01099357700174</v>
      </c>
      <c r="M64" s="13">
        <f t="shared" si="7"/>
        <v>60.107396717168236</v>
      </c>
      <c r="N64" s="13">
        <f t="shared" si="7"/>
        <v>62.17509700270432</v>
      </c>
      <c r="O64" s="13">
        <f t="shared" si="7"/>
        <v>55.35520201206422</v>
      </c>
      <c r="P64" s="13">
        <f t="shared" si="7"/>
        <v>65.12149523830867</v>
      </c>
      <c r="Q64" s="13">
        <f t="shared" si="7"/>
        <v>60.88087688478444</v>
      </c>
      <c r="R64" s="13">
        <f t="shared" si="7"/>
        <v>51.76993098652132</v>
      </c>
      <c r="S64" s="13">
        <f t="shared" si="7"/>
        <v>59.18495701928014</v>
      </c>
      <c r="T64" s="13">
        <f t="shared" si="7"/>
        <v>60.58867341162186</v>
      </c>
      <c r="U64" s="13">
        <f t="shared" si="7"/>
        <v>57.14740661461551</v>
      </c>
      <c r="V64" s="13">
        <f t="shared" si="7"/>
        <v>61.08823806880033</v>
      </c>
      <c r="W64" s="13">
        <f t="shared" si="7"/>
        <v>59.76969605419302</v>
      </c>
      <c r="X64" s="13">
        <f t="shared" si="7"/>
        <v>0</v>
      </c>
      <c r="Y64" s="13">
        <f t="shared" si="7"/>
        <v>0</v>
      </c>
      <c r="Z64" s="14">
        <f t="shared" si="7"/>
        <v>68.6791538155079</v>
      </c>
    </row>
    <row r="65" spans="1:26" ht="13.5">
      <c r="A65" s="38" t="s">
        <v>98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353583.43000985007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-1974.8478368152657</v>
      </c>
      <c r="T65" s="13">
        <f t="shared" si="7"/>
        <v>0</v>
      </c>
      <c r="U65" s="13">
        <f t="shared" si="7"/>
        <v>-5147.865798729427</v>
      </c>
      <c r="V65" s="13">
        <f t="shared" si="7"/>
        <v>-25270.904519070336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353583.43000985007</v>
      </c>
    </row>
    <row r="66" spans="1:26" ht="13.5">
      <c r="A66" s="39" t="s">
        <v>99</v>
      </c>
      <c r="B66" s="15">
        <f t="shared" si="7"/>
        <v>29.64762370116506</v>
      </c>
      <c r="C66" s="15">
        <f t="shared" si="7"/>
        <v>0</v>
      </c>
      <c r="D66" s="4">
        <f t="shared" si="7"/>
        <v>100</v>
      </c>
      <c r="E66" s="16">
        <f t="shared" si="7"/>
        <v>99.99999648020605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100</v>
      </c>
      <c r="S66" s="16">
        <f t="shared" si="7"/>
        <v>100</v>
      </c>
      <c r="T66" s="16">
        <f t="shared" si="7"/>
        <v>100.81383978833398</v>
      </c>
      <c r="U66" s="16">
        <f t="shared" si="7"/>
        <v>100.27504210867522</v>
      </c>
      <c r="V66" s="16">
        <f t="shared" si="7"/>
        <v>100.07510271975417</v>
      </c>
      <c r="W66" s="16">
        <f t="shared" si="7"/>
        <v>68.44848950402397</v>
      </c>
      <c r="X66" s="16">
        <f t="shared" si="7"/>
        <v>0</v>
      </c>
      <c r="Y66" s="16">
        <f t="shared" si="7"/>
        <v>0</v>
      </c>
      <c r="Z66" s="17">
        <f t="shared" si="7"/>
        <v>99.99999648020605</v>
      </c>
    </row>
    <row r="67" spans="1:26" ht="13.5" hidden="1">
      <c r="A67" s="40" t="s">
        <v>100</v>
      </c>
      <c r="B67" s="23">
        <v>1840799575</v>
      </c>
      <c r="C67" s="23"/>
      <c r="D67" s="24">
        <v>1956214171</v>
      </c>
      <c r="E67" s="25">
        <v>1750832629</v>
      </c>
      <c r="F67" s="25">
        <v>155693114</v>
      </c>
      <c r="G67" s="25">
        <v>163375298</v>
      </c>
      <c r="H67" s="25">
        <v>176894554</v>
      </c>
      <c r="I67" s="25">
        <v>495962966</v>
      </c>
      <c r="J67" s="25">
        <v>154261459</v>
      </c>
      <c r="K67" s="25">
        <v>155099896</v>
      </c>
      <c r="L67" s="25">
        <v>150212054</v>
      </c>
      <c r="M67" s="25">
        <v>459573409</v>
      </c>
      <c r="N67" s="25">
        <v>149617760</v>
      </c>
      <c r="O67" s="25">
        <v>148754443</v>
      </c>
      <c r="P67" s="25">
        <v>152311959</v>
      </c>
      <c r="Q67" s="25">
        <v>450684162</v>
      </c>
      <c r="R67" s="25">
        <v>148161744</v>
      </c>
      <c r="S67" s="25">
        <v>120403125</v>
      </c>
      <c r="T67" s="25">
        <v>146448994</v>
      </c>
      <c r="U67" s="25">
        <v>415013863</v>
      </c>
      <c r="V67" s="25">
        <v>1821234400</v>
      </c>
      <c r="W67" s="25">
        <v>1956214032</v>
      </c>
      <c r="X67" s="25"/>
      <c r="Y67" s="24"/>
      <c r="Z67" s="26">
        <v>1750832629</v>
      </c>
    </row>
    <row r="68" spans="1:26" ht="13.5" hidden="1">
      <c r="A68" s="36" t="s">
        <v>31</v>
      </c>
      <c r="B68" s="18">
        <v>438295041</v>
      </c>
      <c r="C68" s="18"/>
      <c r="D68" s="19">
        <v>449639865</v>
      </c>
      <c r="E68" s="20">
        <v>422224201</v>
      </c>
      <c r="F68" s="20">
        <v>38777916</v>
      </c>
      <c r="G68" s="20">
        <v>37426532</v>
      </c>
      <c r="H68" s="20">
        <v>44775822</v>
      </c>
      <c r="I68" s="20">
        <v>120980270</v>
      </c>
      <c r="J68" s="20">
        <v>30899270</v>
      </c>
      <c r="K68" s="20">
        <v>30899270</v>
      </c>
      <c r="L68" s="20">
        <v>37709154</v>
      </c>
      <c r="M68" s="20">
        <v>99507694</v>
      </c>
      <c r="N68" s="20">
        <v>38597358</v>
      </c>
      <c r="O68" s="20">
        <v>38509827</v>
      </c>
      <c r="P68" s="20">
        <v>37348422</v>
      </c>
      <c r="Q68" s="20">
        <v>114455607</v>
      </c>
      <c r="R68" s="20">
        <v>38263664</v>
      </c>
      <c r="S68" s="20"/>
      <c r="T68" s="20">
        <v>37344140</v>
      </c>
      <c r="U68" s="20">
        <v>75607804</v>
      </c>
      <c r="V68" s="20">
        <v>410551375</v>
      </c>
      <c r="W68" s="20">
        <v>449639868</v>
      </c>
      <c r="X68" s="20"/>
      <c r="Y68" s="19"/>
      <c r="Z68" s="22">
        <v>422224201</v>
      </c>
    </row>
    <row r="69" spans="1:26" ht="13.5" hidden="1">
      <c r="A69" s="37" t="s">
        <v>32</v>
      </c>
      <c r="B69" s="18">
        <v>1385468882</v>
      </c>
      <c r="C69" s="18"/>
      <c r="D69" s="19">
        <v>1465067540</v>
      </c>
      <c r="E69" s="20">
        <v>1300197674</v>
      </c>
      <c r="F69" s="20">
        <v>114902455</v>
      </c>
      <c r="G69" s="20">
        <v>123500575</v>
      </c>
      <c r="H69" s="20">
        <v>129647454</v>
      </c>
      <c r="I69" s="20">
        <v>368050484</v>
      </c>
      <c r="J69" s="20">
        <v>120947108</v>
      </c>
      <c r="K69" s="20">
        <v>121110250</v>
      </c>
      <c r="L69" s="20">
        <v>110735193</v>
      </c>
      <c r="M69" s="20">
        <v>352792551</v>
      </c>
      <c r="N69" s="20">
        <v>108413098</v>
      </c>
      <c r="O69" s="20">
        <v>107491371</v>
      </c>
      <c r="P69" s="20">
        <v>112181917</v>
      </c>
      <c r="Q69" s="20">
        <v>328086386</v>
      </c>
      <c r="R69" s="20">
        <v>107256471</v>
      </c>
      <c r="S69" s="20">
        <v>117487305</v>
      </c>
      <c r="T69" s="20">
        <v>106267932</v>
      </c>
      <c r="U69" s="20">
        <v>331011708</v>
      </c>
      <c r="V69" s="20">
        <v>1379941129</v>
      </c>
      <c r="W69" s="20">
        <v>1465067400</v>
      </c>
      <c r="X69" s="20"/>
      <c r="Y69" s="19"/>
      <c r="Z69" s="22">
        <v>1300197674</v>
      </c>
    </row>
    <row r="70" spans="1:26" ht="13.5" hidden="1">
      <c r="A70" s="38" t="s">
        <v>94</v>
      </c>
      <c r="B70" s="18">
        <v>834569000</v>
      </c>
      <c r="C70" s="18"/>
      <c r="D70" s="19">
        <v>902337512</v>
      </c>
      <c r="E70" s="20">
        <v>845770979</v>
      </c>
      <c r="F70" s="20">
        <v>73448730</v>
      </c>
      <c r="G70" s="20">
        <v>82497681</v>
      </c>
      <c r="H70" s="20">
        <v>80768939</v>
      </c>
      <c r="I70" s="20">
        <v>236715350</v>
      </c>
      <c r="J70" s="20">
        <v>74614638</v>
      </c>
      <c r="K70" s="20">
        <v>74058835</v>
      </c>
      <c r="L70" s="20">
        <v>68273343</v>
      </c>
      <c r="M70" s="20">
        <v>216946816</v>
      </c>
      <c r="N70" s="20">
        <v>66932639</v>
      </c>
      <c r="O70" s="20">
        <v>66138610</v>
      </c>
      <c r="P70" s="20">
        <v>68030516</v>
      </c>
      <c r="Q70" s="20">
        <v>201101765</v>
      </c>
      <c r="R70" s="20">
        <v>65744012</v>
      </c>
      <c r="S70" s="20">
        <v>71750276</v>
      </c>
      <c r="T70" s="20">
        <v>74613226</v>
      </c>
      <c r="U70" s="20">
        <v>212107514</v>
      </c>
      <c r="V70" s="20">
        <v>866871445</v>
      </c>
      <c r="W70" s="20">
        <v>902337540</v>
      </c>
      <c r="X70" s="20"/>
      <c r="Y70" s="19"/>
      <c r="Z70" s="22">
        <v>845770979</v>
      </c>
    </row>
    <row r="71" spans="1:26" ht="13.5" hidden="1">
      <c r="A71" s="38" t="s">
        <v>95</v>
      </c>
      <c r="B71" s="18">
        <v>302195761</v>
      </c>
      <c r="C71" s="18"/>
      <c r="D71" s="19">
        <v>291001114</v>
      </c>
      <c r="E71" s="20">
        <v>224641781</v>
      </c>
      <c r="F71" s="20">
        <v>18888668</v>
      </c>
      <c r="G71" s="20">
        <v>19422352</v>
      </c>
      <c r="H71" s="20">
        <v>25688018</v>
      </c>
      <c r="I71" s="20">
        <v>63999038</v>
      </c>
      <c r="J71" s="20">
        <v>23350418</v>
      </c>
      <c r="K71" s="20">
        <v>23698711</v>
      </c>
      <c r="L71" s="20">
        <v>18726366</v>
      </c>
      <c r="M71" s="20">
        <v>65775495</v>
      </c>
      <c r="N71" s="20">
        <v>18094317</v>
      </c>
      <c r="O71" s="20">
        <v>18782409</v>
      </c>
      <c r="P71" s="20">
        <v>21593067</v>
      </c>
      <c r="Q71" s="20">
        <v>58469793</v>
      </c>
      <c r="R71" s="20">
        <v>18099048</v>
      </c>
      <c r="S71" s="20">
        <v>23073024</v>
      </c>
      <c r="T71" s="20">
        <v>8420662</v>
      </c>
      <c r="U71" s="20">
        <v>49592734</v>
      </c>
      <c r="V71" s="20">
        <v>237837060</v>
      </c>
      <c r="W71" s="20">
        <v>291000948</v>
      </c>
      <c r="X71" s="20"/>
      <c r="Y71" s="19"/>
      <c r="Z71" s="22">
        <v>224641781</v>
      </c>
    </row>
    <row r="72" spans="1:26" ht="13.5" hidden="1">
      <c r="A72" s="38" t="s">
        <v>96</v>
      </c>
      <c r="B72" s="18">
        <v>136170233</v>
      </c>
      <c r="C72" s="18"/>
      <c r="D72" s="19">
        <v>153205020</v>
      </c>
      <c r="E72" s="20">
        <v>126627491</v>
      </c>
      <c r="F72" s="20">
        <v>11586937</v>
      </c>
      <c r="G72" s="20">
        <v>13372655</v>
      </c>
      <c r="H72" s="20">
        <v>13561207</v>
      </c>
      <c r="I72" s="20">
        <v>38520799</v>
      </c>
      <c r="J72" s="20">
        <v>13316867</v>
      </c>
      <c r="K72" s="20">
        <v>13316867</v>
      </c>
      <c r="L72" s="20">
        <v>13713996</v>
      </c>
      <c r="M72" s="20">
        <v>40347730</v>
      </c>
      <c r="N72" s="20">
        <v>13486418</v>
      </c>
      <c r="O72" s="20">
        <v>12820365</v>
      </c>
      <c r="P72" s="20">
        <v>12875115</v>
      </c>
      <c r="Q72" s="20">
        <v>39181898</v>
      </c>
      <c r="R72" s="20">
        <v>13669952</v>
      </c>
      <c r="S72" s="20">
        <v>13390123</v>
      </c>
      <c r="T72" s="20">
        <v>13575072</v>
      </c>
      <c r="U72" s="20">
        <v>40635147</v>
      </c>
      <c r="V72" s="20">
        <v>158685574</v>
      </c>
      <c r="W72" s="20">
        <v>153205020</v>
      </c>
      <c r="X72" s="20"/>
      <c r="Y72" s="19"/>
      <c r="Z72" s="22">
        <v>126627491</v>
      </c>
    </row>
    <row r="73" spans="1:26" ht="13.5" hidden="1">
      <c r="A73" s="38" t="s">
        <v>97</v>
      </c>
      <c r="B73" s="18">
        <v>112533888</v>
      </c>
      <c r="C73" s="18"/>
      <c r="D73" s="19">
        <v>118523894</v>
      </c>
      <c r="E73" s="20">
        <v>103148286</v>
      </c>
      <c r="F73" s="20">
        <v>10978120</v>
      </c>
      <c r="G73" s="20">
        <v>8207887</v>
      </c>
      <c r="H73" s="20">
        <v>9629290</v>
      </c>
      <c r="I73" s="20">
        <v>28815297</v>
      </c>
      <c r="J73" s="20">
        <v>9665185</v>
      </c>
      <c r="K73" s="20">
        <v>10035837</v>
      </c>
      <c r="L73" s="20">
        <v>10021488</v>
      </c>
      <c r="M73" s="20">
        <v>29722510</v>
      </c>
      <c r="N73" s="20">
        <v>9899724</v>
      </c>
      <c r="O73" s="20">
        <v>9749987</v>
      </c>
      <c r="P73" s="20">
        <v>9683219</v>
      </c>
      <c r="Q73" s="20">
        <v>29332930</v>
      </c>
      <c r="R73" s="20">
        <v>9743459</v>
      </c>
      <c r="S73" s="20">
        <v>9401541</v>
      </c>
      <c r="T73" s="20">
        <v>9658972</v>
      </c>
      <c r="U73" s="20">
        <v>28803972</v>
      </c>
      <c r="V73" s="20">
        <v>116674709</v>
      </c>
      <c r="W73" s="20">
        <v>118523892</v>
      </c>
      <c r="X73" s="20"/>
      <c r="Y73" s="19"/>
      <c r="Z73" s="22">
        <v>103148286</v>
      </c>
    </row>
    <row r="74" spans="1:26" ht="13.5" hidden="1">
      <c r="A74" s="38" t="s">
        <v>98</v>
      </c>
      <c r="B74" s="18"/>
      <c r="C74" s="18"/>
      <c r="D74" s="19"/>
      <c r="E74" s="20">
        <v>9137</v>
      </c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>
        <v>-127659</v>
      </c>
      <c r="T74" s="20"/>
      <c r="U74" s="20">
        <v>-127659</v>
      </c>
      <c r="V74" s="20">
        <v>-127659</v>
      </c>
      <c r="W74" s="20"/>
      <c r="X74" s="20"/>
      <c r="Y74" s="19"/>
      <c r="Z74" s="22">
        <v>9137</v>
      </c>
    </row>
    <row r="75" spans="1:26" ht="13.5" hidden="1">
      <c r="A75" s="39" t="s">
        <v>99</v>
      </c>
      <c r="B75" s="27">
        <v>17035652</v>
      </c>
      <c r="C75" s="27"/>
      <c r="D75" s="28">
        <v>41506766</v>
      </c>
      <c r="E75" s="29">
        <v>28410754</v>
      </c>
      <c r="F75" s="29">
        <v>2012743</v>
      </c>
      <c r="G75" s="29">
        <v>2448191</v>
      </c>
      <c r="H75" s="29">
        <v>2471278</v>
      </c>
      <c r="I75" s="29">
        <v>6932212</v>
      </c>
      <c r="J75" s="29">
        <v>2415081</v>
      </c>
      <c r="K75" s="29">
        <v>3090376</v>
      </c>
      <c r="L75" s="29">
        <v>1767707</v>
      </c>
      <c r="M75" s="29">
        <v>7273164</v>
      </c>
      <c r="N75" s="29">
        <v>2607304</v>
      </c>
      <c r="O75" s="29">
        <v>2753245</v>
      </c>
      <c r="P75" s="29">
        <v>2781620</v>
      </c>
      <c r="Q75" s="29">
        <v>8142169</v>
      </c>
      <c r="R75" s="29">
        <v>2641609</v>
      </c>
      <c r="S75" s="29">
        <v>2915820</v>
      </c>
      <c r="T75" s="29">
        <v>2836922</v>
      </c>
      <c r="U75" s="29">
        <v>8394351</v>
      </c>
      <c r="V75" s="29">
        <v>30741896</v>
      </c>
      <c r="W75" s="29">
        <v>41506764</v>
      </c>
      <c r="X75" s="29"/>
      <c r="Y75" s="28"/>
      <c r="Z75" s="30">
        <v>28410754</v>
      </c>
    </row>
    <row r="76" spans="1:26" ht="13.5" hidden="1">
      <c r="A76" s="41" t="s">
        <v>101</v>
      </c>
      <c r="B76" s="31">
        <v>1419869914</v>
      </c>
      <c r="C76" s="31"/>
      <c r="D76" s="32">
        <v>1908500559</v>
      </c>
      <c r="E76" s="33">
        <v>1750832632</v>
      </c>
      <c r="F76" s="33">
        <v>135422416</v>
      </c>
      <c r="G76" s="33">
        <v>164901593</v>
      </c>
      <c r="H76" s="33">
        <v>156310170</v>
      </c>
      <c r="I76" s="33">
        <v>456634179</v>
      </c>
      <c r="J76" s="33">
        <v>157023073</v>
      </c>
      <c r="K76" s="33">
        <v>153334827</v>
      </c>
      <c r="L76" s="33">
        <v>145745195</v>
      </c>
      <c r="M76" s="33">
        <v>456103095</v>
      </c>
      <c r="N76" s="33">
        <v>146522421</v>
      </c>
      <c r="O76" s="33">
        <v>132280153</v>
      </c>
      <c r="P76" s="33">
        <v>141114619</v>
      </c>
      <c r="Q76" s="33">
        <v>419917193</v>
      </c>
      <c r="R76" s="33">
        <v>136438199</v>
      </c>
      <c r="S76" s="33">
        <v>127218943</v>
      </c>
      <c r="T76" s="33">
        <v>163195426</v>
      </c>
      <c r="U76" s="33">
        <v>426852568</v>
      </c>
      <c r="V76" s="33">
        <v>1759507035</v>
      </c>
      <c r="W76" s="33">
        <v>1750832632</v>
      </c>
      <c r="X76" s="33"/>
      <c r="Y76" s="32"/>
      <c r="Z76" s="34">
        <v>1750832632</v>
      </c>
    </row>
    <row r="77" spans="1:26" ht="13.5" hidden="1">
      <c r="A77" s="36" t="s">
        <v>31</v>
      </c>
      <c r="B77" s="18">
        <v>459709379</v>
      </c>
      <c r="C77" s="18"/>
      <c r="D77" s="19">
        <v>436150670</v>
      </c>
      <c r="E77" s="20">
        <v>422224202</v>
      </c>
      <c r="F77" s="20">
        <v>34568254</v>
      </c>
      <c r="G77" s="20">
        <v>36958593</v>
      </c>
      <c r="H77" s="20">
        <v>36971497</v>
      </c>
      <c r="I77" s="20">
        <v>108498344</v>
      </c>
      <c r="J77" s="20">
        <v>37849770</v>
      </c>
      <c r="K77" s="20">
        <v>31695489</v>
      </c>
      <c r="L77" s="20">
        <v>42217135</v>
      </c>
      <c r="M77" s="20">
        <v>111762394</v>
      </c>
      <c r="N77" s="20">
        <v>35293215</v>
      </c>
      <c r="O77" s="20">
        <v>33327764</v>
      </c>
      <c r="P77" s="20">
        <v>36823811</v>
      </c>
      <c r="Q77" s="20">
        <v>105444790</v>
      </c>
      <c r="R77" s="20">
        <v>32323466</v>
      </c>
      <c r="S77" s="20">
        <v>33380046</v>
      </c>
      <c r="T77" s="20">
        <v>37500295</v>
      </c>
      <c r="U77" s="20">
        <v>103203807</v>
      </c>
      <c r="V77" s="20">
        <v>428909335</v>
      </c>
      <c r="W77" s="20">
        <v>422224202</v>
      </c>
      <c r="X77" s="20"/>
      <c r="Y77" s="19"/>
      <c r="Z77" s="22">
        <v>422224202</v>
      </c>
    </row>
    <row r="78" spans="1:26" ht="13.5" hidden="1">
      <c r="A78" s="37" t="s">
        <v>32</v>
      </c>
      <c r="B78" s="18">
        <v>955109869</v>
      </c>
      <c r="C78" s="18"/>
      <c r="D78" s="19">
        <v>1430843123</v>
      </c>
      <c r="E78" s="20">
        <v>1300197677</v>
      </c>
      <c r="F78" s="20">
        <v>98841419</v>
      </c>
      <c r="G78" s="20">
        <v>125494809</v>
      </c>
      <c r="H78" s="20">
        <v>116867395</v>
      </c>
      <c r="I78" s="20">
        <v>341203623</v>
      </c>
      <c r="J78" s="20">
        <v>116758222</v>
      </c>
      <c r="K78" s="20">
        <v>118548962</v>
      </c>
      <c r="L78" s="20">
        <v>101760353</v>
      </c>
      <c r="M78" s="20">
        <v>337067537</v>
      </c>
      <c r="N78" s="20">
        <v>108621902</v>
      </c>
      <c r="O78" s="20">
        <v>96199144</v>
      </c>
      <c r="P78" s="20">
        <v>101509188</v>
      </c>
      <c r="Q78" s="20">
        <v>306330234</v>
      </c>
      <c r="R78" s="20">
        <v>101473124</v>
      </c>
      <c r="S78" s="20">
        <v>90923077</v>
      </c>
      <c r="T78" s="20">
        <v>122835121</v>
      </c>
      <c r="U78" s="20">
        <v>315231322</v>
      </c>
      <c r="V78" s="20">
        <v>1299832716</v>
      </c>
      <c r="W78" s="20">
        <v>1300197677</v>
      </c>
      <c r="X78" s="20"/>
      <c r="Y78" s="19"/>
      <c r="Z78" s="22">
        <v>1300197677</v>
      </c>
    </row>
    <row r="79" spans="1:26" ht="13.5" hidden="1">
      <c r="A79" s="38" t="s">
        <v>94</v>
      </c>
      <c r="B79" s="18">
        <v>641354504</v>
      </c>
      <c r="C79" s="18"/>
      <c r="D79" s="19">
        <v>883685492</v>
      </c>
      <c r="E79" s="20">
        <v>845770979</v>
      </c>
      <c r="F79" s="20">
        <v>62829045</v>
      </c>
      <c r="G79" s="20">
        <v>83946721</v>
      </c>
      <c r="H79" s="20">
        <v>77360940</v>
      </c>
      <c r="I79" s="20">
        <v>224136706</v>
      </c>
      <c r="J79" s="20">
        <v>77733030</v>
      </c>
      <c r="K79" s="20">
        <v>72518674</v>
      </c>
      <c r="L79" s="20">
        <v>66823010</v>
      </c>
      <c r="M79" s="20">
        <v>217074714</v>
      </c>
      <c r="N79" s="20">
        <v>67811487</v>
      </c>
      <c r="O79" s="20">
        <v>61937391</v>
      </c>
      <c r="P79" s="20">
        <v>67434649</v>
      </c>
      <c r="Q79" s="20">
        <v>197183527</v>
      </c>
      <c r="R79" s="20">
        <v>58394111</v>
      </c>
      <c r="S79" s="20">
        <v>57146643</v>
      </c>
      <c r="T79" s="20">
        <v>84682832</v>
      </c>
      <c r="U79" s="20">
        <v>200223586</v>
      </c>
      <c r="V79" s="20">
        <v>838618533</v>
      </c>
      <c r="W79" s="20">
        <v>845770979</v>
      </c>
      <c r="X79" s="20"/>
      <c r="Y79" s="19"/>
      <c r="Z79" s="22">
        <v>845770979</v>
      </c>
    </row>
    <row r="80" spans="1:26" ht="13.5" hidden="1">
      <c r="A80" s="38" t="s">
        <v>95</v>
      </c>
      <c r="B80" s="18">
        <v>173488981</v>
      </c>
      <c r="C80" s="18"/>
      <c r="D80" s="19">
        <v>282952512</v>
      </c>
      <c r="E80" s="20">
        <v>224650919</v>
      </c>
      <c r="F80" s="20">
        <v>17834856</v>
      </c>
      <c r="G80" s="20">
        <v>19681054</v>
      </c>
      <c r="H80" s="20">
        <v>19062204</v>
      </c>
      <c r="I80" s="20">
        <v>56578114</v>
      </c>
      <c r="J80" s="20">
        <v>18667853</v>
      </c>
      <c r="K80" s="20">
        <v>25931174</v>
      </c>
      <c r="L80" s="20">
        <v>16015992</v>
      </c>
      <c r="M80" s="20">
        <v>60615019</v>
      </c>
      <c r="N80" s="20">
        <v>18761303</v>
      </c>
      <c r="O80" s="20">
        <v>16760379</v>
      </c>
      <c r="P80" s="20">
        <v>14611592</v>
      </c>
      <c r="Q80" s="20">
        <v>50133274</v>
      </c>
      <c r="R80" s="20">
        <v>25625733</v>
      </c>
      <c r="S80" s="20">
        <v>16187210</v>
      </c>
      <c r="T80" s="20">
        <v>17279631</v>
      </c>
      <c r="U80" s="20">
        <v>59092574</v>
      </c>
      <c r="V80" s="20">
        <v>226418981</v>
      </c>
      <c r="W80" s="20">
        <v>224650919</v>
      </c>
      <c r="X80" s="20"/>
      <c r="Y80" s="19"/>
      <c r="Z80" s="22">
        <v>224650919</v>
      </c>
    </row>
    <row r="81" spans="1:26" ht="13.5" hidden="1">
      <c r="A81" s="38" t="s">
        <v>96</v>
      </c>
      <c r="B81" s="18">
        <v>94961558</v>
      </c>
      <c r="C81" s="18"/>
      <c r="D81" s="19">
        <v>148608870</v>
      </c>
      <c r="E81" s="20">
        <v>126627491</v>
      </c>
      <c r="F81" s="20">
        <v>10346105</v>
      </c>
      <c r="G81" s="20">
        <v>11330022</v>
      </c>
      <c r="H81" s="20">
        <v>11170156</v>
      </c>
      <c r="I81" s="20">
        <v>32846283</v>
      </c>
      <c r="J81" s="20">
        <v>11189210</v>
      </c>
      <c r="K81" s="20">
        <v>11598571</v>
      </c>
      <c r="L81" s="20">
        <v>10423411</v>
      </c>
      <c r="M81" s="20">
        <v>33211192</v>
      </c>
      <c r="N81" s="20">
        <v>12575385</v>
      </c>
      <c r="O81" s="20">
        <v>9489996</v>
      </c>
      <c r="P81" s="20">
        <v>10254513</v>
      </c>
      <c r="Q81" s="20">
        <v>32319894</v>
      </c>
      <c r="R81" s="20">
        <v>10097661</v>
      </c>
      <c r="S81" s="20">
        <v>9503855</v>
      </c>
      <c r="T81" s="20">
        <v>13281209</v>
      </c>
      <c r="U81" s="20">
        <v>32882725</v>
      </c>
      <c r="V81" s="20">
        <v>131260094</v>
      </c>
      <c r="W81" s="20">
        <v>126627491</v>
      </c>
      <c r="X81" s="20"/>
      <c r="Y81" s="19"/>
      <c r="Z81" s="22">
        <v>126627491</v>
      </c>
    </row>
    <row r="82" spans="1:26" ht="13.5" hidden="1">
      <c r="A82" s="38" t="s">
        <v>97</v>
      </c>
      <c r="B82" s="18">
        <v>45304826</v>
      </c>
      <c r="C82" s="18"/>
      <c r="D82" s="19">
        <v>94660519</v>
      </c>
      <c r="E82" s="20">
        <v>70841370</v>
      </c>
      <c r="F82" s="20">
        <v>5899488</v>
      </c>
      <c r="G82" s="20">
        <v>6963147</v>
      </c>
      <c r="H82" s="20">
        <v>6227594</v>
      </c>
      <c r="I82" s="20">
        <v>19090229</v>
      </c>
      <c r="J82" s="20">
        <v>6193180</v>
      </c>
      <c r="K82" s="20">
        <v>6059112</v>
      </c>
      <c r="L82" s="20">
        <v>5613135</v>
      </c>
      <c r="M82" s="20">
        <v>17865427</v>
      </c>
      <c r="N82" s="20">
        <v>6155163</v>
      </c>
      <c r="O82" s="20">
        <v>5397125</v>
      </c>
      <c r="P82" s="20">
        <v>6305857</v>
      </c>
      <c r="Q82" s="20">
        <v>17858145</v>
      </c>
      <c r="R82" s="20">
        <v>5044182</v>
      </c>
      <c r="S82" s="20">
        <v>5564298</v>
      </c>
      <c r="T82" s="20">
        <v>5852243</v>
      </c>
      <c r="U82" s="20">
        <v>16460723</v>
      </c>
      <c r="V82" s="20">
        <v>71274524</v>
      </c>
      <c r="W82" s="20">
        <v>70841370</v>
      </c>
      <c r="X82" s="20"/>
      <c r="Y82" s="19"/>
      <c r="Z82" s="22">
        <v>70841370</v>
      </c>
    </row>
    <row r="83" spans="1:26" ht="13.5" hidden="1">
      <c r="A83" s="38" t="s">
        <v>98</v>
      </c>
      <c r="B83" s="18"/>
      <c r="C83" s="18"/>
      <c r="D83" s="19">
        <v>20935730</v>
      </c>
      <c r="E83" s="20">
        <v>32306918</v>
      </c>
      <c r="F83" s="20">
        <v>1931925</v>
      </c>
      <c r="G83" s="20">
        <v>3573865</v>
      </c>
      <c r="H83" s="20">
        <v>3046501</v>
      </c>
      <c r="I83" s="20">
        <v>8552291</v>
      </c>
      <c r="J83" s="20">
        <v>2974949</v>
      </c>
      <c r="K83" s="20">
        <v>2441431</v>
      </c>
      <c r="L83" s="20">
        <v>2884805</v>
      </c>
      <c r="M83" s="20">
        <v>8301185</v>
      </c>
      <c r="N83" s="20">
        <v>3318564</v>
      </c>
      <c r="O83" s="20">
        <v>2614253</v>
      </c>
      <c r="P83" s="20">
        <v>2902577</v>
      </c>
      <c r="Q83" s="20">
        <v>8835394</v>
      </c>
      <c r="R83" s="20">
        <v>2311437</v>
      </c>
      <c r="S83" s="20">
        <v>2521071</v>
      </c>
      <c r="T83" s="20">
        <v>1739206</v>
      </c>
      <c r="U83" s="20">
        <v>6571714</v>
      </c>
      <c r="V83" s="20">
        <v>32260584</v>
      </c>
      <c r="W83" s="20">
        <v>32306918</v>
      </c>
      <c r="X83" s="20"/>
      <c r="Y83" s="19"/>
      <c r="Z83" s="22">
        <v>32306918</v>
      </c>
    </row>
    <row r="84" spans="1:26" ht="13.5" hidden="1">
      <c r="A84" s="39" t="s">
        <v>99</v>
      </c>
      <c r="B84" s="27">
        <v>5050666</v>
      </c>
      <c r="C84" s="27"/>
      <c r="D84" s="28">
        <v>41506766</v>
      </c>
      <c r="E84" s="29">
        <v>28410753</v>
      </c>
      <c r="F84" s="29">
        <v>2012743</v>
      </c>
      <c r="G84" s="29">
        <v>2448191</v>
      </c>
      <c r="H84" s="29">
        <v>2471278</v>
      </c>
      <c r="I84" s="29">
        <v>6932212</v>
      </c>
      <c r="J84" s="29">
        <v>2415081</v>
      </c>
      <c r="K84" s="29">
        <v>3090376</v>
      </c>
      <c r="L84" s="29">
        <v>1767707</v>
      </c>
      <c r="M84" s="29">
        <v>7273164</v>
      </c>
      <c r="N84" s="29">
        <v>2607304</v>
      </c>
      <c r="O84" s="29">
        <v>2753245</v>
      </c>
      <c r="P84" s="29">
        <v>2781620</v>
      </c>
      <c r="Q84" s="29">
        <v>8142169</v>
      </c>
      <c r="R84" s="29">
        <v>2641609</v>
      </c>
      <c r="S84" s="29">
        <v>2915820</v>
      </c>
      <c r="T84" s="29">
        <v>2860010</v>
      </c>
      <c r="U84" s="29">
        <v>8417439</v>
      </c>
      <c r="V84" s="29">
        <v>30764984</v>
      </c>
      <c r="W84" s="29">
        <v>28410753</v>
      </c>
      <c r="X84" s="29"/>
      <c r="Y84" s="28"/>
      <c r="Z84" s="30">
        <v>28410753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2017-08-01T12:33:54Z</dcterms:created>
  <dcterms:modified xsi:type="dcterms:W3CDTF">2017-08-01T12:34:28Z</dcterms:modified>
  <cp:category/>
  <cp:version/>
  <cp:contentType/>
  <cp:contentStatus/>
</cp:coreProperties>
</file>