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'DC45'!$A$1:$Z$66</definedName>
    <definedName name="_xlnm.Print_Area" localSheetId="11">'DC6'!$A$1:$Z$66</definedName>
    <definedName name="_xlnm.Print_Area" localSheetId="20">'DC7'!$A$1:$Z$66</definedName>
    <definedName name="_xlnm.Print_Area" localSheetId="26">'DC8'!$A$1:$Z$66</definedName>
    <definedName name="_xlnm.Print_Area" localSheetId="31">'DC9'!$A$1:$Z$66</definedName>
    <definedName name="_xlnm.Print_Area" localSheetId="5">'NC061'!$A$1:$Z$66</definedName>
    <definedName name="_xlnm.Print_Area" localSheetId="6">'NC062'!$A$1:$Z$66</definedName>
    <definedName name="_xlnm.Print_Area" localSheetId="7">'NC064'!$A$1:$Z$66</definedName>
    <definedName name="_xlnm.Print_Area" localSheetId="8">'NC065'!$A$1:$Z$66</definedName>
    <definedName name="_xlnm.Print_Area" localSheetId="9">'NC066'!$A$1:$Z$66</definedName>
    <definedName name="_xlnm.Print_Area" localSheetId="10">'NC067'!$A$1:$Z$66</definedName>
    <definedName name="_xlnm.Print_Area" localSheetId="12">'NC071'!$A$1:$Z$66</definedName>
    <definedName name="_xlnm.Print_Area" localSheetId="13">'NC072'!$A$1:$Z$66</definedName>
    <definedName name="_xlnm.Print_Area" localSheetId="14">'NC073'!$A$1:$Z$66</definedName>
    <definedName name="_xlnm.Print_Area" localSheetId="15">'NC074'!$A$1:$Z$66</definedName>
    <definedName name="_xlnm.Print_Area" localSheetId="16">'NC075'!$A$1:$Z$66</definedName>
    <definedName name="_xlnm.Print_Area" localSheetId="17">'NC076'!$A$1:$Z$66</definedName>
    <definedName name="_xlnm.Print_Area" localSheetId="18">'NC077'!$A$1:$Z$66</definedName>
    <definedName name="_xlnm.Print_Area" localSheetId="19">'NC078'!$A$1:$Z$66</definedName>
    <definedName name="_xlnm.Print_Area" localSheetId="21">'NC082'!$A$1:$Z$66</definedName>
    <definedName name="_xlnm.Print_Area" localSheetId="22">'NC084'!$A$1:$Z$66</definedName>
    <definedName name="_xlnm.Print_Area" localSheetId="23">'NC085'!$A$1:$Z$66</definedName>
    <definedName name="_xlnm.Print_Area" localSheetId="24">'NC086'!$A$1:$Z$66</definedName>
    <definedName name="_xlnm.Print_Area" localSheetId="25">'NC087'!$A$1:$Z$66</definedName>
    <definedName name="_xlnm.Print_Area" localSheetId="27">'NC091'!$A$1:$Z$66</definedName>
    <definedName name="_xlnm.Print_Area" localSheetId="28">'NC092'!$A$1:$Z$66</definedName>
    <definedName name="_xlnm.Print_Area" localSheetId="29">'NC093'!$A$1:$Z$66</definedName>
    <definedName name="_xlnm.Print_Area" localSheetId="30">'NC094'!$A$1:$Z$66</definedName>
    <definedName name="_xlnm.Print_Area" localSheetId="1">'NC451'!$A$1:$Z$66</definedName>
    <definedName name="_xlnm.Print_Area" localSheetId="2">'NC452'!$A$1:$Z$66</definedName>
    <definedName name="_xlnm.Print_Area" localSheetId="3">'NC453'!$A$1:$Z$66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<sst xmlns="http://schemas.openxmlformats.org/spreadsheetml/2006/main" count="3552" uniqueCount="122">
  <si>
    <t>Northern Cape: Joe Morolong(NC451)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</si>
  <si>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</si>
  <si>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</si>
  <si>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</si>
  <si>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</si>
  <si>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</si>
  <si>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</si>
  <si>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</si>
  <si>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</si>
  <si>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</si>
  <si>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</si>
  <si>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</si>
  <si>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</si>
  <si>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</si>
  <si>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</si>
  <si>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</si>
  <si>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</si>
  <si>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</si>
  <si>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</si>
  <si>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</si>
  <si>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</si>
  <si>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</si>
  <si>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</si>
  <si>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</si>
  <si>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</si>
  <si>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</si>
  <si>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</si>
  <si>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</si>
  <si>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</si>
  <si>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</si>
  <si>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</si>
  <si>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</si>
  <si>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</si>
  <si>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</si>
  <si>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</si>
  <si>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</si>
  <si>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</si>
  <si>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</si>
  <si>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</si>
  <si>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</si>
  <si>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</si>
  <si>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</si>
  <si>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</si>
  <si>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</si>
  <si>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</si>
  <si>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</si>
  <si>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</si>
  <si>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</si>
  <si>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</si>
  <si>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</si>
  <si>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</si>
  <si>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</si>
  <si>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</si>
  <si>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</si>
  <si>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</si>
  <si>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</si>
  <si>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</si>
  <si>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</si>
  <si>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</si>
  <si>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</si>
  <si>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</si>
  <si>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</si>
  <si>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</si>
  <si>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</si>
  <si>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</si>
  <si>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</si>
  <si>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Ga-Segonyana(NC452) - Table C1 Schedule Quarterly Budget Statement Summary for 4th Quarter ended 30 June 2017 (Figures Finalised as at 2017/07/28)</t>
  </si>
  <si>
    <t>Northern Cape: Gamagara(NC453) - Table C1 Schedule Quarterly Budget Statement Summary for 4th Quarter ended 30 June 2017 (Figures Finalised as at 2017/07/28)</t>
  </si>
  <si>
    <t>Northern Cape: John Taolo Gaetsewe(DC45) - Table C1 Schedule Quarterly Budget Statement Summary for 4th Quarter ended 30 June 2017 (Figures Finalised as at 2017/07/28)</t>
  </si>
  <si>
    <t>Northern Cape: Richtersveld(NC061) - Table C1 Schedule Quarterly Budget Statement Summary for 4th Quarter ended 30 June 2017 (Figures Finalised as at 2017/07/28)</t>
  </si>
  <si>
    <t>Northern Cape: Nama Khoi(NC062) - Table C1 Schedule Quarterly Budget Statement Summary for 4th Quarter ended 30 June 2017 (Figures Finalised as at 2017/07/28)</t>
  </si>
  <si>
    <t>Northern Cape: Kamiesberg(NC064) - Table C1 Schedule Quarterly Budget Statement Summary for 4th Quarter ended 30 June 2017 (Figures Finalised as at 2017/07/28)</t>
  </si>
  <si>
    <t>Northern Cape: Hantam(NC065) - Table C1 Schedule Quarterly Budget Statement Summary for 4th Quarter ended 30 June 2017 (Figures Finalised as at 2017/07/28)</t>
  </si>
  <si>
    <t>Northern Cape: Karoo Hoogland(NC066) - Table C1 Schedule Quarterly Budget Statement Summary for 4th Quarter ended 30 June 2017 (Figures Finalised as at 2017/07/28)</t>
  </si>
  <si>
    <t>Northern Cape: Khai-Ma(NC067) - Table C1 Schedule Quarterly Budget Statement Summary for 4th Quarter ended 30 June 2017 (Figures Finalised as at 2017/07/28)</t>
  </si>
  <si>
    <t>Northern Cape: Namakwa(DC6) - Table C1 Schedule Quarterly Budget Statement Summary for 4th Quarter ended 30 June 2017 (Figures Finalised as at 2017/07/28)</t>
  </si>
  <si>
    <t>Northern Cape: Ubuntu(NC071) - Table C1 Schedule Quarterly Budget Statement Summary for 4th Quarter ended 30 June 2017 (Figures Finalised as at 2017/07/28)</t>
  </si>
  <si>
    <t>Northern Cape: Umsobomvu(NC072) - Table C1 Schedule Quarterly Budget Statement Summary for 4th Quarter ended 30 June 2017 (Figures Finalised as at 2017/07/28)</t>
  </si>
  <si>
    <t>Northern Cape: Emthanjeni(NC073) - Table C1 Schedule Quarterly Budget Statement Summary for 4th Quarter ended 30 June 2017 (Figures Finalised as at 2017/07/28)</t>
  </si>
  <si>
    <t>Northern Cape: Kareeberg(NC074) - Table C1 Schedule Quarterly Budget Statement Summary for 4th Quarter ended 30 June 2017 (Figures Finalised as at 2017/07/28)</t>
  </si>
  <si>
    <t>Northern Cape: Renosterberg(NC075) - Table C1 Schedule Quarterly Budget Statement Summary for 4th Quarter ended 30 June 2017 (Figures Finalised as at 2017/07/28)</t>
  </si>
  <si>
    <t>Northern Cape: Thembelihle(NC076) - Table C1 Schedule Quarterly Budget Statement Summary for 4th Quarter ended 30 June 2017 (Figures Finalised as at 2017/07/28)</t>
  </si>
  <si>
    <t>Northern Cape: Siyathemba(NC077) - Table C1 Schedule Quarterly Budget Statement Summary for 4th Quarter ended 30 June 2017 (Figures Finalised as at 2017/07/28)</t>
  </si>
  <si>
    <t>Northern Cape: Siyancuma(NC078) - Table C1 Schedule Quarterly Budget Statement Summary for 4th Quarter ended 30 June 2017 (Figures Finalised as at 2017/07/28)</t>
  </si>
  <si>
    <t>Northern Cape: Pixley Ka Seme (Nc)(DC7) - Table C1 Schedule Quarterly Budget Statement Summary for 4th Quarter ended 30 June 2017 (Figures Finalised as at 2017/07/28)</t>
  </si>
  <si>
    <t>Northern Cape: !Kai! Garib(NC082) - Table C1 Schedule Quarterly Budget Statement Summary for 4th Quarter ended 30 June 2017 (Figures Finalised as at 2017/07/28)</t>
  </si>
  <si>
    <t>Northern Cape: !Kheis(NC084) - Table C1 Schedule Quarterly Budget Statement Summary for 4th Quarter ended 30 June 2017 (Figures Finalised as at 2017/07/28)</t>
  </si>
  <si>
    <t>Northern Cape: Tsantsabane(NC085) - Table C1 Schedule Quarterly Budget Statement Summary for 4th Quarter ended 30 June 2017 (Figures Finalised as at 2017/07/28)</t>
  </si>
  <si>
    <t>Northern Cape: Kgatelopele(NC086) - Table C1 Schedule Quarterly Budget Statement Summary for 4th Quarter ended 30 June 2017 (Figures Finalised as at 2017/07/28)</t>
  </si>
  <si>
    <t>Northern Cape: Dawid Kruiper(NC087) - Table C1 Schedule Quarterly Budget Statement Summary for 4th Quarter ended 30 June 2017 (Figures Finalised as at 2017/07/28)</t>
  </si>
  <si>
    <t>Northern Cape: Z F Mgcawu(DC8) - Table C1 Schedule Quarterly Budget Statement Summary for 4th Quarter ended 30 June 2017 (Figures Finalised as at 2017/07/28)</t>
  </si>
  <si>
    <t>Northern Cape: Sol Plaatje(NC091) - Table C1 Schedule Quarterly Budget Statement Summary for 4th Quarter ended 30 June 2017 (Figures Finalised as at 2017/07/28)</t>
  </si>
  <si>
    <t>Northern Cape: Dikgatlong(NC092) - Table C1 Schedule Quarterly Budget Statement Summary for 4th Quarter ended 30 June 2017 (Figures Finalised as at 2017/07/28)</t>
  </si>
  <si>
    <t>Northern Cape: Magareng(NC093) - Table C1 Schedule Quarterly Budget Statement Summary for 4th Quarter ended 30 June 2017 (Figures Finalised as at 2017/07/28)</t>
  </si>
  <si>
    <t>Northern Cape: Phokwane(NC094) - Table C1 Schedule Quarterly Budget Statement Summary for 4th Quarter ended 30 June 2017 (Figures Finalised as at 2017/07/28)</t>
  </si>
  <si>
    <t>Northern Cape: Frances Baard(DC9) - Table C1 Schedule Quarterly Budget Statement Summary for 4th Quarter ended 30 June 2017 (Figures Finalised as at 2017/07/28)</t>
  </si>
  <si>
    <t>Summary - Table C1 Schedule Quarterly Budget Statement Summary for 4th Quarter ended 30 June 2017 (Figures Finalised as at 2017/07/28)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</si>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</sst>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96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1119702531</v>
      </c>
      <c r="C5" s="18">
        <v>0</v>
      </c>
      <c r="D5" s="58">
        <v>1173375488</v>
      </c>
      <c r="E5" s="59">
        <v>933711373</v>
      </c>
      <c r="F5" s="59">
        <v>376251338</v>
      </c>
      <c r="G5" s="59">
        <v>37761323</v>
      </c>
      <c r="H5" s="59">
        <v>23601140</v>
      </c>
      <c r="I5" s="59">
        <v>437613801</v>
      </c>
      <c r="J5" s="59">
        <v>311415361</v>
      </c>
      <c r="K5" s="59">
        <v>67690441</v>
      </c>
      <c r="L5" s="59">
        <v>74571425</v>
      </c>
      <c r="M5" s="59">
        <v>453677227</v>
      </c>
      <c r="N5" s="59">
        <v>35731498</v>
      </c>
      <c r="O5" s="59">
        <v>39274817</v>
      </c>
      <c r="P5" s="59">
        <v>46155878</v>
      </c>
      <c r="Q5" s="59">
        <v>121162193</v>
      </c>
      <c r="R5" s="59">
        <v>100227386</v>
      </c>
      <c r="S5" s="59">
        <v>77488427</v>
      </c>
      <c r="T5" s="59">
        <v>77968375</v>
      </c>
      <c r="U5" s="59">
        <v>255684188</v>
      </c>
      <c r="V5" s="59">
        <v>1268137409</v>
      </c>
      <c r="W5" s="59">
        <v>1166869945</v>
      </c>
      <c r="X5" s="59">
        <v>101267464</v>
      </c>
      <c r="Y5" s="60">
        <v>8.68</v>
      </c>
      <c r="Z5" s="61">
        <v>933711373</v>
      </c>
    </row>
    <row r="6" spans="1:26" ht="13.5">
      <c r="A6" s="57" t="s">
        <v>32</v>
      </c>
      <c r="B6" s="18">
        <v>2020032091</v>
      </c>
      <c r="C6" s="18">
        <v>0</v>
      </c>
      <c r="D6" s="58">
        <v>2964673400</v>
      </c>
      <c r="E6" s="59">
        <v>2964834774</v>
      </c>
      <c r="F6" s="59">
        <v>167700275</v>
      </c>
      <c r="G6" s="59">
        <v>224044779</v>
      </c>
      <c r="H6" s="59">
        <v>215209811</v>
      </c>
      <c r="I6" s="59">
        <v>606954865</v>
      </c>
      <c r="J6" s="59">
        <v>247585559</v>
      </c>
      <c r="K6" s="59">
        <v>209998708</v>
      </c>
      <c r="L6" s="59">
        <v>324389730</v>
      </c>
      <c r="M6" s="59">
        <v>781973997</v>
      </c>
      <c r="N6" s="59">
        <v>307196928</v>
      </c>
      <c r="O6" s="59">
        <v>209595122</v>
      </c>
      <c r="P6" s="59">
        <v>241921979</v>
      </c>
      <c r="Q6" s="59">
        <v>758714029</v>
      </c>
      <c r="R6" s="59">
        <v>271376605</v>
      </c>
      <c r="S6" s="59">
        <v>212997033</v>
      </c>
      <c r="T6" s="59">
        <v>242838277</v>
      </c>
      <c r="U6" s="59">
        <v>727211915</v>
      </c>
      <c r="V6" s="59">
        <v>2874854806</v>
      </c>
      <c r="W6" s="59">
        <v>2973971678</v>
      </c>
      <c r="X6" s="59">
        <v>-99116872</v>
      </c>
      <c r="Y6" s="60">
        <v>-3.33</v>
      </c>
      <c r="Z6" s="61">
        <v>2964834774</v>
      </c>
    </row>
    <row r="7" spans="1:26" ht="13.5">
      <c r="A7" s="57" t="s">
        <v>33</v>
      </c>
      <c r="B7" s="18">
        <v>51199883</v>
      </c>
      <c r="C7" s="18">
        <v>0</v>
      </c>
      <c r="D7" s="58">
        <v>41515222</v>
      </c>
      <c r="E7" s="59">
        <v>42303408</v>
      </c>
      <c r="F7" s="59">
        <v>-704827</v>
      </c>
      <c r="G7" s="59">
        <v>3281478</v>
      </c>
      <c r="H7" s="59">
        <v>2785267</v>
      </c>
      <c r="I7" s="59">
        <v>5361918</v>
      </c>
      <c r="J7" s="59">
        <v>2450213</v>
      </c>
      <c r="K7" s="59">
        <v>208942</v>
      </c>
      <c r="L7" s="59">
        <v>2543721</v>
      </c>
      <c r="M7" s="59">
        <v>5202876</v>
      </c>
      <c r="N7" s="59">
        <v>2288434</v>
      </c>
      <c r="O7" s="59">
        <v>4229357</v>
      </c>
      <c r="P7" s="59">
        <v>7574859</v>
      </c>
      <c r="Q7" s="59">
        <v>14092650</v>
      </c>
      <c r="R7" s="59">
        <v>2129514</v>
      </c>
      <c r="S7" s="59">
        <v>3488698</v>
      </c>
      <c r="T7" s="59">
        <v>6614556</v>
      </c>
      <c r="U7" s="59">
        <v>12232768</v>
      </c>
      <c r="V7" s="59">
        <v>36890212</v>
      </c>
      <c r="W7" s="59">
        <v>41515428</v>
      </c>
      <c r="X7" s="59">
        <v>-4625216</v>
      </c>
      <c r="Y7" s="60">
        <v>-11.14</v>
      </c>
      <c r="Z7" s="61">
        <v>42303408</v>
      </c>
    </row>
    <row r="8" spans="1:26" ht="13.5">
      <c r="A8" s="57" t="s">
        <v>34</v>
      </c>
      <c r="B8" s="18">
        <v>1174737733</v>
      </c>
      <c r="C8" s="18">
        <v>0</v>
      </c>
      <c r="D8" s="58">
        <v>1672877160</v>
      </c>
      <c r="E8" s="59">
        <v>1696342427</v>
      </c>
      <c r="F8" s="59">
        <v>505727268</v>
      </c>
      <c r="G8" s="59">
        <v>52556195</v>
      </c>
      <c r="H8" s="59">
        <v>17174171</v>
      </c>
      <c r="I8" s="59">
        <v>575457634</v>
      </c>
      <c r="J8" s="59">
        <v>28867852</v>
      </c>
      <c r="K8" s="59">
        <v>5610083</v>
      </c>
      <c r="L8" s="59">
        <v>423085779</v>
      </c>
      <c r="M8" s="59">
        <v>457563714</v>
      </c>
      <c r="N8" s="59">
        <v>51838513</v>
      </c>
      <c r="O8" s="59">
        <v>12294778</v>
      </c>
      <c r="P8" s="59">
        <v>345375431</v>
      </c>
      <c r="Q8" s="59">
        <v>409508722</v>
      </c>
      <c r="R8" s="59">
        <v>28007079</v>
      </c>
      <c r="S8" s="59">
        <v>13477565</v>
      </c>
      <c r="T8" s="59">
        <v>53005224</v>
      </c>
      <c r="U8" s="59">
        <v>94489868</v>
      </c>
      <c r="V8" s="59">
        <v>1537019938</v>
      </c>
      <c r="W8" s="59">
        <v>1672821868</v>
      </c>
      <c r="X8" s="59">
        <v>-135801930</v>
      </c>
      <c r="Y8" s="60">
        <v>-8.12</v>
      </c>
      <c r="Z8" s="61">
        <v>1696342427</v>
      </c>
    </row>
    <row r="9" spans="1:26" ht="13.5">
      <c r="A9" s="57" t="s">
        <v>35</v>
      </c>
      <c r="B9" s="18">
        <v>430822691</v>
      </c>
      <c r="C9" s="18">
        <v>0</v>
      </c>
      <c r="D9" s="58">
        <v>624841171</v>
      </c>
      <c r="E9" s="59">
        <v>661321222</v>
      </c>
      <c r="F9" s="59">
        <v>35534355</v>
      </c>
      <c r="G9" s="59">
        <v>36661377</v>
      </c>
      <c r="H9" s="59">
        <v>138280467</v>
      </c>
      <c r="I9" s="59">
        <v>210476199</v>
      </c>
      <c r="J9" s="59">
        <v>99517232</v>
      </c>
      <c r="K9" s="59">
        <v>96325293</v>
      </c>
      <c r="L9" s="59">
        <v>134378787</v>
      </c>
      <c r="M9" s="59">
        <v>330221312</v>
      </c>
      <c r="N9" s="59">
        <v>29900500</v>
      </c>
      <c r="O9" s="59">
        <v>40040744</v>
      </c>
      <c r="P9" s="59">
        <v>39867365</v>
      </c>
      <c r="Q9" s="59">
        <v>109808609</v>
      </c>
      <c r="R9" s="59">
        <v>36235928</v>
      </c>
      <c r="S9" s="59">
        <v>40002869</v>
      </c>
      <c r="T9" s="59">
        <v>42866896</v>
      </c>
      <c r="U9" s="59">
        <v>119105693</v>
      </c>
      <c r="V9" s="59">
        <v>769611813</v>
      </c>
      <c r="W9" s="59">
        <v>624990191</v>
      </c>
      <c r="X9" s="59">
        <v>144621622</v>
      </c>
      <c r="Y9" s="60">
        <v>23.14</v>
      </c>
      <c r="Z9" s="61">
        <v>661321222</v>
      </c>
    </row>
    <row r="10" spans="1:26" ht="25.5">
      <c r="A10" s="62" t="s">
        <v>106</v>
      </c>
      <c r="B10" s="63">
        <f>SUM(B5:B9)</f>
        <v>4796494929</v>
      </c>
      <c r="C10" s="63">
        <f>SUM(C5:C9)</f>
        <v>0</v>
      </c>
      <c r="D10" s="64">
        <f aca="true" t="shared" si="0" ref="D10:Z10">SUM(D5:D9)</f>
        <v>6477282441</v>
      </c>
      <c r="E10" s="65">
        <f t="shared" si="0"/>
        <v>6298513204</v>
      </c>
      <c r="F10" s="65">
        <f t="shared" si="0"/>
        <v>1084508409</v>
      </c>
      <c r="G10" s="65">
        <f t="shared" si="0"/>
        <v>354305152</v>
      </c>
      <c r="H10" s="65">
        <f t="shared" si="0"/>
        <v>397050856</v>
      </c>
      <c r="I10" s="65">
        <f t="shared" si="0"/>
        <v>1835864417</v>
      </c>
      <c r="J10" s="65">
        <f t="shared" si="0"/>
        <v>689836217</v>
      </c>
      <c r="K10" s="65">
        <f t="shared" si="0"/>
        <v>379833467</v>
      </c>
      <c r="L10" s="65">
        <f t="shared" si="0"/>
        <v>958969442</v>
      </c>
      <c r="M10" s="65">
        <f t="shared" si="0"/>
        <v>2028639126</v>
      </c>
      <c r="N10" s="65">
        <f t="shared" si="0"/>
        <v>426955873</v>
      </c>
      <c r="O10" s="65">
        <f t="shared" si="0"/>
        <v>305434818</v>
      </c>
      <c r="P10" s="65">
        <f t="shared" si="0"/>
        <v>680895512</v>
      </c>
      <c r="Q10" s="65">
        <f t="shared" si="0"/>
        <v>1413286203</v>
      </c>
      <c r="R10" s="65">
        <f t="shared" si="0"/>
        <v>437976512</v>
      </c>
      <c r="S10" s="65">
        <f t="shared" si="0"/>
        <v>347454592</v>
      </c>
      <c r="T10" s="65">
        <f t="shared" si="0"/>
        <v>423293328</v>
      </c>
      <c r="U10" s="65">
        <f t="shared" si="0"/>
        <v>1208724432</v>
      </c>
      <c r="V10" s="65">
        <f t="shared" si="0"/>
        <v>6486514178</v>
      </c>
      <c r="W10" s="65">
        <f t="shared" si="0"/>
        <v>6480169110</v>
      </c>
      <c r="X10" s="65">
        <f t="shared" si="0"/>
        <v>6345068</v>
      </c>
      <c r="Y10" s="66">
        <f>+IF(W10&lt;&gt;0,(X10/W10)*100,0)</f>
        <v>0.09791516073567408</v>
      </c>
      <c r="Z10" s="67">
        <f t="shared" si="0"/>
        <v>6298513204</v>
      </c>
    </row>
    <row r="11" spans="1:26" ht="13.5">
      <c r="A11" s="57" t="s">
        <v>36</v>
      </c>
      <c r="B11" s="18">
        <v>1635824568</v>
      </c>
      <c r="C11" s="18">
        <v>0</v>
      </c>
      <c r="D11" s="58">
        <v>2268082766</v>
      </c>
      <c r="E11" s="59">
        <v>2259051815</v>
      </c>
      <c r="F11" s="59">
        <v>150493540</v>
      </c>
      <c r="G11" s="59">
        <v>168761719</v>
      </c>
      <c r="H11" s="59">
        <v>165441619</v>
      </c>
      <c r="I11" s="59">
        <v>484696878</v>
      </c>
      <c r="J11" s="59">
        <v>164800470</v>
      </c>
      <c r="K11" s="59">
        <v>202217863</v>
      </c>
      <c r="L11" s="59">
        <v>197822523</v>
      </c>
      <c r="M11" s="59">
        <v>564840856</v>
      </c>
      <c r="N11" s="59">
        <v>184532252</v>
      </c>
      <c r="O11" s="59">
        <v>166389375</v>
      </c>
      <c r="P11" s="59">
        <v>194261761</v>
      </c>
      <c r="Q11" s="59">
        <v>545183388</v>
      </c>
      <c r="R11" s="59">
        <v>154869676</v>
      </c>
      <c r="S11" s="59">
        <v>167393268</v>
      </c>
      <c r="T11" s="59">
        <v>169736230</v>
      </c>
      <c r="U11" s="59">
        <v>491999174</v>
      </c>
      <c r="V11" s="59">
        <v>2086720296</v>
      </c>
      <c r="W11" s="59">
        <v>2267416392</v>
      </c>
      <c r="X11" s="59">
        <v>-180696096</v>
      </c>
      <c r="Y11" s="60">
        <v>-7.97</v>
      </c>
      <c r="Z11" s="61">
        <v>2259051815</v>
      </c>
    </row>
    <row r="12" spans="1:26" ht="13.5">
      <c r="A12" s="57" t="s">
        <v>37</v>
      </c>
      <c r="B12" s="18">
        <v>105838748</v>
      </c>
      <c r="C12" s="18">
        <v>0</v>
      </c>
      <c r="D12" s="58">
        <v>147631314</v>
      </c>
      <c r="E12" s="59">
        <v>150013379</v>
      </c>
      <c r="F12" s="59">
        <v>9734187</v>
      </c>
      <c r="G12" s="59">
        <v>8286543</v>
      </c>
      <c r="H12" s="59">
        <v>10615544</v>
      </c>
      <c r="I12" s="59">
        <v>28636274</v>
      </c>
      <c r="J12" s="59">
        <v>10519086</v>
      </c>
      <c r="K12" s="59">
        <v>10181371</v>
      </c>
      <c r="L12" s="59">
        <v>11589907</v>
      </c>
      <c r="M12" s="59">
        <v>32290364</v>
      </c>
      <c r="N12" s="59">
        <v>12360707</v>
      </c>
      <c r="O12" s="59">
        <v>12905648</v>
      </c>
      <c r="P12" s="59">
        <v>12425841</v>
      </c>
      <c r="Q12" s="59">
        <v>37692196</v>
      </c>
      <c r="R12" s="59">
        <v>10968560</v>
      </c>
      <c r="S12" s="59">
        <v>10569428</v>
      </c>
      <c r="T12" s="59">
        <v>11628226</v>
      </c>
      <c r="U12" s="59">
        <v>33166214</v>
      </c>
      <c r="V12" s="59">
        <v>131785048</v>
      </c>
      <c r="W12" s="59">
        <v>147631489</v>
      </c>
      <c r="X12" s="59">
        <v>-15846441</v>
      </c>
      <c r="Y12" s="60">
        <v>-10.73</v>
      </c>
      <c r="Z12" s="61">
        <v>150013379</v>
      </c>
    </row>
    <row r="13" spans="1:26" ht="13.5">
      <c r="A13" s="57" t="s">
        <v>107</v>
      </c>
      <c r="B13" s="18">
        <v>480963825</v>
      </c>
      <c r="C13" s="18">
        <v>0</v>
      </c>
      <c r="D13" s="58">
        <v>454950714</v>
      </c>
      <c r="E13" s="59">
        <v>455867758</v>
      </c>
      <c r="F13" s="59">
        <v>0</v>
      </c>
      <c r="G13" s="59">
        <v>4913382</v>
      </c>
      <c r="H13" s="59">
        <v>23174297</v>
      </c>
      <c r="I13" s="59">
        <v>28087679</v>
      </c>
      <c r="J13" s="59">
        <v>9346464</v>
      </c>
      <c r="K13" s="59">
        <v>9453175</v>
      </c>
      <c r="L13" s="59">
        <v>10833963</v>
      </c>
      <c r="M13" s="59">
        <v>29633602</v>
      </c>
      <c r="N13" s="59">
        <v>9681181</v>
      </c>
      <c r="O13" s="59">
        <v>3208873</v>
      </c>
      <c r="P13" s="59">
        <v>22120951</v>
      </c>
      <c r="Q13" s="59">
        <v>35011005</v>
      </c>
      <c r="R13" s="59">
        <v>20705934</v>
      </c>
      <c r="S13" s="59">
        <v>73052505</v>
      </c>
      <c r="T13" s="59">
        <v>25184921</v>
      </c>
      <c r="U13" s="59">
        <v>118943360</v>
      </c>
      <c r="V13" s="59">
        <v>211675646</v>
      </c>
      <c r="W13" s="59">
        <v>454951839</v>
      </c>
      <c r="X13" s="59">
        <v>-243276193</v>
      </c>
      <c r="Y13" s="60">
        <v>-53.47</v>
      </c>
      <c r="Z13" s="61">
        <v>455867758</v>
      </c>
    </row>
    <row r="14" spans="1:26" ht="13.5">
      <c r="A14" s="57" t="s">
        <v>38</v>
      </c>
      <c r="B14" s="18">
        <v>97585861</v>
      </c>
      <c r="C14" s="18">
        <v>0</v>
      </c>
      <c r="D14" s="58">
        <v>80059711</v>
      </c>
      <c r="E14" s="59">
        <v>82056946</v>
      </c>
      <c r="F14" s="59">
        <v>1451829</v>
      </c>
      <c r="G14" s="59">
        <v>2057409</v>
      </c>
      <c r="H14" s="59">
        <v>3501391</v>
      </c>
      <c r="I14" s="59">
        <v>7010629</v>
      </c>
      <c r="J14" s="59">
        <v>1433011</v>
      </c>
      <c r="K14" s="59">
        <v>2089865</v>
      </c>
      <c r="L14" s="59">
        <v>22507060</v>
      </c>
      <c r="M14" s="59">
        <v>26029936</v>
      </c>
      <c r="N14" s="59">
        <v>1728667</v>
      </c>
      <c r="O14" s="59">
        <v>3271498</v>
      </c>
      <c r="P14" s="59">
        <v>2875976</v>
      </c>
      <c r="Q14" s="59">
        <v>7876141</v>
      </c>
      <c r="R14" s="59">
        <v>1015940</v>
      </c>
      <c r="S14" s="59">
        <v>1230031</v>
      </c>
      <c r="T14" s="59">
        <v>21982462</v>
      </c>
      <c r="U14" s="59">
        <v>24228433</v>
      </c>
      <c r="V14" s="59">
        <v>65145139</v>
      </c>
      <c r="W14" s="59">
        <v>80059640</v>
      </c>
      <c r="X14" s="59">
        <v>-14914501</v>
      </c>
      <c r="Y14" s="60">
        <v>-18.63</v>
      </c>
      <c r="Z14" s="61">
        <v>82056946</v>
      </c>
    </row>
    <row r="15" spans="1:26" ht="13.5">
      <c r="A15" s="57" t="s">
        <v>39</v>
      </c>
      <c r="B15" s="18">
        <v>1229911354</v>
      </c>
      <c r="C15" s="18">
        <v>0</v>
      </c>
      <c r="D15" s="58">
        <v>1835488258</v>
      </c>
      <c r="E15" s="59">
        <v>1832629860</v>
      </c>
      <c r="F15" s="59">
        <v>37365455</v>
      </c>
      <c r="G15" s="59">
        <v>145776100</v>
      </c>
      <c r="H15" s="59">
        <v>150750891</v>
      </c>
      <c r="I15" s="59">
        <v>333892446</v>
      </c>
      <c r="J15" s="59">
        <v>112006010</v>
      </c>
      <c r="K15" s="59">
        <v>119143493</v>
      </c>
      <c r="L15" s="59">
        <v>144469921</v>
      </c>
      <c r="M15" s="59">
        <v>375619424</v>
      </c>
      <c r="N15" s="59">
        <v>121200219</v>
      </c>
      <c r="O15" s="59">
        <v>109429040</v>
      </c>
      <c r="P15" s="59">
        <v>141925087</v>
      </c>
      <c r="Q15" s="59">
        <v>372554346</v>
      </c>
      <c r="R15" s="59">
        <v>90576346</v>
      </c>
      <c r="S15" s="59">
        <v>104620966</v>
      </c>
      <c r="T15" s="59">
        <v>208981058</v>
      </c>
      <c r="U15" s="59">
        <v>404178370</v>
      </c>
      <c r="V15" s="59">
        <v>1486244586</v>
      </c>
      <c r="W15" s="59">
        <v>1835173119</v>
      </c>
      <c r="X15" s="59">
        <v>-348928533</v>
      </c>
      <c r="Y15" s="60">
        <v>-19.01</v>
      </c>
      <c r="Z15" s="61">
        <v>1832629860</v>
      </c>
    </row>
    <row r="16" spans="1:26" ht="13.5">
      <c r="A16" s="68" t="s">
        <v>40</v>
      </c>
      <c r="B16" s="18">
        <v>211136491</v>
      </c>
      <c r="C16" s="18">
        <v>0</v>
      </c>
      <c r="D16" s="58">
        <v>184886574</v>
      </c>
      <c r="E16" s="59">
        <v>197490805</v>
      </c>
      <c r="F16" s="59">
        <v>12336862</v>
      </c>
      <c r="G16" s="59">
        <v>10794282</v>
      </c>
      <c r="H16" s="59">
        <v>9247169</v>
      </c>
      <c r="I16" s="59">
        <v>32378313</v>
      </c>
      <c r="J16" s="59">
        <v>18702757</v>
      </c>
      <c r="K16" s="59">
        <v>13307679</v>
      </c>
      <c r="L16" s="59">
        <v>23219594</v>
      </c>
      <c r="M16" s="59">
        <v>55230030</v>
      </c>
      <c r="N16" s="59">
        <v>12208877</v>
      </c>
      <c r="O16" s="59">
        <v>16765619</v>
      </c>
      <c r="P16" s="59">
        <v>12294372</v>
      </c>
      <c r="Q16" s="59">
        <v>41268868</v>
      </c>
      <c r="R16" s="59">
        <v>16185615</v>
      </c>
      <c r="S16" s="59">
        <v>14630489</v>
      </c>
      <c r="T16" s="59">
        <v>19824311</v>
      </c>
      <c r="U16" s="59">
        <v>50640415</v>
      </c>
      <c r="V16" s="59">
        <v>179517626</v>
      </c>
      <c r="W16" s="59">
        <v>188143582</v>
      </c>
      <c r="X16" s="59">
        <v>-8625956</v>
      </c>
      <c r="Y16" s="60">
        <v>-4.58</v>
      </c>
      <c r="Z16" s="61">
        <v>197490805</v>
      </c>
    </row>
    <row r="17" spans="1:26" ht="13.5">
      <c r="A17" s="57" t="s">
        <v>41</v>
      </c>
      <c r="B17" s="18">
        <v>1659704264</v>
      </c>
      <c r="C17" s="18">
        <v>0</v>
      </c>
      <c r="D17" s="58">
        <v>1701581499</v>
      </c>
      <c r="E17" s="59">
        <v>1709798547</v>
      </c>
      <c r="F17" s="59">
        <v>60196536</v>
      </c>
      <c r="G17" s="59">
        <v>67544552</v>
      </c>
      <c r="H17" s="59">
        <v>280894023</v>
      </c>
      <c r="I17" s="59">
        <v>408635111</v>
      </c>
      <c r="J17" s="59">
        <v>93732277</v>
      </c>
      <c r="K17" s="59">
        <v>74786957</v>
      </c>
      <c r="L17" s="59">
        <v>110342694</v>
      </c>
      <c r="M17" s="59">
        <v>278861928</v>
      </c>
      <c r="N17" s="59">
        <v>92742742</v>
      </c>
      <c r="O17" s="59">
        <v>127669753</v>
      </c>
      <c r="P17" s="59">
        <v>107659758</v>
      </c>
      <c r="Q17" s="59">
        <v>328072253</v>
      </c>
      <c r="R17" s="59">
        <v>79676258</v>
      </c>
      <c r="S17" s="59">
        <v>95910311</v>
      </c>
      <c r="T17" s="59">
        <v>140585023</v>
      </c>
      <c r="U17" s="59">
        <v>316171592</v>
      </c>
      <c r="V17" s="59">
        <v>1331740884</v>
      </c>
      <c r="W17" s="59">
        <v>1701775341</v>
      </c>
      <c r="X17" s="59">
        <v>-370034457</v>
      </c>
      <c r="Y17" s="60">
        <v>-21.74</v>
      </c>
      <c r="Z17" s="61">
        <v>1709798547</v>
      </c>
    </row>
    <row r="18" spans="1:26" ht="13.5">
      <c r="A18" s="69" t="s">
        <v>42</v>
      </c>
      <c r="B18" s="70">
        <f>SUM(B11:B17)</f>
        <v>5420965111</v>
      </c>
      <c r="C18" s="70">
        <f>SUM(C11:C17)</f>
        <v>0</v>
      </c>
      <c r="D18" s="71">
        <f aca="true" t="shared" si="1" ref="D18:Z18">SUM(D11:D17)</f>
        <v>6672680836</v>
      </c>
      <c r="E18" s="72">
        <f t="shared" si="1"/>
        <v>6686909110</v>
      </c>
      <c r="F18" s="72">
        <f t="shared" si="1"/>
        <v>271578409</v>
      </c>
      <c r="G18" s="72">
        <f t="shared" si="1"/>
        <v>408133987</v>
      </c>
      <c r="H18" s="72">
        <f t="shared" si="1"/>
        <v>643624934</v>
      </c>
      <c r="I18" s="72">
        <f t="shared" si="1"/>
        <v>1323337330</v>
      </c>
      <c r="J18" s="72">
        <f t="shared" si="1"/>
        <v>410540075</v>
      </c>
      <c r="K18" s="72">
        <f t="shared" si="1"/>
        <v>431180403</v>
      </c>
      <c r="L18" s="72">
        <f t="shared" si="1"/>
        <v>520785662</v>
      </c>
      <c r="M18" s="72">
        <f t="shared" si="1"/>
        <v>1362506140</v>
      </c>
      <c r="N18" s="72">
        <f t="shared" si="1"/>
        <v>434454645</v>
      </c>
      <c r="O18" s="72">
        <f t="shared" si="1"/>
        <v>439639806</v>
      </c>
      <c r="P18" s="72">
        <f t="shared" si="1"/>
        <v>493563746</v>
      </c>
      <c r="Q18" s="72">
        <f t="shared" si="1"/>
        <v>1367658197</v>
      </c>
      <c r="R18" s="72">
        <f t="shared" si="1"/>
        <v>373998329</v>
      </c>
      <c r="S18" s="72">
        <f t="shared" si="1"/>
        <v>467406998</v>
      </c>
      <c r="T18" s="72">
        <f t="shared" si="1"/>
        <v>597922231</v>
      </c>
      <c r="U18" s="72">
        <f t="shared" si="1"/>
        <v>1439327558</v>
      </c>
      <c r="V18" s="72">
        <f t="shared" si="1"/>
        <v>5492829225</v>
      </c>
      <c r="W18" s="72">
        <f t="shared" si="1"/>
        <v>6675151402</v>
      </c>
      <c r="X18" s="72">
        <f t="shared" si="1"/>
        <v>-1182322177</v>
      </c>
      <c r="Y18" s="66">
        <f>+IF(W18&lt;&gt;0,(X18/W18)*100,0)</f>
        <v>-17.712290041028194</v>
      </c>
      <c r="Z18" s="73">
        <f t="shared" si="1"/>
        <v>6686909110</v>
      </c>
    </row>
    <row r="19" spans="1:26" ht="13.5">
      <c r="A19" s="69" t="s">
        <v>43</v>
      </c>
      <c r="B19" s="74">
        <f>+B10-B18</f>
        <v>-624470182</v>
      </c>
      <c r="C19" s="74">
        <f>+C10-C18</f>
        <v>0</v>
      </c>
      <c r="D19" s="75">
        <f aca="true" t="shared" si="2" ref="D19:Z19">+D10-D18</f>
        <v>-195398395</v>
      </c>
      <c r="E19" s="76">
        <f t="shared" si="2"/>
        <v>-388395906</v>
      </c>
      <c r="F19" s="76">
        <f t="shared" si="2"/>
        <v>812930000</v>
      </c>
      <c r="G19" s="76">
        <f t="shared" si="2"/>
        <v>-53828835</v>
      </c>
      <c r="H19" s="76">
        <f t="shared" si="2"/>
        <v>-246574078</v>
      </c>
      <c r="I19" s="76">
        <f t="shared" si="2"/>
        <v>512527087</v>
      </c>
      <c r="J19" s="76">
        <f t="shared" si="2"/>
        <v>279296142</v>
      </c>
      <c r="K19" s="76">
        <f t="shared" si="2"/>
        <v>-51346936</v>
      </c>
      <c r="L19" s="76">
        <f t="shared" si="2"/>
        <v>438183780</v>
      </c>
      <c r="M19" s="76">
        <f t="shared" si="2"/>
        <v>666132986</v>
      </c>
      <c r="N19" s="76">
        <f t="shared" si="2"/>
        <v>-7498772</v>
      </c>
      <c r="O19" s="76">
        <f t="shared" si="2"/>
        <v>-134204988</v>
      </c>
      <c r="P19" s="76">
        <f t="shared" si="2"/>
        <v>187331766</v>
      </c>
      <c r="Q19" s="76">
        <f t="shared" si="2"/>
        <v>45628006</v>
      </c>
      <c r="R19" s="76">
        <f t="shared" si="2"/>
        <v>63978183</v>
      </c>
      <c r="S19" s="76">
        <f t="shared" si="2"/>
        <v>-119952406</v>
      </c>
      <c r="T19" s="76">
        <f t="shared" si="2"/>
        <v>-174628903</v>
      </c>
      <c r="U19" s="76">
        <f t="shared" si="2"/>
        <v>-230603126</v>
      </c>
      <c r="V19" s="76">
        <f t="shared" si="2"/>
        <v>993684953</v>
      </c>
      <c r="W19" s="76">
        <f>IF(E10=E18,0,W10-W18)</f>
        <v>-194982292</v>
      </c>
      <c r="X19" s="76">
        <f t="shared" si="2"/>
        <v>1188667245</v>
      </c>
      <c r="Y19" s="77">
        <f>+IF(W19&lt;&gt;0,(X19/W19)*100,0)</f>
        <v>-609.6283066566886</v>
      </c>
      <c r="Z19" s="78">
        <f t="shared" si="2"/>
        <v>-388395906</v>
      </c>
    </row>
    <row r="20" spans="1:26" ht="13.5">
      <c r="A20" s="57" t="s">
        <v>44</v>
      </c>
      <c r="B20" s="18">
        <v>617809600</v>
      </c>
      <c r="C20" s="18">
        <v>0</v>
      </c>
      <c r="D20" s="58">
        <v>778431918</v>
      </c>
      <c r="E20" s="59">
        <v>793285375</v>
      </c>
      <c r="F20" s="59">
        <v>69829156</v>
      </c>
      <c r="G20" s="59">
        <v>36004296</v>
      </c>
      <c r="H20" s="59">
        <v>18043392</v>
      </c>
      <c r="I20" s="59">
        <v>123876844</v>
      </c>
      <c r="J20" s="59">
        <v>73240915</v>
      </c>
      <c r="K20" s="59">
        <v>13107409</v>
      </c>
      <c r="L20" s="59">
        <v>66911594</v>
      </c>
      <c r="M20" s="59">
        <v>153259918</v>
      </c>
      <c r="N20" s="59">
        <v>39098550</v>
      </c>
      <c r="O20" s="59">
        <v>16526308</v>
      </c>
      <c r="P20" s="59">
        <v>43999215</v>
      </c>
      <c r="Q20" s="59">
        <v>99624073</v>
      </c>
      <c r="R20" s="59">
        <v>25974555</v>
      </c>
      <c r="S20" s="59">
        <v>29698848</v>
      </c>
      <c r="T20" s="59">
        <v>21648333</v>
      </c>
      <c r="U20" s="59">
        <v>77321736</v>
      </c>
      <c r="V20" s="59">
        <v>454082571</v>
      </c>
      <c r="W20" s="59">
        <v>783058902</v>
      </c>
      <c r="X20" s="59">
        <v>-328976331</v>
      </c>
      <c r="Y20" s="60">
        <v>-42.01</v>
      </c>
      <c r="Z20" s="61">
        <v>793285375</v>
      </c>
    </row>
    <row r="21" spans="1:26" ht="13.5">
      <c r="A21" s="57" t="s">
        <v>108</v>
      </c>
      <c r="B21" s="79">
        <v>-667287</v>
      </c>
      <c r="C21" s="79">
        <v>0</v>
      </c>
      <c r="D21" s="80">
        <v>89927744</v>
      </c>
      <c r="E21" s="81">
        <v>37796181</v>
      </c>
      <c r="F21" s="81">
        <v>54000</v>
      </c>
      <c r="G21" s="81">
        <v>54000</v>
      </c>
      <c r="H21" s="81">
        <v>470290</v>
      </c>
      <c r="I21" s="81">
        <v>578290</v>
      </c>
      <c r="J21" s="81">
        <v>-667059</v>
      </c>
      <c r="K21" s="81">
        <v>812307</v>
      </c>
      <c r="L21" s="81">
        <v>219453</v>
      </c>
      <c r="M21" s="81">
        <v>364701</v>
      </c>
      <c r="N21" s="81">
        <v>86098</v>
      </c>
      <c r="O21" s="81">
        <v>143657</v>
      </c>
      <c r="P21" s="81">
        <v>701456</v>
      </c>
      <c r="Q21" s="81">
        <v>931211</v>
      </c>
      <c r="R21" s="81">
        <v>18426</v>
      </c>
      <c r="S21" s="81">
        <v>1211653</v>
      </c>
      <c r="T21" s="81">
        <v>2401018</v>
      </c>
      <c r="U21" s="81">
        <v>3631097</v>
      </c>
      <c r="V21" s="81">
        <v>5505299</v>
      </c>
      <c r="W21" s="81">
        <v>99100744</v>
      </c>
      <c r="X21" s="81">
        <v>-93595445</v>
      </c>
      <c r="Y21" s="82">
        <v>-94.44</v>
      </c>
      <c r="Z21" s="83">
        <v>37796181</v>
      </c>
    </row>
    <row r="22" spans="1:26" ht="25.5">
      <c r="A22" s="84" t="s">
        <v>109</v>
      </c>
      <c r="B22" s="85">
        <f>SUM(B19:B21)</f>
        <v>-7327869</v>
      </c>
      <c r="C22" s="85">
        <f>SUM(C19:C21)</f>
        <v>0</v>
      </c>
      <c r="D22" s="86">
        <f aca="true" t="shared" si="3" ref="D22:Z22">SUM(D19:D21)</f>
        <v>672961267</v>
      </c>
      <c r="E22" s="87">
        <f t="shared" si="3"/>
        <v>442685650</v>
      </c>
      <c r="F22" s="87">
        <f t="shared" si="3"/>
        <v>882813156</v>
      </c>
      <c r="G22" s="87">
        <f t="shared" si="3"/>
        <v>-17770539</v>
      </c>
      <c r="H22" s="87">
        <f t="shared" si="3"/>
        <v>-228060396</v>
      </c>
      <c r="I22" s="87">
        <f t="shared" si="3"/>
        <v>636982221</v>
      </c>
      <c r="J22" s="87">
        <f t="shared" si="3"/>
        <v>351869998</v>
      </c>
      <c r="K22" s="87">
        <f t="shared" si="3"/>
        <v>-37427220</v>
      </c>
      <c r="L22" s="87">
        <f t="shared" si="3"/>
        <v>505314827</v>
      </c>
      <c r="M22" s="87">
        <f t="shared" si="3"/>
        <v>819757605</v>
      </c>
      <c r="N22" s="87">
        <f t="shared" si="3"/>
        <v>31685876</v>
      </c>
      <c r="O22" s="87">
        <f t="shared" si="3"/>
        <v>-117535023</v>
      </c>
      <c r="P22" s="87">
        <f t="shared" si="3"/>
        <v>232032437</v>
      </c>
      <c r="Q22" s="87">
        <f t="shared" si="3"/>
        <v>146183290</v>
      </c>
      <c r="R22" s="87">
        <f t="shared" si="3"/>
        <v>89971164</v>
      </c>
      <c r="S22" s="87">
        <f t="shared" si="3"/>
        <v>-89041905</v>
      </c>
      <c r="T22" s="87">
        <f t="shared" si="3"/>
        <v>-150579552</v>
      </c>
      <c r="U22" s="87">
        <f t="shared" si="3"/>
        <v>-149650293</v>
      </c>
      <c r="V22" s="87">
        <f t="shared" si="3"/>
        <v>1453272823</v>
      </c>
      <c r="W22" s="87">
        <f t="shared" si="3"/>
        <v>687177354</v>
      </c>
      <c r="X22" s="87">
        <f t="shared" si="3"/>
        <v>766095469</v>
      </c>
      <c r="Y22" s="88">
        <f>+IF(W22&lt;&gt;0,(X22/W22)*100,0)</f>
        <v>111.4843882064251</v>
      </c>
      <c r="Z22" s="89">
        <f t="shared" si="3"/>
        <v>442685650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-7327869</v>
      </c>
      <c r="C24" s="74">
        <f>SUM(C22:C23)</f>
        <v>0</v>
      </c>
      <c r="D24" s="75">
        <f aca="true" t="shared" si="4" ref="D24:Z24">SUM(D22:D23)</f>
        <v>672961267</v>
      </c>
      <c r="E24" s="76">
        <f t="shared" si="4"/>
        <v>442685650</v>
      </c>
      <c r="F24" s="76">
        <f t="shared" si="4"/>
        <v>882813156</v>
      </c>
      <c r="G24" s="76">
        <f t="shared" si="4"/>
        <v>-17770539</v>
      </c>
      <c r="H24" s="76">
        <f t="shared" si="4"/>
        <v>-228060396</v>
      </c>
      <c r="I24" s="76">
        <f t="shared" si="4"/>
        <v>636982221</v>
      </c>
      <c r="J24" s="76">
        <f t="shared" si="4"/>
        <v>351869998</v>
      </c>
      <c r="K24" s="76">
        <f t="shared" si="4"/>
        <v>-37427220</v>
      </c>
      <c r="L24" s="76">
        <f t="shared" si="4"/>
        <v>505314827</v>
      </c>
      <c r="M24" s="76">
        <f t="shared" si="4"/>
        <v>819757605</v>
      </c>
      <c r="N24" s="76">
        <f t="shared" si="4"/>
        <v>31685876</v>
      </c>
      <c r="O24" s="76">
        <f t="shared" si="4"/>
        <v>-117535023</v>
      </c>
      <c r="P24" s="76">
        <f t="shared" si="4"/>
        <v>232032437</v>
      </c>
      <c r="Q24" s="76">
        <f t="shared" si="4"/>
        <v>146183290</v>
      </c>
      <c r="R24" s="76">
        <f t="shared" si="4"/>
        <v>89971164</v>
      </c>
      <c r="S24" s="76">
        <f t="shared" si="4"/>
        <v>-89041905</v>
      </c>
      <c r="T24" s="76">
        <f t="shared" si="4"/>
        <v>-150579552</v>
      </c>
      <c r="U24" s="76">
        <f t="shared" si="4"/>
        <v>-149650293</v>
      </c>
      <c r="V24" s="76">
        <f t="shared" si="4"/>
        <v>1453272823</v>
      </c>
      <c r="W24" s="76">
        <f t="shared" si="4"/>
        <v>687177354</v>
      </c>
      <c r="X24" s="76">
        <f t="shared" si="4"/>
        <v>766095469</v>
      </c>
      <c r="Y24" s="77">
        <f>+IF(W24&lt;&gt;0,(X24/W24)*100,0)</f>
        <v>111.4843882064251</v>
      </c>
      <c r="Z24" s="78">
        <f t="shared" si="4"/>
        <v>442685650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906471234</v>
      </c>
      <c r="C27" s="21">
        <v>0</v>
      </c>
      <c r="D27" s="98">
        <v>1255436069</v>
      </c>
      <c r="E27" s="99">
        <v>1086955311</v>
      </c>
      <c r="F27" s="99">
        <v>29854408</v>
      </c>
      <c r="G27" s="99">
        <v>70820946</v>
      </c>
      <c r="H27" s="99">
        <v>56548721</v>
      </c>
      <c r="I27" s="99">
        <v>157224075</v>
      </c>
      <c r="J27" s="99">
        <v>55724174</v>
      </c>
      <c r="K27" s="99">
        <v>53784586</v>
      </c>
      <c r="L27" s="99">
        <v>88905371</v>
      </c>
      <c r="M27" s="99">
        <v>198414131</v>
      </c>
      <c r="N27" s="99">
        <v>37276922</v>
      </c>
      <c r="O27" s="99">
        <v>33269277</v>
      </c>
      <c r="P27" s="99">
        <v>69096526</v>
      </c>
      <c r="Q27" s="99">
        <v>139642725</v>
      </c>
      <c r="R27" s="99">
        <v>70721208</v>
      </c>
      <c r="S27" s="99">
        <v>84508609</v>
      </c>
      <c r="T27" s="99">
        <v>108527749</v>
      </c>
      <c r="U27" s="99">
        <v>263757566</v>
      </c>
      <c r="V27" s="99">
        <v>759038497</v>
      </c>
      <c r="W27" s="99">
        <v>1086955311</v>
      </c>
      <c r="X27" s="99">
        <v>-327916814</v>
      </c>
      <c r="Y27" s="100">
        <v>-30.17</v>
      </c>
      <c r="Z27" s="101">
        <v>1086955311</v>
      </c>
    </row>
    <row r="28" spans="1:26" ht="13.5">
      <c r="A28" s="102" t="s">
        <v>44</v>
      </c>
      <c r="B28" s="18">
        <v>710607418</v>
      </c>
      <c r="C28" s="18">
        <v>0</v>
      </c>
      <c r="D28" s="58">
        <v>863819219</v>
      </c>
      <c r="E28" s="59">
        <v>878227163</v>
      </c>
      <c r="F28" s="59">
        <v>27632058</v>
      </c>
      <c r="G28" s="59">
        <v>64191897</v>
      </c>
      <c r="H28" s="59">
        <v>46997907</v>
      </c>
      <c r="I28" s="59">
        <v>138821862</v>
      </c>
      <c r="J28" s="59">
        <v>43678238</v>
      </c>
      <c r="K28" s="59">
        <v>44385926</v>
      </c>
      <c r="L28" s="59">
        <v>74561914</v>
      </c>
      <c r="M28" s="59">
        <v>162626078</v>
      </c>
      <c r="N28" s="59">
        <v>34775217</v>
      </c>
      <c r="O28" s="59">
        <v>30735513</v>
      </c>
      <c r="P28" s="59">
        <v>61042457</v>
      </c>
      <c r="Q28" s="59">
        <v>126553187</v>
      </c>
      <c r="R28" s="59">
        <v>67022164</v>
      </c>
      <c r="S28" s="59">
        <v>67380714</v>
      </c>
      <c r="T28" s="59">
        <v>91536465</v>
      </c>
      <c r="U28" s="59">
        <v>225939343</v>
      </c>
      <c r="V28" s="59">
        <v>653940470</v>
      </c>
      <c r="W28" s="59">
        <v>878227163</v>
      </c>
      <c r="X28" s="59">
        <v>-224286693</v>
      </c>
      <c r="Y28" s="60">
        <v>-25.54</v>
      </c>
      <c r="Z28" s="61">
        <v>878227163</v>
      </c>
    </row>
    <row r="29" spans="1:26" ht="13.5">
      <c r="A29" s="57" t="s">
        <v>111</v>
      </c>
      <c r="B29" s="18">
        <v>47928014</v>
      </c>
      <c r="C29" s="18">
        <v>0</v>
      </c>
      <c r="D29" s="58">
        <v>68648745</v>
      </c>
      <c r="E29" s="59">
        <v>18667182</v>
      </c>
      <c r="F29" s="59">
        <v>479905</v>
      </c>
      <c r="G29" s="59">
        <v>173604</v>
      </c>
      <c r="H29" s="59">
        <v>1543574</v>
      </c>
      <c r="I29" s="59">
        <v>2197083</v>
      </c>
      <c r="J29" s="59">
        <v>3072476</v>
      </c>
      <c r="K29" s="59">
        <v>1875504</v>
      </c>
      <c r="L29" s="59">
        <v>9499842</v>
      </c>
      <c r="M29" s="59">
        <v>14447822</v>
      </c>
      <c r="N29" s="59">
        <v>0</v>
      </c>
      <c r="O29" s="59">
        <v>0</v>
      </c>
      <c r="P29" s="59">
        <v>2495610</v>
      </c>
      <c r="Q29" s="59">
        <v>2495610</v>
      </c>
      <c r="R29" s="59">
        <v>505094</v>
      </c>
      <c r="S29" s="59">
        <v>9255636</v>
      </c>
      <c r="T29" s="59">
        <v>2544336</v>
      </c>
      <c r="U29" s="59">
        <v>12305066</v>
      </c>
      <c r="V29" s="59">
        <v>31445581</v>
      </c>
      <c r="W29" s="59">
        <v>18667182</v>
      </c>
      <c r="X29" s="59">
        <v>12778399</v>
      </c>
      <c r="Y29" s="60">
        <v>68.45</v>
      </c>
      <c r="Z29" s="61">
        <v>18667182</v>
      </c>
    </row>
    <row r="30" spans="1:26" ht="13.5">
      <c r="A30" s="57" t="s">
        <v>48</v>
      </c>
      <c r="B30" s="18">
        <v>6534448</v>
      </c>
      <c r="C30" s="18">
        <v>0</v>
      </c>
      <c r="D30" s="58">
        <v>93602000</v>
      </c>
      <c r="E30" s="59">
        <v>4780000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200000</v>
      </c>
      <c r="M30" s="59">
        <v>200000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200000</v>
      </c>
      <c r="W30" s="59">
        <v>4780000</v>
      </c>
      <c r="X30" s="59">
        <v>-4580000</v>
      </c>
      <c r="Y30" s="60">
        <v>-95.82</v>
      </c>
      <c r="Z30" s="61">
        <v>4780000</v>
      </c>
    </row>
    <row r="31" spans="1:26" ht="13.5">
      <c r="A31" s="57" t="s">
        <v>49</v>
      </c>
      <c r="B31" s="18">
        <v>141401353</v>
      </c>
      <c r="C31" s="18">
        <v>0</v>
      </c>
      <c r="D31" s="58">
        <v>229366105</v>
      </c>
      <c r="E31" s="59">
        <v>185280966</v>
      </c>
      <c r="F31" s="59">
        <v>1742445</v>
      </c>
      <c r="G31" s="59">
        <v>6455446</v>
      </c>
      <c r="H31" s="59">
        <v>8007240</v>
      </c>
      <c r="I31" s="59">
        <v>16205131</v>
      </c>
      <c r="J31" s="59">
        <v>8973460</v>
      </c>
      <c r="K31" s="59">
        <v>7523156</v>
      </c>
      <c r="L31" s="59">
        <v>4643615</v>
      </c>
      <c r="M31" s="59">
        <v>21140231</v>
      </c>
      <c r="N31" s="59">
        <v>2501705</v>
      </c>
      <c r="O31" s="59">
        <v>2533764</v>
      </c>
      <c r="P31" s="59">
        <v>5558459</v>
      </c>
      <c r="Q31" s="59">
        <v>10593928</v>
      </c>
      <c r="R31" s="59">
        <v>3193950</v>
      </c>
      <c r="S31" s="59">
        <v>7872258</v>
      </c>
      <c r="T31" s="59">
        <v>14446948</v>
      </c>
      <c r="U31" s="59">
        <v>25513156</v>
      </c>
      <c r="V31" s="59">
        <v>73452446</v>
      </c>
      <c r="W31" s="59">
        <v>185280966</v>
      </c>
      <c r="X31" s="59">
        <v>-111828520</v>
      </c>
      <c r="Y31" s="60">
        <v>-60.36</v>
      </c>
      <c r="Z31" s="61">
        <v>185280966</v>
      </c>
    </row>
    <row r="32" spans="1:26" ht="13.5">
      <c r="A32" s="69" t="s">
        <v>50</v>
      </c>
      <c r="B32" s="21">
        <f>SUM(B28:B31)</f>
        <v>906471233</v>
      </c>
      <c r="C32" s="21">
        <f>SUM(C28:C31)</f>
        <v>0</v>
      </c>
      <c r="D32" s="98">
        <f aca="true" t="shared" si="5" ref="D32:Z32">SUM(D28:D31)</f>
        <v>1255436069</v>
      </c>
      <c r="E32" s="99">
        <f t="shared" si="5"/>
        <v>1086955311</v>
      </c>
      <c r="F32" s="99">
        <f t="shared" si="5"/>
        <v>29854408</v>
      </c>
      <c r="G32" s="99">
        <f t="shared" si="5"/>
        <v>70820947</v>
      </c>
      <c r="H32" s="99">
        <f t="shared" si="5"/>
        <v>56548721</v>
      </c>
      <c r="I32" s="99">
        <f t="shared" si="5"/>
        <v>157224076</v>
      </c>
      <c r="J32" s="99">
        <f t="shared" si="5"/>
        <v>55724174</v>
      </c>
      <c r="K32" s="99">
        <f t="shared" si="5"/>
        <v>53784586</v>
      </c>
      <c r="L32" s="99">
        <f t="shared" si="5"/>
        <v>88905371</v>
      </c>
      <c r="M32" s="99">
        <f t="shared" si="5"/>
        <v>198414131</v>
      </c>
      <c r="N32" s="99">
        <f t="shared" si="5"/>
        <v>37276922</v>
      </c>
      <c r="O32" s="99">
        <f t="shared" si="5"/>
        <v>33269277</v>
      </c>
      <c r="P32" s="99">
        <f t="shared" si="5"/>
        <v>69096526</v>
      </c>
      <c r="Q32" s="99">
        <f t="shared" si="5"/>
        <v>139642725</v>
      </c>
      <c r="R32" s="99">
        <f t="shared" si="5"/>
        <v>70721208</v>
      </c>
      <c r="S32" s="99">
        <f t="shared" si="5"/>
        <v>84508608</v>
      </c>
      <c r="T32" s="99">
        <f t="shared" si="5"/>
        <v>108527749</v>
      </c>
      <c r="U32" s="99">
        <f t="shared" si="5"/>
        <v>263757565</v>
      </c>
      <c r="V32" s="99">
        <f t="shared" si="5"/>
        <v>759038497</v>
      </c>
      <c r="W32" s="99">
        <f t="shared" si="5"/>
        <v>1086955311</v>
      </c>
      <c r="X32" s="99">
        <f t="shared" si="5"/>
        <v>-327916814</v>
      </c>
      <c r="Y32" s="100">
        <f>+IF(W32&lt;&gt;0,(X32/W32)*100,0)</f>
        <v>-30.16838049195566</v>
      </c>
      <c r="Z32" s="101">
        <f t="shared" si="5"/>
        <v>1086955311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2139498221</v>
      </c>
      <c r="C35" s="18">
        <v>0</v>
      </c>
      <c r="D35" s="58">
        <v>2839444443</v>
      </c>
      <c r="E35" s="59">
        <v>2882647331</v>
      </c>
      <c r="F35" s="59">
        <v>2935406691</v>
      </c>
      <c r="G35" s="59">
        <v>3331990138</v>
      </c>
      <c r="H35" s="59">
        <v>3505696263</v>
      </c>
      <c r="I35" s="59">
        <v>3505696263</v>
      </c>
      <c r="J35" s="59">
        <v>2820711594</v>
      </c>
      <c r="K35" s="59">
        <v>2605477608</v>
      </c>
      <c r="L35" s="59">
        <v>2863835437</v>
      </c>
      <c r="M35" s="59">
        <v>2863835437</v>
      </c>
      <c r="N35" s="59">
        <v>2718361239</v>
      </c>
      <c r="O35" s="59">
        <v>2647175291</v>
      </c>
      <c r="P35" s="59">
        <v>3000773971</v>
      </c>
      <c r="Q35" s="59">
        <v>3000773971</v>
      </c>
      <c r="R35" s="59">
        <v>3248072729</v>
      </c>
      <c r="S35" s="59">
        <v>2823320564</v>
      </c>
      <c r="T35" s="59">
        <v>2726347109</v>
      </c>
      <c r="U35" s="59">
        <v>2926561362</v>
      </c>
      <c r="V35" s="59">
        <v>2926561362</v>
      </c>
      <c r="W35" s="59">
        <v>2882647331</v>
      </c>
      <c r="X35" s="59">
        <v>43914031</v>
      </c>
      <c r="Y35" s="60">
        <v>1.52</v>
      </c>
      <c r="Z35" s="61">
        <v>2882647331</v>
      </c>
    </row>
    <row r="36" spans="1:26" ht="13.5">
      <c r="A36" s="57" t="s">
        <v>53</v>
      </c>
      <c r="B36" s="18">
        <v>12007213853</v>
      </c>
      <c r="C36" s="18">
        <v>0</v>
      </c>
      <c r="D36" s="58">
        <v>15438681244</v>
      </c>
      <c r="E36" s="59">
        <v>15428658985</v>
      </c>
      <c r="F36" s="59">
        <v>9529969803</v>
      </c>
      <c r="G36" s="59">
        <v>11425611958</v>
      </c>
      <c r="H36" s="59">
        <v>8729224349</v>
      </c>
      <c r="I36" s="59">
        <v>8729224349</v>
      </c>
      <c r="J36" s="59">
        <v>8893115397</v>
      </c>
      <c r="K36" s="59">
        <v>8152767189</v>
      </c>
      <c r="L36" s="59">
        <v>9062631329</v>
      </c>
      <c r="M36" s="59">
        <v>9062631329</v>
      </c>
      <c r="N36" s="59">
        <v>8189433566</v>
      </c>
      <c r="O36" s="59">
        <v>9083795865</v>
      </c>
      <c r="P36" s="59">
        <v>9488015306</v>
      </c>
      <c r="Q36" s="59">
        <v>9488015306</v>
      </c>
      <c r="R36" s="59">
        <v>10126479086</v>
      </c>
      <c r="S36" s="59">
        <v>7805330119</v>
      </c>
      <c r="T36" s="59">
        <v>8293014726</v>
      </c>
      <c r="U36" s="59">
        <v>9341440849</v>
      </c>
      <c r="V36" s="59">
        <v>9341440849</v>
      </c>
      <c r="W36" s="59">
        <v>15428658985</v>
      </c>
      <c r="X36" s="59">
        <v>-6087218136</v>
      </c>
      <c r="Y36" s="60">
        <v>-39.45</v>
      </c>
      <c r="Z36" s="61">
        <v>15428658985</v>
      </c>
    </row>
    <row r="37" spans="1:26" ht="13.5">
      <c r="A37" s="57" t="s">
        <v>54</v>
      </c>
      <c r="B37" s="18">
        <v>1772854494</v>
      </c>
      <c r="C37" s="18">
        <v>0</v>
      </c>
      <c r="D37" s="58">
        <v>1320847115</v>
      </c>
      <c r="E37" s="59">
        <v>1486127681</v>
      </c>
      <c r="F37" s="59">
        <v>914948488</v>
      </c>
      <c r="G37" s="59">
        <v>1162990915</v>
      </c>
      <c r="H37" s="59">
        <v>1221910062</v>
      </c>
      <c r="I37" s="59">
        <v>1221910062</v>
      </c>
      <c r="J37" s="59">
        <v>1363707879</v>
      </c>
      <c r="K37" s="59">
        <v>1087151490</v>
      </c>
      <c r="L37" s="59">
        <v>1408508232</v>
      </c>
      <c r="M37" s="59">
        <v>1408508232</v>
      </c>
      <c r="N37" s="59">
        <v>1186376397</v>
      </c>
      <c r="O37" s="59">
        <v>1480225535</v>
      </c>
      <c r="P37" s="59">
        <v>1415364566</v>
      </c>
      <c r="Q37" s="59">
        <v>1415364566</v>
      </c>
      <c r="R37" s="59">
        <v>1396786092</v>
      </c>
      <c r="S37" s="59">
        <v>1047340490</v>
      </c>
      <c r="T37" s="59">
        <v>1215721592</v>
      </c>
      <c r="U37" s="59">
        <v>1466567000</v>
      </c>
      <c r="V37" s="59">
        <v>1466567000</v>
      </c>
      <c r="W37" s="59">
        <v>1486127681</v>
      </c>
      <c r="X37" s="59">
        <v>-19560681</v>
      </c>
      <c r="Y37" s="60">
        <v>-1.32</v>
      </c>
      <c r="Z37" s="61">
        <v>1486127681</v>
      </c>
    </row>
    <row r="38" spans="1:26" ht="13.5">
      <c r="A38" s="57" t="s">
        <v>55</v>
      </c>
      <c r="B38" s="18">
        <v>1158034534</v>
      </c>
      <c r="C38" s="18">
        <v>0</v>
      </c>
      <c r="D38" s="58">
        <v>1249611916</v>
      </c>
      <c r="E38" s="59">
        <v>1327896005</v>
      </c>
      <c r="F38" s="59">
        <v>805180240</v>
      </c>
      <c r="G38" s="59">
        <v>1063449556</v>
      </c>
      <c r="H38" s="59">
        <v>1088146645</v>
      </c>
      <c r="I38" s="59">
        <v>1088146645</v>
      </c>
      <c r="J38" s="59">
        <v>1109267389</v>
      </c>
      <c r="K38" s="59">
        <v>1055937409</v>
      </c>
      <c r="L38" s="59">
        <v>1102415301</v>
      </c>
      <c r="M38" s="59">
        <v>1102415301</v>
      </c>
      <c r="N38" s="59">
        <v>1019522624</v>
      </c>
      <c r="O38" s="59">
        <v>1107083161</v>
      </c>
      <c r="P38" s="59">
        <v>1134485355</v>
      </c>
      <c r="Q38" s="59">
        <v>1134485355</v>
      </c>
      <c r="R38" s="59">
        <v>1089798183</v>
      </c>
      <c r="S38" s="59">
        <v>972567699</v>
      </c>
      <c r="T38" s="59">
        <v>973759800</v>
      </c>
      <c r="U38" s="59">
        <v>1077829900</v>
      </c>
      <c r="V38" s="59">
        <v>1077829900</v>
      </c>
      <c r="W38" s="59">
        <v>1327896005</v>
      </c>
      <c r="X38" s="59">
        <v>-250066105</v>
      </c>
      <c r="Y38" s="60">
        <v>-18.83</v>
      </c>
      <c r="Z38" s="61">
        <v>1327896005</v>
      </c>
    </row>
    <row r="39" spans="1:26" ht="13.5">
      <c r="A39" s="57" t="s">
        <v>56</v>
      </c>
      <c r="B39" s="18">
        <v>11215823045</v>
      </c>
      <c r="C39" s="18">
        <v>0</v>
      </c>
      <c r="D39" s="58">
        <v>15707666660</v>
      </c>
      <c r="E39" s="59">
        <v>15497282632</v>
      </c>
      <c r="F39" s="59">
        <v>10745247764</v>
      </c>
      <c r="G39" s="59">
        <v>12531161625</v>
      </c>
      <c r="H39" s="59">
        <v>9924863903</v>
      </c>
      <c r="I39" s="59">
        <v>9924863903</v>
      </c>
      <c r="J39" s="59">
        <v>9240851718</v>
      </c>
      <c r="K39" s="59">
        <v>8615155892</v>
      </c>
      <c r="L39" s="59">
        <v>9415543227</v>
      </c>
      <c r="M39" s="59">
        <v>9415543227</v>
      </c>
      <c r="N39" s="59">
        <v>8701895779</v>
      </c>
      <c r="O39" s="59">
        <v>9143662458</v>
      </c>
      <c r="P39" s="59">
        <v>9938939356</v>
      </c>
      <c r="Q39" s="59">
        <v>9938939356</v>
      </c>
      <c r="R39" s="59">
        <v>10887967535</v>
      </c>
      <c r="S39" s="59">
        <v>8608742492</v>
      </c>
      <c r="T39" s="59">
        <v>8829880442</v>
      </c>
      <c r="U39" s="59">
        <v>9723605309</v>
      </c>
      <c r="V39" s="59">
        <v>9723605309</v>
      </c>
      <c r="W39" s="59">
        <v>15497282632</v>
      </c>
      <c r="X39" s="59">
        <v>-5773677323</v>
      </c>
      <c r="Y39" s="60">
        <v>-37.26</v>
      </c>
      <c r="Z39" s="61">
        <v>15497282632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691698949</v>
      </c>
      <c r="C42" s="18">
        <v>0</v>
      </c>
      <c r="D42" s="58">
        <v>1184977868</v>
      </c>
      <c r="E42" s="59">
        <v>784516211</v>
      </c>
      <c r="F42" s="59">
        <v>713309060</v>
      </c>
      <c r="G42" s="59">
        <v>-344539042</v>
      </c>
      <c r="H42" s="59">
        <v>-101343461</v>
      </c>
      <c r="I42" s="59">
        <v>267426557</v>
      </c>
      <c r="J42" s="59">
        <v>96785420</v>
      </c>
      <c r="K42" s="59">
        <v>-124826622</v>
      </c>
      <c r="L42" s="59">
        <v>200562351</v>
      </c>
      <c r="M42" s="59">
        <v>172521149</v>
      </c>
      <c r="N42" s="59">
        <v>67018860</v>
      </c>
      <c r="O42" s="59">
        <v>-39104091</v>
      </c>
      <c r="P42" s="59">
        <v>289740568</v>
      </c>
      <c r="Q42" s="59">
        <v>317655337</v>
      </c>
      <c r="R42" s="59">
        <v>-77216204</v>
      </c>
      <c r="S42" s="59">
        <v>-64139853</v>
      </c>
      <c r="T42" s="59">
        <v>45306522</v>
      </c>
      <c r="U42" s="59">
        <v>-96049535</v>
      </c>
      <c r="V42" s="59">
        <v>661553508</v>
      </c>
      <c r="W42" s="59">
        <v>784516211</v>
      </c>
      <c r="X42" s="59">
        <v>-122962703</v>
      </c>
      <c r="Y42" s="60">
        <v>-15.67</v>
      </c>
      <c r="Z42" s="61">
        <v>784516211</v>
      </c>
    </row>
    <row r="43" spans="1:26" ht="13.5">
      <c r="A43" s="57" t="s">
        <v>59</v>
      </c>
      <c r="B43" s="18">
        <v>-653465965</v>
      </c>
      <c r="C43" s="18">
        <v>0</v>
      </c>
      <c r="D43" s="58">
        <v>-901842728</v>
      </c>
      <c r="E43" s="59">
        <v>-743854768</v>
      </c>
      <c r="F43" s="59">
        <v>78388846</v>
      </c>
      <c r="G43" s="59">
        <v>-90213978</v>
      </c>
      <c r="H43" s="59">
        <v>-49167895</v>
      </c>
      <c r="I43" s="59">
        <v>-60993027</v>
      </c>
      <c r="J43" s="59">
        <v>-42486614</v>
      </c>
      <c r="K43" s="59">
        <v>-41426555</v>
      </c>
      <c r="L43" s="59">
        <v>-72108174</v>
      </c>
      <c r="M43" s="59">
        <v>-156021343</v>
      </c>
      <c r="N43" s="59">
        <v>-22612783</v>
      </c>
      <c r="O43" s="59">
        <v>-25234717</v>
      </c>
      <c r="P43" s="59">
        <v>-72078301</v>
      </c>
      <c r="Q43" s="59">
        <v>-119925801</v>
      </c>
      <c r="R43" s="59">
        <v>-39538639</v>
      </c>
      <c r="S43" s="59">
        <v>-72036324</v>
      </c>
      <c r="T43" s="59">
        <v>-90263806</v>
      </c>
      <c r="U43" s="59">
        <v>-201838769</v>
      </c>
      <c r="V43" s="59">
        <v>-538778940</v>
      </c>
      <c r="W43" s="59">
        <v>-743854768</v>
      </c>
      <c r="X43" s="59">
        <v>205075828</v>
      </c>
      <c r="Y43" s="60">
        <v>-27.57</v>
      </c>
      <c r="Z43" s="61">
        <v>-743854768</v>
      </c>
    </row>
    <row r="44" spans="1:26" ht="13.5">
      <c r="A44" s="57" t="s">
        <v>60</v>
      </c>
      <c r="B44" s="18">
        <v>-21147464</v>
      </c>
      <c r="C44" s="18">
        <v>0</v>
      </c>
      <c r="D44" s="58">
        <v>-27630852</v>
      </c>
      <c r="E44" s="59">
        <v>-25716068</v>
      </c>
      <c r="F44" s="59">
        <v>-344073619</v>
      </c>
      <c r="G44" s="59">
        <v>267856612</v>
      </c>
      <c r="H44" s="59">
        <v>-1425482</v>
      </c>
      <c r="I44" s="59">
        <v>-77642489</v>
      </c>
      <c r="J44" s="59">
        <v>-8753998</v>
      </c>
      <c r="K44" s="59">
        <v>-383005</v>
      </c>
      <c r="L44" s="59">
        <v>-11549759</v>
      </c>
      <c r="M44" s="59">
        <v>-20686762</v>
      </c>
      <c r="N44" s="59">
        <v>-6114100</v>
      </c>
      <c r="O44" s="59">
        <v>-850486</v>
      </c>
      <c r="P44" s="59">
        <v>394376</v>
      </c>
      <c r="Q44" s="59">
        <v>-6570210</v>
      </c>
      <c r="R44" s="59">
        <v>-2084724</v>
      </c>
      <c r="S44" s="59">
        <v>-1600770</v>
      </c>
      <c r="T44" s="59">
        <v>-28897813</v>
      </c>
      <c r="U44" s="59">
        <v>-32583307</v>
      </c>
      <c r="V44" s="59">
        <v>-137482768</v>
      </c>
      <c r="W44" s="59">
        <v>-25716068</v>
      </c>
      <c r="X44" s="59">
        <v>-111766700</v>
      </c>
      <c r="Y44" s="60">
        <v>434.62</v>
      </c>
      <c r="Z44" s="61">
        <v>-25716068</v>
      </c>
    </row>
    <row r="45" spans="1:26" ht="13.5">
      <c r="A45" s="69" t="s">
        <v>61</v>
      </c>
      <c r="B45" s="21">
        <v>477995962</v>
      </c>
      <c r="C45" s="21">
        <v>0</v>
      </c>
      <c r="D45" s="98">
        <v>663680064</v>
      </c>
      <c r="E45" s="99">
        <v>485710762</v>
      </c>
      <c r="F45" s="99">
        <v>800375445</v>
      </c>
      <c r="G45" s="99">
        <v>633479037</v>
      </c>
      <c r="H45" s="99">
        <v>481542199</v>
      </c>
      <c r="I45" s="99">
        <v>481542199</v>
      </c>
      <c r="J45" s="99">
        <v>527087007</v>
      </c>
      <c r="K45" s="99">
        <v>360450825</v>
      </c>
      <c r="L45" s="99">
        <v>477355243</v>
      </c>
      <c r="M45" s="99">
        <v>477355243</v>
      </c>
      <c r="N45" s="99">
        <v>515647220</v>
      </c>
      <c r="O45" s="99">
        <v>450457926</v>
      </c>
      <c r="P45" s="99">
        <v>668514569</v>
      </c>
      <c r="Q45" s="99">
        <v>515647220</v>
      </c>
      <c r="R45" s="99">
        <v>534435361</v>
      </c>
      <c r="S45" s="99">
        <v>360682763</v>
      </c>
      <c r="T45" s="99">
        <v>271111434</v>
      </c>
      <c r="U45" s="99">
        <v>322803317</v>
      </c>
      <c r="V45" s="99">
        <v>322803317</v>
      </c>
      <c r="W45" s="99">
        <v>485710762</v>
      </c>
      <c r="X45" s="99">
        <v>-162907445</v>
      </c>
      <c r="Y45" s="100">
        <v>-33.54</v>
      </c>
      <c r="Z45" s="101">
        <v>485710762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233352141</v>
      </c>
      <c r="C49" s="51">
        <v>0</v>
      </c>
      <c r="D49" s="128">
        <v>116399522</v>
      </c>
      <c r="E49" s="53">
        <v>105609529</v>
      </c>
      <c r="F49" s="53">
        <v>0</v>
      </c>
      <c r="G49" s="53">
        <v>0</v>
      </c>
      <c r="H49" s="53">
        <v>0</v>
      </c>
      <c r="I49" s="53">
        <v>1856733865</v>
      </c>
      <c r="J49" s="53">
        <v>0</v>
      </c>
      <c r="K49" s="53">
        <v>0</v>
      </c>
      <c r="L49" s="53">
        <v>0</v>
      </c>
      <c r="M49" s="53">
        <v>174139462</v>
      </c>
      <c r="N49" s="53">
        <v>0</v>
      </c>
      <c r="O49" s="53">
        <v>0</v>
      </c>
      <c r="P49" s="53">
        <v>0</v>
      </c>
      <c r="Q49" s="53">
        <v>122681419</v>
      </c>
      <c r="R49" s="53">
        <v>0</v>
      </c>
      <c r="S49" s="53">
        <v>0</v>
      </c>
      <c r="T49" s="53">
        <v>0</v>
      </c>
      <c r="U49" s="53">
        <v>311689263</v>
      </c>
      <c r="V49" s="53">
        <v>1153549858</v>
      </c>
      <c r="W49" s="53">
        <v>4074155059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307120932</v>
      </c>
      <c r="C51" s="51">
        <v>0</v>
      </c>
      <c r="D51" s="128">
        <v>142914675</v>
      </c>
      <c r="E51" s="53">
        <v>35381621</v>
      </c>
      <c r="F51" s="53">
        <v>0</v>
      </c>
      <c r="G51" s="53">
        <v>0</v>
      </c>
      <c r="H51" s="53">
        <v>0</v>
      </c>
      <c r="I51" s="53">
        <v>158946898</v>
      </c>
      <c r="J51" s="53">
        <v>0</v>
      </c>
      <c r="K51" s="53">
        <v>0</v>
      </c>
      <c r="L51" s="53">
        <v>0</v>
      </c>
      <c r="M51" s="53">
        <v>208393747</v>
      </c>
      <c r="N51" s="53">
        <v>0</v>
      </c>
      <c r="O51" s="53">
        <v>0</v>
      </c>
      <c r="P51" s="53">
        <v>0</v>
      </c>
      <c r="Q51" s="53">
        <v>60207430</v>
      </c>
      <c r="R51" s="53">
        <v>0</v>
      </c>
      <c r="S51" s="53">
        <v>0</v>
      </c>
      <c r="T51" s="53">
        <v>0</v>
      </c>
      <c r="U51" s="53">
        <v>55279662</v>
      </c>
      <c r="V51" s="53">
        <v>265803676</v>
      </c>
      <c r="W51" s="53">
        <v>1234048641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84.44146961429644</v>
      </c>
      <c r="C58" s="5">
        <f>IF(C67=0,0,+(C76/C67)*100)</f>
        <v>0</v>
      </c>
      <c r="D58" s="6">
        <f aca="true" t="shared" si="6" ref="D58:Z58">IF(D67=0,0,+(D76/D67)*100)</f>
        <v>91.52811654816905</v>
      </c>
      <c r="E58" s="7">
        <f t="shared" si="6"/>
        <v>88.89486393397014</v>
      </c>
      <c r="F58" s="7">
        <f t="shared" si="6"/>
        <v>106.99669974401951</v>
      </c>
      <c r="G58" s="7">
        <f t="shared" si="6"/>
        <v>-32.64464321633937</v>
      </c>
      <c r="H58" s="7">
        <f t="shared" si="6"/>
        <v>98.11904829520735</v>
      </c>
      <c r="I58" s="7">
        <f t="shared" si="6"/>
        <v>69.43437770195872</v>
      </c>
      <c r="J58" s="7">
        <f t="shared" si="6"/>
        <v>59.173851418653236</v>
      </c>
      <c r="K58" s="7">
        <f t="shared" si="6"/>
        <v>78.32444573468554</v>
      </c>
      <c r="L58" s="7">
        <f t="shared" si="6"/>
        <v>52.73890735678217</v>
      </c>
      <c r="M58" s="7">
        <f t="shared" si="6"/>
        <v>61.44508240573467</v>
      </c>
      <c r="N58" s="7">
        <f t="shared" si="6"/>
        <v>71.99380300492967</v>
      </c>
      <c r="O58" s="7">
        <f t="shared" si="6"/>
        <v>91.44768996692015</v>
      </c>
      <c r="P58" s="7">
        <f t="shared" si="6"/>
        <v>94.91383474465584</v>
      </c>
      <c r="Q58" s="7">
        <f t="shared" si="6"/>
        <v>85.15005362882299</v>
      </c>
      <c r="R58" s="7">
        <f t="shared" si="6"/>
        <v>65.59027438944052</v>
      </c>
      <c r="S58" s="7">
        <f t="shared" si="6"/>
        <v>84.7280608562634</v>
      </c>
      <c r="T58" s="7">
        <f t="shared" si="6"/>
        <v>90.64051512538998</v>
      </c>
      <c r="U58" s="7">
        <f t="shared" si="6"/>
        <v>79.48186532817557</v>
      </c>
      <c r="V58" s="7">
        <f t="shared" si="6"/>
        <v>72.80664245623163</v>
      </c>
      <c r="W58" s="7">
        <f t="shared" si="6"/>
        <v>84.9661625110275</v>
      </c>
      <c r="X58" s="7">
        <f t="shared" si="6"/>
        <v>0</v>
      </c>
      <c r="Y58" s="7">
        <f t="shared" si="6"/>
        <v>0</v>
      </c>
      <c r="Z58" s="8">
        <f t="shared" si="6"/>
        <v>88.89486393397014</v>
      </c>
    </row>
    <row r="59" spans="1:26" ht="13.5">
      <c r="A59" s="36" t="s">
        <v>31</v>
      </c>
      <c r="B59" s="9">
        <f aca="true" t="shared" si="7" ref="B59:Z66">IF(B68=0,0,+(B77/B68)*100)</f>
        <v>85.6349230713094</v>
      </c>
      <c r="C59" s="9">
        <f t="shared" si="7"/>
        <v>0</v>
      </c>
      <c r="D59" s="2">
        <f t="shared" si="7"/>
        <v>92.65096515152591</v>
      </c>
      <c r="E59" s="10">
        <f t="shared" si="7"/>
        <v>89.4256200684</v>
      </c>
      <c r="F59" s="10">
        <f t="shared" si="7"/>
        <v>107.5390310235778</v>
      </c>
      <c r="G59" s="10">
        <f t="shared" si="7"/>
        <v>-550.2663051626394</v>
      </c>
      <c r="H59" s="10">
        <f t="shared" si="7"/>
        <v>253.31933144302957</v>
      </c>
      <c r="I59" s="10">
        <f t="shared" si="7"/>
        <v>58.99921631802645</v>
      </c>
      <c r="J59" s="10">
        <f t="shared" si="7"/>
        <v>46.78390042556605</v>
      </c>
      <c r="K59" s="10">
        <f t="shared" si="7"/>
        <v>65.73243100468625</v>
      </c>
      <c r="L59" s="10">
        <f t="shared" si="7"/>
        <v>54.08892279552412</v>
      </c>
      <c r="M59" s="10">
        <f t="shared" si="7"/>
        <v>50.787107847346405</v>
      </c>
      <c r="N59" s="10">
        <f t="shared" si="7"/>
        <v>188.2811495943517</v>
      </c>
      <c r="O59" s="10">
        <f t="shared" si="7"/>
        <v>116.86474641396167</v>
      </c>
      <c r="P59" s="10">
        <f t="shared" si="7"/>
        <v>131.87632014511584</v>
      </c>
      <c r="Q59" s="10">
        <f t="shared" si="7"/>
        <v>143.57683312131377</v>
      </c>
      <c r="R59" s="10">
        <f t="shared" si="7"/>
        <v>43.60500219668164</v>
      </c>
      <c r="S59" s="10">
        <f t="shared" si="7"/>
        <v>79.29062355705983</v>
      </c>
      <c r="T59" s="10">
        <f t="shared" si="7"/>
        <v>46.79572079733447</v>
      </c>
      <c r="U59" s="10">
        <f t="shared" si="7"/>
        <v>55.37463473658073</v>
      </c>
      <c r="V59" s="10">
        <f t="shared" si="7"/>
        <v>63.314004045656525</v>
      </c>
      <c r="W59" s="10">
        <f t="shared" si="7"/>
        <v>71.46291285595345</v>
      </c>
      <c r="X59" s="10">
        <f t="shared" si="7"/>
        <v>0</v>
      </c>
      <c r="Y59" s="10">
        <f t="shared" si="7"/>
        <v>0</v>
      </c>
      <c r="Z59" s="11">
        <f t="shared" si="7"/>
        <v>89.4256200684</v>
      </c>
    </row>
    <row r="60" spans="1:26" ht="13.5">
      <c r="A60" s="37" t="s">
        <v>32</v>
      </c>
      <c r="B60" s="12">
        <f t="shared" si="7"/>
        <v>85.40452934814292</v>
      </c>
      <c r="C60" s="12">
        <f t="shared" si="7"/>
        <v>0</v>
      </c>
      <c r="D60" s="3">
        <f t="shared" si="7"/>
        <v>92.71158394715586</v>
      </c>
      <c r="E60" s="13">
        <f t="shared" si="7"/>
        <v>88.8108278778573</v>
      </c>
      <c r="F60" s="13">
        <f t="shared" si="7"/>
        <v>106.89023557057375</v>
      </c>
      <c r="G60" s="13">
        <f t="shared" si="7"/>
        <v>45.35916724040242</v>
      </c>
      <c r="H60" s="13">
        <f t="shared" si="7"/>
        <v>81.98317408493983</v>
      </c>
      <c r="I60" s="13">
        <f t="shared" si="7"/>
        <v>75.34594833505453</v>
      </c>
      <c r="J60" s="13">
        <f t="shared" si="7"/>
        <v>71.24997262057599</v>
      </c>
      <c r="K60" s="13">
        <f t="shared" si="7"/>
        <v>81.50585526459525</v>
      </c>
      <c r="L60" s="13">
        <f t="shared" si="7"/>
        <v>50.25021753925441</v>
      </c>
      <c r="M60" s="13">
        <f t="shared" si="7"/>
        <v>65.29276330911038</v>
      </c>
      <c r="N60" s="13">
        <f t="shared" si="7"/>
        <v>56.40284397635643</v>
      </c>
      <c r="O60" s="13">
        <f t="shared" si="7"/>
        <v>87.66495290858916</v>
      </c>
      <c r="P60" s="13">
        <f t="shared" si="7"/>
        <v>88.83027779795071</v>
      </c>
      <c r="Q60" s="13">
        <f t="shared" si="7"/>
        <v>75.37876105359322</v>
      </c>
      <c r="R60" s="13">
        <f t="shared" si="7"/>
        <v>71.94473709330987</v>
      </c>
      <c r="S60" s="13">
        <f t="shared" si="7"/>
        <v>86.06276266768467</v>
      </c>
      <c r="T60" s="13">
        <f t="shared" si="7"/>
        <v>105.00581957266976</v>
      </c>
      <c r="U60" s="13">
        <f t="shared" si="7"/>
        <v>87.11994756026516</v>
      </c>
      <c r="V60" s="13">
        <f t="shared" si="7"/>
        <v>75.59839889875816</v>
      </c>
      <c r="W60" s="13">
        <f t="shared" si="7"/>
        <v>88.53797524295052</v>
      </c>
      <c r="X60" s="13">
        <f t="shared" si="7"/>
        <v>0</v>
      </c>
      <c r="Y60" s="13">
        <f t="shared" si="7"/>
        <v>0</v>
      </c>
      <c r="Z60" s="14">
        <f t="shared" si="7"/>
        <v>88.8108278778573</v>
      </c>
    </row>
    <row r="61" spans="1:26" ht="13.5">
      <c r="A61" s="38" t="s">
        <v>114</v>
      </c>
      <c r="B61" s="12">
        <f t="shared" si="7"/>
        <v>92.58200281898058</v>
      </c>
      <c r="C61" s="12">
        <f t="shared" si="7"/>
        <v>0</v>
      </c>
      <c r="D61" s="3">
        <f t="shared" si="7"/>
        <v>95.9865627608093</v>
      </c>
      <c r="E61" s="13">
        <f t="shared" si="7"/>
        <v>93.6513889408346</v>
      </c>
      <c r="F61" s="13">
        <f t="shared" si="7"/>
        <v>117.3482023514876</v>
      </c>
      <c r="G61" s="13">
        <f t="shared" si="7"/>
        <v>66.70550430142981</v>
      </c>
      <c r="H61" s="13">
        <f t="shared" si="7"/>
        <v>97.66185298280898</v>
      </c>
      <c r="I61" s="13">
        <f t="shared" si="7"/>
        <v>91.47410039775482</v>
      </c>
      <c r="J61" s="13">
        <f t="shared" si="7"/>
        <v>82.4900987275662</v>
      </c>
      <c r="K61" s="13">
        <f t="shared" si="7"/>
        <v>87.82029274866883</v>
      </c>
      <c r="L61" s="13">
        <f t="shared" si="7"/>
        <v>50.93910696403272</v>
      </c>
      <c r="M61" s="13">
        <f t="shared" si="7"/>
        <v>70.40264226555965</v>
      </c>
      <c r="N61" s="13">
        <f t="shared" si="7"/>
        <v>56.13372033684647</v>
      </c>
      <c r="O61" s="13">
        <f t="shared" si="7"/>
        <v>89.30179335443323</v>
      </c>
      <c r="P61" s="13">
        <f t="shared" si="7"/>
        <v>97.43244419677562</v>
      </c>
      <c r="Q61" s="13">
        <f t="shared" si="7"/>
        <v>76.99741373746654</v>
      </c>
      <c r="R61" s="13">
        <f t="shared" si="7"/>
        <v>78.07623322469308</v>
      </c>
      <c r="S61" s="13">
        <f t="shared" si="7"/>
        <v>98.22289003945905</v>
      </c>
      <c r="T61" s="13">
        <f t="shared" si="7"/>
        <v>103.91237247778034</v>
      </c>
      <c r="U61" s="13">
        <f t="shared" si="7"/>
        <v>92.90677192674515</v>
      </c>
      <c r="V61" s="13">
        <f t="shared" si="7"/>
        <v>82.21106288080328</v>
      </c>
      <c r="W61" s="13">
        <f t="shared" si="7"/>
        <v>92.61203584069825</v>
      </c>
      <c r="X61" s="13">
        <f t="shared" si="7"/>
        <v>0</v>
      </c>
      <c r="Y61" s="13">
        <f t="shared" si="7"/>
        <v>0</v>
      </c>
      <c r="Z61" s="14">
        <f t="shared" si="7"/>
        <v>93.6513889408346</v>
      </c>
    </row>
    <row r="62" spans="1:26" ht="13.5">
      <c r="A62" s="38" t="s">
        <v>115</v>
      </c>
      <c r="B62" s="12">
        <f t="shared" si="7"/>
        <v>72.91531786094532</v>
      </c>
      <c r="C62" s="12">
        <f t="shared" si="7"/>
        <v>0</v>
      </c>
      <c r="D62" s="3">
        <f t="shared" si="7"/>
        <v>85.44772566566253</v>
      </c>
      <c r="E62" s="13">
        <f t="shared" si="7"/>
        <v>79.33040461543595</v>
      </c>
      <c r="F62" s="13">
        <f t="shared" si="7"/>
        <v>125.97845427700032</v>
      </c>
      <c r="G62" s="13">
        <f t="shared" si="7"/>
        <v>4.493888087215526</v>
      </c>
      <c r="H62" s="13">
        <f t="shared" si="7"/>
        <v>53.26085380540194</v>
      </c>
      <c r="I62" s="13">
        <f t="shared" si="7"/>
        <v>48.75623248566291</v>
      </c>
      <c r="J62" s="13">
        <f t="shared" si="7"/>
        <v>51.37405807734555</v>
      </c>
      <c r="K62" s="13">
        <f t="shared" si="7"/>
        <v>76.78923289003608</v>
      </c>
      <c r="L62" s="13">
        <f t="shared" si="7"/>
        <v>50.18584159953372</v>
      </c>
      <c r="M62" s="13">
        <f t="shared" si="7"/>
        <v>56.54738610015816</v>
      </c>
      <c r="N62" s="13">
        <f t="shared" si="7"/>
        <v>53.103130551039094</v>
      </c>
      <c r="O62" s="13">
        <f t="shared" si="7"/>
        <v>108.12966084145741</v>
      </c>
      <c r="P62" s="13">
        <f t="shared" si="7"/>
        <v>88.15314686504365</v>
      </c>
      <c r="Q62" s="13">
        <f t="shared" si="7"/>
        <v>80.9318193414255</v>
      </c>
      <c r="R62" s="13">
        <f t="shared" si="7"/>
        <v>55.28680540856797</v>
      </c>
      <c r="S62" s="13">
        <f t="shared" si="7"/>
        <v>73.31159993480554</v>
      </c>
      <c r="T62" s="13">
        <f t="shared" si="7"/>
        <v>130.5087192733699</v>
      </c>
      <c r="U62" s="13">
        <f t="shared" si="7"/>
        <v>80.32565700459853</v>
      </c>
      <c r="V62" s="13">
        <f t="shared" si="7"/>
        <v>67.3878637518172</v>
      </c>
      <c r="W62" s="13">
        <f t="shared" si="7"/>
        <v>79.91607952890016</v>
      </c>
      <c r="X62" s="13">
        <f t="shared" si="7"/>
        <v>0</v>
      </c>
      <c r="Y62" s="13">
        <f t="shared" si="7"/>
        <v>0</v>
      </c>
      <c r="Z62" s="14">
        <f t="shared" si="7"/>
        <v>79.33040461543595</v>
      </c>
    </row>
    <row r="63" spans="1:26" ht="13.5">
      <c r="A63" s="38" t="s">
        <v>116</v>
      </c>
      <c r="B63" s="12">
        <f t="shared" si="7"/>
        <v>60.73093550417281</v>
      </c>
      <c r="C63" s="12">
        <f t="shared" si="7"/>
        <v>0</v>
      </c>
      <c r="D63" s="3">
        <f t="shared" si="7"/>
        <v>91.67506679235001</v>
      </c>
      <c r="E63" s="13">
        <f t="shared" si="7"/>
        <v>84.33170629166007</v>
      </c>
      <c r="F63" s="13">
        <f t="shared" si="7"/>
        <v>73.22394798544794</v>
      </c>
      <c r="G63" s="13">
        <f t="shared" si="7"/>
        <v>32.50021196580655</v>
      </c>
      <c r="H63" s="13">
        <f t="shared" si="7"/>
        <v>67.16117198046933</v>
      </c>
      <c r="I63" s="13">
        <f t="shared" si="7"/>
        <v>57.19836119925951</v>
      </c>
      <c r="J63" s="13">
        <f t="shared" si="7"/>
        <v>65.35704742543383</v>
      </c>
      <c r="K63" s="13">
        <f t="shared" si="7"/>
        <v>62.38549196251271</v>
      </c>
      <c r="L63" s="13">
        <f t="shared" si="7"/>
        <v>45.653317098598784</v>
      </c>
      <c r="M63" s="13">
        <f t="shared" si="7"/>
        <v>57.60153451272496</v>
      </c>
      <c r="N63" s="13">
        <f t="shared" si="7"/>
        <v>61.26924125514617</v>
      </c>
      <c r="O63" s="13">
        <f t="shared" si="7"/>
        <v>43.68348264967502</v>
      </c>
      <c r="P63" s="13">
        <f t="shared" si="7"/>
        <v>61.39333453719789</v>
      </c>
      <c r="Q63" s="13">
        <f t="shared" si="7"/>
        <v>56.505582351528396</v>
      </c>
      <c r="R63" s="13">
        <f t="shared" si="7"/>
        <v>79.98186021505089</v>
      </c>
      <c r="S63" s="13">
        <f t="shared" si="7"/>
        <v>64.15557307498995</v>
      </c>
      <c r="T63" s="13">
        <f t="shared" si="7"/>
        <v>86.24873094699981</v>
      </c>
      <c r="U63" s="13">
        <f t="shared" si="7"/>
        <v>77.49925090603085</v>
      </c>
      <c r="V63" s="13">
        <f t="shared" si="7"/>
        <v>63.04118308174107</v>
      </c>
      <c r="W63" s="13">
        <f t="shared" si="7"/>
        <v>85.53437397508786</v>
      </c>
      <c r="X63" s="13">
        <f t="shared" si="7"/>
        <v>0</v>
      </c>
      <c r="Y63" s="13">
        <f t="shared" si="7"/>
        <v>0</v>
      </c>
      <c r="Z63" s="14">
        <f t="shared" si="7"/>
        <v>84.33170629166007</v>
      </c>
    </row>
    <row r="64" spans="1:26" ht="13.5">
      <c r="A64" s="38" t="s">
        <v>117</v>
      </c>
      <c r="B64" s="12">
        <f t="shared" si="7"/>
        <v>77.60764259421511</v>
      </c>
      <c r="C64" s="12">
        <f t="shared" si="7"/>
        <v>0</v>
      </c>
      <c r="D64" s="3">
        <f t="shared" si="7"/>
        <v>89.69490238473342</v>
      </c>
      <c r="E64" s="13">
        <f t="shared" si="7"/>
        <v>84.65150906430478</v>
      </c>
      <c r="F64" s="13">
        <f t="shared" si="7"/>
        <v>103.10187899965922</v>
      </c>
      <c r="G64" s="13">
        <f t="shared" si="7"/>
        <v>-7.554228771862738</v>
      </c>
      <c r="H64" s="13">
        <f t="shared" si="7"/>
        <v>65.50747228545426</v>
      </c>
      <c r="I64" s="13">
        <f t="shared" si="7"/>
        <v>51.03431014305158</v>
      </c>
      <c r="J64" s="13">
        <f t="shared" si="7"/>
        <v>59.82220194490385</v>
      </c>
      <c r="K64" s="13">
        <f t="shared" si="7"/>
        <v>68.11870175656259</v>
      </c>
      <c r="L64" s="13">
        <f t="shared" si="7"/>
        <v>48.21987920868033</v>
      </c>
      <c r="M64" s="13">
        <f t="shared" si="7"/>
        <v>58.265910591832</v>
      </c>
      <c r="N64" s="13">
        <f t="shared" si="7"/>
        <v>65.4170980742865</v>
      </c>
      <c r="O64" s="13">
        <f t="shared" si="7"/>
        <v>57.29326251275422</v>
      </c>
      <c r="P64" s="13">
        <f t="shared" si="7"/>
        <v>63.660233716363415</v>
      </c>
      <c r="Q64" s="13">
        <f t="shared" si="7"/>
        <v>62.150618442981006</v>
      </c>
      <c r="R64" s="13">
        <f t="shared" si="7"/>
        <v>64.03804048799984</v>
      </c>
      <c r="S64" s="13">
        <f t="shared" si="7"/>
        <v>64.63864449516763</v>
      </c>
      <c r="T64" s="13">
        <f t="shared" si="7"/>
        <v>76.51556048829666</v>
      </c>
      <c r="U64" s="13">
        <f t="shared" si="7"/>
        <v>68.12206287727676</v>
      </c>
      <c r="V64" s="13">
        <f t="shared" si="7"/>
        <v>60.36515929414931</v>
      </c>
      <c r="W64" s="13">
        <f t="shared" si="7"/>
        <v>85.52483832714563</v>
      </c>
      <c r="X64" s="13">
        <f t="shared" si="7"/>
        <v>0</v>
      </c>
      <c r="Y64" s="13">
        <f t="shared" si="7"/>
        <v>0</v>
      </c>
      <c r="Z64" s="14">
        <f t="shared" si="7"/>
        <v>84.65150906430478</v>
      </c>
    </row>
    <row r="65" spans="1:26" ht="13.5">
      <c r="A65" s="38" t="s">
        <v>118</v>
      </c>
      <c r="B65" s="12">
        <f t="shared" si="7"/>
        <v>-323.28407658230674</v>
      </c>
      <c r="C65" s="12">
        <f t="shared" si="7"/>
        <v>0</v>
      </c>
      <c r="D65" s="3">
        <f t="shared" si="7"/>
        <v>111.53251993883299</v>
      </c>
      <c r="E65" s="13">
        <f t="shared" si="7"/>
        <v>98.43386378846752</v>
      </c>
      <c r="F65" s="13">
        <f t="shared" si="7"/>
        <v>-3.439284890497079</v>
      </c>
      <c r="G65" s="13">
        <f t="shared" si="7"/>
        <v>469.0228798279316</v>
      </c>
      <c r="H65" s="13">
        <f t="shared" si="7"/>
        <v>-4540.8682493142915</v>
      </c>
      <c r="I65" s="13">
        <f t="shared" si="7"/>
        <v>17.04154479850583</v>
      </c>
      <c r="J65" s="13">
        <f t="shared" si="7"/>
        <v>210.1621747138326</v>
      </c>
      <c r="K65" s="13">
        <f t="shared" si="7"/>
        <v>321.27216239226874</v>
      </c>
      <c r="L65" s="13">
        <f t="shared" si="7"/>
        <v>372.9429905982394</v>
      </c>
      <c r="M65" s="13">
        <f t="shared" si="7"/>
        <v>276.15850079834746</v>
      </c>
      <c r="N65" s="13">
        <f t="shared" si="7"/>
        <v>490.07403524864054</v>
      </c>
      <c r="O65" s="13">
        <f t="shared" si="7"/>
        <v>178.32269963554214</v>
      </c>
      <c r="P65" s="13">
        <f t="shared" si="7"/>
        <v>133.0400514929</v>
      </c>
      <c r="Q65" s="13">
        <f t="shared" si="7"/>
        <v>194.51127636649298</v>
      </c>
      <c r="R65" s="13">
        <f t="shared" si="7"/>
        <v>1257.9316628701595</v>
      </c>
      <c r="S65" s="13">
        <f t="shared" si="7"/>
        <v>-140.66134636923204</v>
      </c>
      <c r="T65" s="13">
        <f t="shared" si="7"/>
        <v>1673.3406340981328</v>
      </c>
      <c r="U65" s="13">
        <f t="shared" si="7"/>
        <v>-2922.270012945254</v>
      </c>
      <c r="V65" s="13">
        <f t="shared" si="7"/>
        <v>80.58183710459355</v>
      </c>
      <c r="W65" s="13">
        <f t="shared" si="7"/>
        <v>95.54976080047243</v>
      </c>
      <c r="X65" s="13">
        <f t="shared" si="7"/>
        <v>0</v>
      </c>
      <c r="Y65" s="13">
        <f t="shared" si="7"/>
        <v>0</v>
      </c>
      <c r="Z65" s="14">
        <f t="shared" si="7"/>
        <v>98.43386378846752</v>
      </c>
    </row>
    <row r="66" spans="1:26" ht="13.5">
      <c r="A66" s="39" t="s">
        <v>119</v>
      </c>
      <c r="B66" s="15">
        <f t="shared" si="7"/>
        <v>69.03683353905132</v>
      </c>
      <c r="C66" s="15">
        <f t="shared" si="7"/>
        <v>0</v>
      </c>
      <c r="D66" s="4">
        <f t="shared" si="7"/>
        <v>60.22438181920895</v>
      </c>
      <c r="E66" s="16">
        <f t="shared" si="7"/>
        <v>87.71800306189921</v>
      </c>
      <c r="F66" s="16">
        <f t="shared" si="7"/>
        <v>95.33156457777437</v>
      </c>
      <c r="G66" s="16">
        <f t="shared" si="7"/>
        <v>83.8205281938578</v>
      </c>
      <c r="H66" s="16">
        <f t="shared" si="7"/>
        <v>89.12804424522824</v>
      </c>
      <c r="I66" s="16">
        <f t="shared" si="7"/>
        <v>89.3966614994283</v>
      </c>
      <c r="J66" s="16">
        <f t="shared" si="7"/>
        <v>93.18239664609311</v>
      </c>
      <c r="K66" s="16">
        <f t="shared" si="7"/>
        <v>88.03618733827483</v>
      </c>
      <c r="L66" s="16">
        <f t="shared" si="7"/>
        <v>85.98905296392176</v>
      </c>
      <c r="M66" s="16">
        <f t="shared" si="7"/>
        <v>89.3755668019848</v>
      </c>
      <c r="N66" s="16">
        <f t="shared" si="7"/>
        <v>122.62306538309443</v>
      </c>
      <c r="O66" s="16">
        <f t="shared" si="7"/>
        <v>81.10033488945088</v>
      </c>
      <c r="P66" s="16">
        <f t="shared" si="7"/>
        <v>84.93769451673549</v>
      </c>
      <c r="Q66" s="16">
        <f t="shared" si="7"/>
        <v>93.73221049978241</v>
      </c>
      <c r="R66" s="16">
        <f t="shared" si="7"/>
        <v>90.39204970879521</v>
      </c>
      <c r="S66" s="16">
        <f t="shared" si="7"/>
        <v>91.27949973619994</v>
      </c>
      <c r="T66" s="16">
        <f t="shared" si="7"/>
        <v>85.83132407027381</v>
      </c>
      <c r="U66" s="16">
        <f t="shared" si="7"/>
        <v>89.22205533714799</v>
      </c>
      <c r="V66" s="16">
        <f t="shared" si="7"/>
        <v>90.38086268253284</v>
      </c>
      <c r="W66" s="16">
        <f t="shared" si="7"/>
        <v>117.81540138338218</v>
      </c>
      <c r="X66" s="16">
        <f t="shared" si="7"/>
        <v>0</v>
      </c>
      <c r="Y66" s="16">
        <f t="shared" si="7"/>
        <v>0</v>
      </c>
      <c r="Z66" s="17">
        <f t="shared" si="7"/>
        <v>87.71800306189921</v>
      </c>
    </row>
    <row r="67" spans="1:26" ht="13.5" hidden="1">
      <c r="A67" s="40" t="s">
        <v>120</v>
      </c>
      <c r="B67" s="23">
        <v>3350621923</v>
      </c>
      <c r="C67" s="23"/>
      <c r="D67" s="24">
        <v>4286361906</v>
      </c>
      <c r="E67" s="25">
        <v>4099595289</v>
      </c>
      <c r="F67" s="25">
        <v>559766882</v>
      </c>
      <c r="G67" s="25">
        <v>277638513</v>
      </c>
      <c r="H67" s="25">
        <v>255011598</v>
      </c>
      <c r="I67" s="25">
        <v>1092416993</v>
      </c>
      <c r="J67" s="25">
        <v>583461221</v>
      </c>
      <c r="K67" s="25">
        <v>294856174</v>
      </c>
      <c r="L67" s="25">
        <v>419450478</v>
      </c>
      <c r="M67" s="25">
        <v>1297767873</v>
      </c>
      <c r="N67" s="25">
        <v>356479225</v>
      </c>
      <c r="O67" s="25">
        <v>266158721</v>
      </c>
      <c r="P67" s="25">
        <v>308667222</v>
      </c>
      <c r="Q67" s="25">
        <v>931305168</v>
      </c>
      <c r="R67" s="25">
        <v>389479383</v>
      </c>
      <c r="S67" s="25">
        <v>310054922</v>
      </c>
      <c r="T67" s="25">
        <v>339098331</v>
      </c>
      <c r="U67" s="25">
        <v>1038632636</v>
      </c>
      <c r="V67" s="25">
        <v>4360122670</v>
      </c>
      <c r="W67" s="25">
        <v>4289154113</v>
      </c>
      <c r="X67" s="25"/>
      <c r="Y67" s="24"/>
      <c r="Z67" s="26">
        <v>4099595289</v>
      </c>
    </row>
    <row r="68" spans="1:26" ht="13.5" hidden="1">
      <c r="A68" s="36" t="s">
        <v>31</v>
      </c>
      <c r="B68" s="18">
        <v>1117709392</v>
      </c>
      <c r="C68" s="18"/>
      <c r="D68" s="19">
        <v>1167720684</v>
      </c>
      <c r="E68" s="20">
        <v>927964681</v>
      </c>
      <c r="F68" s="20">
        <v>376111133</v>
      </c>
      <c r="G68" s="20">
        <v>37405208</v>
      </c>
      <c r="H68" s="20">
        <v>23329231</v>
      </c>
      <c r="I68" s="20">
        <v>436845572</v>
      </c>
      <c r="J68" s="20">
        <v>310624633</v>
      </c>
      <c r="K68" s="20">
        <v>66903783</v>
      </c>
      <c r="L68" s="20">
        <v>73776448</v>
      </c>
      <c r="M68" s="20">
        <v>451304864</v>
      </c>
      <c r="N68" s="20">
        <v>34944187</v>
      </c>
      <c r="O68" s="20">
        <v>38533470</v>
      </c>
      <c r="P68" s="20">
        <v>45540448</v>
      </c>
      <c r="Q68" s="20">
        <v>119018105</v>
      </c>
      <c r="R68" s="20">
        <v>99463662</v>
      </c>
      <c r="S68" s="20">
        <v>76750843</v>
      </c>
      <c r="T68" s="20">
        <v>77506495</v>
      </c>
      <c r="U68" s="20">
        <v>253721000</v>
      </c>
      <c r="V68" s="20">
        <v>1260889541</v>
      </c>
      <c r="W68" s="20">
        <v>1161215149</v>
      </c>
      <c r="X68" s="20"/>
      <c r="Y68" s="19"/>
      <c r="Z68" s="22">
        <v>927964681</v>
      </c>
    </row>
    <row r="69" spans="1:26" ht="13.5" hidden="1">
      <c r="A69" s="37" t="s">
        <v>32</v>
      </c>
      <c r="B69" s="18">
        <v>2020032091</v>
      </c>
      <c r="C69" s="18"/>
      <c r="D69" s="19">
        <v>2964673400</v>
      </c>
      <c r="E69" s="20">
        <v>2964834774</v>
      </c>
      <c r="F69" s="20">
        <v>167700275</v>
      </c>
      <c r="G69" s="20">
        <v>224044779</v>
      </c>
      <c r="H69" s="20">
        <v>215209811</v>
      </c>
      <c r="I69" s="20">
        <v>606954865</v>
      </c>
      <c r="J69" s="20">
        <v>247585559</v>
      </c>
      <c r="K69" s="20">
        <v>209998708</v>
      </c>
      <c r="L69" s="20">
        <v>324389730</v>
      </c>
      <c r="M69" s="20">
        <v>781973997</v>
      </c>
      <c r="N69" s="20">
        <v>307196928</v>
      </c>
      <c r="O69" s="20">
        <v>209595122</v>
      </c>
      <c r="P69" s="20">
        <v>241921979</v>
      </c>
      <c r="Q69" s="20">
        <v>758714029</v>
      </c>
      <c r="R69" s="20">
        <v>271376605</v>
      </c>
      <c r="S69" s="20">
        <v>212997033</v>
      </c>
      <c r="T69" s="20">
        <v>242838277</v>
      </c>
      <c r="U69" s="20">
        <v>727211915</v>
      </c>
      <c r="V69" s="20">
        <v>2874854806</v>
      </c>
      <c r="W69" s="20">
        <v>2973971678</v>
      </c>
      <c r="X69" s="20"/>
      <c r="Y69" s="19"/>
      <c r="Z69" s="22">
        <v>2964834774</v>
      </c>
    </row>
    <row r="70" spans="1:26" ht="13.5" hidden="1">
      <c r="A70" s="38" t="s">
        <v>114</v>
      </c>
      <c r="B70" s="18">
        <v>1228864797</v>
      </c>
      <c r="C70" s="18"/>
      <c r="D70" s="19">
        <v>1801802562</v>
      </c>
      <c r="E70" s="20">
        <v>1788673238</v>
      </c>
      <c r="F70" s="20">
        <v>102797821</v>
      </c>
      <c r="G70" s="20">
        <v>139291009</v>
      </c>
      <c r="H70" s="20">
        <v>127710575</v>
      </c>
      <c r="I70" s="20">
        <v>369799405</v>
      </c>
      <c r="J70" s="20">
        <v>140641267</v>
      </c>
      <c r="K70" s="20">
        <v>130318748</v>
      </c>
      <c r="L70" s="20">
        <v>203963028</v>
      </c>
      <c r="M70" s="20">
        <v>474923043</v>
      </c>
      <c r="N70" s="20">
        <v>211684211</v>
      </c>
      <c r="O70" s="20">
        <v>129591505</v>
      </c>
      <c r="P70" s="20">
        <v>138094798</v>
      </c>
      <c r="Q70" s="20">
        <v>479370514</v>
      </c>
      <c r="R70" s="20">
        <v>159665186</v>
      </c>
      <c r="S70" s="20">
        <v>121700629</v>
      </c>
      <c r="T70" s="20">
        <v>156370004</v>
      </c>
      <c r="U70" s="20">
        <v>437735819</v>
      </c>
      <c r="V70" s="20">
        <v>1761828781</v>
      </c>
      <c r="W70" s="20">
        <v>1808746904</v>
      </c>
      <c r="X70" s="20"/>
      <c r="Y70" s="19"/>
      <c r="Z70" s="22">
        <v>1788673238</v>
      </c>
    </row>
    <row r="71" spans="1:26" ht="13.5" hidden="1">
      <c r="A71" s="38" t="s">
        <v>115</v>
      </c>
      <c r="B71" s="18">
        <v>455229880</v>
      </c>
      <c r="C71" s="18"/>
      <c r="D71" s="19">
        <v>690703066</v>
      </c>
      <c r="E71" s="20">
        <v>696347482</v>
      </c>
      <c r="F71" s="20">
        <v>24687127</v>
      </c>
      <c r="G71" s="20">
        <v>48411931</v>
      </c>
      <c r="H71" s="20">
        <v>52486269</v>
      </c>
      <c r="I71" s="20">
        <v>125585327</v>
      </c>
      <c r="J71" s="20">
        <v>62345618</v>
      </c>
      <c r="K71" s="20">
        <v>39638789</v>
      </c>
      <c r="L71" s="20">
        <v>75426331</v>
      </c>
      <c r="M71" s="20">
        <v>177410738</v>
      </c>
      <c r="N71" s="20">
        <v>61966439</v>
      </c>
      <c r="O71" s="20">
        <v>47609563</v>
      </c>
      <c r="P71" s="20">
        <v>59485932</v>
      </c>
      <c r="Q71" s="20">
        <v>169061934</v>
      </c>
      <c r="R71" s="20">
        <v>64636037</v>
      </c>
      <c r="S71" s="20">
        <v>48813964</v>
      </c>
      <c r="T71" s="20">
        <v>39072866</v>
      </c>
      <c r="U71" s="20">
        <v>152522867</v>
      </c>
      <c r="V71" s="20">
        <v>624580866</v>
      </c>
      <c r="W71" s="20">
        <v>691244213</v>
      </c>
      <c r="X71" s="20"/>
      <c r="Y71" s="19"/>
      <c r="Z71" s="22">
        <v>696347482</v>
      </c>
    </row>
    <row r="72" spans="1:26" ht="13.5" hidden="1">
      <c r="A72" s="38" t="s">
        <v>116</v>
      </c>
      <c r="B72" s="18">
        <v>194024971</v>
      </c>
      <c r="C72" s="18"/>
      <c r="D72" s="19">
        <v>254717419</v>
      </c>
      <c r="E72" s="20">
        <v>259512304</v>
      </c>
      <c r="F72" s="20">
        <v>18580185</v>
      </c>
      <c r="G72" s="20">
        <v>20191936</v>
      </c>
      <c r="H72" s="20">
        <v>20169517</v>
      </c>
      <c r="I72" s="20">
        <v>58941638</v>
      </c>
      <c r="J72" s="20">
        <v>25208752</v>
      </c>
      <c r="K72" s="20">
        <v>23335589</v>
      </c>
      <c r="L72" s="20">
        <v>25706200</v>
      </c>
      <c r="M72" s="20">
        <v>74250541</v>
      </c>
      <c r="N72" s="20">
        <v>19249264</v>
      </c>
      <c r="O72" s="20">
        <v>16899914</v>
      </c>
      <c r="P72" s="20">
        <v>25573198</v>
      </c>
      <c r="Q72" s="20">
        <v>61722376</v>
      </c>
      <c r="R72" s="20">
        <v>26186639</v>
      </c>
      <c r="S72" s="20">
        <v>24117978</v>
      </c>
      <c r="T72" s="20">
        <v>29351611</v>
      </c>
      <c r="U72" s="20">
        <v>79656228</v>
      </c>
      <c r="V72" s="20">
        <v>274570783</v>
      </c>
      <c r="W72" s="20">
        <v>255863396</v>
      </c>
      <c r="X72" s="20"/>
      <c r="Y72" s="19"/>
      <c r="Z72" s="22">
        <v>259512304</v>
      </c>
    </row>
    <row r="73" spans="1:26" ht="13.5" hidden="1">
      <c r="A73" s="38" t="s">
        <v>117</v>
      </c>
      <c r="B73" s="18">
        <v>148794816</v>
      </c>
      <c r="C73" s="18"/>
      <c r="D73" s="19">
        <v>215788019</v>
      </c>
      <c r="E73" s="20">
        <v>218692503</v>
      </c>
      <c r="F73" s="20">
        <v>13762110</v>
      </c>
      <c r="G73" s="20">
        <v>15899770</v>
      </c>
      <c r="H73" s="20">
        <v>14854023</v>
      </c>
      <c r="I73" s="20">
        <v>44515903</v>
      </c>
      <c r="J73" s="20">
        <v>19200435</v>
      </c>
      <c r="K73" s="20">
        <v>16571684</v>
      </c>
      <c r="L73" s="20">
        <v>19227375</v>
      </c>
      <c r="M73" s="20">
        <v>54999494</v>
      </c>
      <c r="N73" s="20">
        <v>14205436</v>
      </c>
      <c r="O73" s="20">
        <v>15267502</v>
      </c>
      <c r="P73" s="20">
        <v>18387416</v>
      </c>
      <c r="Q73" s="20">
        <v>47860354</v>
      </c>
      <c r="R73" s="20">
        <v>20844843</v>
      </c>
      <c r="S73" s="20">
        <v>18677853</v>
      </c>
      <c r="T73" s="20">
        <v>17894040</v>
      </c>
      <c r="U73" s="20">
        <v>57416736</v>
      </c>
      <c r="V73" s="20">
        <v>204792487</v>
      </c>
      <c r="W73" s="20">
        <v>216459344</v>
      </c>
      <c r="X73" s="20"/>
      <c r="Y73" s="19"/>
      <c r="Z73" s="22">
        <v>218692503</v>
      </c>
    </row>
    <row r="74" spans="1:26" ht="13.5" hidden="1">
      <c r="A74" s="38" t="s">
        <v>118</v>
      </c>
      <c r="B74" s="18">
        <v>-6882373</v>
      </c>
      <c r="C74" s="18"/>
      <c r="D74" s="19">
        <v>1662334</v>
      </c>
      <c r="E74" s="20">
        <v>1609247</v>
      </c>
      <c r="F74" s="20">
        <v>7873032</v>
      </c>
      <c r="G74" s="20">
        <v>250133</v>
      </c>
      <c r="H74" s="20">
        <v>-10573</v>
      </c>
      <c r="I74" s="20">
        <v>8112592</v>
      </c>
      <c r="J74" s="20">
        <v>189487</v>
      </c>
      <c r="K74" s="20">
        <v>133898</v>
      </c>
      <c r="L74" s="20">
        <v>66796</v>
      </c>
      <c r="M74" s="20">
        <v>390181</v>
      </c>
      <c r="N74" s="20">
        <v>91578</v>
      </c>
      <c r="O74" s="20">
        <v>226638</v>
      </c>
      <c r="P74" s="20">
        <v>380635</v>
      </c>
      <c r="Q74" s="20">
        <v>698851</v>
      </c>
      <c r="R74" s="20">
        <v>43900</v>
      </c>
      <c r="S74" s="20">
        <v>-313391</v>
      </c>
      <c r="T74" s="20">
        <v>149756</v>
      </c>
      <c r="U74" s="20">
        <v>-119735</v>
      </c>
      <c r="V74" s="20">
        <v>9081889</v>
      </c>
      <c r="W74" s="20">
        <v>1657821</v>
      </c>
      <c r="X74" s="20"/>
      <c r="Y74" s="19"/>
      <c r="Z74" s="22">
        <v>1609247</v>
      </c>
    </row>
    <row r="75" spans="1:26" ht="13.5" hidden="1">
      <c r="A75" s="39" t="s">
        <v>119</v>
      </c>
      <c r="B75" s="27">
        <v>212880440</v>
      </c>
      <c r="C75" s="27"/>
      <c r="D75" s="28">
        <v>153967822</v>
      </c>
      <c r="E75" s="29">
        <v>206795834</v>
      </c>
      <c r="F75" s="29">
        <v>15955474</v>
      </c>
      <c r="G75" s="29">
        <v>16188526</v>
      </c>
      <c r="H75" s="29">
        <v>16472556</v>
      </c>
      <c r="I75" s="29">
        <v>48616556</v>
      </c>
      <c r="J75" s="29">
        <v>25251029</v>
      </c>
      <c r="K75" s="29">
        <v>17953683</v>
      </c>
      <c r="L75" s="29">
        <v>21284300</v>
      </c>
      <c r="M75" s="29">
        <v>64489012</v>
      </c>
      <c r="N75" s="29">
        <v>14338110</v>
      </c>
      <c r="O75" s="29">
        <v>18030129</v>
      </c>
      <c r="P75" s="29">
        <v>21204795</v>
      </c>
      <c r="Q75" s="29">
        <v>53573034</v>
      </c>
      <c r="R75" s="29">
        <v>18639116</v>
      </c>
      <c r="S75" s="29">
        <v>20307046</v>
      </c>
      <c r="T75" s="29">
        <v>18753559</v>
      </c>
      <c r="U75" s="29">
        <v>57699721</v>
      </c>
      <c r="V75" s="29">
        <v>224378323</v>
      </c>
      <c r="W75" s="29">
        <v>153967286</v>
      </c>
      <c r="X75" s="29"/>
      <c r="Y75" s="28"/>
      <c r="Z75" s="30">
        <v>206795834</v>
      </c>
    </row>
    <row r="76" spans="1:26" ht="13.5" hidden="1">
      <c r="A76" s="41" t="s">
        <v>121</v>
      </c>
      <c r="B76" s="31">
        <v>2829314393</v>
      </c>
      <c r="C76" s="31"/>
      <c r="D76" s="32">
        <v>3923226321</v>
      </c>
      <c r="E76" s="33">
        <v>3644329654</v>
      </c>
      <c r="F76" s="33">
        <v>598932090</v>
      </c>
      <c r="G76" s="33">
        <v>-90634102</v>
      </c>
      <c r="H76" s="33">
        <v>250214953</v>
      </c>
      <c r="I76" s="33">
        <v>758512941</v>
      </c>
      <c r="J76" s="33">
        <v>345256476</v>
      </c>
      <c r="K76" s="33">
        <v>230944464</v>
      </c>
      <c r="L76" s="33">
        <v>221213599</v>
      </c>
      <c r="M76" s="33">
        <v>797414539</v>
      </c>
      <c r="N76" s="33">
        <v>256642951</v>
      </c>
      <c r="O76" s="33">
        <v>243396002</v>
      </c>
      <c r="P76" s="33">
        <v>292967897</v>
      </c>
      <c r="Q76" s="33">
        <v>793006850</v>
      </c>
      <c r="R76" s="33">
        <v>255460596</v>
      </c>
      <c r="S76" s="33">
        <v>262703523</v>
      </c>
      <c r="T76" s="33">
        <v>307360474</v>
      </c>
      <c r="U76" s="33">
        <v>825524593</v>
      </c>
      <c r="V76" s="33">
        <v>3174458923</v>
      </c>
      <c r="W76" s="33">
        <v>3644329654</v>
      </c>
      <c r="X76" s="33"/>
      <c r="Y76" s="32"/>
      <c r="Z76" s="34">
        <v>3644329654</v>
      </c>
    </row>
    <row r="77" spans="1:26" ht="13.5" hidden="1">
      <c r="A77" s="36" t="s">
        <v>31</v>
      </c>
      <c r="B77" s="18">
        <v>957149578</v>
      </c>
      <c r="C77" s="18"/>
      <c r="D77" s="19">
        <v>1081904484</v>
      </c>
      <c r="E77" s="20">
        <v>829838170</v>
      </c>
      <c r="F77" s="20">
        <v>404466268</v>
      </c>
      <c r="G77" s="20">
        <v>-205828256</v>
      </c>
      <c r="H77" s="20">
        <v>59097452</v>
      </c>
      <c r="I77" s="20">
        <v>257735464</v>
      </c>
      <c r="J77" s="20">
        <v>145322319</v>
      </c>
      <c r="K77" s="20">
        <v>43977483</v>
      </c>
      <c r="L77" s="20">
        <v>39904886</v>
      </c>
      <c r="M77" s="20">
        <v>229204688</v>
      </c>
      <c r="N77" s="20">
        <v>65793317</v>
      </c>
      <c r="O77" s="20">
        <v>45032042</v>
      </c>
      <c r="P77" s="20">
        <v>60057067</v>
      </c>
      <c r="Q77" s="20">
        <v>170882426</v>
      </c>
      <c r="R77" s="20">
        <v>43371132</v>
      </c>
      <c r="S77" s="20">
        <v>60856222</v>
      </c>
      <c r="T77" s="20">
        <v>36269723</v>
      </c>
      <c r="U77" s="20">
        <v>140497077</v>
      </c>
      <c r="V77" s="20">
        <v>798319655</v>
      </c>
      <c r="W77" s="20">
        <v>829838170</v>
      </c>
      <c r="X77" s="20"/>
      <c r="Y77" s="19"/>
      <c r="Z77" s="22">
        <v>829838170</v>
      </c>
    </row>
    <row r="78" spans="1:26" ht="13.5" hidden="1">
      <c r="A78" s="37" t="s">
        <v>32</v>
      </c>
      <c r="B78" s="18">
        <v>1725198900</v>
      </c>
      <c r="C78" s="18"/>
      <c r="D78" s="19">
        <v>2748595668</v>
      </c>
      <c r="E78" s="20">
        <v>2633094308</v>
      </c>
      <c r="F78" s="20">
        <v>179255219</v>
      </c>
      <c r="G78" s="20">
        <v>101624846</v>
      </c>
      <c r="H78" s="20">
        <v>176435834</v>
      </c>
      <c r="I78" s="20">
        <v>457315899</v>
      </c>
      <c r="J78" s="20">
        <v>176404643</v>
      </c>
      <c r="K78" s="20">
        <v>171161243</v>
      </c>
      <c r="L78" s="20">
        <v>163006545</v>
      </c>
      <c r="M78" s="20">
        <v>510572431</v>
      </c>
      <c r="N78" s="20">
        <v>173267804</v>
      </c>
      <c r="O78" s="20">
        <v>183741465</v>
      </c>
      <c r="P78" s="20">
        <v>214899966</v>
      </c>
      <c r="Q78" s="20">
        <v>571909235</v>
      </c>
      <c r="R78" s="20">
        <v>195241185</v>
      </c>
      <c r="S78" s="20">
        <v>183311131</v>
      </c>
      <c r="T78" s="20">
        <v>254994323</v>
      </c>
      <c r="U78" s="20">
        <v>633546639</v>
      </c>
      <c r="V78" s="20">
        <v>2173344204</v>
      </c>
      <c r="W78" s="20">
        <v>2633094308</v>
      </c>
      <c r="X78" s="20"/>
      <c r="Y78" s="19"/>
      <c r="Z78" s="22">
        <v>2633094308</v>
      </c>
    </row>
    <row r="79" spans="1:26" ht="13.5" hidden="1">
      <c r="A79" s="38" t="s">
        <v>114</v>
      </c>
      <c r="B79" s="18">
        <v>1137707641</v>
      </c>
      <c r="C79" s="18"/>
      <c r="D79" s="19">
        <v>1729488347</v>
      </c>
      <c r="E79" s="20">
        <v>1675117331</v>
      </c>
      <c r="F79" s="20">
        <v>120631395</v>
      </c>
      <c r="G79" s="20">
        <v>92914770</v>
      </c>
      <c r="H79" s="20">
        <v>124724514</v>
      </c>
      <c r="I79" s="20">
        <v>338270679</v>
      </c>
      <c r="J79" s="20">
        <v>116015120</v>
      </c>
      <c r="K79" s="20">
        <v>114446306</v>
      </c>
      <c r="L79" s="20">
        <v>103896945</v>
      </c>
      <c r="M79" s="20">
        <v>334358371</v>
      </c>
      <c r="N79" s="20">
        <v>118826223</v>
      </c>
      <c r="O79" s="20">
        <v>115727538</v>
      </c>
      <c r="P79" s="20">
        <v>134549137</v>
      </c>
      <c r="Q79" s="20">
        <v>369102898</v>
      </c>
      <c r="R79" s="20">
        <v>124660563</v>
      </c>
      <c r="S79" s="20">
        <v>119537875</v>
      </c>
      <c r="T79" s="20">
        <v>162487781</v>
      </c>
      <c r="U79" s="20">
        <v>406686219</v>
      </c>
      <c r="V79" s="20">
        <v>1448418167</v>
      </c>
      <c r="W79" s="20">
        <v>1675117331</v>
      </c>
      <c r="X79" s="20"/>
      <c r="Y79" s="19"/>
      <c r="Z79" s="22">
        <v>1675117331</v>
      </c>
    </row>
    <row r="80" spans="1:26" ht="13.5" hidden="1">
      <c r="A80" s="38" t="s">
        <v>115</v>
      </c>
      <c r="B80" s="18">
        <v>331932314</v>
      </c>
      <c r="C80" s="18"/>
      <c r="D80" s="19">
        <v>590190061</v>
      </c>
      <c r="E80" s="20">
        <v>552415275</v>
      </c>
      <c r="F80" s="20">
        <v>31100461</v>
      </c>
      <c r="G80" s="20">
        <v>2175578</v>
      </c>
      <c r="H80" s="20">
        <v>27954635</v>
      </c>
      <c r="I80" s="20">
        <v>61230674</v>
      </c>
      <c r="J80" s="20">
        <v>32029474</v>
      </c>
      <c r="K80" s="20">
        <v>30438322</v>
      </c>
      <c r="L80" s="20">
        <v>37853339</v>
      </c>
      <c r="M80" s="20">
        <v>100321135</v>
      </c>
      <c r="N80" s="20">
        <v>32906119</v>
      </c>
      <c r="O80" s="20">
        <v>51480059</v>
      </c>
      <c r="P80" s="20">
        <v>52438721</v>
      </c>
      <c r="Q80" s="20">
        <v>136824899</v>
      </c>
      <c r="R80" s="20">
        <v>35735200</v>
      </c>
      <c r="S80" s="20">
        <v>35786298</v>
      </c>
      <c r="T80" s="20">
        <v>50993497</v>
      </c>
      <c r="U80" s="20">
        <v>122514995</v>
      </c>
      <c r="V80" s="20">
        <v>420891703</v>
      </c>
      <c r="W80" s="20">
        <v>552415275</v>
      </c>
      <c r="X80" s="20"/>
      <c r="Y80" s="19"/>
      <c r="Z80" s="22">
        <v>552415275</v>
      </c>
    </row>
    <row r="81" spans="1:26" ht="13.5" hidden="1">
      <c r="A81" s="38" t="s">
        <v>116</v>
      </c>
      <c r="B81" s="18">
        <v>117833180</v>
      </c>
      <c r="C81" s="18"/>
      <c r="D81" s="19">
        <v>233512364</v>
      </c>
      <c r="E81" s="20">
        <v>218851154</v>
      </c>
      <c r="F81" s="20">
        <v>13605145</v>
      </c>
      <c r="G81" s="20">
        <v>6562422</v>
      </c>
      <c r="H81" s="20">
        <v>13546084</v>
      </c>
      <c r="I81" s="20">
        <v>33713651</v>
      </c>
      <c r="J81" s="20">
        <v>16475696</v>
      </c>
      <c r="K81" s="20">
        <v>14558022</v>
      </c>
      <c r="L81" s="20">
        <v>11735733</v>
      </c>
      <c r="M81" s="20">
        <v>42769451</v>
      </c>
      <c r="N81" s="20">
        <v>11793878</v>
      </c>
      <c r="O81" s="20">
        <v>7382471</v>
      </c>
      <c r="P81" s="20">
        <v>15700239</v>
      </c>
      <c r="Q81" s="20">
        <v>34876588</v>
      </c>
      <c r="R81" s="20">
        <v>20944561</v>
      </c>
      <c r="S81" s="20">
        <v>15473027</v>
      </c>
      <c r="T81" s="20">
        <v>25315392</v>
      </c>
      <c r="U81" s="20">
        <v>61732980</v>
      </c>
      <c r="V81" s="20">
        <v>173092670</v>
      </c>
      <c r="W81" s="20">
        <v>218851154</v>
      </c>
      <c r="X81" s="20"/>
      <c r="Y81" s="19"/>
      <c r="Z81" s="22">
        <v>218851154</v>
      </c>
    </row>
    <row r="82" spans="1:26" ht="13.5" hidden="1">
      <c r="A82" s="38" t="s">
        <v>117</v>
      </c>
      <c r="B82" s="18">
        <v>115476149</v>
      </c>
      <c r="C82" s="18"/>
      <c r="D82" s="19">
        <v>193550853</v>
      </c>
      <c r="E82" s="20">
        <v>185126504</v>
      </c>
      <c r="F82" s="20">
        <v>14188994</v>
      </c>
      <c r="G82" s="20">
        <v>-1201105</v>
      </c>
      <c r="H82" s="20">
        <v>9730495</v>
      </c>
      <c r="I82" s="20">
        <v>22718384</v>
      </c>
      <c r="J82" s="20">
        <v>11486123</v>
      </c>
      <c r="K82" s="20">
        <v>11288416</v>
      </c>
      <c r="L82" s="20">
        <v>9271417</v>
      </c>
      <c r="M82" s="20">
        <v>32045956</v>
      </c>
      <c r="N82" s="20">
        <v>9292784</v>
      </c>
      <c r="O82" s="20">
        <v>8747250</v>
      </c>
      <c r="P82" s="20">
        <v>11705472</v>
      </c>
      <c r="Q82" s="20">
        <v>29745506</v>
      </c>
      <c r="R82" s="20">
        <v>13348629</v>
      </c>
      <c r="S82" s="20">
        <v>12073111</v>
      </c>
      <c r="T82" s="20">
        <v>13691725</v>
      </c>
      <c r="U82" s="20">
        <v>39113465</v>
      </c>
      <c r="V82" s="20">
        <v>123623311</v>
      </c>
      <c r="W82" s="20">
        <v>185126504</v>
      </c>
      <c r="X82" s="20"/>
      <c r="Y82" s="19"/>
      <c r="Z82" s="22">
        <v>185126504</v>
      </c>
    </row>
    <row r="83" spans="1:26" ht="13.5" hidden="1">
      <c r="A83" s="38" t="s">
        <v>118</v>
      </c>
      <c r="B83" s="18">
        <v>22249616</v>
      </c>
      <c r="C83" s="18"/>
      <c r="D83" s="19">
        <v>1854043</v>
      </c>
      <c r="E83" s="20">
        <v>1584044</v>
      </c>
      <c r="F83" s="20">
        <v>-270776</v>
      </c>
      <c r="G83" s="20">
        <v>1173181</v>
      </c>
      <c r="H83" s="20">
        <v>480106</v>
      </c>
      <c r="I83" s="20">
        <v>1382511</v>
      </c>
      <c r="J83" s="20">
        <v>398230</v>
      </c>
      <c r="K83" s="20">
        <v>430177</v>
      </c>
      <c r="L83" s="20">
        <v>249111</v>
      </c>
      <c r="M83" s="20">
        <v>1077518</v>
      </c>
      <c r="N83" s="20">
        <v>448800</v>
      </c>
      <c r="O83" s="20">
        <v>404147</v>
      </c>
      <c r="P83" s="20">
        <v>506397</v>
      </c>
      <c r="Q83" s="20">
        <v>1359344</v>
      </c>
      <c r="R83" s="20">
        <v>552232</v>
      </c>
      <c r="S83" s="20">
        <v>440820</v>
      </c>
      <c r="T83" s="20">
        <v>2505928</v>
      </c>
      <c r="U83" s="20">
        <v>3498980</v>
      </c>
      <c r="V83" s="20">
        <v>7318353</v>
      </c>
      <c r="W83" s="20">
        <v>1584044</v>
      </c>
      <c r="X83" s="20"/>
      <c r="Y83" s="19"/>
      <c r="Z83" s="22">
        <v>1584044</v>
      </c>
    </row>
    <row r="84" spans="1:26" ht="13.5" hidden="1">
      <c r="A84" s="39" t="s">
        <v>119</v>
      </c>
      <c r="B84" s="27">
        <v>146965915</v>
      </c>
      <c r="C84" s="27"/>
      <c r="D84" s="28">
        <v>92726169</v>
      </c>
      <c r="E84" s="29">
        <v>181397176</v>
      </c>
      <c r="F84" s="29">
        <v>15210603</v>
      </c>
      <c r="G84" s="29">
        <v>13569308</v>
      </c>
      <c r="H84" s="29">
        <v>14681667</v>
      </c>
      <c r="I84" s="29">
        <v>43461578</v>
      </c>
      <c r="J84" s="29">
        <v>23529514</v>
      </c>
      <c r="K84" s="29">
        <v>15805738</v>
      </c>
      <c r="L84" s="29">
        <v>18302168</v>
      </c>
      <c r="M84" s="29">
        <v>57637420</v>
      </c>
      <c r="N84" s="29">
        <v>17581830</v>
      </c>
      <c r="O84" s="29">
        <v>14622495</v>
      </c>
      <c r="P84" s="29">
        <v>18010864</v>
      </c>
      <c r="Q84" s="29">
        <v>50215189</v>
      </c>
      <c r="R84" s="29">
        <v>16848279</v>
      </c>
      <c r="S84" s="29">
        <v>18536170</v>
      </c>
      <c r="T84" s="29">
        <v>16096428</v>
      </c>
      <c r="U84" s="29">
        <v>51480877</v>
      </c>
      <c r="V84" s="29">
        <v>202795064</v>
      </c>
      <c r="W84" s="29">
        <v>181397176</v>
      </c>
      <c r="X84" s="29"/>
      <c r="Y84" s="28"/>
      <c r="Z84" s="30">
        <v>181397176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5327973</v>
      </c>
      <c r="C5" s="18">
        <v>0</v>
      </c>
      <c r="D5" s="58">
        <v>6551200</v>
      </c>
      <c r="E5" s="59">
        <v>6551200</v>
      </c>
      <c r="F5" s="59">
        <v>4961708</v>
      </c>
      <c r="G5" s="59">
        <v>11800</v>
      </c>
      <c r="H5" s="59">
        <v>11803</v>
      </c>
      <c r="I5" s="59">
        <v>4985311</v>
      </c>
      <c r="J5" s="59">
        <v>-9587</v>
      </c>
      <c r="K5" s="59">
        <v>8688</v>
      </c>
      <c r="L5" s="59">
        <v>10587</v>
      </c>
      <c r="M5" s="59">
        <v>9688</v>
      </c>
      <c r="N5" s="59">
        <v>9929</v>
      </c>
      <c r="O5" s="59">
        <v>13748</v>
      </c>
      <c r="P5" s="59">
        <v>12745</v>
      </c>
      <c r="Q5" s="59">
        <v>36422</v>
      </c>
      <c r="R5" s="59">
        <v>12744</v>
      </c>
      <c r="S5" s="59">
        <v>12745</v>
      </c>
      <c r="T5" s="59">
        <v>-118131</v>
      </c>
      <c r="U5" s="59">
        <v>-92642</v>
      </c>
      <c r="V5" s="59">
        <v>4938779</v>
      </c>
      <c r="W5" s="59">
        <v>6551200</v>
      </c>
      <c r="X5" s="59">
        <v>-1612421</v>
      </c>
      <c r="Y5" s="60">
        <v>-24.61</v>
      </c>
      <c r="Z5" s="61">
        <v>6551200</v>
      </c>
    </row>
    <row r="6" spans="1:26" ht="13.5">
      <c r="A6" s="57" t="s">
        <v>32</v>
      </c>
      <c r="B6" s="18">
        <v>15174936</v>
      </c>
      <c r="C6" s="18">
        <v>0</v>
      </c>
      <c r="D6" s="58">
        <v>21340100</v>
      </c>
      <c r="E6" s="59">
        <v>23340100</v>
      </c>
      <c r="F6" s="59">
        <v>1634815</v>
      </c>
      <c r="G6" s="59">
        <v>1514377</v>
      </c>
      <c r="H6" s="59">
        <v>1578525</v>
      </c>
      <c r="I6" s="59">
        <v>4727717</v>
      </c>
      <c r="J6" s="59">
        <v>1712663</v>
      </c>
      <c r="K6" s="59">
        <v>1680251</v>
      </c>
      <c r="L6" s="59">
        <v>1652519</v>
      </c>
      <c r="M6" s="59">
        <v>5045433</v>
      </c>
      <c r="N6" s="59">
        <v>1959842</v>
      </c>
      <c r="O6" s="59">
        <v>1616355</v>
      </c>
      <c r="P6" s="59">
        <v>1788728</v>
      </c>
      <c r="Q6" s="59">
        <v>5364925</v>
      </c>
      <c r="R6" s="59">
        <v>1692194</v>
      </c>
      <c r="S6" s="59">
        <v>1611024</v>
      </c>
      <c r="T6" s="59">
        <v>1888045</v>
      </c>
      <c r="U6" s="59">
        <v>5191263</v>
      </c>
      <c r="V6" s="59">
        <v>20329338</v>
      </c>
      <c r="W6" s="59">
        <v>21340104</v>
      </c>
      <c r="X6" s="59">
        <v>-1010766</v>
      </c>
      <c r="Y6" s="60">
        <v>-4.74</v>
      </c>
      <c r="Z6" s="61">
        <v>23340100</v>
      </c>
    </row>
    <row r="7" spans="1:26" ht="13.5">
      <c r="A7" s="57" t="s">
        <v>33</v>
      </c>
      <c r="B7" s="18">
        <v>251620</v>
      </c>
      <c r="C7" s="18">
        <v>0</v>
      </c>
      <c r="D7" s="58">
        <v>231000</v>
      </c>
      <c r="E7" s="59">
        <v>231000</v>
      </c>
      <c r="F7" s="59">
        <v>3997</v>
      </c>
      <c r="G7" s="59">
        <v>408206</v>
      </c>
      <c r="H7" s="59">
        <v>14785</v>
      </c>
      <c r="I7" s="59">
        <v>426988</v>
      </c>
      <c r="J7" s="59">
        <v>30748</v>
      </c>
      <c r="K7" s="59">
        <v>27771</v>
      </c>
      <c r="L7" s="59">
        <v>25760</v>
      </c>
      <c r="M7" s="59">
        <v>84279</v>
      </c>
      <c r="N7" s="59">
        <v>26872</v>
      </c>
      <c r="O7" s="59">
        <v>20274</v>
      </c>
      <c r="P7" s="59">
        <v>28422</v>
      </c>
      <c r="Q7" s="59">
        <v>75568</v>
      </c>
      <c r="R7" s="59">
        <v>11782</v>
      </c>
      <c r="S7" s="59">
        <v>55223</v>
      </c>
      <c r="T7" s="59">
        <v>30584</v>
      </c>
      <c r="U7" s="59">
        <v>97589</v>
      </c>
      <c r="V7" s="59">
        <v>684424</v>
      </c>
      <c r="W7" s="59">
        <v>231000</v>
      </c>
      <c r="X7" s="59">
        <v>453424</v>
      </c>
      <c r="Y7" s="60">
        <v>196.29</v>
      </c>
      <c r="Z7" s="61">
        <v>231000</v>
      </c>
    </row>
    <row r="8" spans="1:26" ht="13.5">
      <c r="A8" s="57" t="s">
        <v>34</v>
      </c>
      <c r="B8" s="18">
        <v>21193900</v>
      </c>
      <c r="C8" s="18">
        <v>0</v>
      </c>
      <c r="D8" s="58">
        <v>21246000</v>
      </c>
      <c r="E8" s="59">
        <v>20706000</v>
      </c>
      <c r="F8" s="59">
        <v>6589000</v>
      </c>
      <c r="G8" s="59">
        <v>0</v>
      </c>
      <c r="H8" s="59">
        <v>9728</v>
      </c>
      <c r="I8" s="59">
        <v>6598728</v>
      </c>
      <c r="J8" s="59">
        <v>12724</v>
      </c>
      <c r="K8" s="59">
        <v>0</v>
      </c>
      <c r="L8" s="59">
        <v>5019000</v>
      </c>
      <c r="M8" s="59">
        <v>5031724</v>
      </c>
      <c r="N8" s="59">
        <v>0</v>
      </c>
      <c r="O8" s="59">
        <v>0</v>
      </c>
      <c r="P8" s="59">
        <v>5456222</v>
      </c>
      <c r="Q8" s="59">
        <v>5456222</v>
      </c>
      <c r="R8" s="59">
        <v>10413</v>
      </c>
      <c r="S8" s="59">
        <v>0</v>
      </c>
      <c r="T8" s="59">
        <v>0</v>
      </c>
      <c r="U8" s="59">
        <v>10413</v>
      </c>
      <c r="V8" s="59">
        <v>17097087</v>
      </c>
      <c r="W8" s="59">
        <v>21246000</v>
      </c>
      <c r="X8" s="59">
        <v>-4148913</v>
      </c>
      <c r="Y8" s="60">
        <v>-19.53</v>
      </c>
      <c r="Z8" s="61">
        <v>20706000</v>
      </c>
    </row>
    <row r="9" spans="1:26" ht="13.5">
      <c r="A9" s="57" t="s">
        <v>35</v>
      </c>
      <c r="B9" s="18">
        <v>4017813</v>
      </c>
      <c r="C9" s="18">
        <v>0</v>
      </c>
      <c r="D9" s="58">
        <v>2326200</v>
      </c>
      <c r="E9" s="59">
        <v>2326200</v>
      </c>
      <c r="F9" s="59">
        <v>395764</v>
      </c>
      <c r="G9" s="59">
        <v>323785</v>
      </c>
      <c r="H9" s="59">
        <v>188127</v>
      </c>
      <c r="I9" s="59">
        <v>907676</v>
      </c>
      <c r="J9" s="59">
        <v>219889</v>
      </c>
      <c r="K9" s="59">
        <v>860332</v>
      </c>
      <c r="L9" s="59">
        <v>258463</v>
      </c>
      <c r="M9" s="59">
        <v>1338684</v>
      </c>
      <c r="N9" s="59">
        <v>560307</v>
      </c>
      <c r="O9" s="59">
        <v>212292</v>
      </c>
      <c r="P9" s="59">
        <v>227413</v>
      </c>
      <c r="Q9" s="59">
        <v>1000012</v>
      </c>
      <c r="R9" s="59">
        <v>502541</v>
      </c>
      <c r="S9" s="59">
        <v>501042</v>
      </c>
      <c r="T9" s="59">
        <v>580279</v>
      </c>
      <c r="U9" s="59">
        <v>1583862</v>
      </c>
      <c r="V9" s="59">
        <v>4830234</v>
      </c>
      <c r="W9" s="59">
        <v>2326192</v>
      </c>
      <c r="X9" s="59">
        <v>2504042</v>
      </c>
      <c r="Y9" s="60">
        <v>107.65</v>
      </c>
      <c r="Z9" s="61">
        <v>2326200</v>
      </c>
    </row>
    <row r="10" spans="1:26" ht="25.5">
      <c r="A10" s="62" t="s">
        <v>106</v>
      </c>
      <c r="B10" s="63">
        <f>SUM(B5:B9)</f>
        <v>45966242</v>
      </c>
      <c r="C10" s="63">
        <f>SUM(C5:C9)</f>
        <v>0</v>
      </c>
      <c r="D10" s="64">
        <f aca="true" t="shared" si="0" ref="D10:Z10">SUM(D5:D9)</f>
        <v>51694500</v>
      </c>
      <c r="E10" s="65">
        <f t="shared" si="0"/>
        <v>53154500</v>
      </c>
      <c r="F10" s="65">
        <f t="shared" si="0"/>
        <v>13585284</v>
      </c>
      <c r="G10" s="65">
        <f t="shared" si="0"/>
        <v>2258168</v>
      </c>
      <c r="H10" s="65">
        <f t="shared" si="0"/>
        <v>1802968</v>
      </c>
      <c r="I10" s="65">
        <f t="shared" si="0"/>
        <v>17646420</v>
      </c>
      <c r="J10" s="65">
        <f t="shared" si="0"/>
        <v>1966437</v>
      </c>
      <c r="K10" s="65">
        <f t="shared" si="0"/>
        <v>2577042</v>
      </c>
      <c r="L10" s="65">
        <f t="shared" si="0"/>
        <v>6966329</v>
      </c>
      <c r="M10" s="65">
        <f t="shared" si="0"/>
        <v>11509808</v>
      </c>
      <c r="N10" s="65">
        <f t="shared" si="0"/>
        <v>2556950</v>
      </c>
      <c r="O10" s="65">
        <f t="shared" si="0"/>
        <v>1862669</v>
      </c>
      <c r="P10" s="65">
        <f t="shared" si="0"/>
        <v>7513530</v>
      </c>
      <c r="Q10" s="65">
        <f t="shared" si="0"/>
        <v>11933149</v>
      </c>
      <c r="R10" s="65">
        <f t="shared" si="0"/>
        <v>2229674</v>
      </c>
      <c r="S10" s="65">
        <f t="shared" si="0"/>
        <v>2180034</v>
      </c>
      <c r="T10" s="65">
        <f t="shared" si="0"/>
        <v>2380777</v>
      </c>
      <c r="U10" s="65">
        <f t="shared" si="0"/>
        <v>6790485</v>
      </c>
      <c r="V10" s="65">
        <f t="shared" si="0"/>
        <v>47879862</v>
      </c>
      <c r="W10" s="65">
        <f t="shared" si="0"/>
        <v>51694496</v>
      </c>
      <c r="X10" s="65">
        <f t="shared" si="0"/>
        <v>-3814634</v>
      </c>
      <c r="Y10" s="66">
        <f>+IF(W10&lt;&gt;0,(X10/W10)*100,0)</f>
        <v>-7.379187911997439</v>
      </c>
      <c r="Z10" s="67">
        <f t="shared" si="0"/>
        <v>53154500</v>
      </c>
    </row>
    <row r="11" spans="1:26" ht="13.5">
      <c r="A11" s="57" t="s">
        <v>36</v>
      </c>
      <c r="B11" s="18">
        <v>18013236</v>
      </c>
      <c r="C11" s="18">
        <v>0</v>
      </c>
      <c r="D11" s="58">
        <v>18715600</v>
      </c>
      <c r="E11" s="59">
        <v>18716000</v>
      </c>
      <c r="F11" s="59">
        <v>1181860</v>
      </c>
      <c r="G11" s="59">
        <v>1209326</v>
      </c>
      <c r="H11" s="59">
        <v>1457659</v>
      </c>
      <c r="I11" s="59">
        <v>3848845</v>
      </c>
      <c r="J11" s="59">
        <v>1503784</v>
      </c>
      <c r="K11" s="59">
        <v>1451890</v>
      </c>
      <c r="L11" s="59">
        <v>2516348</v>
      </c>
      <c r="M11" s="59">
        <v>5472022</v>
      </c>
      <c r="N11" s="59">
        <v>1638268</v>
      </c>
      <c r="O11" s="59">
        <v>1566099</v>
      </c>
      <c r="P11" s="59">
        <v>1545817</v>
      </c>
      <c r="Q11" s="59">
        <v>4750184</v>
      </c>
      <c r="R11" s="59">
        <v>1509431</v>
      </c>
      <c r="S11" s="59">
        <v>1537378</v>
      </c>
      <c r="T11" s="59">
        <v>1762021</v>
      </c>
      <c r="U11" s="59">
        <v>4808830</v>
      </c>
      <c r="V11" s="59">
        <v>18879881</v>
      </c>
      <c r="W11" s="59">
        <v>18715600</v>
      </c>
      <c r="X11" s="59">
        <v>164281</v>
      </c>
      <c r="Y11" s="60">
        <v>0.88</v>
      </c>
      <c r="Z11" s="61">
        <v>18716000</v>
      </c>
    </row>
    <row r="12" spans="1:26" ht="13.5">
      <c r="A12" s="57" t="s">
        <v>37</v>
      </c>
      <c r="B12" s="18">
        <v>2139474</v>
      </c>
      <c r="C12" s="18">
        <v>0</v>
      </c>
      <c r="D12" s="58">
        <v>2400000</v>
      </c>
      <c r="E12" s="59">
        <v>2400000</v>
      </c>
      <c r="F12" s="59">
        <v>164459</v>
      </c>
      <c r="G12" s="59">
        <v>164459</v>
      </c>
      <c r="H12" s="59">
        <v>164459</v>
      </c>
      <c r="I12" s="59">
        <v>493377</v>
      </c>
      <c r="J12" s="59">
        <v>178290</v>
      </c>
      <c r="K12" s="59">
        <v>178290</v>
      </c>
      <c r="L12" s="59">
        <v>178290</v>
      </c>
      <c r="M12" s="59">
        <v>534870</v>
      </c>
      <c r="N12" s="59">
        <v>178290</v>
      </c>
      <c r="O12" s="59">
        <v>178290</v>
      </c>
      <c r="P12" s="59">
        <v>178290</v>
      </c>
      <c r="Q12" s="59">
        <v>534870</v>
      </c>
      <c r="R12" s="59">
        <v>178290</v>
      </c>
      <c r="S12" s="59">
        <v>178290</v>
      </c>
      <c r="T12" s="59">
        <v>178290</v>
      </c>
      <c r="U12" s="59">
        <v>534870</v>
      </c>
      <c r="V12" s="59">
        <v>2097987</v>
      </c>
      <c r="W12" s="59">
        <v>2400000</v>
      </c>
      <c r="X12" s="59">
        <v>-302013</v>
      </c>
      <c r="Y12" s="60">
        <v>-12.58</v>
      </c>
      <c r="Z12" s="61">
        <v>2400000</v>
      </c>
    </row>
    <row r="13" spans="1:26" ht="13.5">
      <c r="A13" s="57" t="s">
        <v>107</v>
      </c>
      <c r="B13" s="18">
        <v>7117532</v>
      </c>
      <c r="C13" s="18">
        <v>0</v>
      </c>
      <c r="D13" s="58">
        <v>400000</v>
      </c>
      <c r="E13" s="59">
        <v>400000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400000</v>
      </c>
      <c r="X13" s="59">
        <v>-400000</v>
      </c>
      <c r="Y13" s="60">
        <v>-100</v>
      </c>
      <c r="Z13" s="61">
        <v>400000</v>
      </c>
    </row>
    <row r="14" spans="1:26" ht="13.5">
      <c r="A14" s="57" t="s">
        <v>38</v>
      </c>
      <c r="B14" s="18">
        <v>1447028</v>
      </c>
      <c r="C14" s="18">
        <v>0</v>
      </c>
      <c r="D14" s="58">
        <v>776000</v>
      </c>
      <c r="E14" s="59">
        <v>775600</v>
      </c>
      <c r="F14" s="59">
        <v>0</v>
      </c>
      <c r="G14" s="59">
        <v>57134</v>
      </c>
      <c r="H14" s="59">
        <v>33368</v>
      </c>
      <c r="I14" s="59">
        <v>90502</v>
      </c>
      <c r="J14" s="59">
        <v>10218</v>
      </c>
      <c r="K14" s="59">
        <v>9827</v>
      </c>
      <c r="L14" s="59">
        <v>10090</v>
      </c>
      <c r="M14" s="59">
        <v>30135</v>
      </c>
      <c r="N14" s="59">
        <v>10037</v>
      </c>
      <c r="O14" s="59">
        <v>96528</v>
      </c>
      <c r="P14" s="59">
        <v>-1205631</v>
      </c>
      <c r="Q14" s="59">
        <v>-1099066</v>
      </c>
      <c r="R14" s="59">
        <v>16247</v>
      </c>
      <c r="S14" s="59">
        <v>-5770</v>
      </c>
      <c r="T14" s="59">
        <v>1586</v>
      </c>
      <c r="U14" s="59">
        <v>12063</v>
      </c>
      <c r="V14" s="59">
        <v>-966366</v>
      </c>
      <c r="W14" s="59">
        <v>776004</v>
      </c>
      <c r="X14" s="59">
        <v>-1742370</v>
      </c>
      <c r="Y14" s="60">
        <v>-224.53</v>
      </c>
      <c r="Z14" s="61">
        <v>775600</v>
      </c>
    </row>
    <row r="15" spans="1:26" ht="13.5">
      <c r="A15" s="57" t="s">
        <v>39</v>
      </c>
      <c r="B15" s="18">
        <v>7878333</v>
      </c>
      <c r="C15" s="18">
        <v>0</v>
      </c>
      <c r="D15" s="58">
        <v>8405000</v>
      </c>
      <c r="E15" s="59">
        <v>8405000</v>
      </c>
      <c r="F15" s="59">
        <v>350306</v>
      </c>
      <c r="G15" s="59">
        <v>1012174</v>
      </c>
      <c r="H15" s="59">
        <v>1189202</v>
      </c>
      <c r="I15" s="59">
        <v>2551682</v>
      </c>
      <c r="J15" s="59">
        <v>1031914</v>
      </c>
      <c r="K15" s="59">
        <v>1278365</v>
      </c>
      <c r="L15" s="59">
        <v>910493</v>
      </c>
      <c r="M15" s="59">
        <v>3220772</v>
      </c>
      <c r="N15" s="59">
        <v>939093</v>
      </c>
      <c r="O15" s="59">
        <v>421239</v>
      </c>
      <c r="P15" s="59">
        <v>1181800</v>
      </c>
      <c r="Q15" s="59">
        <v>2542132</v>
      </c>
      <c r="R15" s="59">
        <v>744246</v>
      </c>
      <c r="S15" s="59">
        <v>1028915</v>
      </c>
      <c r="T15" s="59">
        <v>2537726</v>
      </c>
      <c r="U15" s="59">
        <v>4310887</v>
      </c>
      <c r="V15" s="59">
        <v>12625473</v>
      </c>
      <c r="W15" s="59">
        <v>8405000</v>
      </c>
      <c r="X15" s="59">
        <v>4220473</v>
      </c>
      <c r="Y15" s="60">
        <v>50.21</v>
      </c>
      <c r="Z15" s="61">
        <v>8405000</v>
      </c>
    </row>
    <row r="16" spans="1:26" ht="13.5">
      <c r="A16" s="68" t="s">
        <v>40</v>
      </c>
      <c r="B16" s="18">
        <v>0</v>
      </c>
      <c r="C16" s="18">
        <v>0</v>
      </c>
      <c r="D16" s="58">
        <v>4556000</v>
      </c>
      <c r="E16" s="59">
        <v>3216000</v>
      </c>
      <c r="F16" s="59">
        <v>290146</v>
      </c>
      <c r="G16" s="59">
        <v>287916</v>
      </c>
      <c r="H16" s="59">
        <v>287776</v>
      </c>
      <c r="I16" s="59">
        <v>865838</v>
      </c>
      <c r="J16" s="59">
        <v>-118962</v>
      </c>
      <c r="K16" s="59">
        <v>279735</v>
      </c>
      <c r="L16" s="59">
        <v>275134</v>
      </c>
      <c r="M16" s="59">
        <v>435907</v>
      </c>
      <c r="N16" s="59">
        <v>246777</v>
      </c>
      <c r="O16" s="59">
        <v>272614</v>
      </c>
      <c r="P16" s="59">
        <v>278548</v>
      </c>
      <c r="Q16" s="59">
        <v>797939</v>
      </c>
      <c r="R16" s="59">
        <v>362947</v>
      </c>
      <c r="S16" s="59">
        <v>280770</v>
      </c>
      <c r="T16" s="59">
        <v>246691</v>
      </c>
      <c r="U16" s="59">
        <v>890408</v>
      </c>
      <c r="V16" s="59">
        <v>2990092</v>
      </c>
      <c r="W16" s="59">
        <v>4556004</v>
      </c>
      <c r="X16" s="59">
        <v>-1565912</v>
      </c>
      <c r="Y16" s="60">
        <v>-34.37</v>
      </c>
      <c r="Z16" s="61">
        <v>3216000</v>
      </c>
    </row>
    <row r="17" spans="1:26" ht="13.5">
      <c r="A17" s="57" t="s">
        <v>41</v>
      </c>
      <c r="B17" s="18">
        <v>12526584</v>
      </c>
      <c r="C17" s="18">
        <v>0</v>
      </c>
      <c r="D17" s="58">
        <v>16383200</v>
      </c>
      <c r="E17" s="59">
        <v>19182800</v>
      </c>
      <c r="F17" s="59">
        <v>132093</v>
      </c>
      <c r="G17" s="59">
        <v>309951</v>
      </c>
      <c r="H17" s="59">
        <v>355932</v>
      </c>
      <c r="I17" s="59">
        <v>797976</v>
      </c>
      <c r="J17" s="59">
        <v>476994</v>
      </c>
      <c r="K17" s="59">
        <v>347660</v>
      </c>
      <c r="L17" s="59">
        <v>501048</v>
      </c>
      <c r="M17" s="59">
        <v>1325702</v>
      </c>
      <c r="N17" s="59">
        <v>321034</v>
      </c>
      <c r="O17" s="59">
        <v>425814</v>
      </c>
      <c r="P17" s="59">
        <v>1203546</v>
      </c>
      <c r="Q17" s="59">
        <v>1950394</v>
      </c>
      <c r="R17" s="59">
        <v>277066</v>
      </c>
      <c r="S17" s="59">
        <v>510773</v>
      </c>
      <c r="T17" s="59">
        <v>2626035</v>
      </c>
      <c r="U17" s="59">
        <v>3413874</v>
      </c>
      <c r="V17" s="59">
        <v>7487946</v>
      </c>
      <c r="W17" s="59">
        <v>16382800</v>
      </c>
      <c r="X17" s="59">
        <v>-8894854</v>
      </c>
      <c r="Y17" s="60">
        <v>-54.29</v>
      </c>
      <c r="Z17" s="61">
        <v>19182800</v>
      </c>
    </row>
    <row r="18" spans="1:26" ht="13.5">
      <c r="A18" s="69" t="s">
        <v>42</v>
      </c>
      <c r="B18" s="70">
        <f>SUM(B11:B17)</f>
        <v>49122187</v>
      </c>
      <c r="C18" s="70">
        <f>SUM(C11:C17)</f>
        <v>0</v>
      </c>
      <c r="D18" s="71">
        <f aca="true" t="shared" si="1" ref="D18:Z18">SUM(D11:D17)</f>
        <v>51635800</v>
      </c>
      <c r="E18" s="72">
        <f t="shared" si="1"/>
        <v>53095400</v>
      </c>
      <c r="F18" s="72">
        <f t="shared" si="1"/>
        <v>2118864</v>
      </c>
      <c r="G18" s="72">
        <f t="shared" si="1"/>
        <v>3040960</v>
      </c>
      <c r="H18" s="72">
        <f t="shared" si="1"/>
        <v>3488396</v>
      </c>
      <c r="I18" s="72">
        <f t="shared" si="1"/>
        <v>8648220</v>
      </c>
      <c r="J18" s="72">
        <f t="shared" si="1"/>
        <v>3082238</v>
      </c>
      <c r="K18" s="72">
        <f t="shared" si="1"/>
        <v>3545767</v>
      </c>
      <c r="L18" s="72">
        <f t="shared" si="1"/>
        <v>4391403</v>
      </c>
      <c r="M18" s="72">
        <f t="shared" si="1"/>
        <v>11019408</v>
      </c>
      <c r="N18" s="72">
        <f t="shared" si="1"/>
        <v>3333499</v>
      </c>
      <c r="O18" s="72">
        <f t="shared" si="1"/>
        <v>2960584</v>
      </c>
      <c r="P18" s="72">
        <f t="shared" si="1"/>
        <v>3182370</v>
      </c>
      <c r="Q18" s="72">
        <f t="shared" si="1"/>
        <v>9476453</v>
      </c>
      <c r="R18" s="72">
        <f t="shared" si="1"/>
        <v>3088227</v>
      </c>
      <c r="S18" s="72">
        <f t="shared" si="1"/>
        <v>3530356</v>
      </c>
      <c r="T18" s="72">
        <f t="shared" si="1"/>
        <v>7352349</v>
      </c>
      <c r="U18" s="72">
        <f t="shared" si="1"/>
        <v>13970932</v>
      </c>
      <c r="V18" s="72">
        <f t="shared" si="1"/>
        <v>43115013</v>
      </c>
      <c r="W18" s="72">
        <f t="shared" si="1"/>
        <v>51635408</v>
      </c>
      <c r="X18" s="72">
        <f t="shared" si="1"/>
        <v>-8520395</v>
      </c>
      <c r="Y18" s="66">
        <f>+IF(W18&lt;&gt;0,(X18/W18)*100,0)</f>
        <v>-16.501070350794944</v>
      </c>
      <c r="Z18" s="73">
        <f t="shared" si="1"/>
        <v>53095400</v>
      </c>
    </row>
    <row r="19" spans="1:26" ht="13.5">
      <c r="A19" s="69" t="s">
        <v>43</v>
      </c>
      <c r="B19" s="74">
        <f>+B10-B18</f>
        <v>-3155945</v>
      </c>
      <c r="C19" s="74">
        <f>+C10-C18</f>
        <v>0</v>
      </c>
      <c r="D19" s="75">
        <f aca="true" t="shared" si="2" ref="D19:Z19">+D10-D18</f>
        <v>58700</v>
      </c>
      <c r="E19" s="76">
        <f t="shared" si="2"/>
        <v>59100</v>
      </c>
      <c r="F19" s="76">
        <f t="shared" si="2"/>
        <v>11466420</v>
      </c>
      <c r="G19" s="76">
        <f t="shared" si="2"/>
        <v>-782792</v>
      </c>
      <c r="H19" s="76">
        <f t="shared" si="2"/>
        <v>-1685428</v>
      </c>
      <c r="I19" s="76">
        <f t="shared" si="2"/>
        <v>8998200</v>
      </c>
      <c r="J19" s="76">
        <f t="shared" si="2"/>
        <v>-1115801</v>
      </c>
      <c r="K19" s="76">
        <f t="shared" si="2"/>
        <v>-968725</v>
      </c>
      <c r="L19" s="76">
        <f t="shared" si="2"/>
        <v>2574926</v>
      </c>
      <c r="M19" s="76">
        <f t="shared" si="2"/>
        <v>490400</v>
      </c>
      <c r="N19" s="76">
        <f t="shared" si="2"/>
        <v>-776549</v>
      </c>
      <c r="O19" s="76">
        <f t="shared" si="2"/>
        <v>-1097915</v>
      </c>
      <c r="P19" s="76">
        <f t="shared" si="2"/>
        <v>4331160</v>
      </c>
      <c r="Q19" s="76">
        <f t="shared" si="2"/>
        <v>2456696</v>
      </c>
      <c r="R19" s="76">
        <f t="shared" si="2"/>
        <v>-858553</v>
      </c>
      <c r="S19" s="76">
        <f t="shared" si="2"/>
        <v>-1350322</v>
      </c>
      <c r="T19" s="76">
        <f t="shared" si="2"/>
        <v>-4971572</v>
      </c>
      <c r="U19" s="76">
        <f t="shared" si="2"/>
        <v>-7180447</v>
      </c>
      <c r="V19" s="76">
        <f t="shared" si="2"/>
        <v>4764849</v>
      </c>
      <c r="W19" s="76">
        <f>IF(E10=E18,0,W10-W18)</f>
        <v>59088</v>
      </c>
      <c r="X19" s="76">
        <f t="shared" si="2"/>
        <v>4705761</v>
      </c>
      <c r="Y19" s="77">
        <f>+IF(W19&lt;&gt;0,(X19/W19)*100,0)</f>
        <v>7963.987611697808</v>
      </c>
      <c r="Z19" s="78">
        <f t="shared" si="2"/>
        <v>59100</v>
      </c>
    </row>
    <row r="20" spans="1:26" ht="13.5">
      <c r="A20" s="57" t="s">
        <v>44</v>
      </c>
      <c r="B20" s="18">
        <v>6063248</v>
      </c>
      <c r="C20" s="18">
        <v>0</v>
      </c>
      <c r="D20" s="58">
        <v>9344000</v>
      </c>
      <c r="E20" s="59">
        <v>9344000</v>
      </c>
      <c r="F20" s="59">
        <v>930000</v>
      </c>
      <c r="G20" s="59">
        <v>3200000</v>
      </c>
      <c r="H20" s="59">
        <v>0</v>
      </c>
      <c r="I20" s="59">
        <v>4130000</v>
      </c>
      <c r="J20" s="59">
        <v>0</v>
      </c>
      <c r="K20" s="59">
        <v>32000</v>
      </c>
      <c r="L20" s="59">
        <v>1621368</v>
      </c>
      <c r="M20" s="59">
        <v>1653368</v>
      </c>
      <c r="N20" s="59">
        <v>-165698</v>
      </c>
      <c r="O20" s="59">
        <v>300000</v>
      </c>
      <c r="P20" s="59">
        <v>0</v>
      </c>
      <c r="Q20" s="59">
        <v>134302</v>
      </c>
      <c r="R20" s="59">
        <v>0</v>
      </c>
      <c r="S20" s="59">
        <v>0</v>
      </c>
      <c r="T20" s="59">
        <v>639202</v>
      </c>
      <c r="U20" s="59">
        <v>639202</v>
      </c>
      <c r="V20" s="59">
        <v>6556872</v>
      </c>
      <c r="W20" s="59">
        <v>9344000</v>
      </c>
      <c r="X20" s="59">
        <v>-2787128</v>
      </c>
      <c r="Y20" s="60">
        <v>-29.83</v>
      </c>
      <c r="Z20" s="61">
        <v>9344000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54000</v>
      </c>
      <c r="G21" s="81">
        <v>54000</v>
      </c>
      <c r="H21" s="81">
        <v>470290</v>
      </c>
      <c r="I21" s="81">
        <v>578290</v>
      </c>
      <c r="J21" s="81">
        <v>850123</v>
      </c>
      <c r="K21" s="81">
        <v>812307</v>
      </c>
      <c r="L21" s="81">
        <v>219453</v>
      </c>
      <c r="M21" s="81">
        <v>1881883</v>
      </c>
      <c r="N21" s="81">
        <v>86098</v>
      </c>
      <c r="O21" s="81">
        <v>143657</v>
      </c>
      <c r="P21" s="81">
        <v>701456</v>
      </c>
      <c r="Q21" s="81">
        <v>931211</v>
      </c>
      <c r="R21" s="81">
        <v>18426</v>
      </c>
      <c r="S21" s="81">
        <v>1212628</v>
      </c>
      <c r="T21" s="81">
        <v>2985018</v>
      </c>
      <c r="U21" s="81">
        <v>4216072</v>
      </c>
      <c r="V21" s="81">
        <v>7607456</v>
      </c>
      <c r="W21" s="81"/>
      <c r="X21" s="81">
        <v>7607456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2907303</v>
      </c>
      <c r="C22" s="85">
        <f>SUM(C19:C21)</f>
        <v>0</v>
      </c>
      <c r="D22" s="86">
        <f aca="true" t="shared" si="3" ref="D22:Z22">SUM(D19:D21)</f>
        <v>9402700</v>
      </c>
      <c r="E22" s="87">
        <f t="shared" si="3"/>
        <v>9403100</v>
      </c>
      <c r="F22" s="87">
        <f t="shared" si="3"/>
        <v>12450420</v>
      </c>
      <c r="G22" s="87">
        <f t="shared" si="3"/>
        <v>2471208</v>
      </c>
      <c r="H22" s="87">
        <f t="shared" si="3"/>
        <v>-1215138</v>
      </c>
      <c r="I22" s="87">
        <f t="shared" si="3"/>
        <v>13706490</v>
      </c>
      <c r="J22" s="87">
        <f t="shared" si="3"/>
        <v>-265678</v>
      </c>
      <c r="K22" s="87">
        <f t="shared" si="3"/>
        <v>-124418</v>
      </c>
      <c r="L22" s="87">
        <f t="shared" si="3"/>
        <v>4415747</v>
      </c>
      <c r="M22" s="87">
        <f t="shared" si="3"/>
        <v>4025651</v>
      </c>
      <c r="N22" s="87">
        <f t="shared" si="3"/>
        <v>-856149</v>
      </c>
      <c r="O22" s="87">
        <f t="shared" si="3"/>
        <v>-654258</v>
      </c>
      <c r="P22" s="87">
        <f t="shared" si="3"/>
        <v>5032616</v>
      </c>
      <c r="Q22" s="87">
        <f t="shared" si="3"/>
        <v>3522209</v>
      </c>
      <c r="R22" s="87">
        <f t="shared" si="3"/>
        <v>-840127</v>
      </c>
      <c r="S22" s="87">
        <f t="shared" si="3"/>
        <v>-137694</v>
      </c>
      <c r="T22" s="87">
        <f t="shared" si="3"/>
        <v>-1347352</v>
      </c>
      <c r="U22" s="87">
        <f t="shared" si="3"/>
        <v>-2325173</v>
      </c>
      <c r="V22" s="87">
        <f t="shared" si="3"/>
        <v>18929177</v>
      </c>
      <c r="W22" s="87">
        <f t="shared" si="3"/>
        <v>9403088</v>
      </c>
      <c r="X22" s="87">
        <f t="shared" si="3"/>
        <v>9526089</v>
      </c>
      <c r="Y22" s="88">
        <f>+IF(W22&lt;&gt;0,(X22/W22)*100,0)</f>
        <v>101.30809155460419</v>
      </c>
      <c r="Z22" s="89">
        <f t="shared" si="3"/>
        <v>9403100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2907303</v>
      </c>
      <c r="C24" s="74">
        <f>SUM(C22:C23)</f>
        <v>0</v>
      </c>
      <c r="D24" s="75">
        <f aca="true" t="shared" si="4" ref="D24:Z24">SUM(D22:D23)</f>
        <v>9402700</v>
      </c>
      <c r="E24" s="76">
        <f t="shared" si="4"/>
        <v>9403100</v>
      </c>
      <c r="F24" s="76">
        <f t="shared" si="4"/>
        <v>12450420</v>
      </c>
      <c r="G24" s="76">
        <f t="shared" si="4"/>
        <v>2471208</v>
      </c>
      <c r="H24" s="76">
        <f t="shared" si="4"/>
        <v>-1215138</v>
      </c>
      <c r="I24" s="76">
        <f t="shared" si="4"/>
        <v>13706490</v>
      </c>
      <c r="J24" s="76">
        <f t="shared" si="4"/>
        <v>-265678</v>
      </c>
      <c r="K24" s="76">
        <f t="shared" si="4"/>
        <v>-124418</v>
      </c>
      <c r="L24" s="76">
        <f t="shared" si="4"/>
        <v>4415747</v>
      </c>
      <c r="M24" s="76">
        <f t="shared" si="4"/>
        <v>4025651</v>
      </c>
      <c r="N24" s="76">
        <f t="shared" si="4"/>
        <v>-856149</v>
      </c>
      <c r="O24" s="76">
        <f t="shared" si="4"/>
        <v>-654258</v>
      </c>
      <c r="P24" s="76">
        <f t="shared" si="4"/>
        <v>5032616</v>
      </c>
      <c r="Q24" s="76">
        <f t="shared" si="4"/>
        <v>3522209</v>
      </c>
      <c r="R24" s="76">
        <f t="shared" si="4"/>
        <v>-840127</v>
      </c>
      <c r="S24" s="76">
        <f t="shared" si="4"/>
        <v>-137694</v>
      </c>
      <c r="T24" s="76">
        <f t="shared" si="4"/>
        <v>-1347352</v>
      </c>
      <c r="U24" s="76">
        <f t="shared" si="4"/>
        <v>-2325173</v>
      </c>
      <c r="V24" s="76">
        <f t="shared" si="4"/>
        <v>18929177</v>
      </c>
      <c r="W24" s="76">
        <f t="shared" si="4"/>
        <v>9403088</v>
      </c>
      <c r="X24" s="76">
        <f t="shared" si="4"/>
        <v>9526089</v>
      </c>
      <c r="Y24" s="77">
        <f>+IF(W24&lt;&gt;0,(X24/W24)*100,0)</f>
        <v>101.30809155460419</v>
      </c>
      <c r="Z24" s="78">
        <f t="shared" si="4"/>
        <v>9403100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7421781</v>
      </c>
      <c r="C27" s="21">
        <v>0</v>
      </c>
      <c r="D27" s="98">
        <v>9344000</v>
      </c>
      <c r="E27" s="99">
        <v>9344000</v>
      </c>
      <c r="F27" s="99">
        <v>0</v>
      </c>
      <c r="G27" s="99">
        <v>1177353</v>
      </c>
      <c r="H27" s="99">
        <v>696888</v>
      </c>
      <c r="I27" s="99">
        <v>1874241</v>
      </c>
      <c r="J27" s="99">
        <v>372883</v>
      </c>
      <c r="K27" s="99">
        <v>751882</v>
      </c>
      <c r="L27" s="99">
        <v>232825</v>
      </c>
      <c r="M27" s="99">
        <v>1357590</v>
      </c>
      <c r="N27" s="99">
        <v>94126</v>
      </c>
      <c r="O27" s="99">
        <v>59957</v>
      </c>
      <c r="P27" s="99">
        <v>660397</v>
      </c>
      <c r="Q27" s="99">
        <v>814480</v>
      </c>
      <c r="R27" s="99">
        <v>739060</v>
      </c>
      <c r="S27" s="99">
        <v>1312629</v>
      </c>
      <c r="T27" s="99">
        <v>3096414</v>
      </c>
      <c r="U27" s="99">
        <v>5148103</v>
      </c>
      <c r="V27" s="99">
        <v>9194414</v>
      </c>
      <c r="W27" s="99">
        <v>9344000</v>
      </c>
      <c r="X27" s="99">
        <v>-149586</v>
      </c>
      <c r="Y27" s="100">
        <v>-1.6</v>
      </c>
      <c r="Z27" s="101">
        <v>9344000</v>
      </c>
    </row>
    <row r="28" spans="1:26" ht="13.5">
      <c r="A28" s="102" t="s">
        <v>44</v>
      </c>
      <c r="B28" s="18">
        <v>6677392</v>
      </c>
      <c r="C28" s="18">
        <v>0</v>
      </c>
      <c r="D28" s="58">
        <v>9344000</v>
      </c>
      <c r="E28" s="59">
        <v>9344000</v>
      </c>
      <c r="F28" s="59">
        <v>0</v>
      </c>
      <c r="G28" s="59">
        <v>1177353</v>
      </c>
      <c r="H28" s="59">
        <v>696888</v>
      </c>
      <c r="I28" s="59">
        <v>1874241</v>
      </c>
      <c r="J28" s="59">
        <v>372883</v>
      </c>
      <c r="K28" s="59">
        <v>751882</v>
      </c>
      <c r="L28" s="59">
        <v>232825</v>
      </c>
      <c r="M28" s="59">
        <v>1357590</v>
      </c>
      <c r="N28" s="59">
        <v>94126</v>
      </c>
      <c r="O28" s="59">
        <v>59957</v>
      </c>
      <c r="P28" s="59">
        <v>660397</v>
      </c>
      <c r="Q28" s="59">
        <v>814480</v>
      </c>
      <c r="R28" s="59">
        <v>739060</v>
      </c>
      <c r="S28" s="59">
        <v>1312629</v>
      </c>
      <c r="T28" s="59">
        <v>3096414</v>
      </c>
      <c r="U28" s="59">
        <v>5148103</v>
      </c>
      <c r="V28" s="59">
        <v>9194414</v>
      </c>
      <c r="W28" s="59">
        <v>9344000</v>
      </c>
      <c r="X28" s="59">
        <v>-149586</v>
      </c>
      <c r="Y28" s="60">
        <v>-1.6</v>
      </c>
      <c r="Z28" s="61">
        <v>9344000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744389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7421781</v>
      </c>
      <c r="C32" s="21">
        <f>SUM(C28:C31)</f>
        <v>0</v>
      </c>
      <c r="D32" s="98">
        <f aca="true" t="shared" si="5" ref="D32:Z32">SUM(D28:D31)</f>
        <v>9344000</v>
      </c>
      <c r="E32" s="99">
        <f t="shared" si="5"/>
        <v>9344000</v>
      </c>
      <c r="F32" s="99">
        <f t="shared" si="5"/>
        <v>0</v>
      </c>
      <c r="G32" s="99">
        <f t="shared" si="5"/>
        <v>1177353</v>
      </c>
      <c r="H32" s="99">
        <f t="shared" si="5"/>
        <v>696888</v>
      </c>
      <c r="I32" s="99">
        <f t="shared" si="5"/>
        <v>1874241</v>
      </c>
      <c r="J32" s="99">
        <f t="shared" si="5"/>
        <v>372883</v>
      </c>
      <c r="K32" s="99">
        <f t="shared" si="5"/>
        <v>751882</v>
      </c>
      <c r="L32" s="99">
        <f t="shared" si="5"/>
        <v>232825</v>
      </c>
      <c r="M32" s="99">
        <f t="shared" si="5"/>
        <v>1357590</v>
      </c>
      <c r="N32" s="99">
        <f t="shared" si="5"/>
        <v>94126</v>
      </c>
      <c r="O32" s="99">
        <f t="shared" si="5"/>
        <v>59957</v>
      </c>
      <c r="P32" s="99">
        <f t="shared" si="5"/>
        <v>660397</v>
      </c>
      <c r="Q32" s="99">
        <f t="shared" si="5"/>
        <v>814480</v>
      </c>
      <c r="R32" s="99">
        <f t="shared" si="5"/>
        <v>739060</v>
      </c>
      <c r="S32" s="99">
        <f t="shared" si="5"/>
        <v>1312629</v>
      </c>
      <c r="T32" s="99">
        <f t="shared" si="5"/>
        <v>3096414</v>
      </c>
      <c r="U32" s="99">
        <f t="shared" si="5"/>
        <v>5148103</v>
      </c>
      <c r="V32" s="99">
        <f t="shared" si="5"/>
        <v>9194414</v>
      </c>
      <c r="W32" s="99">
        <f t="shared" si="5"/>
        <v>9344000</v>
      </c>
      <c r="X32" s="99">
        <f t="shared" si="5"/>
        <v>-149586</v>
      </c>
      <c r="Y32" s="100">
        <f>+IF(W32&lt;&gt;0,(X32/W32)*100,0)</f>
        <v>-1.6008775684931507</v>
      </c>
      <c r="Z32" s="101">
        <f t="shared" si="5"/>
        <v>9344000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10845700</v>
      </c>
      <c r="C35" s="18">
        <v>0</v>
      </c>
      <c r="D35" s="58">
        <v>9723208</v>
      </c>
      <c r="E35" s="59">
        <v>9723208</v>
      </c>
      <c r="F35" s="59">
        <v>13956525</v>
      </c>
      <c r="G35" s="59">
        <v>-4962973</v>
      </c>
      <c r="H35" s="59">
        <v>962156</v>
      </c>
      <c r="I35" s="59">
        <v>962156</v>
      </c>
      <c r="J35" s="59">
        <v>1859840</v>
      </c>
      <c r="K35" s="59">
        <v>1467724</v>
      </c>
      <c r="L35" s="59">
        <v>2639826</v>
      </c>
      <c r="M35" s="59">
        <v>2639826</v>
      </c>
      <c r="N35" s="59">
        <v>-1238180</v>
      </c>
      <c r="O35" s="59">
        <v>-738864</v>
      </c>
      <c r="P35" s="59">
        <v>5620074</v>
      </c>
      <c r="Q35" s="59">
        <v>5620074</v>
      </c>
      <c r="R35" s="59">
        <v>-1618369</v>
      </c>
      <c r="S35" s="59">
        <v>1427401</v>
      </c>
      <c r="T35" s="59">
        <v>1970503</v>
      </c>
      <c r="U35" s="59">
        <v>1970503</v>
      </c>
      <c r="V35" s="59">
        <v>1970503</v>
      </c>
      <c r="W35" s="59">
        <v>9723208</v>
      </c>
      <c r="X35" s="59">
        <v>-7752705</v>
      </c>
      <c r="Y35" s="60">
        <v>-79.73</v>
      </c>
      <c r="Z35" s="61">
        <v>9723208</v>
      </c>
    </row>
    <row r="36" spans="1:26" ht="13.5">
      <c r="A36" s="57" t="s">
        <v>53</v>
      </c>
      <c r="B36" s="18">
        <v>221083619</v>
      </c>
      <c r="C36" s="18">
        <v>0</v>
      </c>
      <c r="D36" s="58">
        <v>221797500</v>
      </c>
      <c r="E36" s="59">
        <v>221797500</v>
      </c>
      <c r="F36" s="59">
        <v>3258</v>
      </c>
      <c r="G36" s="59">
        <v>-6644</v>
      </c>
      <c r="H36" s="59">
        <v>-23260</v>
      </c>
      <c r="I36" s="59">
        <v>-23260</v>
      </c>
      <c r="J36" s="59">
        <v>-17911</v>
      </c>
      <c r="K36" s="59">
        <v>-34897</v>
      </c>
      <c r="L36" s="59">
        <v>-54628</v>
      </c>
      <c r="M36" s="59">
        <v>-54628</v>
      </c>
      <c r="N36" s="59">
        <v>-27316</v>
      </c>
      <c r="O36" s="59">
        <v>-40529</v>
      </c>
      <c r="P36" s="59">
        <v>41235667</v>
      </c>
      <c r="Q36" s="59">
        <v>41235667</v>
      </c>
      <c r="R36" s="59">
        <v>-333916</v>
      </c>
      <c r="S36" s="59">
        <v>-136975</v>
      </c>
      <c r="T36" s="59">
        <v>-89647</v>
      </c>
      <c r="U36" s="59">
        <v>-89647</v>
      </c>
      <c r="V36" s="59">
        <v>-89647</v>
      </c>
      <c r="W36" s="59">
        <v>221797500</v>
      </c>
      <c r="X36" s="59">
        <v>-221887147</v>
      </c>
      <c r="Y36" s="60">
        <v>-100.04</v>
      </c>
      <c r="Z36" s="61">
        <v>221797500</v>
      </c>
    </row>
    <row r="37" spans="1:26" ht="13.5">
      <c r="A37" s="57" t="s">
        <v>54</v>
      </c>
      <c r="B37" s="18">
        <v>41507177</v>
      </c>
      <c r="C37" s="18">
        <v>0</v>
      </c>
      <c r="D37" s="58">
        <v>11110192</v>
      </c>
      <c r="E37" s="59">
        <v>11110192</v>
      </c>
      <c r="F37" s="59">
        <v>1586367</v>
      </c>
      <c r="G37" s="59">
        <v>-7353485</v>
      </c>
      <c r="H37" s="59">
        <v>180557</v>
      </c>
      <c r="I37" s="59">
        <v>180557</v>
      </c>
      <c r="J37" s="59">
        <v>-173664</v>
      </c>
      <c r="K37" s="59">
        <v>2242595</v>
      </c>
      <c r="L37" s="59">
        <v>-1371082</v>
      </c>
      <c r="M37" s="59">
        <v>-1371082</v>
      </c>
      <c r="N37" s="59">
        <v>-224566</v>
      </c>
      <c r="O37" s="59">
        <v>165638</v>
      </c>
      <c r="P37" s="59">
        <v>8490765</v>
      </c>
      <c r="Q37" s="59">
        <v>8490765</v>
      </c>
      <c r="R37" s="59">
        <v>-131598</v>
      </c>
      <c r="S37" s="59">
        <v>2697438</v>
      </c>
      <c r="T37" s="59">
        <v>4817005</v>
      </c>
      <c r="U37" s="59">
        <v>4817005</v>
      </c>
      <c r="V37" s="59">
        <v>4817005</v>
      </c>
      <c r="W37" s="59">
        <v>11110192</v>
      </c>
      <c r="X37" s="59">
        <v>-6293187</v>
      </c>
      <c r="Y37" s="60">
        <v>-56.64</v>
      </c>
      <c r="Z37" s="61">
        <v>11110192</v>
      </c>
    </row>
    <row r="38" spans="1:26" ht="13.5">
      <c r="A38" s="57" t="s">
        <v>55</v>
      </c>
      <c r="B38" s="18">
        <v>14437181</v>
      </c>
      <c r="C38" s="18">
        <v>0</v>
      </c>
      <c r="D38" s="58">
        <v>3471845</v>
      </c>
      <c r="E38" s="59">
        <v>3471845</v>
      </c>
      <c r="F38" s="59">
        <v>0</v>
      </c>
      <c r="G38" s="59">
        <v>0</v>
      </c>
      <c r="H38" s="59">
        <v>-14396</v>
      </c>
      <c r="I38" s="59">
        <v>-14396</v>
      </c>
      <c r="J38" s="59">
        <v>-14828</v>
      </c>
      <c r="K38" s="59">
        <v>-15218</v>
      </c>
      <c r="L38" s="59">
        <v>-14956</v>
      </c>
      <c r="M38" s="59">
        <v>-14956</v>
      </c>
      <c r="N38" s="59">
        <v>-15009</v>
      </c>
      <c r="O38" s="59">
        <v>0</v>
      </c>
      <c r="P38" s="59">
        <v>44619795</v>
      </c>
      <c r="Q38" s="59">
        <v>44619795</v>
      </c>
      <c r="R38" s="59">
        <v>-15151</v>
      </c>
      <c r="S38" s="59">
        <v>-30807</v>
      </c>
      <c r="T38" s="59">
        <v>-15659</v>
      </c>
      <c r="U38" s="59">
        <v>-15659</v>
      </c>
      <c r="V38" s="59">
        <v>-15659</v>
      </c>
      <c r="W38" s="59">
        <v>3471845</v>
      </c>
      <c r="X38" s="59">
        <v>-3487504</v>
      </c>
      <c r="Y38" s="60">
        <v>-100.45</v>
      </c>
      <c r="Z38" s="61">
        <v>3471845</v>
      </c>
    </row>
    <row r="39" spans="1:26" ht="13.5">
      <c r="A39" s="57" t="s">
        <v>56</v>
      </c>
      <c r="B39" s="18">
        <v>175984961</v>
      </c>
      <c r="C39" s="18">
        <v>0</v>
      </c>
      <c r="D39" s="58">
        <v>216938671</v>
      </c>
      <c r="E39" s="59">
        <v>216938671</v>
      </c>
      <c r="F39" s="59">
        <v>12373416</v>
      </c>
      <c r="G39" s="59">
        <v>2383868</v>
      </c>
      <c r="H39" s="59">
        <v>772735</v>
      </c>
      <c r="I39" s="59">
        <v>772735</v>
      </c>
      <c r="J39" s="59">
        <v>2030421</v>
      </c>
      <c r="K39" s="59">
        <v>-794550</v>
      </c>
      <c r="L39" s="59">
        <v>3971236</v>
      </c>
      <c r="M39" s="59">
        <v>3971236</v>
      </c>
      <c r="N39" s="59">
        <v>-1025921</v>
      </c>
      <c r="O39" s="59">
        <v>-945031</v>
      </c>
      <c r="P39" s="59">
        <v>-6254819</v>
      </c>
      <c r="Q39" s="59">
        <v>-6254819</v>
      </c>
      <c r="R39" s="59">
        <v>-1805536</v>
      </c>
      <c r="S39" s="59">
        <v>-1376205</v>
      </c>
      <c r="T39" s="59">
        <v>-2920490</v>
      </c>
      <c r="U39" s="59">
        <v>-2920490</v>
      </c>
      <c r="V39" s="59">
        <v>-2920490</v>
      </c>
      <c r="W39" s="59">
        <v>216938671</v>
      </c>
      <c r="X39" s="59">
        <v>-219859161</v>
      </c>
      <c r="Y39" s="60">
        <v>-101.35</v>
      </c>
      <c r="Z39" s="61">
        <v>216938671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11541785</v>
      </c>
      <c r="C42" s="18">
        <v>0</v>
      </c>
      <c r="D42" s="58">
        <v>9843792</v>
      </c>
      <c r="E42" s="59">
        <v>9844003</v>
      </c>
      <c r="F42" s="59">
        <v>9092815</v>
      </c>
      <c r="G42" s="59">
        <v>-3806896</v>
      </c>
      <c r="H42" s="59">
        <v>-4314346</v>
      </c>
      <c r="I42" s="59">
        <v>971573</v>
      </c>
      <c r="J42" s="59">
        <v>-1389521</v>
      </c>
      <c r="K42" s="59">
        <v>200549</v>
      </c>
      <c r="L42" s="59">
        <v>-805491</v>
      </c>
      <c r="M42" s="59">
        <v>-1994463</v>
      </c>
      <c r="N42" s="59">
        <v>-2810590</v>
      </c>
      <c r="O42" s="59">
        <v>-1521731</v>
      </c>
      <c r="P42" s="59">
        <v>-2218938</v>
      </c>
      <c r="Q42" s="59">
        <v>-6551259</v>
      </c>
      <c r="R42" s="59">
        <v>-1478787</v>
      </c>
      <c r="S42" s="59">
        <v>2023459</v>
      </c>
      <c r="T42" s="59">
        <v>316436</v>
      </c>
      <c r="U42" s="59">
        <v>861108</v>
      </c>
      <c r="V42" s="59">
        <v>-6713041</v>
      </c>
      <c r="W42" s="59">
        <v>9844003</v>
      </c>
      <c r="X42" s="59">
        <v>-16557044</v>
      </c>
      <c r="Y42" s="60">
        <v>-168.19</v>
      </c>
      <c r="Z42" s="61">
        <v>9844003</v>
      </c>
    </row>
    <row r="43" spans="1:26" ht="13.5">
      <c r="A43" s="57" t="s">
        <v>59</v>
      </c>
      <c r="B43" s="18">
        <v>-7878245</v>
      </c>
      <c r="C43" s="18">
        <v>0</v>
      </c>
      <c r="D43" s="58">
        <v>-9344000</v>
      </c>
      <c r="E43" s="59">
        <v>-9344000</v>
      </c>
      <c r="F43" s="59">
        <v>-54000</v>
      </c>
      <c r="G43" s="59">
        <v>-1177352</v>
      </c>
      <c r="H43" s="59">
        <v>-470290</v>
      </c>
      <c r="I43" s="59">
        <v>-1701642</v>
      </c>
      <c r="J43" s="59">
        <v>-372883</v>
      </c>
      <c r="K43" s="59">
        <v>-751882</v>
      </c>
      <c r="L43" s="59">
        <v>-770547</v>
      </c>
      <c r="M43" s="59">
        <v>-1895312</v>
      </c>
      <c r="N43" s="59">
        <v>-86099</v>
      </c>
      <c r="O43" s="59">
        <v>-143657</v>
      </c>
      <c r="P43" s="59">
        <v>-631247</v>
      </c>
      <c r="Q43" s="59">
        <v>-861003</v>
      </c>
      <c r="R43" s="59">
        <v>-18426</v>
      </c>
      <c r="S43" s="59">
        <v>-1212627</v>
      </c>
      <c r="T43" s="59">
        <v>-2985018</v>
      </c>
      <c r="U43" s="59">
        <v>-4216071</v>
      </c>
      <c r="V43" s="59">
        <v>-8674028</v>
      </c>
      <c r="W43" s="59">
        <v>-9344000</v>
      </c>
      <c r="X43" s="59">
        <v>669972</v>
      </c>
      <c r="Y43" s="60">
        <v>-7.17</v>
      </c>
      <c r="Z43" s="61">
        <v>-9344000</v>
      </c>
    </row>
    <row r="44" spans="1:26" ht="13.5">
      <c r="A44" s="57" t="s">
        <v>60</v>
      </c>
      <c r="B44" s="18">
        <v>-73436</v>
      </c>
      <c r="C44" s="18">
        <v>0</v>
      </c>
      <c r="D44" s="58">
        <v>-305000</v>
      </c>
      <c r="E44" s="59">
        <v>-305000</v>
      </c>
      <c r="F44" s="59">
        <v>-381</v>
      </c>
      <c r="G44" s="59">
        <v>-50094</v>
      </c>
      <c r="H44" s="59">
        <v>-210</v>
      </c>
      <c r="I44" s="59">
        <v>-50685</v>
      </c>
      <c r="J44" s="59">
        <v>-750</v>
      </c>
      <c r="K44" s="59">
        <v>2109</v>
      </c>
      <c r="L44" s="59">
        <v>260</v>
      </c>
      <c r="M44" s="59">
        <v>1619</v>
      </c>
      <c r="N44" s="59">
        <v>829</v>
      </c>
      <c r="O44" s="59">
        <v>2000</v>
      </c>
      <c r="P44" s="59">
        <v>172860</v>
      </c>
      <c r="Q44" s="59">
        <v>175689</v>
      </c>
      <c r="R44" s="59">
        <v>5464</v>
      </c>
      <c r="S44" s="59">
        <v>-115</v>
      </c>
      <c r="T44" s="59">
        <v>106174</v>
      </c>
      <c r="U44" s="59">
        <v>111523</v>
      </c>
      <c r="V44" s="59">
        <v>238146</v>
      </c>
      <c r="W44" s="59">
        <v>-305000</v>
      </c>
      <c r="X44" s="59">
        <v>543146</v>
      </c>
      <c r="Y44" s="60">
        <v>-178.08</v>
      </c>
      <c r="Z44" s="61">
        <v>-305000</v>
      </c>
    </row>
    <row r="45" spans="1:26" ht="13.5">
      <c r="A45" s="69" t="s">
        <v>61</v>
      </c>
      <c r="B45" s="21">
        <v>6503433</v>
      </c>
      <c r="C45" s="21">
        <v>0</v>
      </c>
      <c r="D45" s="98">
        <v>2974793</v>
      </c>
      <c r="E45" s="99">
        <v>2975003</v>
      </c>
      <c r="F45" s="99">
        <v>14968320</v>
      </c>
      <c r="G45" s="99">
        <v>9933978</v>
      </c>
      <c r="H45" s="99">
        <v>5149132</v>
      </c>
      <c r="I45" s="99">
        <v>5149132</v>
      </c>
      <c r="J45" s="99">
        <v>3385978</v>
      </c>
      <c r="K45" s="99">
        <v>2836754</v>
      </c>
      <c r="L45" s="99">
        <v>1260976</v>
      </c>
      <c r="M45" s="99">
        <v>1260976</v>
      </c>
      <c r="N45" s="99">
        <v>-1634884</v>
      </c>
      <c r="O45" s="99">
        <v>-3298272</v>
      </c>
      <c r="P45" s="99">
        <v>-5975597</v>
      </c>
      <c r="Q45" s="99">
        <v>-1634884</v>
      </c>
      <c r="R45" s="99">
        <v>-7467346</v>
      </c>
      <c r="S45" s="99">
        <v>-6656629</v>
      </c>
      <c r="T45" s="99">
        <v>-9219037</v>
      </c>
      <c r="U45" s="99">
        <v>-9219037</v>
      </c>
      <c r="V45" s="99">
        <v>-9219037</v>
      </c>
      <c r="W45" s="99">
        <v>2975003</v>
      </c>
      <c r="X45" s="99">
        <v>-12194040</v>
      </c>
      <c r="Y45" s="100">
        <v>-409.88</v>
      </c>
      <c r="Z45" s="101">
        <v>2975003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2116585</v>
      </c>
      <c r="C49" s="51">
        <v>0</v>
      </c>
      <c r="D49" s="128">
        <v>-118415</v>
      </c>
      <c r="E49" s="53">
        <v>191269</v>
      </c>
      <c r="F49" s="53">
        <v>0</v>
      </c>
      <c r="G49" s="53">
        <v>0</v>
      </c>
      <c r="H49" s="53">
        <v>0</v>
      </c>
      <c r="I49" s="53">
        <v>-19730</v>
      </c>
      <c r="J49" s="53">
        <v>0</v>
      </c>
      <c r="K49" s="53">
        <v>0</v>
      </c>
      <c r="L49" s="53">
        <v>0</v>
      </c>
      <c r="M49" s="53">
        <v>347349</v>
      </c>
      <c r="N49" s="53">
        <v>0</v>
      </c>
      <c r="O49" s="53">
        <v>0</v>
      </c>
      <c r="P49" s="53">
        <v>0</v>
      </c>
      <c r="Q49" s="53">
        <v>681544</v>
      </c>
      <c r="R49" s="53">
        <v>0</v>
      </c>
      <c r="S49" s="53">
        <v>0</v>
      </c>
      <c r="T49" s="53">
        <v>0</v>
      </c>
      <c r="U49" s="53">
        <v>3645989</v>
      </c>
      <c r="V49" s="53">
        <v>15705241</v>
      </c>
      <c r="W49" s="53">
        <v>22549832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2123838</v>
      </c>
      <c r="C51" s="51">
        <v>0</v>
      </c>
      <c r="D51" s="128">
        <v>-17608</v>
      </c>
      <c r="E51" s="53">
        <v>0</v>
      </c>
      <c r="F51" s="53">
        <v>0</v>
      </c>
      <c r="G51" s="53">
        <v>0</v>
      </c>
      <c r="H51" s="53">
        <v>0</v>
      </c>
      <c r="I51" s="53">
        <v>17608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1797570</v>
      </c>
      <c r="R51" s="53">
        <v>0</v>
      </c>
      <c r="S51" s="53">
        <v>0</v>
      </c>
      <c r="T51" s="53">
        <v>0</v>
      </c>
      <c r="U51" s="53">
        <v>0</v>
      </c>
      <c r="V51" s="53">
        <v>606870</v>
      </c>
      <c r="W51" s="53">
        <v>4528278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97.73672355601619</v>
      </c>
      <c r="C58" s="5">
        <f>IF(C67=0,0,+(C76/C67)*100)</f>
        <v>0</v>
      </c>
      <c r="D58" s="6">
        <f aca="true" t="shared" si="6" ref="D58:Z58">IF(D67=0,0,+(D76/D67)*100)</f>
        <v>98.14685292600508</v>
      </c>
      <c r="E58" s="7">
        <f t="shared" si="6"/>
        <v>98.26187048944354</v>
      </c>
      <c r="F58" s="7">
        <f t="shared" si="6"/>
        <v>18.240836084550573</v>
      </c>
      <c r="G58" s="7">
        <f t="shared" si="6"/>
        <v>117.95306786929814</v>
      </c>
      <c r="H58" s="7">
        <f t="shared" si="6"/>
        <v>125.35437738903173</v>
      </c>
      <c r="I58" s="7">
        <f t="shared" si="6"/>
        <v>52.39465829797475</v>
      </c>
      <c r="J58" s="7">
        <f t="shared" si="6"/>
        <v>107.37449199237352</v>
      </c>
      <c r="K58" s="7">
        <f t="shared" si="6"/>
        <v>125.34800436435309</v>
      </c>
      <c r="L58" s="7">
        <f t="shared" si="6"/>
        <v>94.1779018107212</v>
      </c>
      <c r="M58" s="7">
        <f t="shared" si="6"/>
        <v>109.02922907259918</v>
      </c>
      <c r="N58" s="7">
        <f t="shared" si="6"/>
        <v>90.28850929111397</v>
      </c>
      <c r="O58" s="7">
        <f t="shared" si="6"/>
        <v>105.6174692671555</v>
      </c>
      <c r="P58" s="7">
        <f t="shared" si="6"/>
        <v>95.45538240930567</v>
      </c>
      <c r="Q58" s="7">
        <f t="shared" si="6"/>
        <v>96.67711005306784</v>
      </c>
      <c r="R58" s="7">
        <f t="shared" si="6"/>
        <v>109.43553293337982</v>
      </c>
      <c r="S58" s="7">
        <f t="shared" si="6"/>
        <v>104.93319159023646</v>
      </c>
      <c r="T58" s="7">
        <f t="shared" si="6"/>
        <v>122.90127792661248</v>
      </c>
      <c r="U58" s="7">
        <f t="shared" si="6"/>
        <v>112.64337963355379</v>
      </c>
      <c r="V58" s="7">
        <f t="shared" si="6"/>
        <v>85.98502819711348</v>
      </c>
      <c r="W58" s="7">
        <f t="shared" si="6"/>
        <v>105.15793372031852</v>
      </c>
      <c r="X58" s="7">
        <f t="shared" si="6"/>
        <v>0</v>
      </c>
      <c r="Y58" s="7">
        <f t="shared" si="6"/>
        <v>0</v>
      </c>
      <c r="Z58" s="8">
        <f t="shared" si="6"/>
        <v>98.26187048944354</v>
      </c>
    </row>
    <row r="59" spans="1:26" ht="13.5">
      <c r="A59" s="36" t="s">
        <v>31</v>
      </c>
      <c r="B59" s="9">
        <f aca="true" t="shared" si="7" ref="B59:Z66">IF(B68=0,0,+(B77/B68)*100)</f>
        <v>99.99998023130559</v>
      </c>
      <c r="C59" s="9">
        <f t="shared" si="7"/>
        <v>0</v>
      </c>
      <c r="D59" s="2">
        <f t="shared" si="7"/>
        <v>102.00247540463346</v>
      </c>
      <c r="E59" s="10">
        <f t="shared" si="7"/>
        <v>144.85564900031736</v>
      </c>
      <c r="F59" s="10">
        <f t="shared" si="7"/>
        <v>2.2748618016215385</v>
      </c>
      <c r="G59" s="10">
        <f t="shared" si="7"/>
        <v>3953.9406779661012</v>
      </c>
      <c r="H59" s="10">
        <f t="shared" si="7"/>
        <v>6867.779378124206</v>
      </c>
      <c r="I59" s="10">
        <f t="shared" si="7"/>
        <v>27.882733895638605</v>
      </c>
      <c r="J59" s="10">
        <f t="shared" si="7"/>
        <v>-6808.344633357672</v>
      </c>
      <c r="K59" s="10">
        <f t="shared" si="7"/>
        <v>6600.748158379373</v>
      </c>
      <c r="L59" s="10">
        <f t="shared" si="7"/>
        <v>3129.0545008028716</v>
      </c>
      <c r="M59" s="10">
        <f t="shared" si="7"/>
        <v>16076.197357555739</v>
      </c>
      <c r="N59" s="10">
        <f t="shared" si="7"/>
        <v>3435.441635612851</v>
      </c>
      <c r="O59" s="10">
        <f t="shared" si="7"/>
        <v>2377.5385510619726</v>
      </c>
      <c r="P59" s="10">
        <f t="shared" si="7"/>
        <v>2528.5994507650057</v>
      </c>
      <c r="Q59" s="10">
        <f t="shared" si="7"/>
        <v>2718.793586293998</v>
      </c>
      <c r="R59" s="10">
        <f t="shared" si="7"/>
        <v>4435.9934086629</v>
      </c>
      <c r="S59" s="10">
        <f t="shared" si="7"/>
        <v>2794.389956845822</v>
      </c>
      <c r="T59" s="10">
        <f t="shared" si="7"/>
        <v>-333.98684511262917</v>
      </c>
      <c r="U59" s="10">
        <f t="shared" si="7"/>
        <v>-1420.532803695948</v>
      </c>
      <c r="V59" s="10">
        <f t="shared" si="7"/>
        <v>106.37754797288966</v>
      </c>
      <c r="W59" s="10">
        <f t="shared" si="7"/>
        <v>144.85555705772322</v>
      </c>
      <c r="X59" s="10">
        <f t="shared" si="7"/>
        <v>0</v>
      </c>
      <c r="Y59" s="10">
        <f t="shared" si="7"/>
        <v>0</v>
      </c>
      <c r="Z59" s="11">
        <f t="shared" si="7"/>
        <v>144.85564900031736</v>
      </c>
    </row>
    <row r="60" spans="1:26" ht="13.5">
      <c r="A60" s="37" t="s">
        <v>32</v>
      </c>
      <c r="B60" s="12">
        <f t="shared" si="7"/>
        <v>96.84670169284404</v>
      </c>
      <c r="C60" s="12">
        <f t="shared" si="7"/>
        <v>0</v>
      </c>
      <c r="D60" s="3">
        <f t="shared" si="7"/>
        <v>97.50938374234423</v>
      </c>
      <c r="E60" s="13">
        <f t="shared" si="7"/>
        <v>86.1564603407869</v>
      </c>
      <c r="F60" s="13">
        <f t="shared" si="7"/>
        <v>63.67992708655108</v>
      </c>
      <c r="G60" s="13">
        <f t="shared" si="7"/>
        <v>90.48856394411695</v>
      </c>
      <c r="H60" s="13">
        <f t="shared" si="7"/>
        <v>77.57070683074389</v>
      </c>
      <c r="I60" s="13">
        <f t="shared" si="7"/>
        <v>76.9051954674952</v>
      </c>
      <c r="J60" s="13">
        <f t="shared" si="7"/>
        <v>70.8316814224398</v>
      </c>
      <c r="K60" s="13">
        <f t="shared" si="7"/>
        <v>95.52281177038431</v>
      </c>
      <c r="L60" s="13">
        <f t="shared" si="7"/>
        <v>76.00390676294796</v>
      </c>
      <c r="M60" s="13">
        <f t="shared" si="7"/>
        <v>80.74847094392096</v>
      </c>
      <c r="N60" s="13">
        <f t="shared" si="7"/>
        <v>74.19312373140284</v>
      </c>
      <c r="O60" s="13">
        <f t="shared" si="7"/>
        <v>88.67216669605378</v>
      </c>
      <c r="P60" s="13">
        <f t="shared" si="7"/>
        <v>79.49487009763362</v>
      </c>
      <c r="Q60" s="13">
        <f t="shared" si="7"/>
        <v>80.32306136618872</v>
      </c>
      <c r="R60" s="13">
        <f t="shared" si="7"/>
        <v>79.37854643143754</v>
      </c>
      <c r="S60" s="13">
        <f t="shared" si="7"/>
        <v>85.94012255559197</v>
      </c>
      <c r="T60" s="13">
        <f t="shared" si="7"/>
        <v>96.88132433284164</v>
      </c>
      <c r="U60" s="13">
        <f t="shared" si="7"/>
        <v>87.78052662714256</v>
      </c>
      <c r="V60" s="13">
        <f t="shared" si="7"/>
        <v>81.53811993287731</v>
      </c>
      <c r="W60" s="13">
        <f t="shared" si="7"/>
        <v>94.23104967061079</v>
      </c>
      <c r="X60" s="13">
        <f t="shared" si="7"/>
        <v>0</v>
      </c>
      <c r="Y60" s="13">
        <f t="shared" si="7"/>
        <v>0</v>
      </c>
      <c r="Z60" s="14">
        <f t="shared" si="7"/>
        <v>86.1564603407869</v>
      </c>
    </row>
    <row r="61" spans="1:26" ht="13.5">
      <c r="A61" s="38" t="s">
        <v>114</v>
      </c>
      <c r="B61" s="12">
        <f t="shared" si="7"/>
        <v>99.97427039114119</v>
      </c>
      <c r="C61" s="12">
        <f t="shared" si="7"/>
        <v>0</v>
      </c>
      <c r="D61" s="3">
        <f t="shared" si="7"/>
        <v>100.14756694500433</v>
      </c>
      <c r="E61" s="13">
        <f t="shared" si="7"/>
        <v>96.99431512637321</v>
      </c>
      <c r="F61" s="13">
        <f t="shared" si="7"/>
        <v>77.81393009189395</v>
      </c>
      <c r="G61" s="13">
        <f t="shared" si="7"/>
        <v>110.1224872269695</v>
      </c>
      <c r="H61" s="13">
        <f t="shared" si="7"/>
        <v>89.47251665326928</v>
      </c>
      <c r="I61" s="13">
        <f t="shared" si="7"/>
        <v>92.09156677546059</v>
      </c>
      <c r="J61" s="13">
        <f t="shared" si="7"/>
        <v>80.00798869729712</v>
      </c>
      <c r="K61" s="13">
        <f t="shared" si="7"/>
        <v>118.86082493850478</v>
      </c>
      <c r="L61" s="13">
        <f t="shared" si="7"/>
        <v>95.76607232332906</v>
      </c>
      <c r="M61" s="13">
        <f t="shared" si="7"/>
        <v>98.04108066692096</v>
      </c>
      <c r="N61" s="13">
        <f t="shared" si="7"/>
        <v>84.07093867974915</v>
      </c>
      <c r="O61" s="13">
        <f t="shared" si="7"/>
        <v>111.14744838233115</v>
      </c>
      <c r="P61" s="13">
        <f t="shared" si="7"/>
        <v>94.46843573151116</v>
      </c>
      <c r="Q61" s="13">
        <f t="shared" si="7"/>
        <v>95.29039979481001</v>
      </c>
      <c r="R61" s="13">
        <f t="shared" si="7"/>
        <v>97.74311582920838</v>
      </c>
      <c r="S61" s="13">
        <f t="shared" si="7"/>
        <v>105.74610192976857</v>
      </c>
      <c r="T61" s="13">
        <f t="shared" si="7"/>
        <v>103.12090578847071</v>
      </c>
      <c r="U61" s="13">
        <f t="shared" si="7"/>
        <v>102.19522328772995</v>
      </c>
      <c r="V61" s="13">
        <f t="shared" si="7"/>
        <v>97.01098987131184</v>
      </c>
      <c r="W61" s="13">
        <f t="shared" si="7"/>
        <v>90.88504175064786</v>
      </c>
      <c r="X61" s="13">
        <f t="shared" si="7"/>
        <v>0</v>
      </c>
      <c r="Y61" s="13">
        <f t="shared" si="7"/>
        <v>0</v>
      </c>
      <c r="Z61" s="14">
        <f t="shared" si="7"/>
        <v>96.99431512637321</v>
      </c>
    </row>
    <row r="62" spans="1:26" ht="13.5">
      <c r="A62" s="38" t="s">
        <v>115</v>
      </c>
      <c r="B62" s="12">
        <f t="shared" si="7"/>
        <v>100</v>
      </c>
      <c r="C62" s="12">
        <f t="shared" si="7"/>
        <v>0</v>
      </c>
      <c r="D62" s="3">
        <f t="shared" si="7"/>
        <v>89.65517241379311</v>
      </c>
      <c r="E62" s="13">
        <f t="shared" si="7"/>
        <v>56.310679611650485</v>
      </c>
      <c r="F62" s="13">
        <f t="shared" si="7"/>
        <v>43.551310478847974</v>
      </c>
      <c r="G62" s="13">
        <f t="shared" si="7"/>
        <v>79.92392599534396</v>
      </c>
      <c r="H62" s="13">
        <f t="shared" si="7"/>
        <v>62.34953745044112</v>
      </c>
      <c r="I62" s="13">
        <f t="shared" si="7"/>
        <v>60.01087897144271</v>
      </c>
      <c r="J62" s="13">
        <f t="shared" si="7"/>
        <v>56.442714569555875</v>
      </c>
      <c r="K62" s="13">
        <f t="shared" si="7"/>
        <v>64.02842785804856</v>
      </c>
      <c r="L62" s="13">
        <f t="shared" si="7"/>
        <v>54.038612736961646</v>
      </c>
      <c r="M62" s="13">
        <f t="shared" si="7"/>
        <v>58.09058684196409</v>
      </c>
      <c r="N62" s="13">
        <f t="shared" si="7"/>
        <v>53.9312872750838</v>
      </c>
      <c r="O62" s="13">
        <f t="shared" si="7"/>
        <v>73.51399646834525</v>
      </c>
      <c r="P62" s="13">
        <f t="shared" si="7"/>
        <v>60.75130970724191</v>
      </c>
      <c r="Q62" s="13">
        <f t="shared" si="7"/>
        <v>61.68185196180199</v>
      </c>
      <c r="R62" s="13">
        <f t="shared" si="7"/>
        <v>66.16468132627828</v>
      </c>
      <c r="S62" s="13">
        <f t="shared" si="7"/>
        <v>72.3820396000676</v>
      </c>
      <c r="T62" s="13">
        <f t="shared" si="7"/>
        <v>90.36055336508878</v>
      </c>
      <c r="U62" s="13">
        <f t="shared" si="7"/>
        <v>75.7335059941481</v>
      </c>
      <c r="V62" s="13">
        <f t="shared" si="7"/>
        <v>63.65332473077825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56.310679611650485</v>
      </c>
    </row>
    <row r="63" spans="1:26" ht="13.5">
      <c r="A63" s="38" t="s">
        <v>116</v>
      </c>
      <c r="B63" s="12">
        <f t="shared" si="7"/>
        <v>79.23678159722539</v>
      </c>
      <c r="C63" s="12">
        <f t="shared" si="7"/>
        <v>0</v>
      </c>
      <c r="D63" s="3">
        <f t="shared" si="7"/>
        <v>94.32801484230056</v>
      </c>
      <c r="E63" s="13">
        <f t="shared" si="7"/>
        <v>100.00010601643254</v>
      </c>
      <c r="F63" s="13">
        <f t="shared" si="7"/>
        <v>46.823349894862204</v>
      </c>
      <c r="G63" s="13">
        <f t="shared" si="7"/>
        <v>51.81848969516687</v>
      </c>
      <c r="H63" s="13">
        <f t="shared" si="7"/>
        <v>53.89682078666762</v>
      </c>
      <c r="I63" s="13">
        <f t="shared" si="7"/>
        <v>50.95874607855255</v>
      </c>
      <c r="J63" s="13">
        <f t="shared" si="7"/>
        <v>54.97220682556022</v>
      </c>
      <c r="K63" s="13">
        <f t="shared" si="7"/>
        <v>69.14913682705766</v>
      </c>
      <c r="L63" s="13">
        <f t="shared" si="7"/>
        <v>59.0306271366697</v>
      </c>
      <c r="M63" s="13">
        <f t="shared" si="7"/>
        <v>60.970007412720406</v>
      </c>
      <c r="N63" s="13">
        <f t="shared" si="7"/>
        <v>58.37920937541544</v>
      </c>
      <c r="O63" s="13">
        <f t="shared" si="7"/>
        <v>52.669520384560975</v>
      </c>
      <c r="P63" s="13">
        <f t="shared" si="7"/>
        <v>58.36303608679226</v>
      </c>
      <c r="Q63" s="13">
        <f t="shared" si="7"/>
        <v>56.44921420562737</v>
      </c>
      <c r="R63" s="13">
        <f t="shared" si="7"/>
        <v>49.71040970224676</v>
      </c>
      <c r="S63" s="13">
        <f t="shared" si="7"/>
        <v>58.33889797140159</v>
      </c>
      <c r="T63" s="13">
        <f t="shared" si="7"/>
        <v>64.74790012960331</v>
      </c>
      <c r="U63" s="13">
        <f t="shared" si="7"/>
        <v>57.55250298051855</v>
      </c>
      <c r="V63" s="13">
        <f t="shared" si="7"/>
        <v>56.585252858181455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100.00010601643254</v>
      </c>
    </row>
    <row r="64" spans="1:26" ht="13.5">
      <c r="A64" s="38" t="s">
        <v>117</v>
      </c>
      <c r="B64" s="12">
        <f t="shared" si="7"/>
        <v>100</v>
      </c>
      <c r="C64" s="12">
        <f t="shared" si="7"/>
        <v>0</v>
      </c>
      <c r="D64" s="3">
        <f t="shared" si="7"/>
        <v>100.97906819716407</v>
      </c>
      <c r="E64" s="13">
        <f t="shared" si="7"/>
        <v>92.63659689399054</v>
      </c>
      <c r="F64" s="13">
        <f t="shared" si="7"/>
        <v>41.31970114722587</v>
      </c>
      <c r="G64" s="13">
        <f t="shared" si="7"/>
        <v>44.26443882560453</v>
      </c>
      <c r="H64" s="13">
        <f t="shared" si="7"/>
        <v>49.02644314462781</v>
      </c>
      <c r="I64" s="13">
        <f t="shared" si="7"/>
        <v>44.8689665168865</v>
      </c>
      <c r="J64" s="13">
        <f t="shared" si="7"/>
        <v>51.300777751208784</v>
      </c>
      <c r="K64" s="13">
        <f t="shared" si="7"/>
        <v>55.52800013095648</v>
      </c>
      <c r="L64" s="13">
        <f t="shared" si="7"/>
        <v>48.3023671589633</v>
      </c>
      <c r="M64" s="13">
        <f t="shared" si="7"/>
        <v>51.69838429841683</v>
      </c>
      <c r="N64" s="13">
        <f t="shared" si="7"/>
        <v>50.38744339021576</v>
      </c>
      <c r="O64" s="13">
        <f t="shared" si="7"/>
        <v>50.87806426925676</v>
      </c>
      <c r="P64" s="13">
        <f t="shared" si="7"/>
        <v>52.263659458654246</v>
      </c>
      <c r="Q64" s="13">
        <f t="shared" si="7"/>
        <v>51.19498517885195</v>
      </c>
      <c r="R64" s="13">
        <f t="shared" si="7"/>
        <v>47.42920967682545</v>
      </c>
      <c r="S64" s="13">
        <f t="shared" si="7"/>
        <v>50.679642396043945</v>
      </c>
      <c r="T64" s="13">
        <f t="shared" si="7"/>
        <v>57.43370790158065</v>
      </c>
      <c r="U64" s="13">
        <f t="shared" si="7"/>
        <v>51.86303446237529</v>
      </c>
      <c r="V64" s="13">
        <f t="shared" si="7"/>
        <v>49.98450670811122</v>
      </c>
      <c r="W64" s="13">
        <f t="shared" si="7"/>
        <v>92.63672199422281</v>
      </c>
      <c r="X64" s="13">
        <f t="shared" si="7"/>
        <v>0</v>
      </c>
      <c r="Y64" s="13">
        <f t="shared" si="7"/>
        <v>0</v>
      </c>
      <c r="Z64" s="14">
        <f t="shared" si="7"/>
        <v>92.63659689399054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74.81739130434782</v>
      </c>
      <c r="E65" s="13">
        <f t="shared" si="7"/>
        <v>100.03478260869565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100.03478260869565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85.65038560411311</v>
      </c>
      <c r="E66" s="16">
        <f t="shared" si="7"/>
        <v>85.30030380930124</v>
      </c>
      <c r="F66" s="16">
        <f t="shared" si="7"/>
        <v>78.38509922473061</v>
      </c>
      <c r="G66" s="16">
        <f t="shared" si="7"/>
        <v>75.81847798655562</v>
      </c>
      <c r="H66" s="16">
        <f t="shared" si="7"/>
        <v>77.25519717412705</v>
      </c>
      <c r="I66" s="16">
        <f t="shared" si="7"/>
        <v>77.12781984308663</v>
      </c>
      <c r="J66" s="16">
        <f t="shared" si="7"/>
        <v>78.08807648955205</v>
      </c>
      <c r="K66" s="16">
        <f t="shared" si="7"/>
        <v>77.87435582442885</v>
      </c>
      <c r="L66" s="16">
        <f t="shared" si="7"/>
        <v>78.17248036873956</v>
      </c>
      <c r="M66" s="16">
        <f t="shared" si="7"/>
        <v>78.0452164394313</v>
      </c>
      <c r="N66" s="16">
        <f t="shared" si="7"/>
        <v>78.05108659801371</v>
      </c>
      <c r="O66" s="16">
        <f t="shared" si="7"/>
        <v>78.28016012400367</v>
      </c>
      <c r="P66" s="16">
        <f t="shared" si="7"/>
        <v>78.21925002625959</v>
      </c>
      <c r="Q66" s="16">
        <f t="shared" si="7"/>
        <v>78.1850095622331</v>
      </c>
      <c r="R66" s="16">
        <f t="shared" si="7"/>
        <v>79.45585863543931</v>
      </c>
      <c r="S66" s="16">
        <f t="shared" si="7"/>
        <v>79.34092996076467</v>
      </c>
      <c r="T66" s="16">
        <f t="shared" si="7"/>
        <v>87.36883785389031</v>
      </c>
      <c r="U66" s="16">
        <f t="shared" si="7"/>
        <v>81.96955539522396</v>
      </c>
      <c r="V66" s="16">
        <f t="shared" si="7"/>
        <v>79.04366721687126</v>
      </c>
      <c r="W66" s="16">
        <f t="shared" si="7"/>
        <v>85.30070250386774</v>
      </c>
      <c r="X66" s="16">
        <f t="shared" si="7"/>
        <v>0</v>
      </c>
      <c r="Y66" s="16">
        <f t="shared" si="7"/>
        <v>0</v>
      </c>
      <c r="Z66" s="17">
        <f t="shared" si="7"/>
        <v>85.30030380930124</v>
      </c>
    </row>
    <row r="67" spans="1:26" ht="13.5" hidden="1">
      <c r="A67" s="40" t="s">
        <v>120</v>
      </c>
      <c r="B67" s="23">
        <v>21142446</v>
      </c>
      <c r="C67" s="23"/>
      <c r="D67" s="24">
        <v>28497900</v>
      </c>
      <c r="E67" s="25">
        <v>30497900</v>
      </c>
      <c r="F67" s="25">
        <v>6678559</v>
      </c>
      <c r="G67" s="25">
        <v>1613351</v>
      </c>
      <c r="H67" s="25">
        <v>1676673</v>
      </c>
      <c r="I67" s="25">
        <v>9968583</v>
      </c>
      <c r="J67" s="25">
        <v>1829943</v>
      </c>
      <c r="K67" s="25">
        <v>1818368</v>
      </c>
      <c r="L67" s="25">
        <v>1794147</v>
      </c>
      <c r="M67" s="25">
        <v>5442458</v>
      </c>
      <c r="N67" s="25">
        <v>2106206</v>
      </c>
      <c r="O67" s="25">
        <v>1770744</v>
      </c>
      <c r="P67" s="25">
        <v>1944278</v>
      </c>
      <c r="Q67" s="25">
        <v>5821228</v>
      </c>
      <c r="R67" s="25">
        <v>1847548</v>
      </c>
      <c r="S67" s="25">
        <v>1767517</v>
      </c>
      <c r="T67" s="25">
        <v>1906291</v>
      </c>
      <c r="U67" s="25">
        <v>5521356</v>
      </c>
      <c r="V67" s="25">
        <v>26753625</v>
      </c>
      <c r="W67" s="25">
        <v>28497904</v>
      </c>
      <c r="X67" s="25"/>
      <c r="Y67" s="24"/>
      <c r="Z67" s="26">
        <v>30497900</v>
      </c>
    </row>
    <row r="68" spans="1:26" ht="13.5" hidden="1">
      <c r="A68" s="36" t="s">
        <v>31</v>
      </c>
      <c r="B68" s="18">
        <v>5058503</v>
      </c>
      <c r="C68" s="18"/>
      <c r="D68" s="19">
        <v>6302000</v>
      </c>
      <c r="E68" s="20">
        <v>6302000</v>
      </c>
      <c r="F68" s="20">
        <v>4961708</v>
      </c>
      <c r="G68" s="20">
        <v>11800</v>
      </c>
      <c r="H68" s="20">
        <v>11803</v>
      </c>
      <c r="I68" s="20">
        <v>4985311</v>
      </c>
      <c r="J68" s="20">
        <v>-9587</v>
      </c>
      <c r="K68" s="20">
        <v>8688</v>
      </c>
      <c r="L68" s="20">
        <v>10587</v>
      </c>
      <c r="M68" s="20">
        <v>9688</v>
      </c>
      <c r="N68" s="20">
        <v>9929</v>
      </c>
      <c r="O68" s="20">
        <v>13748</v>
      </c>
      <c r="P68" s="20">
        <v>12745</v>
      </c>
      <c r="Q68" s="20">
        <v>36422</v>
      </c>
      <c r="R68" s="20">
        <v>12744</v>
      </c>
      <c r="S68" s="20">
        <v>12745</v>
      </c>
      <c r="T68" s="20">
        <v>-118131</v>
      </c>
      <c r="U68" s="20">
        <v>-92642</v>
      </c>
      <c r="V68" s="20">
        <v>4938779</v>
      </c>
      <c r="W68" s="20">
        <v>6302004</v>
      </c>
      <c r="X68" s="20"/>
      <c r="Y68" s="19"/>
      <c r="Z68" s="22">
        <v>6302000</v>
      </c>
    </row>
    <row r="69" spans="1:26" ht="13.5" hidden="1">
      <c r="A69" s="37" t="s">
        <v>32</v>
      </c>
      <c r="B69" s="18">
        <v>15174936</v>
      </c>
      <c r="C69" s="18"/>
      <c r="D69" s="19">
        <v>21340100</v>
      </c>
      <c r="E69" s="20">
        <v>23340100</v>
      </c>
      <c r="F69" s="20">
        <v>1634815</v>
      </c>
      <c r="G69" s="20">
        <v>1514377</v>
      </c>
      <c r="H69" s="20">
        <v>1578525</v>
      </c>
      <c r="I69" s="20">
        <v>4727717</v>
      </c>
      <c r="J69" s="20">
        <v>1712663</v>
      </c>
      <c r="K69" s="20">
        <v>1680251</v>
      </c>
      <c r="L69" s="20">
        <v>1652519</v>
      </c>
      <c r="M69" s="20">
        <v>5045433</v>
      </c>
      <c r="N69" s="20">
        <v>1959842</v>
      </c>
      <c r="O69" s="20">
        <v>1616355</v>
      </c>
      <c r="P69" s="20">
        <v>1788728</v>
      </c>
      <c r="Q69" s="20">
        <v>5364925</v>
      </c>
      <c r="R69" s="20">
        <v>1692194</v>
      </c>
      <c r="S69" s="20">
        <v>1611024</v>
      </c>
      <c r="T69" s="20">
        <v>1888045</v>
      </c>
      <c r="U69" s="20">
        <v>5191263</v>
      </c>
      <c r="V69" s="20">
        <v>20329338</v>
      </c>
      <c r="W69" s="20">
        <v>21340104</v>
      </c>
      <c r="X69" s="20"/>
      <c r="Y69" s="19"/>
      <c r="Z69" s="22">
        <v>23340100</v>
      </c>
    </row>
    <row r="70" spans="1:26" ht="13.5" hidden="1">
      <c r="A70" s="38" t="s">
        <v>114</v>
      </c>
      <c r="B70" s="18">
        <v>8799201</v>
      </c>
      <c r="C70" s="18"/>
      <c r="D70" s="19">
        <v>11113600</v>
      </c>
      <c r="E70" s="20">
        <v>10413600</v>
      </c>
      <c r="F70" s="20">
        <v>815070</v>
      </c>
      <c r="G70" s="20">
        <v>761957</v>
      </c>
      <c r="H70" s="20">
        <v>802395</v>
      </c>
      <c r="I70" s="20">
        <v>2379422</v>
      </c>
      <c r="J70" s="20">
        <v>843692</v>
      </c>
      <c r="K70" s="20">
        <v>814291</v>
      </c>
      <c r="L70" s="20">
        <v>764373</v>
      </c>
      <c r="M70" s="20">
        <v>2422356</v>
      </c>
      <c r="N70" s="20">
        <v>1039151</v>
      </c>
      <c r="O70" s="20">
        <v>782484</v>
      </c>
      <c r="P70" s="20">
        <v>911442</v>
      </c>
      <c r="Q70" s="20">
        <v>2733077</v>
      </c>
      <c r="R70" s="20">
        <v>838191</v>
      </c>
      <c r="S70" s="20">
        <v>770766</v>
      </c>
      <c r="T70" s="20">
        <v>1074688</v>
      </c>
      <c r="U70" s="20">
        <v>2683645</v>
      </c>
      <c r="V70" s="20">
        <v>10218500</v>
      </c>
      <c r="W70" s="20">
        <v>11113600</v>
      </c>
      <c r="X70" s="20"/>
      <c r="Y70" s="19"/>
      <c r="Z70" s="22">
        <v>10413600</v>
      </c>
    </row>
    <row r="71" spans="1:26" ht="13.5" hidden="1">
      <c r="A71" s="38" t="s">
        <v>115</v>
      </c>
      <c r="B71" s="18">
        <v>2349551</v>
      </c>
      <c r="C71" s="18"/>
      <c r="D71" s="19">
        <v>3480000</v>
      </c>
      <c r="E71" s="20">
        <v>6180000</v>
      </c>
      <c r="F71" s="20">
        <v>321104</v>
      </c>
      <c r="G71" s="20">
        <v>235823</v>
      </c>
      <c r="H71" s="20">
        <v>251973</v>
      </c>
      <c r="I71" s="20">
        <v>808900</v>
      </c>
      <c r="J71" s="20">
        <v>306509</v>
      </c>
      <c r="K71" s="20">
        <v>319405</v>
      </c>
      <c r="L71" s="20">
        <v>343410</v>
      </c>
      <c r="M71" s="20">
        <v>969324</v>
      </c>
      <c r="N71" s="20">
        <v>395036</v>
      </c>
      <c r="O71" s="20">
        <v>284286</v>
      </c>
      <c r="P71" s="20">
        <v>324500</v>
      </c>
      <c r="Q71" s="20">
        <v>1003822</v>
      </c>
      <c r="R71" s="20">
        <v>300872</v>
      </c>
      <c r="S71" s="20">
        <v>289949</v>
      </c>
      <c r="T71" s="20">
        <v>263262</v>
      </c>
      <c r="U71" s="20">
        <v>854083</v>
      </c>
      <c r="V71" s="20">
        <v>3636129</v>
      </c>
      <c r="W71" s="20">
        <v>3480000</v>
      </c>
      <c r="X71" s="20"/>
      <c r="Y71" s="19"/>
      <c r="Z71" s="22">
        <v>6180000</v>
      </c>
    </row>
    <row r="72" spans="1:26" ht="13.5" hidden="1">
      <c r="A72" s="38" t="s">
        <v>116</v>
      </c>
      <c r="B72" s="18">
        <v>2304609</v>
      </c>
      <c r="C72" s="18"/>
      <c r="D72" s="19">
        <v>3773000</v>
      </c>
      <c r="E72" s="20">
        <v>3773000</v>
      </c>
      <c r="F72" s="20">
        <v>268695</v>
      </c>
      <c r="G72" s="20">
        <v>286419</v>
      </c>
      <c r="H72" s="20">
        <v>294381</v>
      </c>
      <c r="I72" s="20">
        <v>849495</v>
      </c>
      <c r="J72" s="20">
        <v>315725</v>
      </c>
      <c r="K72" s="20">
        <v>302199</v>
      </c>
      <c r="L72" s="20">
        <v>298069</v>
      </c>
      <c r="M72" s="20">
        <v>915993</v>
      </c>
      <c r="N72" s="20">
        <v>293363</v>
      </c>
      <c r="O72" s="20">
        <v>303931</v>
      </c>
      <c r="P72" s="20">
        <v>304405</v>
      </c>
      <c r="Q72" s="20">
        <v>901699</v>
      </c>
      <c r="R72" s="20">
        <v>308712</v>
      </c>
      <c r="S72" s="20">
        <v>304003</v>
      </c>
      <c r="T72" s="20">
        <v>303233</v>
      </c>
      <c r="U72" s="20">
        <v>915948</v>
      </c>
      <c r="V72" s="20">
        <v>3583135</v>
      </c>
      <c r="W72" s="20">
        <v>3773004</v>
      </c>
      <c r="X72" s="20"/>
      <c r="Y72" s="19"/>
      <c r="Z72" s="22">
        <v>3773000</v>
      </c>
    </row>
    <row r="73" spans="1:26" ht="13.5" hidden="1">
      <c r="A73" s="38" t="s">
        <v>117</v>
      </c>
      <c r="B73" s="18">
        <v>1723839</v>
      </c>
      <c r="C73" s="18"/>
      <c r="D73" s="19">
        <v>2962000</v>
      </c>
      <c r="E73" s="20">
        <v>2962000</v>
      </c>
      <c r="F73" s="20">
        <v>229946</v>
      </c>
      <c r="G73" s="20">
        <v>230178</v>
      </c>
      <c r="H73" s="20">
        <v>229776</v>
      </c>
      <c r="I73" s="20">
        <v>689900</v>
      </c>
      <c r="J73" s="20">
        <v>246737</v>
      </c>
      <c r="K73" s="20">
        <v>244356</v>
      </c>
      <c r="L73" s="20">
        <v>246667</v>
      </c>
      <c r="M73" s="20">
        <v>737760</v>
      </c>
      <c r="N73" s="20">
        <v>232292</v>
      </c>
      <c r="O73" s="20">
        <v>245654</v>
      </c>
      <c r="P73" s="20">
        <v>248381</v>
      </c>
      <c r="Q73" s="20">
        <v>726327</v>
      </c>
      <c r="R73" s="20">
        <v>244419</v>
      </c>
      <c r="S73" s="20">
        <v>246306</v>
      </c>
      <c r="T73" s="20">
        <v>246862</v>
      </c>
      <c r="U73" s="20">
        <v>737587</v>
      </c>
      <c r="V73" s="20">
        <v>2891574</v>
      </c>
      <c r="W73" s="20">
        <v>2961996</v>
      </c>
      <c r="X73" s="20"/>
      <c r="Y73" s="19"/>
      <c r="Z73" s="22">
        <v>2962000</v>
      </c>
    </row>
    <row r="74" spans="1:26" ht="13.5" hidden="1">
      <c r="A74" s="38" t="s">
        <v>118</v>
      </c>
      <c r="B74" s="18">
        <v>-2264</v>
      </c>
      <c r="C74" s="18"/>
      <c r="D74" s="19">
        <v>11500</v>
      </c>
      <c r="E74" s="20">
        <v>11500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11504</v>
      </c>
      <c r="X74" s="20"/>
      <c r="Y74" s="19"/>
      <c r="Z74" s="22">
        <v>11500</v>
      </c>
    </row>
    <row r="75" spans="1:26" ht="13.5" hidden="1">
      <c r="A75" s="39" t="s">
        <v>119</v>
      </c>
      <c r="B75" s="27">
        <v>909007</v>
      </c>
      <c r="C75" s="27"/>
      <c r="D75" s="28">
        <v>855800</v>
      </c>
      <c r="E75" s="29">
        <v>855800</v>
      </c>
      <c r="F75" s="29">
        <v>82036</v>
      </c>
      <c r="G75" s="29">
        <v>87174</v>
      </c>
      <c r="H75" s="29">
        <v>86345</v>
      </c>
      <c r="I75" s="29">
        <v>255555</v>
      </c>
      <c r="J75" s="29">
        <v>126867</v>
      </c>
      <c r="K75" s="29">
        <v>129429</v>
      </c>
      <c r="L75" s="29">
        <v>131041</v>
      </c>
      <c r="M75" s="29">
        <v>387337</v>
      </c>
      <c r="N75" s="29">
        <v>136435</v>
      </c>
      <c r="O75" s="29">
        <v>140641</v>
      </c>
      <c r="P75" s="29">
        <v>142805</v>
      </c>
      <c r="Q75" s="29">
        <v>419881</v>
      </c>
      <c r="R75" s="29">
        <v>142610</v>
      </c>
      <c r="S75" s="29">
        <v>143748</v>
      </c>
      <c r="T75" s="29">
        <v>136377</v>
      </c>
      <c r="U75" s="29">
        <v>422735</v>
      </c>
      <c r="V75" s="29">
        <v>1485508</v>
      </c>
      <c r="W75" s="29">
        <v>855796</v>
      </c>
      <c r="X75" s="29"/>
      <c r="Y75" s="28"/>
      <c r="Z75" s="30">
        <v>855800</v>
      </c>
    </row>
    <row r="76" spans="1:26" ht="13.5" hidden="1">
      <c r="A76" s="41" t="s">
        <v>121</v>
      </c>
      <c r="B76" s="31">
        <v>20663934</v>
      </c>
      <c r="C76" s="31"/>
      <c r="D76" s="32">
        <v>27969792</v>
      </c>
      <c r="E76" s="33">
        <v>29967807</v>
      </c>
      <c r="F76" s="33">
        <v>1218225</v>
      </c>
      <c r="G76" s="33">
        <v>1902997</v>
      </c>
      <c r="H76" s="33">
        <v>2101783</v>
      </c>
      <c r="I76" s="33">
        <v>5223005</v>
      </c>
      <c r="J76" s="33">
        <v>1964892</v>
      </c>
      <c r="K76" s="33">
        <v>2279288</v>
      </c>
      <c r="L76" s="33">
        <v>1689690</v>
      </c>
      <c r="M76" s="33">
        <v>5933870</v>
      </c>
      <c r="N76" s="33">
        <v>1901662</v>
      </c>
      <c r="O76" s="33">
        <v>1870215</v>
      </c>
      <c r="P76" s="33">
        <v>1855918</v>
      </c>
      <c r="Q76" s="33">
        <v>5627795</v>
      </c>
      <c r="R76" s="33">
        <v>2021874</v>
      </c>
      <c r="S76" s="33">
        <v>1854712</v>
      </c>
      <c r="T76" s="33">
        <v>2342856</v>
      </c>
      <c r="U76" s="33">
        <v>6219442</v>
      </c>
      <c r="V76" s="33">
        <v>23004112</v>
      </c>
      <c r="W76" s="33">
        <v>29967807</v>
      </c>
      <c r="X76" s="33"/>
      <c r="Y76" s="32"/>
      <c r="Z76" s="34">
        <v>29967807</v>
      </c>
    </row>
    <row r="77" spans="1:26" ht="13.5" hidden="1">
      <c r="A77" s="36" t="s">
        <v>31</v>
      </c>
      <c r="B77" s="18">
        <v>5058502</v>
      </c>
      <c r="C77" s="18"/>
      <c r="D77" s="19">
        <v>6428196</v>
      </c>
      <c r="E77" s="20">
        <v>9128803</v>
      </c>
      <c r="F77" s="20">
        <v>112872</v>
      </c>
      <c r="G77" s="20">
        <v>466565</v>
      </c>
      <c r="H77" s="20">
        <v>810604</v>
      </c>
      <c r="I77" s="20">
        <v>1390041</v>
      </c>
      <c r="J77" s="20">
        <v>652716</v>
      </c>
      <c r="K77" s="20">
        <v>573473</v>
      </c>
      <c r="L77" s="20">
        <v>331273</v>
      </c>
      <c r="M77" s="20">
        <v>1557462</v>
      </c>
      <c r="N77" s="20">
        <v>341105</v>
      </c>
      <c r="O77" s="20">
        <v>326864</v>
      </c>
      <c r="P77" s="20">
        <v>322270</v>
      </c>
      <c r="Q77" s="20">
        <v>990239</v>
      </c>
      <c r="R77" s="20">
        <v>565323</v>
      </c>
      <c r="S77" s="20">
        <v>356145</v>
      </c>
      <c r="T77" s="20">
        <v>394542</v>
      </c>
      <c r="U77" s="20">
        <v>1316010</v>
      </c>
      <c r="V77" s="20">
        <v>5253752</v>
      </c>
      <c r="W77" s="20">
        <v>9128803</v>
      </c>
      <c r="X77" s="20"/>
      <c r="Y77" s="19"/>
      <c r="Z77" s="22">
        <v>9128803</v>
      </c>
    </row>
    <row r="78" spans="1:26" ht="13.5" hidden="1">
      <c r="A78" s="37" t="s">
        <v>32</v>
      </c>
      <c r="B78" s="18">
        <v>14696425</v>
      </c>
      <c r="C78" s="18"/>
      <c r="D78" s="19">
        <v>20808600</v>
      </c>
      <c r="E78" s="20">
        <v>20109004</v>
      </c>
      <c r="F78" s="20">
        <v>1041049</v>
      </c>
      <c r="G78" s="20">
        <v>1370338</v>
      </c>
      <c r="H78" s="20">
        <v>1224473</v>
      </c>
      <c r="I78" s="20">
        <v>3635860</v>
      </c>
      <c r="J78" s="20">
        <v>1213108</v>
      </c>
      <c r="K78" s="20">
        <v>1605023</v>
      </c>
      <c r="L78" s="20">
        <v>1255979</v>
      </c>
      <c r="M78" s="20">
        <v>4074110</v>
      </c>
      <c r="N78" s="20">
        <v>1454068</v>
      </c>
      <c r="O78" s="20">
        <v>1433257</v>
      </c>
      <c r="P78" s="20">
        <v>1421947</v>
      </c>
      <c r="Q78" s="20">
        <v>4309272</v>
      </c>
      <c r="R78" s="20">
        <v>1343239</v>
      </c>
      <c r="S78" s="20">
        <v>1384516</v>
      </c>
      <c r="T78" s="20">
        <v>1829163</v>
      </c>
      <c r="U78" s="20">
        <v>4556918</v>
      </c>
      <c r="V78" s="20">
        <v>16576160</v>
      </c>
      <c r="W78" s="20">
        <v>20109004</v>
      </c>
      <c r="X78" s="20"/>
      <c r="Y78" s="19"/>
      <c r="Z78" s="22">
        <v>20109004</v>
      </c>
    </row>
    <row r="79" spans="1:26" ht="13.5" hidden="1">
      <c r="A79" s="38" t="s">
        <v>114</v>
      </c>
      <c r="B79" s="18">
        <v>8796937</v>
      </c>
      <c r="C79" s="18"/>
      <c r="D79" s="19">
        <v>11130000</v>
      </c>
      <c r="E79" s="20">
        <v>10100600</v>
      </c>
      <c r="F79" s="20">
        <v>634238</v>
      </c>
      <c r="G79" s="20">
        <v>839086</v>
      </c>
      <c r="H79" s="20">
        <v>717923</v>
      </c>
      <c r="I79" s="20">
        <v>2191247</v>
      </c>
      <c r="J79" s="20">
        <v>675021</v>
      </c>
      <c r="K79" s="20">
        <v>967873</v>
      </c>
      <c r="L79" s="20">
        <v>732010</v>
      </c>
      <c r="M79" s="20">
        <v>2374904</v>
      </c>
      <c r="N79" s="20">
        <v>873624</v>
      </c>
      <c r="O79" s="20">
        <v>869711</v>
      </c>
      <c r="P79" s="20">
        <v>861025</v>
      </c>
      <c r="Q79" s="20">
        <v>2604360</v>
      </c>
      <c r="R79" s="20">
        <v>819274</v>
      </c>
      <c r="S79" s="20">
        <v>815055</v>
      </c>
      <c r="T79" s="20">
        <v>1108228</v>
      </c>
      <c r="U79" s="20">
        <v>2742557</v>
      </c>
      <c r="V79" s="20">
        <v>9913068</v>
      </c>
      <c r="W79" s="20">
        <v>10100600</v>
      </c>
      <c r="X79" s="20"/>
      <c r="Y79" s="19"/>
      <c r="Z79" s="22">
        <v>10100600</v>
      </c>
    </row>
    <row r="80" spans="1:26" ht="13.5" hidden="1">
      <c r="A80" s="38" t="s">
        <v>115</v>
      </c>
      <c r="B80" s="18">
        <v>2349551</v>
      </c>
      <c r="C80" s="18"/>
      <c r="D80" s="19">
        <v>3120000</v>
      </c>
      <c r="E80" s="20">
        <v>3480000</v>
      </c>
      <c r="F80" s="20">
        <v>139845</v>
      </c>
      <c r="G80" s="20">
        <v>188479</v>
      </c>
      <c r="H80" s="20">
        <v>157104</v>
      </c>
      <c r="I80" s="20">
        <v>485428</v>
      </c>
      <c r="J80" s="20">
        <v>173002</v>
      </c>
      <c r="K80" s="20">
        <v>204510</v>
      </c>
      <c r="L80" s="20">
        <v>185574</v>
      </c>
      <c r="M80" s="20">
        <v>563086</v>
      </c>
      <c r="N80" s="20">
        <v>213048</v>
      </c>
      <c r="O80" s="20">
        <v>208990</v>
      </c>
      <c r="P80" s="20">
        <v>197138</v>
      </c>
      <c r="Q80" s="20">
        <v>619176</v>
      </c>
      <c r="R80" s="20">
        <v>199071</v>
      </c>
      <c r="S80" s="20">
        <v>209871</v>
      </c>
      <c r="T80" s="20">
        <v>237885</v>
      </c>
      <c r="U80" s="20">
        <v>646827</v>
      </c>
      <c r="V80" s="20">
        <v>2314517</v>
      </c>
      <c r="W80" s="20">
        <v>3480000</v>
      </c>
      <c r="X80" s="20"/>
      <c r="Y80" s="19"/>
      <c r="Z80" s="22">
        <v>3480000</v>
      </c>
    </row>
    <row r="81" spans="1:26" ht="13.5" hidden="1">
      <c r="A81" s="38" t="s">
        <v>116</v>
      </c>
      <c r="B81" s="18">
        <v>1826098</v>
      </c>
      <c r="C81" s="18"/>
      <c r="D81" s="19">
        <v>3558996</v>
      </c>
      <c r="E81" s="20">
        <v>3773004</v>
      </c>
      <c r="F81" s="20">
        <v>125812</v>
      </c>
      <c r="G81" s="20">
        <v>148418</v>
      </c>
      <c r="H81" s="20">
        <v>158662</v>
      </c>
      <c r="I81" s="20">
        <v>432892</v>
      </c>
      <c r="J81" s="20">
        <v>173561</v>
      </c>
      <c r="K81" s="20">
        <v>208968</v>
      </c>
      <c r="L81" s="20">
        <v>175952</v>
      </c>
      <c r="M81" s="20">
        <v>558481</v>
      </c>
      <c r="N81" s="20">
        <v>171263</v>
      </c>
      <c r="O81" s="20">
        <v>160079</v>
      </c>
      <c r="P81" s="20">
        <v>177660</v>
      </c>
      <c r="Q81" s="20">
        <v>509002</v>
      </c>
      <c r="R81" s="20">
        <v>153462</v>
      </c>
      <c r="S81" s="20">
        <v>177352</v>
      </c>
      <c r="T81" s="20">
        <v>196337</v>
      </c>
      <c r="U81" s="20">
        <v>527151</v>
      </c>
      <c r="V81" s="20">
        <v>2027526</v>
      </c>
      <c r="W81" s="20">
        <v>3773004</v>
      </c>
      <c r="X81" s="20"/>
      <c r="Y81" s="19"/>
      <c r="Z81" s="22">
        <v>3773004</v>
      </c>
    </row>
    <row r="82" spans="1:26" ht="13.5" hidden="1">
      <c r="A82" s="38" t="s">
        <v>117</v>
      </c>
      <c r="B82" s="18">
        <v>1723839</v>
      </c>
      <c r="C82" s="18"/>
      <c r="D82" s="19">
        <v>2991000</v>
      </c>
      <c r="E82" s="20">
        <v>2743896</v>
      </c>
      <c r="F82" s="20">
        <v>95013</v>
      </c>
      <c r="G82" s="20">
        <v>101887</v>
      </c>
      <c r="H82" s="20">
        <v>112651</v>
      </c>
      <c r="I82" s="20">
        <v>309551</v>
      </c>
      <c r="J82" s="20">
        <v>126578</v>
      </c>
      <c r="K82" s="20">
        <v>135686</v>
      </c>
      <c r="L82" s="20">
        <v>119146</v>
      </c>
      <c r="M82" s="20">
        <v>381410</v>
      </c>
      <c r="N82" s="20">
        <v>117046</v>
      </c>
      <c r="O82" s="20">
        <v>124984</v>
      </c>
      <c r="P82" s="20">
        <v>129813</v>
      </c>
      <c r="Q82" s="20">
        <v>371843</v>
      </c>
      <c r="R82" s="20">
        <v>115926</v>
      </c>
      <c r="S82" s="20">
        <v>124827</v>
      </c>
      <c r="T82" s="20">
        <v>141782</v>
      </c>
      <c r="U82" s="20">
        <v>382535</v>
      </c>
      <c r="V82" s="20">
        <v>1445339</v>
      </c>
      <c r="W82" s="20">
        <v>2743896</v>
      </c>
      <c r="X82" s="20"/>
      <c r="Y82" s="19"/>
      <c r="Z82" s="22">
        <v>2743896</v>
      </c>
    </row>
    <row r="83" spans="1:26" ht="13.5" hidden="1">
      <c r="A83" s="38" t="s">
        <v>118</v>
      </c>
      <c r="B83" s="18"/>
      <c r="C83" s="18"/>
      <c r="D83" s="19">
        <v>8604</v>
      </c>
      <c r="E83" s="20">
        <v>11504</v>
      </c>
      <c r="F83" s="20">
        <v>46141</v>
      </c>
      <c r="G83" s="20">
        <v>92468</v>
      </c>
      <c r="H83" s="20">
        <v>78133</v>
      </c>
      <c r="I83" s="20">
        <v>216742</v>
      </c>
      <c r="J83" s="20">
        <v>64946</v>
      </c>
      <c r="K83" s="20">
        <v>87986</v>
      </c>
      <c r="L83" s="20">
        <v>43297</v>
      </c>
      <c r="M83" s="20">
        <v>196229</v>
      </c>
      <c r="N83" s="20">
        <v>79087</v>
      </c>
      <c r="O83" s="20">
        <v>69493</v>
      </c>
      <c r="P83" s="20">
        <v>56311</v>
      </c>
      <c r="Q83" s="20">
        <v>204891</v>
      </c>
      <c r="R83" s="20">
        <v>55506</v>
      </c>
      <c r="S83" s="20">
        <v>57411</v>
      </c>
      <c r="T83" s="20">
        <v>144931</v>
      </c>
      <c r="U83" s="20">
        <v>257848</v>
      </c>
      <c r="V83" s="20">
        <v>875710</v>
      </c>
      <c r="W83" s="20">
        <v>11504</v>
      </c>
      <c r="X83" s="20"/>
      <c r="Y83" s="19"/>
      <c r="Z83" s="22">
        <v>11504</v>
      </c>
    </row>
    <row r="84" spans="1:26" ht="13.5" hidden="1">
      <c r="A84" s="39" t="s">
        <v>119</v>
      </c>
      <c r="B84" s="27">
        <v>909007</v>
      </c>
      <c r="C84" s="27"/>
      <c r="D84" s="28">
        <v>732996</v>
      </c>
      <c r="E84" s="29">
        <v>730000</v>
      </c>
      <c r="F84" s="29">
        <v>64304</v>
      </c>
      <c r="G84" s="29">
        <v>66094</v>
      </c>
      <c r="H84" s="29">
        <v>66706</v>
      </c>
      <c r="I84" s="29">
        <v>197104</v>
      </c>
      <c r="J84" s="29">
        <v>99068</v>
      </c>
      <c r="K84" s="29">
        <v>100792</v>
      </c>
      <c r="L84" s="29">
        <v>102438</v>
      </c>
      <c r="M84" s="29">
        <v>302298</v>
      </c>
      <c r="N84" s="29">
        <v>106489</v>
      </c>
      <c r="O84" s="29">
        <v>110094</v>
      </c>
      <c r="P84" s="29">
        <v>111701</v>
      </c>
      <c r="Q84" s="29">
        <v>328284</v>
      </c>
      <c r="R84" s="29">
        <v>113312</v>
      </c>
      <c r="S84" s="29">
        <v>114051</v>
      </c>
      <c r="T84" s="29">
        <v>119151</v>
      </c>
      <c r="U84" s="29">
        <v>346514</v>
      </c>
      <c r="V84" s="29">
        <v>1174200</v>
      </c>
      <c r="W84" s="29">
        <v>730000</v>
      </c>
      <c r="X84" s="29"/>
      <c r="Y84" s="28"/>
      <c r="Z84" s="30">
        <v>730000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3203758</v>
      </c>
      <c r="C5" s="18">
        <v>0</v>
      </c>
      <c r="D5" s="58">
        <v>5487780</v>
      </c>
      <c r="E5" s="59">
        <v>4076420</v>
      </c>
      <c r="F5" s="59">
        <v>3398746</v>
      </c>
      <c r="G5" s="59">
        <v>0</v>
      </c>
      <c r="H5" s="59">
        <v>0</v>
      </c>
      <c r="I5" s="59">
        <v>3398746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679665</v>
      </c>
      <c r="Q5" s="59">
        <v>679665</v>
      </c>
      <c r="R5" s="59">
        <v>0</v>
      </c>
      <c r="S5" s="59">
        <v>0</v>
      </c>
      <c r="T5" s="59">
        <v>0</v>
      </c>
      <c r="U5" s="59">
        <v>0</v>
      </c>
      <c r="V5" s="59">
        <v>4078411</v>
      </c>
      <c r="W5" s="59">
        <v>5487780</v>
      </c>
      <c r="X5" s="59">
        <v>-1409369</v>
      </c>
      <c r="Y5" s="60">
        <v>-25.68</v>
      </c>
      <c r="Z5" s="61">
        <v>4076420</v>
      </c>
    </row>
    <row r="6" spans="1:26" ht="13.5">
      <c r="A6" s="57" t="s">
        <v>32</v>
      </c>
      <c r="B6" s="18">
        <v>16157230</v>
      </c>
      <c r="C6" s="18">
        <v>0</v>
      </c>
      <c r="D6" s="58">
        <v>19546690</v>
      </c>
      <c r="E6" s="59">
        <v>18293400</v>
      </c>
      <c r="F6" s="59">
        <v>1167596</v>
      </c>
      <c r="G6" s="59">
        <v>1715938</v>
      </c>
      <c r="H6" s="59">
        <v>1246845</v>
      </c>
      <c r="I6" s="59">
        <v>4130379</v>
      </c>
      <c r="J6" s="59">
        <v>1338948</v>
      </c>
      <c r="K6" s="59">
        <v>1624859</v>
      </c>
      <c r="L6" s="59">
        <v>1513930</v>
      </c>
      <c r="M6" s="59">
        <v>4477737</v>
      </c>
      <c r="N6" s="59">
        <v>1615468</v>
      </c>
      <c r="O6" s="59">
        <v>1084873</v>
      </c>
      <c r="P6" s="59">
        <v>1590743</v>
      </c>
      <c r="Q6" s="59">
        <v>4291084</v>
      </c>
      <c r="R6" s="59">
        <v>1790811</v>
      </c>
      <c r="S6" s="59">
        <v>902313</v>
      </c>
      <c r="T6" s="59">
        <v>1939684</v>
      </c>
      <c r="U6" s="59">
        <v>4632808</v>
      </c>
      <c r="V6" s="59">
        <v>17532008</v>
      </c>
      <c r="W6" s="59">
        <v>19547172</v>
      </c>
      <c r="X6" s="59">
        <v>-2015164</v>
      </c>
      <c r="Y6" s="60">
        <v>-10.31</v>
      </c>
      <c r="Z6" s="61">
        <v>18293400</v>
      </c>
    </row>
    <row r="7" spans="1:26" ht="13.5">
      <c r="A7" s="57" t="s">
        <v>33</v>
      </c>
      <c r="B7" s="18">
        <v>312840</v>
      </c>
      <c r="C7" s="18">
        <v>0</v>
      </c>
      <c r="D7" s="58">
        <v>200000</v>
      </c>
      <c r="E7" s="59">
        <v>200000</v>
      </c>
      <c r="F7" s="59">
        <v>0</v>
      </c>
      <c r="G7" s="59">
        <v>33535</v>
      </c>
      <c r="H7" s="59">
        <v>33066</v>
      </c>
      <c r="I7" s="59">
        <v>66601</v>
      </c>
      <c r="J7" s="59">
        <v>28879</v>
      </c>
      <c r="K7" s="59">
        <v>22729</v>
      </c>
      <c r="L7" s="59">
        <v>43471</v>
      </c>
      <c r="M7" s="59">
        <v>95079</v>
      </c>
      <c r="N7" s="59">
        <v>44435</v>
      </c>
      <c r="O7" s="59">
        <v>35196</v>
      </c>
      <c r="P7" s="59">
        <v>38446</v>
      </c>
      <c r="Q7" s="59">
        <v>118077</v>
      </c>
      <c r="R7" s="59">
        <v>0</v>
      </c>
      <c r="S7" s="59">
        <v>74868</v>
      </c>
      <c r="T7" s="59">
        <v>33077</v>
      </c>
      <c r="U7" s="59">
        <v>107945</v>
      </c>
      <c r="V7" s="59">
        <v>387702</v>
      </c>
      <c r="W7" s="59">
        <v>200004</v>
      </c>
      <c r="X7" s="59">
        <v>187698</v>
      </c>
      <c r="Y7" s="60">
        <v>93.85</v>
      </c>
      <c r="Z7" s="61">
        <v>200000</v>
      </c>
    </row>
    <row r="8" spans="1:26" ht="13.5">
      <c r="A8" s="57" t="s">
        <v>34</v>
      </c>
      <c r="B8" s="18">
        <v>18046478</v>
      </c>
      <c r="C8" s="18">
        <v>0</v>
      </c>
      <c r="D8" s="58">
        <v>21405912</v>
      </c>
      <c r="E8" s="59">
        <v>22471912</v>
      </c>
      <c r="F8" s="59">
        <v>0</v>
      </c>
      <c r="G8" s="59">
        <v>6612616</v>
      </c>
      <c r="H8" s="59">
        <v>178643</v>
      </c>
      <c r="I8" s="59">
        <v>6791259</v>
      </c>
      <c r="J8" s="59">
        <v>559639</v>
      </c>
      <c r="K8" s="59">
        <v>234295</v>
      </c>
      <c r="L8" s="59">
        <v>5387420</v>
      </c>
      <c r="M8" s="59">
        <v>6181354</v>
      </c>
      <c r="N8" s="59">
        <v>695418</v>
      </c>
      <c r="O8" s="59">
        <v>281886</v>
      </c>
      <c r="P8" s="59">
        <v>4237054</v>
      </c>
      <c r="Q8" s="59">
        <v>5214358</v>
      </c>
      <c r="R8" s="59">
        <v>496205</v>
      </c>
      <c r="S8" s="59">
        <v>142354</v>
      </c>
      <c r="T8" s="59">
        <v>828558</v>
      </c>
      <c r="U8" s="59">
        <v>1467117</v>
      </c>
      <c r="V8" s="59">
        <v>19654088</v>
      </c>
      <c r="W8" s="59">
        <v>21405912</v>
      </c>
      <c r="X8" s="59">
        <v>-1751824</v>
      </c>
      <c r="Y8" s="60">
        <v>-8.18</v>
      </c>
      <c r="Z8" s="61">
        <v>22471912</v>
      </c>
    </row>
    <row r="9" spans="1:26" ht="13.5">
      <c r="A9" s="57" t="s">
        <v>35</v>
      </c>
      <c r="B9" s="18">
        <v>2746350</v>
      </c>
      <c r="C9" s="18">
        <v>0</v>
      </c>
      <c r="D9" s="58">
        <v>6166720</v>
      </c>
      <c r="E9" s="59">
        <v>2291070</v>
      </c>
      <c r="F9" s="59">
        <v>200843</v>
      </c>
      <c r="G9" s="59">
        <v>199323</v>
      </c>
      <c r="H9" s="59">
        <v>203571</v>
      </c>
      <c r="I9" s="59">
        <v>603737</v>
      </c>
      <c r="J9" s="59">
        <v>220692</v>
      </c>
      <c r="K9" s="59">
        <v>222464</v>
      </c>
      <c r="L9" s="59">
        <v>224772</v>
      </c>
      <c r="M9" s="59">
        <v>667928</v>
      </c>
      <c r="N9" s="59">
        <v>228675</v>
      </c>
      <c r="O9" s="59">
        <v>239500</v>
      </c>
      <c r="P9" s="59">
        <v>236742</v>
      </c>
      <c r="Q9" s="59">
        <v>704917</v>
      </c>
      <c r="R9" s="59">
        <v>249512</v>
      </c>
      <c r="S9" s="59">
        <v>301784</v>
      </c>
      <c r="T9" s="59">
        <v>1067631</v>
      </c>
      <c r="U9" s="59">
        <v>1618927</v>
      </c>
      <c r="V9" s="59">
        <v>3595509</v>
      </c>
      <c r="W9" s="59">
        <v>6166236</v>
      </c>
      <c r="X9" s="59">
        <v>-2570727</v>
      </c>
      <c r="Y9" s="60">
        <v>-41.69</v>
      </c>
      <c r="Z9" s="61">
        <v>2291070</v>
      </c>
    </row>
    <row r="10" spans="1:26" ht="25.5">
      <c r="A10" s="62" t="s">
        <v>106</v>
      </c>
      <c r="B10" s="63">
        <f>SUM(B5:B9)</f>
        <v>40466656</v>
      </c>
      <c r="C10" s="63">
        <f>SUM(C5:C9)</f>
        <v>0</v>
      </c>
      <c r="D10" s="64">
        <f aca="true" t="shared" si="0" ref="D10:Z10">SUM(D5:D9)</f>
        <v>52807102</v>
      </c>
      <c r="E10" s="65">
        <f t="shared" si="0"/>
        <v>47332802</v>
      </c>
      <c r="F10" s="65">
        <f t="shared" si="0"/>
        <v>4767185</v>
      </c>
      <c r="G10" s="65">
        <f t="shared" si="0"/>
        <v>8561412</v>
      </c>
      <c r="H10" s="65">
        <f t="shared" si="0"/>
        <v>1662125</v>
      </c>
      <c r="I10" s="65">
        <f t="shared" si="0"/>
        <v>14990722</v>
      </c>
      <c r="J10" s="65">
        <f t="shared" si="0"/>
        <v>2148158</v>
      </c>
      <c r="K10" s="65">
        <f t="shared" si="0"/>
        <v>2104347</v>
      </c>
      <c r="L10" s="65">
        <f t="shared" si="0"/>
        <v>7169593</v>
      </c>
      <c r="M10" s="65">
        <f t="shared" si="0"/>
        <v>11422098</v>
      </c>
      <c r="N10" s="65">
        <f t="shared" si="0"/>
        <v>2583996</v>
      </c>
      <c r="O10" s="65">
        <f t="shared" si="0"/>
        <v>1641455</v>
      </c>
      <c r="P10" s="65">
        <f t="shared" si="0"/>
        <v>6782650</v>
      </c>
      <c r="Q10" s="65">
        <f t="shared" si="0"/>
        <v>11008101</v>
      </c>
      <c r="R10" s="65">
        <f t="shared" si="0"/>
        <v>2536528</v>
      </c>
      <c r="S10" s="65">
        <f t="shared" si="0"/>
        <v>1421319</v>
      </c>
      <c r="T10" s="65">
        <f t="shared" si="0"/>
        <v>3868950</v>
      </c>
      <c r="U10" s="65">
        <f t="shared" si="0"/>
        <v>7826797</v>
      </c>
      <c r="V10" s="65">
        <f t="shared" si="0"/>
        <v>45247718</v>
      </c>
      <c r="W10" s="65">
        <f t="shared" si="0"/>
        <v>52807104</v>
      </c>
      <c r="X10" s="65">
        <f t="shared" si="0"/>
        <v>-7559386</v>
      </c>
      <c r="Y10" s="66">
        <f>+IF(W10&lt;&gt;0,(X10/W10)*100,0)</f>
        <v>-14.315092908711677</v>
      </c>
      <c r="Z10" s="67">
        <f t="shared" si="0"/>
        <v>47332802</v>
      </c>
    </row>
    <row r="11" spans="1:26" ht="13.5">
      <c r="A11" s="57" t="s">
        <v>36</v>
      </c>
      <c r="B11" s="18">
        <v>12613646</v>
      </c>
      <c r="C11" s="18">
        <v>0</v>
      </c>
      <c r="D11" s="58">
        <v>19884170</v>
      </c>
      <c r="E11" s="59">
        <v>20085937</v>
      </c>
      <c r="F11" s="59">
        <v>1170251</v>
      </c>
      <c r="G11" s="59">
        <v>1170190</v>
      </c>
      <c r="H11" s="59">
        <v>1161778</v>
      </c>
      <c r="I11" s="59">
        <v>3502219</v>
      </c>
      <c r="J11" s="59">
        <v>1303907</v>
      </c>
      <c r="K11" s="59">
        <v>1361599</v>
      </c>
      <c r="L11" s="59">
        <v>1352239</v>
      </c>
      <c r="M11" s="59">
        <v>4017745</v>
      </c>
      <c r="N11" s="59">
        <v>1440083</v>
      </c>
      <c r="O11" s="59">
        <v>1548049</v>
      </c>
      <c r="P11" s="59">
        <v>1436190</v>
      </c>
      <c r="Q11" s="59">
        <v>4424322</v>
      </c>
      <c r="R11" s="59">
        <v>1335994</v>
      </c>
      <c r="S11" s="59">
        <v>1380720</v>
      </c>
      <c r="T11" s="59">
        <v>1197565</v>
      </c>
      <c r="U11" s="59">
        <v>3914279</v>
      </c>
      <c r="V11" s="59">
        <v>15858565</v>
      </c>
      <c r="W11" s="59">
        <v>19884168</v>
      </c>
      <c r="X11" s="59">
        <v>-4025603</v>
      </c>
      <c r="Y11" s="60">
        <v>-20.25</v>
      </c>
      <c r="Z11" s="61">
        <v>20085937</v>
      </c>
    </row>
    <row r="12" spans="1:26" ht="13.5">
      <c r="A12" s="57" t="s">
        <v>37</v>
      </c>
      <c r="B12" s="18">
        <v>2041639</v>
      </c>
      <c r="C12" s="18">
        <v>0</v>
      </c>
      <c r="D12" s="58">
        <v>2259190</v>
      </c>
      <c r="E12" s="59">
        <v>2216000</v>
      </c>
      <c r="F12" s="59">
        <v>158722</v>
      </c>
      <c r="G12" s="59">
        <v>175544</v>
      </c>
      <c r="H12" s="59">
        <v>178290</v>
      </c>
      <c r="I12" s="59">
        <v>512556</v>
      </c>
      <c r="J12" s="59">
        <v>178290</v>
      </c>
      <c r="K12" s="59">
        <v>178290</v>
      </c>
      <c r="L12" s="59">
        <v>178290</v>
      </c>
      <c r="M12" s="59">
        <v>534870</v>
      </c>
      <c r="N12" s="59">
        <v>178290</v>
      </c>
      <c r="O12" s="59">
        <v>178290</v>
      </c>
      <c r="P12" s="59">
        <v>178290</v>
      </c>
      <c r="Q12" s="59">
        <v>534870</v>
      </c>
      <c r="R12" s="59">
        <v>178290</v>
      </c>
      <c r="S12" s="59">
        <v>178290</v>
      </c>
      <c r="T12" s="59">
        <v>178290</v>
      </c>
      <c r="U12" s="59">
        <v>534870</v>
      </c>
      <c r="V12" s="59">
        <v>2117166</v>
      </c>
      <c r="W12" s="59">
        <v>2259192</v>
      </c>
      <c r="X12" s="59">
        <v>-142026</v>
      </c>
      <c r="Y12" s="60">
        <v>-6.29</v>
      </c>
      <c r="Z12" s="61">
        <v>2216000</v>
      </c>
    </row>
    <row r="13" spans="1:26" ht="13.5">
      <c r="A13" s="57" t="s">
        <v>107</v>
      </c>
      <c r="B13" s="18">
        <v>3014179</v>
      </c>
      <c r="C13" s="18">
        <v>0</v>
      </c>
      <c r="D13" s="58">
        <v>3448260</v>
      </c>
      <c r="E13" s="59">
        <v>3064560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1487499</v>
      </c>
      <c r="M13" s="59">
        <v>1487499</v>
      </c>
      <c r="N13" s="59">
        <v>247435</v>
      </c>
      <c r="O13" s="59">
        <v>247431</v>
      </c>
      <c r="P13" s="59">
        <v>247259</v>
      </c>
      <c r="Q13" s="59">
        <v>742125</v>
      </c>
      <c r="R13" s="59">
        <v>0</v>
      </c>
      <c r="S13" s="59">
        <v>489480</v>
      </c>
      <c r="T13" s="59">
        <v>237903</v>
      </c>
      <c r="U13" s="59">
        <v>727383</v>
      </c>
      <c r="V13" s="59">
        <v>2957007</v>
      </c>
      <c r="W13" s="59">
        <v>3448260</v>
      </c>
      <c r="X13" s="59">
        <v>-491253</v>
      </c>
      <c r="Y13" s="60">
        <v>-14.25</v>
      </c>
      <c r="Z13" s="61">
        <v>3064560</v>
      </c>
    </row>
    <row r="14" spans="1:26" ht="13.5">
      <c r="A14" s="57" t="s">
        <v>38</v>
      </c>
      <c r="B14" s="18">
        <v>1353581</v>
      </c>
      <c r="C14" s="18">
        <v>0</v>
      </c>
      <c r="D14" s="58">
        <v>600000</v>
      </c>
      <c r="E14" s="59">
        <v>1236260</v>
      </c>
      <c r="F14" s="59">
        <v>0</v>
      </c>
      <c r="G14" s="59">
        <v>0</v>
      </c>
      <c r="H14" s="59">
        <v>0</v>
      </c>
      <c r="I14" s="59">
        <v>0</v>
      </c>
      <c r="J14" s="59">
        <v>484</v>
      </c>
      <c r="K14" s="59">
        <v>720</v>
      </c>
      <c r="L14" s="59">
        <v>0</v>
      </c>
      <c r="M14" s="59">
        <v>1204</v>
      </c>
      <c r="N14" s="59">
        <v>28</v>
      </c>
      <c r="O14" s="59">
        <v>1</v>
      </c>
      <c r="P14" s="59">
        <v>0</v>
      </c>
      <c r="Q14" s="59">
        <v>29</v>
      </c>
      <c r="R14" s="59">
        <v>671</v>
      </c>
      <c r="S14" s="59">
        <v>0</v>
      </c>
      <c r="T14" s="59">
        <v>802610</v>
      </c>
      <c r="U14" s="59">
        <v>803281</v>
      </c>
      <c r="V14" s="59">
        <v>804514</v>
      </c>
      <c r="W14" s="59">
        <v>600000</v>
      </c>
      <c r="X14" s="59">
        <v>204514</v>
      </c>
      <c r="Y14" s="60">
        <v>34.09</v>
      </c>
      <c r="Z14" s="61">
        <v>1236260</v>
      </c>
    </row>
    <row r="15" spans="1:26" ht="13.5">
      <c r="A15" s="57" t="s">
        <v>39</v>
      </c>
      <c r="B15" s="18">
        <v>11062954</v>
      </c>
      <c r="C15" s="18">
        <v>0</v>
      </c>
      <c r="D15" s="58">
        <v>12542280</v>
      </c>
      <c r="E15" s="59">
        <v>12459430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877193</v>
      </c>
      <c r="M15" s="59">
        <v>877193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456140</v>
      </c>
      <c r="T15" s="59">
        <v>9117770</v>
      </c>
      <c r="U15" s="59">
        <v>9573910</v>
      </c>
      <c r="V15" s="59">
        <v>10451103</v>
      </c>
      <c r="W15" s="59">
        <v>12542280</v>
      </c>
      <c r="X15" s="59">
        <v>-2091177</v>
      </c>
      <c r="Y15" s="60">
        <v>-16.67</v>
      </c>
      <c r="Z15" s="61">
        <v>12459430</v>
      </c>
    </row>
    <row r="16" spans="1:26" ht="13.5">
      <c r="A16" s="68" t="s">
        <v>40</v>
      </c>
      <c r="B16" s="18">
        <v>507569</v>
      </c>
      <c r="C16" s="18">
        <v>0</v>
      </c>
      <c r="D16" s="58">
        <v>435000</v>
      </c>
      <c r="E16" s="59">
        <v>455000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435000</v>
      </c>
      <c r="X16" s="59">
        <v>-435000</v>
      </c>
      <c r="Y16" s="60">
        <v>-100</v>
      </c>
      <c r="Z16" s="61">
        <v>455000</v>
      </c>
    </row>
    <row r="17" spans="1:26" ht="13.5">
      <c r="A17" s="57" t="s">
        <v>41</v>
      </c>
      <c r="B17" s="18">
        <v>20707071</v>
      </c>
      <c r="C17" s="18">
        <v>0</v>
      </c>
      <c r="D17" s="58">
        <v>13271360</v>
      </c>
      <c r="E17" s="59">
        <v>15096530</v>
      </c>
      <c r="F17" s="59">
        <v>270387</v>
      </c>
      <c r="G17" s="59">
        <v>734751</v>
      </c>
      <c r="H17" s="59">
        <v>978491</v>
      </c>
      <c r="I17" s="59">
        <v>1983629</v>
      </c>
      <c r="J17" s="59">
        <v>1081140</v>
      </c>
      <c r="K17" s="59">
        <v>942131</v>
      </c>
      <c r="L17" s="59">
        <v>610096</v>
      </c>
      <c r="M17" s="59">
        <v>2633367</v>
      </c>
      <c r="N17" s="59">
        <v>807474</v>
      </c>
      <c r="O17" s="59">
        <v>676343</v>
      </c>
      <c r="P17" s="59">
        <v>815611</v>
      </c>
      <c r="Q17" s="59">
        <v>2299428</v>
      </c>
      <c r="R17" s="59">
        <v>721831</v>
      </c>
      <c r="S17" s="59">
        <v>610549</v>
      </c>
      <c r="T17" s="59">
        <v>1770834</v>
      </c>
      <c r="U17" s="59">
        <v>3103214</v>
      </c>
      <c r="V17" s="59">
        <v>10019638</v>
      </c>
      <c r="W17" s="59">
        <v>13271364</v>
      </c>
      <c r="X17" s="59">
        <v>-3251726</v>
      </c>
      <c r="Y17" s="60">
        <v>-24.5</v>
      </c>
      <c r="Z17" s="61">
        <v>15096530</v>
      </c>
    </row>
    <row r="18" spans="1:26" ht="13.5">
      <c r="A18" s="69" t="s">
        <v>42</v>
      </c>
      <c r="B18" s="70">
        <f>SUM(B11:B17)</f>
        <v>51300639</v>
      </c>
      <c r="C18" s="70">
        <f>SUM(C11:C17)</f>
        <v>0</v>
      </c>
      <c r="D18" s="71">
        <f aca="true" t="shared" si="1" ref="D18:Z18">SUM(D11:D17)</f>
        <v>52440260</v>
      </c>
      <c r="E18" s="72">
        <f t="shared" si="1"/>
        <v>54613717</v>
      </c>
      <c r="F18" s="72">
        <f t="shared" si="1"/>
        <v>1599360</v>
      </c>
      <c r="G18" s="72">
        <f t="shared" si="1"/>
        <v>2080485</v>
      </c>
      <c r="H18" s="72">
        <f t="shared" si="1"/>
        <v>2318559</v>
      </c>
      <c r="I18" s="72">
        <f t="shared" si="1"/>
        <v>5998404</v>
      </c>
      <c r="J18" s="72">
        <f t="shared" si="1"/>
        <v>2563821</v>
      </c>
      <c r="K18" s="72">
        <f t="shared" si="1"/>
        <v>2482740</v>
      </c>
      <c r="L18" s="72">
        <f t="shared" si="1"/>
        <v>4505317</v>
      </c>
      <c r="M18" s="72">
        <f t="shared" si="1"/>
        <v>9551878</v>
      </c>
      <c r="N18" s="72">
        <f t="shared" si="1"/>
        <v>2673310</v>
      </c>
      <c r="O18" s="72">
        <f t="shared" si="1"/>
        <v>2650114</v>
      </c>
      <c r="P18" s="72">
        <f t="shared" si="1"/>
        <v>2677350</v>
      </c>
      <c r="Q18" s="72">
        <f t="shared" si="1"/>
        <v>8000774</v>
      </c>
      <c r="R18" s="72">
        <f t="shared" si="1"/>
        <v>2236786</v>
      </c>
      <c r="S18" s="72">
        <f t="shared" si="1"/>
        <v>3115179</v>
      </c>
      <c r="T18" s="72">
        <f t="shared" si="1"/>
        <v>13304972</v>
      </c>
      <c r="U18" s="72">
        <f t="shared" si="1"/>
        <v>18656937</v>
      </c>
      <c r="V18" s="72">
        <f t="shared" si="1"/>
        <v>42207993</v>
      </c>
      <c r="W18" s="72">
        <f t="shared" si="1"/>
        <v>52440264</v>
      </c>
      <c r="X18" s="72">
        <f t="shared" si="1"/>
        <v>-10232271</v>
      </c>
      <c r="Y18" s="66">
        <f>+IF(W18&lt;&gt;0,(X18/W18)*100,0)</f>
        <v>-19.512241585969132</v>
      </c>
      <c r="Z18" s="73">
        <f t="shared" si="1"/>
        <v>54613717</v>
      </c>
    </row>
    <row r="19" spans="1:26" ht="13.5">
      <c r="A19" s="69" t="s">
        <v>43</v>
      </c>
      <c r="B19" s="74">
        <f>+B10-B18</f>
        <v>-10833983</v>
      </c>
      <c r="C19" s="74">
        <f>+C10-C18</f>
        <v>0</v>
      </c>
      <c r="D19" s="75">
        <f aca="true" t="shared" si="2" ref="D19:Z19">+D10-D18</f>
        <v>366842</v>
      </c>
      <c r="E19" s="76">
        <f t="shared" si="2"/>
        <v>-7280915</v>
      </c>
      <c r="F19" s="76">
        <f t="shared" si="2"/>
        <v>3167825</v>
      </c>
      <c r="G19" s="76">
        <f t="shared" si="2"/>
        <v>6480927</v>
      </c>
      <c r="H19" s="76">
        <f t="shared" si="2"/>
        <v>-656434</v>
      </c>
      <c r="I19" s="76">
        <f t="shared" si="2"/>
        <v>8992318</v>
      </c>
      <c r="J19" s="76">
        <f t="shared" si="2"/>
        <v>-415663</v>
      </c>
      <c r="K19" s="76">
        <f t="shared" si="2"/>
        <v>-378393</v>
      </c>
      <c r="L19" s="76">
        <f t="shared" si="2"/>
        <v>2664276</v>
      </c>
      <c r="M19" s="76">
        <f t="shared" si="2"/>
        <v>1870220</v>
      </c>
      <c r="N19" s="76">
        <f t="shared" si="2"/>
        <v>-89314</v>
      </c>
      <c r="O19" s="76">
        <f t="shared" si="2"/>
        <v>-1008659</v>
      </c>
      <c r="P19" s="76">
        <f t="shared" si="2"/>
        <v>4105300</v>
      </c>
      <c r="Q19" s="76">
        <f t="shared" si="2"/>
        <v>3007327</v>
      </c>
      <c r="R19" s="76">
        <f t="shared" si="2"/>
        <v>299742</v>
      </c>
      <c r="S19" s="76">
        <f t="shared" si="2"/>
        <v>-1693860</v>
      </c>
      <c r="T19" s="76">
        <f t="shared" si="2"/>
        <v>-9436022</v>
      </c>
      <c r="U19" s="76">
        <f t="shared" si="2"/>
        <v>-10830140</v>
      </c>
      <c r="V19" s="76">
        <f t="shared" si="2"/>
        <v>3039725</v>
      </c>
      <c r="W19" s="76">
        <f>IF(E10=E18,0,W10-W18)</f>
        <v>366840</v>
      </c>
      <c r="X19" s="76">
        <f t="shared" si="2"/>
        <v>2672885</v>
      </c>
      <c r="Y19" s="77">
        <f>+IF(W19&lt;&gt;0,(X19/W19)*100,0)</f>
        <v>728.6241958346964</v>
      </c>
      <c r="Z19" s="78">
        <f t="shared" si="2"/>
        <v>-7280915</v>
      </c>
    </row>
    <row r="20" spans="1:26" ht="13.5">
      <c r="A20" s="57" t="s">
        <v>44</v>
      </c>
      <c r="B20" s="18">
        <v>6004193</v>
      </c>
      <c r="C20" s="18">
        <v>0</v>
      </c>
      <c r="D20" s="58">
        <v>16267488</v>
      </c>
      <c r="E20" s="59">
        <v>13685088</v>
      </c>
      <c r="F20" s="59">
        <v>0</v>
      </c>
      <c r="G20" s="59">
        <v>86060</v>
      </c>
      <c r="H20" s="59">
        <v>66154</v>
      </c>
      <c r="I20" s="59">
        <v>152214</v>
      </c>
      <c r="J20" s="59">
        <v>71309</v>
      </c>
      <c r="K20" s="59">
        <v>4124469</v>
      </c>
      <c r="L20" s="59">
        <v>44098</v>
      </c>
      <c r="M20" s="59">
        <v>4239876</v>
      </c>
      <c r="N20" s="59">
        <v>-333467</v>
      </c>
      <c r="O20" s="59">
        <v>0</v>
      </c>
      <c r="P20" s="59">
        <v>0</v>
      </c>
      <c r="Q20" s="59">
        <v>-333467</v>
      </c>
      <c r="R20" s="59">
        <v>0</v>
      </c>
      <c r="S20" s="59">
        <v>0</v>
      </c>
      <c r="T20" s="59">
        <v>1694439</v>
      </c>
      <c r="U20" s="59">
        <v>1694439</v>
      </c>
      <c r="V20" s="59">
        <v>5753062</v>
      </c>
      <c r="W20" s="59">
        <v>16267488</v>
      </c>
      <c r="X20" s="59">
        <v>-10514426</v>
      </c>
      <c r="Y20" s="60">
        <v>-64.63</v>
      </c>
      <c r="Z20" s="61">
        <v>13685088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-4829790</v>
      </c>
      <c r="C22" s="85">
        <f>SUM(C19:C21)</f>
        <v>0</v>
      </c>
      <c r="D22" s="86">
        <f aca="true" t="shared" si="3" ref="D22:Z22">SUM(D19:D21)</f>
        <v>16634330</v>
      </c>
      <c r="E22" s="87">
        <f t="shared" si="3"/>
        <v>6404173</v>
      </c>
      <c r="F22" s="87">
        <f t="shared" si="3"/>
        <v>3167825</v>
      </c>
      <c r="G22" s="87">
        <f t="shared" si="3"/>
        <v>6566987</v>
      </c>
      <c r="H22" s="87">
        <f t="shared" si="3"/>
        <v>-590280</v>
      </c>
      <c r="I22" s="87">
        <f t="shared" si="3"/>
        <v>9144532</v>
      </c>
      <c r="J22" s="87">
        <f t="shared" si="3"/>
        <v>-344354</v>
      </c>
      <c r="K22" s="87">
        <f t="shared" si="3"/>
        <v>3746076</v>
      </c>
      <c r="L22" s="87">
        <f t="shared" si="3"/>
        <v>2708374</v>
      </c>
      <c r="M22" s="87">
        <f t="shared" si="3"/>
        <v>6110096</v>
      </c>
      <c r="N22" s="87">
        <f t="shared" si="3"/>
        <v>-422781</v>
      </c>
      <c r="O22" s="87">
        <f t="shared" si="3"/>
        <v>-1008659</v>
      </c>
      <c r="P22" s="87">
        <f t="shared" si="3"/>
        <v>4105300</v>
      </c>
      <c r="Q22" s="87">
        <f t="shared" si="3"/>
        <v>2673860</v>
      </c>
      <c r="R22" s="87">
        <f t="shared" si="3"/>
        <v>299742</v>
      </c>
      <c r="S22" s="87">
        <f t="shared" si="3"/>
        <v>-1693860</v>
      </c>
      <c r="T22" s="87">
        <f t="shared" si="3"/>
        <v>-7741583</v>
      </c>
      <c r="U22" s="87">
        <f t="shared" si="3"/>
        <v>-9135701</v>
      </c>
      <c r="V22" s="87">
        <f t="shared" si="3"/>
        <v>8792787</v>
      </c>
      <c r="W22" s="87">
        <f t="shared" si="3"/>
        <v>16634328</v>
      </c>
      <c r="X22" s="87">
        <f t="shared" si="3"/>
        <v>-7841541</v>
      </c>
      <c r="Y22" s="88">
        <f>+IF(W22&lt;&gt;0,(X22/W22)*100,0)</f>
        <v>-47.14071407032493</v>
      </c>
      <c r="Z22" s="89">
        <f t="shared" si="3"/>
        <v>6404173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-4829790</v>
      </c>
      <c r="C24" s="74">
        <f>SUM(C22:C23)</f>
        <v>0</v>
      </c>
      <c r="D24" s="75">
        <f aca="true" t="shared" si="4" ref="D24:Z24">SUM(D22:D23)</f>
        <v>16634330</v>
      </c>
      <c r="E24" s="76">
        <f t="shared" si="4"/>
        <v>6404173</v>
      </c>
      <c r="F24" s="76">
        <f t="shared" si="4"/>
        <v>3167825</v>
      </c>
      <c r="G24" s="76">
        <f t="shared" si="4"/>
        <v>6566987</v>
      </c>
      <c r="H24" s="76">
        <f t="shared" si="4"/>
        <v>-590280</v>
      </c>
      <c r="I24" s="76">
        <f t="shared" si="4"/>
        <v>9144532</v>
      </c>
      <c r="J24" s="76">
        <f t="shared" si="4"/>
        <v>-344354</v>
      </c>
      <c r="K24" s="76">
        <f t="shared" si="4"/>
        <v>3746076</v>
      </c>
      <c r="L24" s="76">
        <f t="shared" si="4"/>
        <v>2708374</v>
      </c>
      <c r="M24" s="76">
        <f t="shared" si="4"/>
        <v>6110096</v>
      </c>
      <c r="N24" s="76">
        <f t="shared" si="4"/>
        <v>-422781</v>
      </c>
      <c r="O24" s="76">
        <f t="shared" si="4"/>
        <v>-1008659</v>
      </c>
      <c r="P24" s="76">
        <f t="shared" si="4"/>
        <v>4105300</v>
      </c>
      <c r="Q24" s="76">
        <f t="shared" si="4"/>
        <v>2673860</v>
      </c>
      <c r="R24" s="76">
        <f t="shared" si="4"/>
        <v>299742</v>
      </c>
      <c r="S24" s="76">
        <f t="shared" si="4"/>
        <v>-1693860</v>
      </c>
      <c r="T24" s="76">
        <f t="shared" si="4"/>
        <v>-7741583</v>
      </c>
      <c r="U24" s="76">
        <f t="shared" si="4"/>
        <v>-9135701</v>
      </c>
      <c r="V24" s="76">
        <f t="shared" si="4"/>
        <v>8792787</v>
      </c>
      <c r="W24" s="76">
        <f t="shared" si="4"/>
        <v>16634328</v>
      </c>
      <c r="X24" s="76">
        <f t="shared" si="4"/>
        <v>-7841541</v>
      </c>
      <c r="Y24" s="77">
        <f>+IF(W24&lt;&gt;0,(X24/W24)*100,0)</f>
        <v>-47.14071407032493</v>
      </c>
      <c r="Z24" s="78">
        <f t="shared" si="4"/>
        <v>6404173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5826552</v>
      </c>
      <c r="C27" s="21">
        <v>0</v>
      </c>
      <c r="D27" s="98">
        <v>16367488</v>
      </c>
      <c r="E27" s="99">
        <v>13885088</v>
      </c>
      <c r="F27" s="99">
        <v>290611</v>
      </c>
      <c r="G27" s="99">
        <v>1380648</v>
      </c>
      <c r="H27" s="99">
        <v>1378686</v>
      </c>
      <c r="I27" s="99">
        <v>3049945</v>
      </c>
      <c r="J27" s="99">
        <v>1047615</v>
      </c>
      <c r="K27" s="99">
        <v>199795</v>
      </c>
      <c r="L27" s="99">
        <v>4706</v>
      </c>
      <c r="M27" s="99">
        <v>1252116</v>
      </c>
      <c r="N27" s="99">
        <v>490197</v>
      </c>
      <c r="O27" s="99">
        <v>1130</v>
      </c>
      <c r="P27" s="99">
        <v>0</v>
      </c>
      <c r="Q27" s="99">
        <v>491327</v>
      </c>
      <c r="R27" s="99">
        <v>474654</v>
      </c>
      <c r="S27" s="99">
        <v>0</v>
      </c>
      <c r="T27" s="99">
        <v>865466</v>
      </c>
      <c r="U27" s="99">
        <v>1340120</v>
      </c>
      <c r="V27" s="99">
        <v>6133508</v>
      </c>
      <c r="W27" s="99">
        <v>13885088</v>
      </c>
      <c r="X27" s="99">
        <v>-7751580</v>
      </c>
      <c r="Y27" s="100">
        <v>-55.83</v>
      </c>
      <c r="Z27" s="101">
        <v>13885088</v>
      </c>
    </row>
    <row r="28" spans="1:26" ht="13.5">
      <c r="A28" s="102" t="s">
        <v>44</v>
      </c>
      <c r="B28" s="18">
        <v>4190085</v>
      </c>
      <c r="C28" s="18">
        <v>0</v>
      </c>
      <c r="D28" s="58">
        <v>16267488</v>
      </c>
      <c r="E28" s="59">
        <v>13685088</v>
      </c>
      <c r="F28" s="59">
        <v>290611</v>
      </c>
      <c r="G28" s="59">
        <v>1376799</v>
      </c>
      <c r="H28" s="59">
        <v>0</v>
      </c>
      <c r="I28" s="59">
        <v>1667410</v>
      </c>
      <c r="J28" s="59">
        <v>1047615</v>
      </c>
      <c r="K28" s="59">
        <v>199795</v>
      </c>
      <c r="L28" s="59">
        <v>0</v>
      </c>
      <c r="M28" s="59">
        <v>1247410</v>
      </c>
      <c r="N28" s="59">
        <v>482829</v>
      </c>
      <c r="O28" s="59">
        <v>0</v>
      </c>
      <c r="P28" s="59">
        <v>0</v>
      </c>
      <c r="Q28" s="59">
        <v>482829</v>
      </c>
      <c r="R28" s="59">
        <v>434113</v>
      </c>
      <c r="S28" s="59">
        <v>0</v>
      </c>
      <c r="T28" s="59">
        <v>583605</v>
      </c>
      <c r="U28" s="59">
        <v>1017718</v>
      </c>
      <c r="V28" s="59">
        <v>4415367</v>
      </c>
      <c r="W28" s="59">
        <v>13685088</v>
      </c>
      <c r="X28" s="59">
        <v>-9269721</v>
      </c>
      <c r="Y28" s="60">
        <v>-67.74</v>
      </c>
      <c r="Z28" s="61">
        <v>13685088</v>
      </c>
    </row>
    <row r="29" spans="1:26" ht="13.5">
      <c r="A29" s="57" t="s">
        <v>111</v>
      </c>
      <c r="B29" s="18">
        <v>1565324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71143</v>
      </c>
      <c r="C31" s="18">
        <v>0</v>
      </c>
      <c r="D31" s="58">
        <v>100000</v>
      </c>
      <c r="E31" s="59">
        <v>200000</v>
      </c>
      <c r="F31" s="59">
        <v>0</v>
      </c>
      <c r="G31" s="59">
        <v>3849</v>
      </c>
      <c r="H31" s="59">
        <v>1378686</v>
      </c>
      <c r="I31" s="59">
        <v>1382535</v>
      </c>
      <c r="J31" s="59">
        <v>0</v>
      </c>
      <c r="K31" s="59">
        <v>0</v>
      </c>
      <c r="L31" s="59">
        <v>4706</v>
      </c>
      <c r="M31" s="59">
        <v>4706</v>
      </c>
      <c r="N31" s="59">
        <v>7368</v>
      </c>
      <c r="O31" s="59">
        <v>1130</v>
      </c>
      <c r="P31" s="59">
        <v>0</v>
      </c>
      <c r="Q31" s="59">
        <v>8498</v>
      </c>
      <c r="R31" s="59">
        <v>40541</v>
      </c>
      <c r="S31" s="59">
        <v>0</v>
      </c>
      <c r="T31" s="59">
        <v>281861</v>
      </c>
      <c r="U31" s="59">
        <v>322402</v>
      </c>
      <c r="V31" s="59">
        <v>1718141</v>
      </c>
      <c r="W31" s="59">
        <v>200000</v>
      </c>
      <c r="X31" s="59">
        <v>1518141</v>
      </c>
      <c r="Y31" s="60">
        <v>759.07</v>
      </c>
      <c r="Z31" s="61">
        <v>200000</v>
      </c>
    </row>
    <row r="32" spans="1:26" ht="13.5">
      <c r="A32" s="69" t="s">
        <v>50</v>
      </c>
      <c r="B32" s="21">
        <f>SUM(B28:B31)</f>
        <v>5826552</v>
      </c>
      <c r="C32" s="21">
        <f>SUM(C28:C31)</f>
        <v>0</v>
      </c>
      <c r="D32" s="98">
        <f aca="true" t="shared" si="5" ref="D32:Z32">SUM(D28:D31)</f>
        <v>16367488</v>
      </c>
      <c r="E32" s="99">
        <f t="shared" si="5"/>
        <v>13885088</v>
      </c>
      <c r="F32" s="99">
        <f t="shared" si="5"/>
        <v>290611</v>
      </c>
      <c r="G32" s="99">
        <f t="shared" si="5"/>
        <v>1380648</v>
      </c>
      <c r="H32" s="99">
        <f t="shared" si="5"/>
        <v>1378686</v>
      </c>
      <c r="I32" s="99">
        <f t="shared" si="5"/>
        <v>3049945</v>
      </c>
      <c r="J32" s="99">
        <f t="shared" si="5"/>
        <v>1047615</v>
      </c>
      <c r="K32" s="99">
        <f t="shared" si="5"/>
        <v>199795</v>
      </c>
      <c r="L32" s="99">
        <f t="shared" si="5"/>
        <v>4706</v>
      </c>
      <c r="M32" s="99">
        <f t="shared" si="5"/>
        <v>1252116</v>
      </c>
      <c r="N32" s="99">
        <f t="shared" si="5"/>
        <v>490197</v>
      </c>
      <c r="O32" s="99">
        <f t="shared" si="5"/>
        <v>1130</v>
      </c>
      <c r="P32" s="99">
        <f t="shared" si="5"/>
        <v>0</v>
      </c>
      <c r="Q32" s="99">
        <f t="shared" si="5"/>
        <v>491327</v>
      </c>
      <c r="R32" s="99">
        <f t="shared" si="5"/>
        <v>474654</v>
      </c>
      <c r="S32" s="99">
        <f t="shared" si="5"/>
        <v>0</v>
      </c>
      <c r="T32" s="99">
        <f t="shared" si="5"/>
        <v>865466</v>
      </c>
      <c r="U32" s="99">
        <f t="shared" si="5"/>
        <v>1340120</v>
      </c>
      <c r="V32" s="99">
        <f t="shared" si="5"/>
        <v>6133508</v>
      </c>
      <c r="W32" s="99">
        <f t="shared" si="5"/>
        <v>13885088</v>
      </c>
      <c r="X32" s="99">
        <f t="shared" si="5"/>
        <v>-7751580</v>
      </c>
      <c r="Y32" s="100">
        <f>+IF(W32&lt;&gt;0,(X32/W32)*100,0)</f>
        <v>-55.82665374537057</v>
      </c>
      <c r="Z32" s="101">
        <f t="shared" si="5"/>
        <v>13885088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6278243</v>
      </c>
      <c r="C35" s="18">
        <v>0</v>
      </c>
      <c r="D35" s="58">
        <v>10494922</v>
      </c>
      <c r="E35" s="59">
        <v>8425052</v>
      </c>
      <c r="F35" s="59">
        <v>17247301</v>
      </c>
      <c r="G35" s="59">
        <v>17995094</v>
      </c>
      <c r="H35" s="59">
        <v>16306594</v>
      </c>
      <c r="I35" s="59">
        <v>16306594</v>
      </c>
      <c r="J35" s="59">
        <v>15369071</v>
      </c>
      <c r="K35" s="59">
        <v>13754490</v>
      </c>
      <c r="L35" s="59">
        <v>20657364</v>
      </c>
      <c r="M35" s="59">
        <v>20657364</v>
      </c>
      <c r="N35" s="59">
        <v>20443114</v>
      </c>
      <c r="O35" s="59">
        <v>19727833</v>
      </c>
      <c r="P35" s="59">
        <v>22756497</v>
      </c>
      <c r="Q35" s="59">
        <v>22756497</v>
      </c>
      <c r="R35" s="59">
        <v>22053876</v>
      </c>
      <c r="S35" s="59">
        <v>19644155</v>
      </c>
      <c r="T35" s="59">
        <v>20632056</v>
      </c>
      <c r="U35" s="59">
        <v>20632056</v>
      </c>
      <c r="V35" s="59">
        <v>20632056</v>
      </c>
      <c r="W35" s="59">
        <v>8425052</v>
      </c>
      <c r="X35" s="59">
        <v>12207004</v>
      </c>
      <c r="Y35" s="60">
        <v>144.89</v>
      </c>
      <c r="Z35" s="61">
        <v>8425052</v>
      </c>
    </row>
    <row r="36" spans="1:26" ht="13.5">
      <c r="A36" s="57" t="s">
        <v>53</v>
      </c>
      <c r="B36" s="18">
        <v>113898512</v>
      </c>
      <c r="C36" s="18">
        <v>0</v>
      </c>
      <c r="D36" s="58">
        <v>128581647</v>
      </c>
      <c r="E36" s="59">
        <v>126482947</v>
      </c>
      <c r="F36" s="59">
        <v>114091678</v>
      </c>
      <c r="G36" s="59">
        <v>115472325</v>
      </c>
      <c r="H36" s="59">
        <v>116845867</v>
      </c>
      <c r="I36" s="59">
        <v>116845867</v>
      </c>
      <c r="J36" s="59">
        <v>117893482</v>
      </c>
      <c r="K36" s="59">
        <v>117999888</v>
      </c>
      <c r="L36" s="59">
        <v>116517096</v>
      </c>
      <c r="M36" s="59">
        <v>116517096</v>
      </c>
      <c r="N36" s="59">
        <v>116759857</v>
      </c>
      <c r="O36" s="59">
        <v>116513555</v>
      </c>
      <c r="P36" s="59">
        <v>116266296</v>
      </c>
      <c r="Q36" s="59">
        <v>116266296</v>
      </c>
      <c r="R36" s="59">
        <v>116740950</v>
      </c>
      <c r="S36" s="59">
        <v>116251472</v>
      </c>
      <c r="T36" s="59">
        <v>116879034</v>
      </c>
      <c r="U36" s="59">
        <v>116879034</v>
      </c>
      <c r="V36" s="59">
        <v>116879034</v>
      </c>
      <c r="W36" s="59">
        <v>126482947</v>
      </c>
      <c r="X36" s="59">
        <v>-9603913</v>
      </c>
      <c r="Y36" s="60">
        <v>-7.59</v>
      </c>
      <c r="Z36" s="61">
        <v>126482947</v>
      </c>
    </row>
    <row r="37" spans="1:26" ht="13.5">
      <c r="A37" s="57" t="s">
        <v>54</v>
      </c>
      <c r="B37" s="18">
        <v>23679147</v>
      </c>
      <c r="C37" s="18">
        <v>0</v>
      </c>
      <c r="D37" s="58">
        <v>9643759</v>
      </c>
      <c r="E37" s="59">
        <v>15705346</v>
      </c>
      <c r="F37" s="59">
        <v>34863180</v>
      </c>
      <c r="G37" s="59">
        <v>30479013</v>
      </c>
      <c r="H37" s="59">
        <v>30870545</v>
      </c>
      <c r="I37" s="59">
        <v>30870545</v>
      </c>
      <c r="J37" s="59">
        <v>31382897</v>
      </c>
      <c r="K37" s="59">
        <v>27536775</v>
      </c>
      <c r="L37" s="59">
        <v>30359409</v>
      </c>
      <c r="M37" s="59">
        <v>30359409</v>
      </c>
      <c r="N37" s="59">
        <v>30938541</v>
      </c>
      <c r="O37" s="59">
        <v>31058657</v>
      </c>
      <c r="P37" s="59">
        <v>29905999</v>
      </c>
      <c r="Q37" s="59">
        <v>29905999</v>
      </c>
      <c r="R37" s="59">
        <v>29470302</v>
      </c>
      <c r="S37" s="59">
        <v>28290420</v>
      </c>
      <c r="T37" s="59">
        <v>37555995</v>
      </c>
      <c r="U37" s="59">
        <v>37555995</v>
      </c>
      <c r="V37" s="59">
        <v>37555995</v>
      </c>
      <c r="W37" s="59">
        <v>15705346</v>
      </c>
      <c r="X37" s="59">
        <v>21850649</v>
      </c>
      <c r="Y37" s="60">
        <v>139.13</v>
      </c>
      <c r="Z37" s="61">
        <v>15705346</v>
      </c>
    </row>
    <row r="38" spans="1:26" ht="13.5">
      <c r="A38" s="57" t="s">
        <v>55</v>
      </c>
      <c r="B38" s="18">
        <v>9583301</v>
      </c>
      <c r="C38" s="18">
        <v>0</v>
      </c>
      <c r="D38" s="58">
        <v>11673470</v>
      </c>
      <c r="E38" s="59">
        <v>11673470</v>
      </c>
      <c r="F38" s="59">
        <v>5196701</v>
      </c>
      <c r="G38" s="59">
        <v>5196701</v>
      </c>
      <c r="H38" s="59">
        <v>5196701</v>
      </c>
      <c r="I38" s="59">
        <v>5196701</v>
      </c>
      <c r="J38" s="59">
        <v>5196701</v>
      </c>
      <c r="K38" s="59">
        <v>5196701</v>
      </c>
      <c r="L38" s="59">
        <v>5196701</v>
      </c>
      <c r="M38" s="59">
        <v>5196701</v>
      </c>
      <c r="N38" s="59">
        <v>5196701</v>
      </c>
      <c r="O38" s="59">
        <v>5196701</v>
      </c>
      <c r="P38" s="59">
        <v>5196701</v>
      </c>
      <c r="Q38" s="59">
        <v>5196701</v>
      </c>
      <c r="R38" s="59">
        <v>5196701</v>
      </c>
      <c r="S38" s="59">
        <v>5196701</v>
      </c>
      <c r="T38" s="59">
        <v>5196701</v>
      </c>
      <c r="U38" s="59">
        <v>5196701</v>
      </c>
      <c r="V38" s="59">
        <v>5196701</v>
      </c>
      <c r="W38" s="59">
        <v>11673470</v>
      </c>
      <c r="X38" s="59">
        <v>-6476769</v>
      </c>
      <c r="Y38" s="60">
        <v>-55.48</v>
      </c>
      <c r="Z38" s="61">
        <v>11673470</v>
      </c>
    </row>
    <row r="39" spans="1:26" ht="13.5">
      <c r="A39" s="57" t="s">
        <v>56</v>
      </c>
      <c r="B39" s="18">
        <v>86914307</v>
      </c>
      <c r="C39" s="18">
        <v>0</v>
      </c>
      <c r="D39" s="58">
        <v>117759340</v>
      </c>
      <c r="E39" s="59">
        <v>107529183</v>
      </c>
      <c r="F39" s="59">
        <v>91279098</v>
      </c>
      <c r="G39" s="59">
        <v>97791705</v>
      </c>
      <c r="H39" s="59">
        <v>97085215</v>
      </c>
      <c r="I39" s="59">
        <v>97085215</v>
      </c>
      <c r="J39" s="59">
        <v>96682955</v>
      </c>
      <c r="K39" s="59">
        <v>99020902</v>
      </c>
      <c r="L39" s="59">
        <v>101618350</v>
      </c>
      <c r="M39" s="59">
        <v>101618350</v>
      </c>
      <c r="N39" s="59">
        <v>101067729</v>
      </c>
      <c r="O39" s="59">
        <v>99986030</v>
      </c>
      <c r="P39" s="59">
        <v>103920093</v>
      </c>
      <c r="Q39" s="59">
        <v>103920093</v>
      </c>
      <c r="R39" s="59">
        <v>104127823</v>
      </c>
      <c r="S39" s="59">
        <v>102408506</v>
      </c>
      <c r="T39" s="59">
        <v>94758394</v>
      </c>
      <c r="U39" s="59">
        <v>94758394</v>
      </c>
      <c r="V39" s="59">
        <v>94758394</v>
      </c>
      <c r="W39" s="59">
        <v>107529183</v>
      </c>
      <c r="X39" s="59">
        <v>-12770789</v>
      </c>
      <c r="Y39" s="60">
        <v>-11.88</v>
      </c>
      <c r="Z39" s="61">
        <v>107529183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5272271</v>
      </c>
      <c r="C42" s="18">
        <v>0</v>
      </c>
      <c r="D42" s="58">
        <v>22272138</v>
      </c>
      <c r="E42" s="59">
        <v>12311738</v>
      </c>
      <c r="F42" s="59">
        <v>7859436</v>
      </c>
      <c r="G42" s="59">
        <v>1709485</v>
      </c>
      <c r="H42" s="59">
        <v>-1291025</v>
      </c>
      <c r="I42" s="59">
        <v>8277896</v>
      </c>
      <c r="J42" s="59">
        <v>-521429</v>
      </c>
      <c r="K42" s="59">
        <v>-672043</v>
      </c>
      <c r="L42" s="59">
        <v>5901465</v>
      </c>
      <c r="M42" s="59">
        <v>4707993</v>
      </c>
      <c r="N42" s="59">
        <v>-428956</v>
      </c>
      <c r="O42" s="59">
        <v>-880899</v>
      </c>
      <c r="P42" s="59">
        <v>2204867</v>
      </c>
      <c r="Q42" s="59">
        <v>895012</v>
      </c>
      <c r="R42" s="59">
        <v>-724038</v>
      </c>
      <c r="S42" s="59">
        <v>-1872104</v>
      </c>
      <c r="T42" s="59">
        <v>-766516</v>
      </c>
      <c r="U42" s="59">
        <v>-3362658</v>
      </c>
      <c r="V42" s="59">
        <v>10518243</v>
      </c>
      <c r="W42" s="59">
        <v>12311738</v>
      </c>
      <c r="X42" s="59">
        <v>-1793495</v>
      </c>
      <c r="Y42" s="60">
        <v>-14.57</v>
      </c>
      <c r="Z42" s="61">
        <v>12311738</v>
      </c>
    </row>
    <row r="43" spans="1:26" ht="13.5">
      <c r="A43" s="57" t="s">
        <v>59</v>
      </c>
      <c r="B43" s="18">
        <v>-4530510</v>
      </c>
      <c r="C43" s="18">
        <v>0</v>
      </c>
      <c r="D43" s="58">
        <v>-16397490</v>
      </c>
      <c r="E43" s="59">
        <v>-13915089</v>
      </c>
      <c r="F43" s="59">
        <v>-290611</v>
      </c>
      <c r="G43" s="59">
        <v>-1376799</v>
      </c>
      <c r="H43" s="59">
        <v>-1373542</v>
      </c>
      <c r="I43" s="59">
        <v>-3040952</v>
      </c>
      <c r="J43" s="59">
        <v>-1047615</v>
      </c>
      <c r="K43" s="59">
        <v>-175258</v>
      </c>
      <c r="L43" s="59">
        <v>-4706</v>
      </c>
      <c r="M43" s="59">
        <v>-1227579</v>
      </c>
      <c r="N43" s="59">
        <v>-490197</v>
      </c>
      <c r="O43" s="59">
        <v>-1129</v>
      </c>
      <c r="P43" s="59">
        <v>0</v>
      </c>
      <c r="Q43" s="59">
        <v>-491326</v>
      </c>
      <c r="R43" s="59">
        <v>-474655</v>
      </c>
      <c r="S43" s="59">
        <v>0</v>
      </c>
      <c r="T43" s="59">
        <v>-289321</v>
      </c>
      <c r="U43" s="59">
        <v>-763976</v>
      </c>
      <c r="V43" s="59">
        <v>-5523833</v>
      </c>
      <c r="W43" s="59">
        <v>-13915089</v>
      </c>
      <c r="X43" s="59">
        <v>8391256</v>
      </c>
      <c r="Y43" s="60">
        <v>-60.3</v>
      </c>
      <c r="Z43" s="61">
        <v>-13915089</v>
      </c>
    </row>
    <row r="44" spans="1:26" ht="13.5">
      <c r="A44" s="57" t="s">
        <v>60</v>
      </c>
      <c r="B44" s="18">
        <v>-1588</v>
      </c>
      <c r="C44" s="18">
        <v>0</v>
      </c>
      <c r="D44" s="58">
        <v>5715</v>
      </c>
      <c r="E44" s="59">
        <v>5714</v>
      </c>
      <c r="F44" s="59">
        <v>570</v>
      </c>
      <c r="G44" s="59">
        <v>280</v>
      </c>
      <c r="H44" s="59">
        <v>1400</v>
      </c>
      <c r="I44" s="59">
        <v>2250</v>
      </c>
      <c r="J44" s="59">
        <v>87</v>
      </c>
      <c r="K44" s="59">
        <v>0</v>
      </c>
      <c r="L44" s="59">
        <v>600</v>
      </c>
      <c r="M44" s="59">
        <v>687</v>
      </c>
      <c r="N44" s="59">
        <v>820</v>
      </c>
      <c r="O44" s="59">
        <v>2000</v>
      </c>
      <c r="P44" s="59">
        <v>2600</v>
      </c>
      <c r="Q44" s="59">
        <v>5420</v>
      </c>
      <c r="R44" s="59">
        <v>900</v>
      </c>
      <c r="S44" s="59">
        <v>0</v>
      </c>
      <c r="T44" s="59">
        <v>0</v>
      </c>
      <c r="U44" s="59">
        <v>900</v>
      </c>
      <c r="V44" s="59">
        <v>9257</v>
      </c>
      <c r="W44" s="59">
        <v>5714</v>
      </c>
      <c r="X44" s="59">
        <v>3543</v>
      </c>
      <c r="Y44" s="60">
        <v>62.01</v>
      </c>
      <c r="Z44" s="61">
        <v>5714</v>
      </c>
    </row>
    <row r="45" spans="1:26" ht="13.5">
      <c r="A45" s="69" t="s">
        <v>61</v>
      </c>
      <c r="B45" s="21">
        <v>1530543</v>
      </c>
      <c r="C45" s="21">
        <v>0</v>
      </c>
      <c r="D45" s="98">
        <v>7938048</v>
      </c>
      <c r="E45" s="99">
        <v>460048</v>
      </c>
      <c r="F45" s="99">
        <v>9099937</v>
      </c>
      <c r="G45" s="99">
        <v>9432903</v>
      </c>
      <c r="H45" s="99">
        <v>6769736</v>
      </c>
      <c r="I45" s="99">
        <v>6769736</v>
      </c>
      <c r="J45" s="99">
        <v>5200779</v>
      </c>
      <c r="K45" s="99">
        <v>4353478</v>
      </c>
      <c r="L45" s="99">
        <v>10250837</v>
      </c>
      <c r="M45" s="99">
        <v>10250837</v>
      </c>
      <c r="N45" s="99">
        <v>9332504</v>
      </c>
      <c r="O45" s="99">
        <v>8452476</v>
      </c>
      <c r="P45" s="99">
        <v>10659943</v>
      </c>
      <c r="Q45" s="99">
        <v>9332504</v>
      </c>
      <c r="R45" s="99">
        <v>9462150</v>
      </c>
      <c r="S45" s="99">
        <v>7590046</v>
      </c>
      <c r="T45" s="99">
        <v>6534209</v>
      </c>
      <c r="U45" s="99">
        <v>6534209</v>
      </c>
      <c r="V45" s="99">
        <v>6534209</v>
      </c>
      <c r="W45" s="99">
        <v>460048</v>
      </c>
      <c r="X45" s="99">
        <v>6074161</v>
      </c>
      <c r="Y45" s="100">
        <v>1320.33</v>
      </c>
      <c r="Z45" s="101">
        <v>460048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1469610</v>
      </c>
      <c r="C49" s="51">
        <v>0</v>
      </c>
      <c r="D49" s="128">
        <v>965098</v>
      </c>
      <c r="E49" s="53">
        <v>1078260</v>
      </c>
      <c r="F49" s="53">
        <v>0</v>
      </c>
      <c r="G49" s="53">
        <v>0</v>
      </c>
      <c r="H49" s="53">
        <v>0</v>
      </c>
      <c r="I49" s="53">
        <v>34841546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38354514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7016257</v>
      </c>
      <c r="C51" s="51">
        <v>0</v>
      </c>
      <c r="D51" s="128">
        <v>1094790</v>
      </c>
      <c r="E51" s="53">
        <v>1215144</v>
      </c>
      <c r="F51" s="53">
        <v>0</v>
      </c>
      <c r="G51" s="53">
        <v>0</v>
      </c>
      <c r="H51" s="53">
        <v>0</v>
      </c>
      <c r="I51" s="53">
        <v>1880223</v>
      </c>
      <c r="J51" s="53">
        <v>0</v>
      </c>
      <c r="K51" s="53">
        <v>0</v>
      </c>
      <c r="L51" s="53">
        <v>0</v>
      </c>
      <c r="M51" s="53">
        <v>652889</v>
      </c>
      <c r="N51" s="53">
        <v>0</v>
      </c>
      <c r="O51" s="53">
        <v>0</v>
      </c>
      <c r="P51" s="53">
        <v>0</v>
      </c>
      <c r="Q51" s="53">
        <v>5713523</v>
      </c>
      <c r="R51" s="53">
        <v>0</v>
      </c>
      <c r="S51" s="53">
        <v>0</v>
      </c>
      <c r="T51" s="53">
        <v>0</v>
      </c>
      <c r="U51" s="53">
        <v>4517833</v>
      </c>
      <c r="V51" s="53">
        <v>0</v>
      </c>
      <c r="W51" s="53">
        <v>22090659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71.50667096919389</v>
      </c>
      <c r="C58" s="5">
        <f>IF(C67=0,0,+(C76/C67)*100)</f>
        <v>0</v>
      </c>
      <c r="D58" s="6">
        <f aca="true" t="shared" si="6" ref="D58:Z58">IF(D67=0,0,+(D76/D67)*100)</f>
        <v>96.16738463108899</v>
      </c>
      <c r="E58" s="7">
        <f t="shared" si="6"/>
        <v>73.66881657959595</v>
      </c>
      <c r="F58" s="7">
        <f t="shared" si="6"/>
        <v>18.584619681833516</v>
      </c>
      <c r="G58" s="7">
        <f t="shared" si="6"/>
        <v>52.59144949648748</v>
      </c>
      <c r="H58" s="7">
        <f t="shared" si="6"/>
        <v>79.10480540236196</v>
      </c>
      <c r="I58" s="7">
        <f t="shared" si="6"/>
        <v>37.30391384305122</v>
      </c>
      <c r="J58" s="7">
        <f t="shared" si="6"/>
        <v>151.6139509695231</v>
      </c>
      <c r="K58" s="7">
        <f t="shared" si="6"/>
        <v>50.74006801351493</v>
      </c>
      <c r="L58" s="7">
        <f t="shared" si="6"/>
        <v>44.32949524398006</v>
      </c>
      <c r="M58" s="7">
        <f t="shared" si="6"/>
        <v>78.96873349015038</v>
      </c>
      <c r="N58" s="7">
        <f t="shared" si="6"/>
        <v>62.76999266786295</v>
      </c>
      <c r="O58" s="7">
        <f t="shared" si="6"/>
        <v>89.51462426485934</v>
      </c>
      <c r="P58" s="7">
        <f t="shared" si="6"/>
        <v>57.84756731699695</v>
      </c>
      <c r="Q58" s="7">
        <f t="shared" si="6"/>
        <v>66.77328876080938</v>
      </c>
      <c r="R58" s="7">
        <f t="shared" si="6"/>
        <v>84.36779090354257</v>
      </c>
      <c r="S58" s="7">
        <f t="shared" si="6"/>
        <v>88.85524356632206</v>
      </c>
      <c r="T58" s="7">
        <f t="shared" si="6"/>
        <v>49.08717217465765</v>
      </c>
      <c r="U58" s="7">
        <f t="shared" si="6"/>
        <v>70.91607484511705</v>
      </c>
      <c r="V58" s="7">
        <f t="shared" si="6"/>
        <v>60.385905383094915</v>
      </c>
      <c r="W58" s="7">
        <f t="shared" si="6"/>
        <v>69.03196510591675</v>
      </c>
      <c r="X58" s="7">
        <f t="shared" si="6"/>
        <v>0</v>
      </c>
      <c r="Y58" s="7">
        <f t="shared" si="6"/>
        <v>0</v>
      </c>
      <c r="Z58" s="8">
        <f t="shared" si="6"/>
        <v>73.66881657959595</v>
      </c>
    </row>
    <row r="59" spans="1:26" ht="13.5">
      <c r="A59" s="36" t="s">
        <v>31</v>
      </c>
      <c r="B59" s="9">
        <f aca="true" t="shared" si="7" ref="B59:Z66">IF(B68=0,0,+(B77/B68)*100)</f>
        <v>131.33376490983403</v>
      </c>
      <c r="C59" s="9">
        <f t="shared" si="7"/>
        <v>0</v>
      </c>
      <c r="D59" s="2">
        <f t="shared" si="7"/>
        <v>176.88602701837883</v>
      </c>
      <c r="E59" s="10">
        <f t="shared" si="7"/>
        <v>205.26182386077306</v>
      </c>
      <c r="F59" s="10">
        <f t="shared" si="7"/>
        <v>1.8501823907994301</v>
      </c>
      <c r="G59" s="10">
        <f t="shared" si="7"/>
        <v>0</v>
      </c>
      <c r="H59" s="10">
        <f t="shared" si="7"/>
        <v>0</v>
      </c>
      <c r="I59" s="10">
        <f t="shared" si="7"/>
        <v>17.645419810718423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27.977018089794235</v>
      </c>
      <c r="Q59" s="10">
        <f t="shared" si="7"/>
        <v>62.75253249762751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87.28872592781846</v>
      </c>
      <c r="W59" s="10">
        <f t="shared" si="7"/>
        <v>151.30737272002378</v>
      </c>
      <c r="X59" s="10">
        <f t="shared" si="7"/>
        <v>0</v>
      </c>
      <c r="Y59" s="10">
        <f t="shared" si="7"/>
        <v>0</v>
      </c>
      <c r="Z59" s="11">
        <f t="shared" si="7"/>
        <v>205.26182386077306</v>
      </c>
    </row>
    <row r="60" spans="1:26" ht="13.5">
      <c r="A60" s="37" t="s">
        <v>32</v>
      </c>
      <c r="B60" s="12">
        <f t="shared" si="7"/>
        <v>66.69891435598801</v>
      </c>
      <c r="C60" s="12">
        <f t="shared" si="7"/>
        <v>0</v>
      </c>
      <c r="D60" s="3">
        <f t="shared" si="7"/>
        <v>74.67728807281438</v>
      </c>
      <c r="E60" s="13">
        <f t="shared" si="7"/>
        <v>49.03570686695748</v>
      </c>
      <c r="F60" s="13">
        <f t="shared" si="7"/>
        <v>69.24612622859276</v>
      </c>
      <c r="G60" s="13">
        <f t="shared" si="7"/>
        <v>45.614643419517485</v>
      </c>
      <c r="H60" s="13">
        <f t="shared" si="7"/>
        <v>62.80355617578769</v>
      </c>
      <c r="I60" s="13">
        <f t="shared" si="7"/>
        <v>57.483756333256586</v>
      </c>
      <c r="J60" s="13">
        <f t="shared" si="7"/>
        <v>63.27923115759536</v>
      </c>
      <c r="K60" s="13">
        <f t="shared" si="7"/>
        <v>48.80048053400326</v>
      </c>
      <c r="L60" s="13">
        <f t="shared" si="7"/>
        <v>44.558004663359604</v>
      </c>
      <c r="M60" s="13">
        <f t="shared" si="7"/>
        <v>51.695577475854435</v>
      </c>
      <c r="N60" s="13">
        <f t="shared" si="7"/>
        <v>61.649255819366275</v>
      </c>
      <c r="O60" s="13">
        <f t="shared" si="7"/>
        <v>95.23981148023778</v>
      </c>
      <c r="P60" s="13">
        <f t="shared" si="7"/>
        <v>73.09647127160076</v>
      </c>
      <c r="Q60" s="13">
        <f t="shared" si="7"/>
        <v>74.3852136196821</v>
      </c>
      <c r="R60" s="13">
        <f t="shared" si="7"/>
        <v>60.19619044109066</v>
      </c>
      <c r="S60" s="13">
        <f t="shared" si="7"/>
        <v>96.78814336045252</v>
      </c>
      <c r="T60" s="13">
        <f t="shared" si="7"/>
        <v>48.587914320064506</v>
      </c>
      <c r="U60" s="13">
        <f t="shared" si="7"/>
        <v>62.462851903208595</v>
      </c>
      <c r="V60" s="13">
        <f t="shared" si="7"/>
        <v>61.457906019664144</v>
      </c>
      <c r="W60" s="13">
        <f t="shared" si="7"/>
        <v>45.890515518050385</v>
      </c>
      <c r="X60" s="13">
        <f t="shared" si="7"/>
        <v>0</v>
      </c>
      <c r="Y60" s="13">
        <f t="shared" si="7"/>
        <v>0</v>
      </c>
      <c r="Z60" s="14">
        <f t="shared" si="7"/>
        <v>49.03570686695748</v>
      </c>
    </row>
    <row r="61" spans="1:26" ht="13.5">
      <c r="A61" s="38" t="s">
        <v>114</v>
      </c>
      <c r="B61" s="12">
        <f t="shared" si="7"/>
        <v>103.32835595161553</v>
      </c>
      <c r="C61" s="12">
        <f t="shared" si="7"/>
        <v>0</v>
      </c>
      <c r="D61" s="3">
        <f t="shared" si="7"/>
        <v>74.67541131956997</v>
      </c>
      <c r="E61" s="13">
        <f t="shared" si="7"/>
        <v>33.340437371979306</v>
      </c>
      <c r="F61" s="13">
        <f t="shared" si="7"/>
        <v>92.93121982237791</v>
      </c>
      <c r="G61" s="13">
        <f t="shared" si="7"/>
        <v>76.7749602883242</v>
      </c>
      <c r="H61" s="13">
        <f t="shared" si="7"/>
        <v>90.37933809442038</v>
      </c>
      <c r="I61" s="13">
        <f t="shared" si="7"/>
        <v>85.85594431820243</v>
      </c>
      <c r="J61" s="13">
        <f t="shared" si="7"/>
        <v>105.07644533380626</v>
      </c>
      <c r="K61" s="13">
        <f t="shared" si="7"/>
        <v>72.68581490807584</v>
      </c>
      <c r="L61" s="13">
        <f t="shared" si="7"/>
        <v>82.6895394080003</v>
      </c>
      <c r="M61" s="13">
        <f t="shared" si="7"/>
        <v>85.74207058551548</v>
      </c>
      <c r="N61" s="13">
        <f t="shared" si="7"/>
        <v>89.78986746502262</v>
      </c>
      <c r="O61" s="13">
        <f t="shared" si="7"/>
        <v>97.13104725950782</v>
      </c>
      <c r="P61" s="13">
        <f t="shared" si="7"/>
        <v>103.11726210332472</v>
      </c>
      <c r="Q61" s="13">
        <f t="shared" si="7"/>
        <v>96.67864678807855</v>
      </c>
      <c r="R61" s="13">
        <f t="shared" si="7"/>
        <v>97.33890302522961</v>
      </c>
      <c r="S61" s="13">
        <f t="shared" si="7"/>
        <v>158.59376230812455</v>
      </c>
      <c r="T61" s="13">
        <f t="shared" si="7"/>
        <v>87.65087368885403</v>
      </c>
      <c r="U61" s="13">
        <f t="shared" si="7"/>
        <v>106.39747608524712</v>
      </c>
      <c r="V61" s="13">
        <f t="shared" si="7"/>
        <v>93.56182767394088</v>
      </c>
      <c r="W61" s="13">
        <f t="shared" si="7"/>
        <v>32.50272981838916</v>
      </c>
      <c r="X61" s="13">
        <f t="shared" si="7"/>
        <v>0</v>
      </c>
      <c r="Y61" s="13">
        <f t="shared" si="7"/>
        <v>0</v>
      </c>
      <c r="Z61" s="14">
        <f t="shared" si="7"/>
        <v>33.340437371979306</v>
      </c>
    </row>
    <row r="62" spans="1:26" ht="13.5">
      <c r="A62" s="38" t="s">
        <v>115</v>
      </c>
      <c r="B62" s="12">
        <f t="shared" si="7"/>
        <v>33.69377241212924</v>
      </c>
      <c r="C62" s="12">
        <f t="shared" si="7"/>
        <v>0</v>
      </c>
      <c r="D62" s="3">
        <f t="shared" si="7"/>
        <v>74.67541794580276</v>
      </c>
      <c r="E62" s="13">
        <f t="shared" si="7"/>
        <v>52.03467631701337</v>
      </c>
      <c r="F62" s="13">
        <f t="shared" si="7"/>
        <v>35.388617157649755</v>
      </c>
      <c r="G62" s="13">
        <f t="shared" si="7"/>
        <v>14.624354397869194</v>
      </c>
      <c r="H62" s="13">
        <f t="shared" si="7"/>
        <v>33.89768602401183</v>
      </c>
      <c r="I62" s="13">
        <f t="shared" si="7"/>
        <v>25.47059899198641</v>
      </c>
      <c r="J62" s="13">
        <f t="shared" si="7"/>
        <v>24.736102749347783</v>
      </c>
      <c r="K62" s="13">
        <f t="shared" si="7"/>
        <v>24.07685741590973</v>
      </c>
      <c r="L62" s="13">
        <f t="shared" si="7"/>
        <v>16.317083813150756</v>
      </c>
      <c r="M62" s="13">
        <f t="shared" si="7"/>
        <v>21.39525456227598</v>
      </c>
      <c r="N62" s="13">
        <f t="shared" si="7"/>
        <v>33.47119042861914</v>
      </c>
      <c r="O62" s="13">
        <f t="shared" si="7"/>
        <v>115.58316953531913</v>
      </c>
      <c r="P62" s="13">
        <f t="shared" si="7"/>
        <v>45.484380678742845</v>
      </c>
      <c r="Q62" s="13">
        <f t="shared" si="7"/>
        <v>54.56764541841107</v>
      </c>
      <c r="R62" s="13">
        <f t="shared" si="7"/>
        <v>23.858887900539916</v>
      </c>
      <c r="S62" s="13">
        <f t="shared" si="7"/>
        <v>55.494811526893514</v>
      </c>
      <c r="T62" s="13">
        <f t="shared" si="7"/>
        <v>33.33252750558707</v>
      </c>
      <c r="U62" s="13">
        <f t="shared" si="7"/>
        <v>33.5635807904675</v>
      </c>
      <c r="V62" s="13">
        <f t="shared" si="7"/>
        <v>33.25852231551625</v>
      </c>
      <c r="W62" s="13">
        <f t="shared" si="7"/>
        <v>49.16471661714856</v>
      </c>
      <c r="X62" s="13">
        <f t="shared" si="7"/>
        <v>0</v>
      </c>
      <c r="Y62" s="13">
        <f t="shared" si="7"/>
        <v>0</v>
      </c>
      <c r="Z62" s="14">
        <f t="shared" si="7"/>
        <v>52.03467631701337</v>
      </c>
    </row>
    <row r="63" spans="1:26" ht="13.5">
      <c r="A63" s="38" t="s">
        <v>116</v>
      </c>
      <c r="B63" s="12">
        <f t="shared" si="7"/>
        <v>55.81207731613518</v>
      </c>
      <c r="C63" s="12">
        <f t="shared" si="7"/>
        <v>0</v>
      </c>
      <c r="D63" s="3">
        <f t="shared" si="7"/>
        <v>74.67543992405376</v>
      </c>
      <c r="E63" s="13">
        <f t="shared" si="7"/>
        <v>100</v>
      </c>
      <c r="F63" s="13">
        <f t="shared" si="7"/>
        <v>59.823758556786814</v>
      </c>
      <c r="G63" s="13">
        <f t="shared" si="7"/>
        <v>44.762852598815485</v>
      </c>
      <c r="H63" s="13">
        <f t="shared" si="7"/>
        <v>56.454327353457224</v>
      </c>
      <c r="I63" s="13">
        <f t="shared" si="7"/>
        <v>52.949061157485325</v>
      </c>
      <c r="J63" s="13">
        <f t="shared" si="7"/>
        <v>50.95464579113852</v>
      </c>
      <c r="K63" s="13">
        <f t="shared" si="7"/>
        <v>47.2961712205605</v>
      </c>
      <c r="L63" s="13">
        <f t="shared" si="7"/>
        <v>38.30738971621242</v>
      </c>
      <c r="M63" s="13">
        <f t="shared" si="7"/>
        <v>45.51209594687855</v>
      </c>
      <c r="N63" s="13">
        <f t="shared" si="7"/>
        <v>49.81741089762801</v>
      </c>
      <c r="O63" s="13">
        <f t="shared" si="7"/>
        <v>51.40723656417341</v>
      </c>
      <c r="P63" s="13">
        <f t="shared" si="7"/>
        <v>73.99669232691232</v>
      </c>
      <c r="Q63" s="13">
        <f t="shared" si="7"/>
        <v>58.11411301261257</v>
      </c>
      <c r="R63" s="13">
        <f t="shared" si="7"/>
        <v>44.68547823045987</v>
      </c>
      <c r="S63" s="13">
        <f t="shared" si="7"/>
        <v>44.84396588145289</v>
      </c>
      <c r="T63" s="13">
        <f t="shared" si="7"/>
        <v>17.31003866111985</v>
      </c>
      <c r="U63" s="13">
        <f t="shared" si="7"/>
        <v>28.206361413952912</v>
      </c>
      <c r="V63" s="13">
        <f t="shared" si="7"/>
        <v>43.47874567814082</v>
      </c>
      <c r="W63" s="13">
        <f t="shared" si="7"/>
        <v>75.94231372484273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117</v>
      </c>
      <c r="B64" s="12">
        <f t="shared" si="7"/>
        <v>48.813478907384585</v>
      </c>
      <c r="C64" s="12">
        <f t="shared" si="7"/>
        <v>0</v>
      </c>
      <c r="D64" s="3">
        <f t="shared" si="7"/>
        <v>74.6754182136212</v>
      </c>
      <c r="E64" s="13">
        <f t="shared" si="7"/>
        <v>100</v>
      </c>
      <c r="F64" s="13">
        <f t="shared" si="7"/>
        <v>66.25155318525137</v>
      </c>
      <c r="G64" s="13">
        <f t="shared" si="7"/>
        <v>37.28607191624943</v>
      </c>
      <c r="H64" s="13">
        <f t="shared" si="7"/>
        <v>41.89541671842007</v>
      </c>
      <c r="I64" s="13">
        <f t="shared" si="7"/>
        <v>47.476220434385894</v>
      </c>
      <c r="J64" s="13">
        <f t="shared" si="7"/>
        <v>40.764410559230605</v>
      </c>
      <c r="K64" s="13">
        <f t="shared" si="7"/>
        <v>46.536001088879814</v>
      </c>
      <c r="L64" s="13">
        <f t="shared" si="7"/>
        <v>33.39089036618606</v>
      </c>
      <c r="M64" s="13">
        <f t="shared" si="7"/>
        <v>40.22183038977234</v>
      </c>
      <c r="N64" s="13">
        <f t="shared" si="7"/>
        <v>71.36137713662262</v>
      </c>
      <c r="O64" s="13">
        <f t="shared" si="7"/>
        <v>44.330592710762055</v>
      </c>
      <c r="P64" s="13">
        <f t="shared" si="7"/>
        <v>59.6481745368778</v>
      </c>
      <c r="Q64" s="13">
        <f t="shared" si="7"/>
        <v>58.49892413523294</v>
      </c>
      <c r="R64" s="13">
        <f t="shared" si="7"/>
        <v>38.58780487804878</v>
      </c>
      <c r="S64" s="13">
        <f t="shared" si="7"/>
        <v>43.42105263157895</v>
      </c>
      <c r="T64" s="13">
        <f t="shared" si="7"/>
        <v>27.710669586057936</v>
      </c>
      <c r="U64" s="13">
        <f t="shared" si="7"/>
        <v>32.73921243904683</v>
      </c>
      <c r="V64" s="13">
        <f t="shared" si="7"/>
        <v>42.77957684921984</v>
      </c>
      <c r="W64" s="13">
        <f t="shared" si="7"/>
        <v>82.57107285803949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75.4375</v>
      </c>
      <c r="E65" s="13">
        <f t="shared" si="7"/>
        <v>262.2498647917793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99.99587560834777</v>
      </c>
      <c r="X65" s="13">
        <f t="shared" si="7"/>
        <v>0</v>
      </c>
      <c r="Y65" s="13">
        <f t="shared" si="7"/>
        <v>0</v>
      </c>
      <c r="Z65" s="14">
        <f t="shared" si="7"/>
        <v>262.2498647917793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74.6753986332574</v>
      </c>
      <c r="E66" s="16">
        <f t="shared" si="7"/>
        <v>33.91404201172107</v>
      </c>
      <c r="F66" s="16">
        <f t="shared" si="7"/>
        <v>5.485309775258266</v>
      </c>
      <c r="G66" s="16">
        <f t="shared" si="7"/>
        <v>7.12995733879039</v>
      </c>
      <c r="H66" s="16">
        <f t="shared" si="7"/>
        <v>6.6265718972115915</v>
      </c>
      <c r="I66" s="16">
        <f t="shared" si="7"/>
        <v>6.424391136607246</v>
      </c>
      <c r="J66" s="16">
        <f t="shared" si="7"/>
        <v>5.2396315568477165</v>
      </c>
      <c r="K66" s="16">
        <f t="shared" si="7"/>
        <v>4.523417536133809</v>
      </c>
      <c r="L66" s="16">
        <f t="shared" si="7"/>
        <v>1.4889961950609627</v>
      </c>
      <c r="M66" s="16">
        <f t="shared" si="7"/>
        <v>3.7060039299931784</v>
      </c>
      <c r="N66" s="16">
        <f t="shared" si="7"/>
        <v>15.341251500671445</v>
      </c>
      <c r="O66" s="16">
        <f t="shared" si="7"/>
        <v>5.0868556025607425</v>
      </c>
      <c r="P66" s="16">
        <f t="shared" si="7"/>
        <v>39.791367070693234</v>
      </c>
      <c r="Q66" s="16">
        <f t="shared" si="7"/>
        <v>20.25900116866002</v>
      </c>
      <c r="R66" s="16">
        <f t="shared" si="7"/>
        <v>0.4819341032488549</v>
      </c>
      <c r="S66" s="16">
        <f t="shared" si="7"/>
        <v>3.4082315392799005</v>
      </c>
      <c r="T66" s="16">
        <f t="shared" si="7"/>
        <v>3.405827355423135</v>
      </c>
      <c r="U66" s="16">
        <f t="shared" si="7"/>
        <v>2.458320546758711</v>
      </c>
      <c r="V66" s="16">
        <f t="shared" si="7"/>
        <v>8.263459599503252</v>
      </c>
      <c r="W66" s="16">
        <f t="shared" si="7"/>
        <v>74.67505842797982</v>
      </c>
      <c r="X66" s="16">
        <f t="shared" si="7"/>
        <v>0</v>
      </c>
      <c r="Y66" s="16">
        <f t="shared" si="7"/>
        <v>0</v>
      </c>
      <c r="Z66" s="17">
        <f t="shared" si="7"/>
        <v>33.91404201172107</v>
      </c>
    </row>
    <row r="67" spans="1:26" ht="13.5" hidden="1">
      <c r="A67" s="40" t="s">
        <v>120</v>
      </c>
      <c r="B67" s="23">
        <v>20955126</v>
      </c>
      <c r="C67" s="23"/>
      <c r="D67" s="24">
        <v>25862470</v>
      </c>
      <c r="E67" s="25">
        <v>24235090</v>
      </c>
      <c r="F67" s="25">
        <v>4740097</v>
      </c>
      <c r="G67" s="25">
        <v>1894789</v>
      </c>
      <c r="H67" s="25">
        <v>1429745</v>
      </c>
      <c r="I67" s="25">
        <v>8064631</v>
      </c>
      <c r="J67" s="25">
        <v>1527091</v>
      </c>
      <c r="K67" s="25">
        <v>1822873</v>
      </c>
      <c r="L67" s="25">
        <v>1717087</v>
      </c>
      <c r="M67" s="25">
        <v>5067051</v>
      </c>
      <c r="N67" s="25">
        <v>1826207</v>
      </c>
      <c r="O67" s="25">
        <v>1298561</v>
      </c>
      <c r="P67" s="25">
        <v>2489453</v>
      </c>
      <c r="Q67" s="25">
        <v>5614221</v>
      </c>
      <c r="R67" s="25">
        <v>2016983</v>
      </c>
      <c r="S67" s="25">
        <v>1136364</v>
      </c>
      <c r="T67" s="25">
        <v>2176807</v>
      </c>
      <c r="U67" s="25">
        <v>5330154</v>
      </c>
      <c r="V67" s="25">
        <v>24076057</v>
      </c>
      <c r="W67" s="25">
        <v>25862952</v>
      </c>
      <c r="X67" s="25"/>
      <c r="Y67" s="24"/>
      <c r="Z67" s="26">
        <v>24235090</v>
      </c>
    </row>
    <row r="68" spans="1:26" ht="13.5" hidden="1">
      <c r="A68" s="36" t="s">
        <v>31</v>
      </c>
      <c r="B68" s="18">
        <v>3203758</v>
      </c>
      <c r="C68" s="18"/>
      <c r="D68" s="19">
        <v>5437780</v>
      </c>
      <c r="E68" s="20">
        <v>4008420</v>
      </c>
      <c r="F68" s="20">
        <v>3398746</v>
      </c>
      <c r="G68" s="20"/>
      <c r="H68" s="20"/>
      <c r="I68" s="20">
        <v>3398746</v>
      </c>
      <c r="J68" s="20"/>
      <c r="K68" s="20"/>
      <c r="L68" s="20"/>
      <c r="M68" s="20"/>
      <c r="N68" s="20"/>
      <c r="O68" s="20"/>
      <c r="P68" s="20">
        <v>679665</v>
      </c>
      <c r="Q68" s="20">
        <v>679665</v>
      </c>
      <c r="R68" s="20"/>
      <c r="S68" s="20"/>
      <c r="T68" s="20"/>
      <c r="U68" s="20"/>
      <c r="V68" s="20">
        <v>4078411</v>
      </c>
      <c r="W68" s="20">
        <v>5437776</v>
      </c>
      <c r="X68" s="20"/>
      <c r="Y68" s="19"/>
      <c r="Z68" s="22">
        <v>4008420</v>
      </c>
    </row>
    <row r="69" spans="1:26" ht="13.5" hidden="1">
      <c r="A69" s="37" t="s">
        <v>32</v>
      </c>
      <c r="B69" s="18">
        <v>16157230</v>
      </c>
      <c r="C69" s="18"/>
      <c r="D69" s="19">
        <v>19546690</v>
      </c>
      <c r="E69" s="20">
        <v>18293400</v>
      </c>
      <c r="F69" s="20">
        <v>1167596</v>
      </c>
      <c r="G69" s="20">
        <v>1715938</v>
      </c>
      <c r="H69" s="20">
        <v>1246845</v>
      </c>
      <c r="I69" s="20">
        <v>4130379</v>
      </c>
      <c r="J69" s="20">
        <v>1338948</v>
      </c>
      <c r="K69" s="20">
        <v>1624859</v>
      </c>
      <c r="L69" s="20">
        <v>1513930</v>
      </c>
      <c r="M69" s="20">
        <v>4477737</v>
      </c>
      <c r="N69" s="20">
        <v>1615468</v>
      </c>
      <c r="O69" s="20">
        <v>1084873</v>
      </c>
      <c r="P69" s="20">
        <v>1590743</v>
      </c>
      <c r="Q69" s="20">
        <v>4291084</v>
      </c>
      <c r="R69" s="20">
        <v>1790811</v>
      </c>
      <c r="S69" s="20">
        <v>902313</v>
      </c>
      <c r="T69" s="20">
        <v>1939684</v>
      </c>
      <c r="U69" s="20">
        <v>4632808</v>
      </c>
      <c r="V69" s="20">
        <v>17532008</v>
      </c>
      <c r="W69" s="20">
        <v>19547172</v>
      </c>
      <c r="X69" s="20"/>
      <c r="Y69" s="19"/>
      <c r="Z69" s="22">
        <v>18293400</v>
      </c>
    </row>
    <row r="70" spans="1:26" ht="13.5" hidden="1">
      <c r="A70" s="38" t="s">
        <v>114</v>
      </c>
      <c r="B70" s="18">
        <v>7134273</v>
      </c>
      <c r="C70" s="18"/>
      <c r="D70" s="19">
        <v>8663580</v>
      </c>
      <c r="E70" s="20">
        <v>8445900</v>
      </c>
      <c r="F70" s="20">
        <v>614901</v>
      </c>
      <c r="G70" s="20">
        <v>774961</v>
      </c>
      <c r="H70" s="20">
        <v>593982</v>
      </c>
      <c r="I70" s="20">
        <v>1983844</v>
      </c>
      <c r="J70" s="20">
        <v>597682</v>
      </c>
      <c r="K70" s="20">
        <v>746213</v>
      </c>
      <c r="L70" s="20">
        <v>593953</v>
      </c>
      <c r="M70" s="20">
        <v>1937848</v>
      </c>
      <c r="N70" s="20">
        <v>726827</v>
      </c>
      <c r="O70" s="20">
        <v>572160</v>
      </c>
      <c r="P70" s="20">
        <v>737442</v>
      </c>
      <c r="Q70" s="20">
        <v>2036429</v>
      </c>
      <c r="R70" s="20">
        <v>843374</v>
      </c>
      <c r="S70" s="20">
        <v>380846</v>
      </c>
      <c r="T70" s="20">
        <v>652864</v>
      </c>
      <c r="U70" s="20">
        <v>1877084</v>
      </c>
      <c r="V70" s="20">
        <v>7835205</v>
      </c>
      <c r="W70" s="20">
        <v>8663580</v>
      </c>
      <c r="X70" s="20"/>
      <c r="Y70" s="19"/>
      <c r="Z70" s="22">
        <v>8445900</v>
      </c>
    </row>
    <row r="71" spans="1:26" ht="13.5" hidden="1">
      <c r="A71" s="38" t="s">
        <v>115</v>
      </c>
      <c r="B71" s="18">
        <v>7100229</v>
      </c>
      <c r="C71" s="18"/>
      <c r="D71" s="19">
        <v>8215180</v>
      </c>
      <c r="E71" s="20">
        <v>7762070</v>
      </c>
      <c r="F71" s="20">
        <v>401745</v>
      </c>
      <c r="G71" s="20">
        <v>746009</v>
      </c>
      <c r="H71" s="20">
        <v>487343</v>
      </c>
      <c r="I71" s="20">
        <v>1635097</v>
      </c>
      <c r="J71" s="20">
        <v>573045</v>
      </c>
      <c r="K71" s="20">
        <v>705254</v>
      </c>
      <c r="L71" s="20">
        <v>749417</v>
      </c>
      <c r="M71" s="20">
        <v>2027716</v>
      </c>
      <c r="N71" s="20">
        <v>715717</v>
      </c>
      <c r="O71" s="20">
        <v>342902</v>
      </c>
      <c r="P71" s="20">
        <v>641097</v>
      </c>
      <c r="Q71" s="20">
        <v>1699716</v>
      </c>
      <c r="R71" s="20">
        <v>773456</v>
      </c>
      <c r="S71" s="20">
        <v>350103</v>
      </c>
      <c r="T71" s="20">
        <v>744576</v>
      </c>
      <c r="U71" s="20">
        <v>1868135</v>
      </c>
      <c r="V71" s="20">
        <v>7230664</v>
      </c>
      <c r="W71" s="20">
        <v>8215176</v>
      </c>
      <c r="X71" s="20"/>
      <c r="Y71" s="19"/>
      <c r="Z71" s="22">
        <v>7762070</v>
      </c>
    </row>
    <row r="72" spans="1:26" ht="13.5" hidden="1">
      <c r="A72" s="38" t="s">
        <v>116</v>
      </c>
      <c r="B72" s="18">
        <v>1058563</v>
      </c>
      <c r="C72" s="18"/>
      <c r="D72" s="19">
        <v>1453660</v>
      </c>
      <c r="E72" s="20">
        <v>1103940</v>
      </c>
      <c r="F72" s="20">
        <v>79323</v>
      </c>
      <c r="G72" s="20">
        <v>102489</v>
      </c>
      <c r="H72" s="20">
        <v>83781</v>
      </c>
      <c r="I72" s="20">
        <v>265593</v>
      </c>
      <c r="J72" s="20">
        <v>87886</v>
      </c>
      <c r="K72" s="20">
        <v>91204</v>
      </c>
      <c r="L72" s="20">
        <v>88975</v>
      </c>
      <c r="M72" s="20">
        <v>268065</v>
      </c>
      <c r="N72" s="20">
        <v>90093</v>
      </c>
      <c r="O72" s="20">
        <v>87583</v>
      </c>
      <c r="P72" s="20">
        <v>84047</v>
      </c>
      <c r="Q72" s="20">
        <v>261723</v>
      </c>
      <c r="R72" s="20">
        <v>91504</v>
      </c>
      <c r="S72" s="20">
        <v>87577</v>
      </c>
      <c r="T72" s="20">
        <v>272108</v>
      </c>
      <c r="U72" s="20">
        <v>451189</v>
      </c>
      <c r="V72" s="20">
        <v>1246570</v>
      </c>
      <c r="W72" s="20">
        <v>1453656</v>
      </c>
      <c r="X72" s="20"/>
      <c r="Y72" s="19"/>
      <c r="Z72" s="22">
        <v>1103940</v>
      </c>
    </row>
    <row r="73" spans="1:26" ht="13.5" hidden="1">
      <c r="A73" s="38" t="s">
        <v>117</v>
      </c>
      <c r="B73" s="18">
        <v>864165</v>
      </c>
      <c r="C73" s="18"/>
      <c r="D73" s="19">
        <v>1166270</v>
      </c>
      <c r="E73" s="20">
        <v>963000</v>
      </c>
      <c r="F73" s="20">
        <v>71627</v>
      </c>
      <c r="G73" s="20">
        <v>87880</v>
      </c>
      <c r="H73" s="20">
        <v>80510</v>
      </c>
      <c r="I73" s="20">
        <v>240017</v>
      </c>
      <c r="J73" s="20">
        <v>80271</v>
      </c>
      <c r="K73" s="20">
        <v>80817</v>
      </c>
      <c r="L73" s="20">
        <v>81079</v>
      </c>
      <c r="M73" s="20">
        <v>242167</v>
      </c>
      <c r="N73" s="20">
        <v>82490</v>
      </c>
      <c r="O73" s="20">
        <v>81490</v>
      </c>
      <c r="P73" s="20">
        <v>81404</v>
      </c>
      <c r="Q73" s="20">
        <v>245384</v>
      </c>
      <c r="R73" s="20">
        <v>82000</v>
      </c>
      <c r="S73" s="20">
        <v>82384</v>
      </c>
      <c r="T73" s="20">
        <v>270376</v>
      </c>
      <c r="U73" s="20">
        <v>434760</v>
      </c>
      <c r="V73" s="20">
        <v>1162328</v>
      </c>
      <c r="W73" s="20">
        <v>1166268</v>
      </c>
      <c r="X73" s="20"/>
      <c r="Y73" s="19"/>
      <c r="Z73" s="22">
        <v>963000</v>
      </c>
    </row>
    <row r="74" spans="1:26" ht="13.5" hidden="1">
      <c r="A74" s="38" t="s">
        <v>118</v>
      </c>
      <c r="B74" s="18"/>
      <c r="C74" s="18"/>
      <c r="D74" s="19">
        <v>48000</v>
      </c>
      <c r="E74" s="20">
        <v>18490</v>
      </c>
      <c r="F74" s="20"/>
      <c r="G74" s="20">
        <v>4599</v>
      </c>
      <c r="H74" s="20">
        <v>1229</v>
      </c>
      <c r="I74" s="20">
        <v>5828</v>
      </c>
      <c r="J74" s="20">
        <v>64</v>
      </c>
      <c r="K74" s="20">
        <v>1371</v>
      </c>
      <c r="L74" s="20">
        <v>506</v>
      </c>
      <c r="M74" s="20">
        <v>1941</v>
      </c>
      <c r="N74" s="20">
        <v>341</v>
      </c>
      <c r="O74" s="20">
        <v>738</v>
      </c>
      <c r="P74" s="20">
        <v>46753</v>
      </c>
      <c r="Q74" s="20">
        <v>47832</v>
      </c>
      <c r="R74" s="20">
        <v>477</v>
      </c>
      <c r="S74" s="20">
        <v>1403</v>
      </c>
      <c r="T74" s="20">
        <v>-240</v>
      </c>
      <c r="U74" s="20">
        <v>1640</v>
      </c>
      <c r="V74" s="20">
        <v>57241</v>
      </c>
      <c r="W74" s="20">
        <v>48492</v>
      </c>
      <c r="X74" s="20"/>
      <c r="Y74" s="19"/>
      <c r="Z74" s="22">
        <v>18490</v>
      </c>
    </row>
    <row r="75" spans="1:26" ht="13.5" hidden="1">
      <c r="A75" s="39" t="s">
        <v>119</v>
      </c>
      <c r="B75" s="27">
        <v>1594138</v>
      </c>
      <c r="C75" s="27"/>
      <c r="D75" s="28">
        <v>878000</v>
      </c>
      <c r="E75" s="29">
        <v>1933270</v>
      </c>
      <c r="F75" s="29">
        <v>173755</v>
      </c>
      <c r="G75" s="29">
        <v>178851</v>
      </c>
      <c r="H75" s="29">
        <v>182900</v>
      </c>
      <c r="I75" s="29">
        <v>535506</v>
      </c>
      <c r="J75" s="29">
        <v>188143</v>
      </c>
      <c r="K75" s="29">
        <v>198014</v>
      </c>
      <c r="L75" s="29">
        <v>203157</v>
      </c>
      <c r="M75" s="29">
        <v>589314</v>
      </c>
      <c r="N75" s="29">
        <v>210739</v>
      </c>
      <c r="O75" s="29">
        <v>213688</v>
      </c>
      <c r="P75" s="29">
        <v>219045</v>
      </c>
      <c r="Q75" s="29">
        <v>643472</v>
      </c>
      <c r="R75" s="29">
        <v>226172</v>
      </c>
      <c r="S75" s="29">
        <v>234051</v>
      </c>
      <c r="T75" s="29">
        <v>237123</v>
      </c>
      <c r="U75" s="29">
        <v>697346</v>
      </c>
      <c r="V75" s="29">
        <v>2465638</v>
      </c>
      <c r="W75" s="29">
        <v>878004</v>
      </c>
      <c r="X75" s="29"/>
      <c r="Y75" s="28"/>
      <c r="Z75" s="30">
        <v>1933270</v>
      </c>
    </row>
    <row r="76" spans="1:26" ht="13.5" hidden="1">
      <c r="A76" s="41" t="s">
        <v>121</v>
      </c>
      <c r="B76" s="31">
        <v>14984313</v>
      </c>
      <c r="C76" s="31"/>
      <c r="D76" s="32">
        <v>24871261</v>
      </c>
      <c r="E76" s="33">
        <v>17853704</v>
      </c>
      <c r="F76" s="33">
        <v>880929</v>
      </c>
      <c r="G76" s="33">
        <v>996497</v>
      </c>
      <c r="H76" s="33">
        <v>1130997</v>
      </c>
      <c r="I76" s="33">
        <v>3008423</v>
      </c>
      <c r="J76" s="33">
        <v>2315283</v>
      </c>
      <c r="K76" s="33">
        <v>924927</v>
      </c>
      <c r="L76" s="33">
        <v>761176</v>
      </c>
      <c r="M76" s="33">
        <v>4001386</v>
      </c>
      <c r="N76" s="33">
        <v>1146310</v>
      </c>
      <c r="O76" s="33">
        <v>1162402</v>
      </c>
      <c r="P76" s="33">
        <v>1440088</v>
      </c>
      <c r="Q76" s="33">
        <v>3748800</v>
      </c>
      <c r="R76" s="33">
        <v>1701684</v>
      </c>
      <c r="S76" s="33">
        <v>1009719</v>
      </c>
      <c r="T76" s="33">
        <v>1068533</v>
      </c>
      <c r="U76" s="33">
        <v>3779936</v>
      </c>
      <c r="V76" s="33">
        <v>14538545</v>
      </c>
      <c r="W76" s="33">
        <v>17853704</v>
      </c>
      <c r="X76" s="33"/>
      <c r="Y76" s="32"/>
      <c r="Z76" s="34">
        <v>17853704</v>
      </c>
    </row>
    <row r="77" spans="1:26" ht="13.5" hidden="1">
      <c r="A77" s="36" t="s">
        <v>31</v>
      </c>
      <c r="B77" s="18">
        <v>4207616</v>
      </c>
      <c r="C77" s="18"/>
      <c r="D77" s="19">
        <v>9618673</v>
      </c>
      <c r="E77" s="20">
        <v>8227756</v>
      </c>
      <c r="F77" s="20">
        <v>62883</v>
      </c>
      <c r="G77" s="20">
        <v>201026</v>
      </c>
      <c r="H77" s="20">
        <v>335814</v>
      </c>
      <c r="I77" s="20">
        <v>599723</v>
      </c>
      <c r="J77" s="20">
        <v>1458149</v>
      </c>
      <c r="K77" s="20">
        <v>123031</v>
      </c>
      <c r="L77" s="20">
        <v>83574</v>
      </c>
      <c r="M77" s="20">
        <v>1664754</v>
      </c>
      <c r="N77" s="20">
        <v>118056</v>
      </c>
      <c r="O77" s="20">
        <v>118301</v>
      </c>
      <c r="P77" s="20">
        <v>190150</v>
      </c>
      <c r="Q77" s="20">
        <v>426507</v>
      </c>
      <c r="R77" s="20">
        <v>622594</v>
      </c>
      <c r="S77" s="20">
        <v>128410</v>
      </c>
      <c r="T77" s="20">
        <v>118005</v>
      </c>
      <c r="U77" s="20">
        <v>869009</v>
      </c>
      <c r="V77" s="20">
        <v>3559993</v>
      </c>
      <c r="W77" s="20">
        <v>8227756</v>
      </c>
      <c r="X77" s="20"/>
      <c r="Y77" s="19"/>
      <c r="Z77" s="22">
        <v>8227756</v>
      </c>
    </row>
    <row r="78" spans="1:26" ht="13.5" hidden="1">
      <c r="A78" s="37" t="s">
        <v>32</v>
      </c>
      <c r="B78" s="18">
        <v>10776697</v>
      </c>
      <c r="C78" s="18"/>
      <c r="D78" s="19">
        <v>14596938</v>
      </c>
      <c r="E78" s="20">
        <v>8970298</v>
      </c>
      <c r="F78" s="20">
        <v>808515</v>
      </c>
      <c r="G78" s="20">
        <v>782719</v>
      </c>
      <c r="H78" s="20">
        <v>783063</v>
      </c>
      <c r="I78" s="20">
        <v>2374297</v>
      </c>
      <c r="J78" s="20">
        <v>847276</v>
      </c>
      <c r="K78" s="20">
        <v>792939</v>
      </c>
      <c r="L78" s="20">
        <v>674577</v>
      </c>
      <c r="M78" s="20">
        <v>2314792</v>
      </c>
      <c r="N78" s="20">
        <v>995924</v>
      </c>
      <c r="O78" s="20">
        <v>1033231</v>
      </c>
      <c r="P78" s="20">
        <v>1162777</v>
      </c>
      <c r="Q78" s="20">
        <v>3191932</v>
      </c>
      <c r="R78" s="20">
        <v>1078000</v>
      </c>
      <c r="S78" s="20">
        <v>873332</v>
      </c>
      <c r="T78" s="20">
        <v>942452</v>
      </c>
      <c r="U78" s="20">
        <v>2893784</v>
      </c>
      <c r="V78" s="20">
        <v>10774805</v>
      </c>
      <c r="W78" s="20">
        <v>8970298</v>
      </c>
      <c r="X78" s="20"/>
      <c r="Y78" s="19"/>
      <c r="Z78" s="22">
        <v>8970298</v>
      </c>
    </row>
    <row r="79" spans="1:26" ht="13.5" hidden="1">
      <c r="A79" s="38" t="s">
        <v>114</v>
      </c>
      <c r="B79" s="18">
        <v>7371727</v>
      </c>
      <c r="C79" s="18"/>
      <c r="D79" s="19">
        <v>6469564</v>
      </c>
      <c r="E79" s="20">
        <v>2815900</v>
      </c>
      <c r="F79" s="20">
        <v>571435</v>
      </c>
      <c r="G79" s="20">
        <v>594976</v>
      </c>
      <c r="H79" s="20">
        <v>536837</v>
      </c>
      <c r="I79" s="20">
        <v>1703248</v>
      </c>
      <c r="J79" s="20">
        <v>628023</v>
      </c>
      <c r="K79" s="20">
        <v>542391</v>
      </c>
      <c r="L79" s="20">
        <v>491137</v>
      </c>
      <c r="M79" s="20">
        <v>1661551</v>
      </c>
      <c r="N79" s="20">
        <v>652617</v>
      </c>
      <c r="O79" s="20">
        <v>555745</v>
      </c>
      <c r="P79" s="20">
        <v>760430</v>
      </c>
      <c r="Q79" s="20">
        <v>1968792</v>
      </c>
      <c r="R79" s="20">
        <v>820931</v>
      </c>
      <c r="S79" s="20">
        <v>603998</v>
      </c>
      <c r="T79" s="20">
        <v>572241</v>
      </c>
      <c r="U79" s="20">
        <v>1997170</v>
      </c>
      <c r="V79" s="20">
        <v>7330761</v>
      </c>
      <c r="W79" s="20">
        <v>2815900</v>
      </c>
      <c r="X79" s="20"/>
      <c r="Y79" s="19"/>
      <c r="Z79" s="22">
        <v>2815900</v>
      </c>
    </row>
    <row r="80" spans="1:26" ht="13.5" hidden="1">
      <c r="A80" s="38" t="s">
        <v>115</v>
      </c>
      <c r="B80" s="18">
        <v>2392335</v>
      </c>
      <c r="C80" s="18"/>
      <c r="D80" s="19">
        <v>6134720</v>
      </c>
      <c r="E80" s="20">
        <v>4038968</v>
      </c>
      <c r="F80" s="20">
        <v>142172</v>
      </c>
      <c r="G80" s="20">
        <v>109099</v>
      </c>
      <c r="H80" s="20">
        <v>165198</v>
      </c>
      <c r="I80" s="20">
        <v>416469</v>
      </c>
      <c r="J80" s="20">
        <v>141749</v>
      </c>
      <c r="K80" s="20">
        <v>169803</v>
      </c>
      <c r="L80" s="20">
        <v>122283</v>
      </c>
      <c r="M80" s="20">
        <v>433835</v>
      </c>
      <c r="N80" s="20">
        <v>239559</v>
      </c>
      <c r="O80" s="20">
        <v>396337</v>
      </c>
      <c r="P80" s="20">
        <v>291599</v>
      </c>
      <c r="Q80" s="20">
        <v>927495</v>
      </c>
      <c r="R80" s="20">
        <v>184538</v>
      </c>
      <c r="S80" s="20">
        <v>194289</v>
      </c>
      <c r="T80" s="20">
        <v>248186</v>
      </c>
      <c r="U80" s="20">
        <v>627013</v>
      </c>
      <c r="V80" s="20">
        <v>2404812</v>
      </c>
      <c r="W80" s="20">
        <v>4038968</v>
      </c>
      <c r="X80" s="20"/>
      <c r="Y80" s="19"/>
      <c r="Z80" s="22">
        <v>4038968</v>
      </c>
    </row>
    <row r="81" spans="1:26" ht="13.5" hidden="1">
      <c r="A81" s="38" t="s">
        <v>116</v>
      </c>
      <c r="B81" s="18">
        <v>590806</v>
      </c>
      <c r="C81" s="18"/>
      <c r="D81" s="19">
        <v>1085527</v>
      </c>
      <c r="E81" s="20">
        <v>1103940</v>
      </c>
      <c r="F81" s="20">
        <v>47454</v>
      </c>
      <c r="G81" s="20">
        <v>45877</v>
      </c>
      <c r="H81" s="20">
        <v>47298</v>
      </c>
      <c r="I81" s="20">
        <v>140629</v>
      </c>
      <c r="J81" s="20">
        <v>44782</v>
      </c>
      <c r="K81" s="20">
        <v>43136</v>
      </c>
      <c r="L81" s="20">
        <v>34084</v>
      </c>
      <c r="M81" s="20">
        <v>122002</v>
      </c>
      <c r="N81" s="20">
        <v>44882</v>
      </c>
      <c r="O81" s="20">
        <v>45024</v>
      </c>
      <c r="P81" s="20">
        <v>62192</v>
      </c>
      <c r="Q81" s="20">
        <v>152098</v>
      </c>
      <c r="R81" s="20">
        <v>40889</v>
      </c>
      <c r="S81" s="20">
        <v>39273</v>
      </c>
      <c r="T81" s="20">
        <v>47102</v>
      </c>
      <c r="U81" s="20">
        <v>127264</v>
      </c>
      <c r="V81" s="20">
        <v>541993</v>
      </c>
      <c r="W81" s="20">
        <v>1103940</v>
      </c>
      <c r="X81" s="20"/>
      <c r="Y81" s="19"/>
      <c r="Z81" s="22">
        <v>1103940</v>
      </c>
    </row>
    <row r="82" spans="1:26" ht="13.5" hidden="1">
      <c r="A82" s="38" t="s">
        <v>117</v>
      </c>
      <c r="B82" s="18">
        <v>421829</v>
      </c>
      <c r="C82" s="18"/>
      <c r="D82" s="19">
        <v>870917</v>
      </c>
      <c r="E82" s="20">
        <v>963000</v>
      </c>
      <c r="F82" s="20">
        <v>47454</v>
      </c>
      <c r="G82" s="20">
        <v>32767</v>
      </c>
      <c r="H82" s="20">
        <v>33730</v>
      </c>
      <c r="I82" s="20">
        <v>113951</v>
      </c>
      <c r="J82" s="20">
        <v>32722</v>
      </c>
      <c r="K82" s="20">
        <v>37609</v>
      </c>
      <c r="L82" s="20">
        <v>27073</v>
      </c>
      <c r="M82" s="20">
        <v>97404</v>
      </c>
      <c r="N82" s="20">
        <v>58866</v>
      </c>
      <c r="O82" s="20">
        <v>36125</v>
      </c>
      <c r="P82" s="20">
        <v>48556</v>
      </c>
      <c r="Q82" s="20">
        <v>143547</v>
      </c>
      <c r="R82" s="20">
        <v>31642</v>
      </c>
      <c r="S82" s="20">
        <v>35772</v>
      </c>
      <c r="T82" s="20">
        <v>74923</v>
      </c>
      <c r="U82" s="20">
        <v>142337</v>
      </c>
      <c r="V82" s="20">
        <v>497239</v>
      </c>
      <c r="W82" s="20">
        <v>963000</v>
      </c>
      <c r="X82" s="20"/>
      <c r="Y82" s="19"/>
      <c r="Z82" s="22">
        <v>963000</v>
      </c>
    </row>
    <row r="83" spans="1:26" ht="13.5" hidden="1">
      <c r="A83" s="38" t="s">
        <v>118</v>
      </c>
      <c r="B83" s="18"/>
      <c r="C83" s="18"/>
      <c r="D83" s="19">
        <v>36210</v>
      </c>
      <c r="E83" s="20">
        <v>48490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48490</v>
      </c>
      <c r="X83" s="20"/>
      <c r="Y83" s="19"/>
      <c r="Z83" s="22">
        <v>48490</v>
      </c>
    </row>
    <row r="84" spans="1:26" ht="13.5" hidden="1">
      <c r="A84" s="39" t="s">
        <v>119</v>
      </c>
      <c r="B84" s="27"/>
      <c r="C84" s="27"/>
      <c r="D84" s="28">
        <v>655650</v>
      </c>
      <c r="E84" s="29">
        <v>655650</v>
      </c>
      <c r="F84" s="29">
        <v>9531</v>
      </c>
      <c r="G84" s="29">
        <v>12752</v>
      </c>
      <c r="H84" s="29">
        <v>12120</v>
      </c>
      <c r="I84" s="29">
        <v>34403</v>
      </c>
      <c r="J84" s="29">
        <v>9858</v>
      </c>
      <c r="K84" s="29">
        <v>8957</v>
      </c>
      <c r="L84" s="29">
        <v>3025</v>
      </c>
      <c r="M84" s="29">
        <v>21840</v>
      </c>
      <c r="N84" s="29">
        <v>32330</v>
      </c>
      <c r="O84" s="29">
        <v>10870</v>
      </c>
      <c r="P84" s="29">
        <v>87161</v>
      </c>
      <c r="Q84" s="29">
        <v>130361</v>
      </c>
      <c r="R84" s="29">
        <v>1090</v>
      </c>
      <c r="S84" s="29">
        <v>7977</v>
      </c>
      <c r="T84" s="29">
        <v>8076</v>
      </c>
      <c r="U84" s="29">
        <v>17143</v>
      </c>
      <c r="V84" s="29">
        <v>203747</v>
      </c>
      <c r="W84" s="29">
        <v>655650</v>
      </c>
      <c r="X84" s="29"/>
      <c r="Y84" s="28"/>
      <c r="Z84" s="30">
        <v>655650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1853638</v>
      </c>
      <c r="C7" s="18">
        <v>0</v>
      </c>
      <c r="D7" s="58">
        <v>2830000</v>
      </c>
      <c r="E7" s="59">
        <v>2830000</v>
      </c>
      <c r="F7" s="59">
        <v>50930</v>
      </c>
      <c r="G7" s="59">
        <v>43064</v>
      </c>
      <c r="H7" s="59">
        <v>49066</v>
      </c>
      <c r="I7" s="59">
        <v>143060</v>
      </c>
      <c r="J7" s="59">
        <v>36793</v>
      </c>
      <c r="K7" s="59">
        <v>174603</v>
      </c>
      <c r="L7" s="59">
        <v>39880</v>
      </c>
      <c r="M7" s="59">
        <v>251276</v>
      </c>
      <c r="N7" s="59">
        <v>87750</v>
      </c>
      <c r="O7" s="59">
        <v>34758</v>
      </c>
      <c r="P7" s="59">
        <v>48401</v>
      </c>
      <c r="Q7" s="59">
        <v>170909</v>
      </c>
      <c r="R7" s="59">
        <v>44064</v>
      </c>
      <c r="S7" s="59">
        <v>6084</v>
      </c>
      <c r="T7" s="59">
        <v>749945</v>
      </c>
      <c r="U7" s="59">
        <v>800093</v>
      </c>
      <c r="V7" s="59">
        <v>1365338</v>
      </c>
      <c r="W7" s="59">
        <v>2829996</v>
      </c>
      <c r="X7" s="59">
        <v>-1464658</v>
      </c>
      <c r="Y7" s="60">
        <v>-51.75</v>
      </c>
      <c r="Z7" s="61">
        <v>2830000</v>
      </c>
    </row>
    <row r="8" spans="1:26" ht="13.5">
      <c r="A8" s="57" t="s">
        <v>34</v>
      </c>
      <c r="B8" s="18">
        <v>41460460</v>
      </c>
      <c r="C8" s="18">
        <v>0</v>
      </c>
      <c r="D8" s="58">
        <v>77098244</v>
      </c>
      <c r="E8" s="59">
        <v>78976397</v>
      </c>
      <c r="F8" s="59">
        <v>14892719</v>
      </c>
      <c r="G8" s="59">
        <v>65497</v>
      </c>
      <c r="H8" s="59">
        <v>251789</v>
      </c>
      <c r="I8" s="59">
        <v>15210005</v>
      </c>
      <c r="J8" s="59">
        <v>346747</v>
      </c>
      <c r="K8" s="59">
        <v>152752</v>
      </c>
      <c r="L8" s="59">
        <v>12635864</v>
      </c>
      <c r="M8" s="59">
        <v>13135363</v>
      </c>
      <c r="N8" s="59">
        <v>3903689</v>
      </c>
      <c r="O8" s="59">
        <v>564184</v>
      </c>
      <c r="P8" s="59">
        <v>11058280</v>
      </c>
      <c r="Q8" s="59">
        <v>15526153</v>
      </c>
      <c r="R8" s="59">
        <v>176944</v>
      </c>
      <c r="S8" s="59">
        <v>264176</v>
      </c>
      <c r="T8" s="59">
        <v>2977062</v>
      </c>
      <c r="U8" s="59">
        <v>3418182</v>
      </c>
      <c r="V8" s="59">
        <v>47289703</v>
      </c>
      <c r="W8" s="59">
        <v>77100636</v>
      </c>
      <c r="X8" s="59">
        <v>-29810933</v>
      </c>
      <c r="Y8" s="60">
        <v>-38.66</v>
      </c>
      <c r="Z8" s="61">
        <v>78976397</v>
      </c>
    </row>
    <row r="9" spans="1:26" ht="13.5">
      <c r="A9" s="57" t="s">
        <v>35</v>
      </c>
      <c r="B9" s="18">
        <v>2172904</v>
      </c>
      <c r="C9" s="18">
        <v>0</v>
      </c>
      <c r="D9" s="58">
        <v>12955200</v>
      </c>
      <c r="E9" s="59">
        <v>13973200</v>
      </c>
      <c r="F9" s="59">
        <v>71160</v>
      </c>
      <c r="G9" s="59">
        <v>88950</v>
      </c>
      <c r="H9" s="59">
        <v>78097</v>
      </c>
      <c r="I9" s="59">
        <v>238207</v>
      </c>
      <c r="J9" s="59">
        <v>78445</v>
      </c>
      <c r="K9" s="59">
        <v>78068</v>
      </c>
      <c r="L9" s="59">
        <v>78887</v>
      </c>
      <c r="M9" s="59">
        <v>235400</v>
      </c>
      <c r="N9" s="59">
        <v>78020</v>
      </c>
      <c r="O9" s="59">
        <v>82427</v>
      </c>
      <c r="P9" s="59">
        <v>-16585</v>
      </c>
      <c r="Q9" s="59">
        <v>143862</v>
      </c>
      <c r="R9" s="59">
        <v>179778</v>
      </c>
      <c r="S9" s="59">
        <v>89019</v>
      </c>
      <c r="T9" s="59">
        <v>204234</v>
      </c>
      <c r="U9" s="59">
        <v>473031</v>
      </c>
      <c r="V9" s="59">
        <v>1090500</v>
      </c>
      <c r="W9" s="59">
        <v>12966852</v>
      </c>
      <c r="X9" s="59">
        <v>-11876352</v>
      </c>
      <c r="Y9" s="60">
        <v>-91.59</v>
      </c>
      <c r="Z9" s="61">
        <v>13973200</v>
      </c>
    </row>
    <row r="10" spans="1:26" ht="25.5">
      <c r="A10" s="62" t="s">
        <v>106</v>
      </c>
      <c r="B10" s="63">
        <f>SUM(B5:B9)</f>
        <v>45487002</v>
      </c>
      <c r="C10" s="63">
        <f>SUM(C5:C9)</f>
        <v>0</v>
      </c>
      <c r="D10" s="64">
        <f aca="true" t="shared" si="0" ref="D10:Z10">SUM(D5:D9)</f>
        <v>92883444</v>
      </c>
      <c r="E10" s="65">
        <f t="shared" si="0"/>
        <v>95779597</v>
      </c>
      <c r="F10" s="65">
        <f t="shared" si="0"/>
        <v>15014809</v>
      </c>
      <c r="G10" s="65">
        <f t="shared" si="0"/>
        <v>197511</v>
      </c>
      <c r="H10" s="65">
        <f t="shared" si="0"/>
        <v>378952</v>
      </c>
      <c r="I10" s="65">
        <f t="shared" si="0"/>
        <v>15591272</v>
      </c>
      <c r="J10" s="65">
        <f t="shared" si="0"/>
        <v>461985</v>
      </c>
      <c r="K10" s="65">
        <f t="shared" si="0"/>
        <v>405423</v>
      </c>
      <c r="L10" s="65">
        <f t="shared" si="0"/>
        <v>12754631</v>
      </c>
      <c r="M10" s="65">
        <f t="shared" si="0"/>
        <v>13622039</v>
      </c>
      <c r="N10" s="65">
        <f t="shared" si="0"/>
        <v>4069459</v>
      </c>
      <c r="O10" s="65">
        <f t="shared" si="0"/>
        <v>681369</v>
      </c>
      <c r="P10" s="65">
        <f t="shared" si="0"/>
        <v>11090096</v>
      </c>
      <c r="Q10" s="65">
        <f t="shared" si="0"/>
        <v>15840924</v>
      </c>
      <c r="R10" s="65">
        <f t="shared" si="0"/>
        <v>400786</v>
      </c>
      <c r="S10" s="65">
        <f t="shared" si="0"/>
        <v>359279</v>
      </c>
      <c r="T10" s="65">
        <f t="shared" si="0"/>
        <v>3931241</v>
      </c>
      <c r="U10" s="65">
        <f t="shared" si="0"/>
        <v>4691306</v>
      </c>
      <c r="V10" s="65">
        <f t="shared" si="0"/>
        <v>49745541</v>
      </c>
      <c r="W10" s="65">
        <f t="shared" si="0"/>
        <v>92897484</v>
      </c>
      <c r="X10" s="65">
        <f t="shared" si="0"/>
        <v>-43151943</v>
      </c>
      <c r="Y10" s="66">
        <f>+IF(W10&lt;&gt;0,(X10/W10)*100,0)</f>
        <v>-46.45114285334143</v>
      </c>
      <c r="Z10" s="67">
        <f t="shared" si="0"/>
        <v>95779597</v>
      </c>
    </row>
    <row r="11" spans="1:26" ht="13.5">
      <c r="A11" s="57" t="s">
        <v>36</v>
      </c>
      <c r="B11" s="18">
        <v>26979488</v>
      </c>
      <c r="C11" s="18">
        <v>0</v>
      </c>
      <c r="D11" s="58">
        <v>32673817</v>
      </c>
      <c r="E11" s="59">
        <v>31766157</v>
      </c>
      <c r="F11" s="59">
        <v>2475061</v>
      </c>
      <c r="G11" s="59">
        <v>2430618</v>
      </c>
      <c r="H11" s="59">
        <v>2261333</v>
      </c>
      <c r="I11" s="59">
        <v>7167012</v>
      </c>
      <c r="J11" s="59">
        <v>2426891</v>
      </c>
      <c r="K11" s="59">
        <v>3408712</v>
      </c>
      <c r="L11" s="59">
        <v>2146017</v>
      </c>
      <c r="M11" s="59">
        <v>7981620</v>
      </c>
      <c r="N11" s="59">
        <v>2257329</v>
      </c>
      <c r="O11" s="59">
        <v>2221580</v>
      </c>
      <c r="P11" s="59">
        <v>2311556</v>
      </c>
      <c r="Q11" s="59">
        <v>6790465</v>
      </c>
      <c r="R11" s="59">
        <v>-121570</v>
      </c>
      <c r="S11" s="59">
        <v>4531448</v>
      </c>
      <c r="T11" s="59">
        <v>2278894</v>
      </c>
      <c r="U11" s="59">
        <v>6688772</v>
      </c>
      <c r="V11" s="59">
        <v>28627869</v>
      </c>
      <c r="W11" s="59">
        <v>32854536</v>
      </c>
      <c r="X11" s="59">
        <v>-4226667</v>
      </c>
      <c r="Y11" s="60">
        <v>-12.86</v>
      </c>
      <c r="Z11" s="61">
        <v>31766157</v>
      </c>
    </row>
    <row r="12" spans="1:26" ht="13.5">
      <c r="A12" s="57" t="s">
        <v>37</v>
      </c>
      <c r="B12" s="18">
        <v>2869748</v>
      </c>
      <c r="C12" s="18">
        <v>0</v>
      </c>
      <c r="D12" s="58">
        <v>2982116</v>
      </c>
      <c r="E12" s="59">
        <v>3226411</v>
      </c>
      <c r="F12" s="59">
        <v>235787</v>
      </c>
      <c r="G12" s="59">
        <v>92635</v>
      </c>
      <c r="H12" s="59">
        <v>353570</v>
      </c>
      <c r="I12" s="59">
        <v>681992</v>
      </c>
      <c r="J12" s="59">
        <v>231029</v>
      </c>
      <c r="K12" s="59">
        <v>233175</v>
      </c>
      <c r="L12" s="59">
        <v>232465</v>
      </c>
      <c r="M12" s="59">
        <v>696669</v>
      </c>
      <c r="N12" s="59">
        <v>233175</v>
      </c>
      <c r="O12" s="59">
        <v>233175</v>
      </c>
      <c r="P12" s="59">
        <v>233175</v>
      </c>
      <c r="Q12" s="59">
        <v>699525</v>
      </c>
      <c r="R12" s="59">
        <v>0</v>
      </c>
      <c r="S12" s="59">
        <v>466351</v>
      </c>
      <c r="T12" s="59">
        <v>284482</v>
      </c>
      <c r="U12" s="59">
        <v>750833</v>
      </c>
      <c r="V12" s="59">
        <v>2829019</v>
      </c>
      <c r="W12" s="59">
        <v>2982036</v>
      </c>
      <c r="X12" s="59">
        <v>-153017</v>
      </c>
      <c r="Y12" s="60">
        <v>-5.13</v>
      </c>
      <c r="Z12" s="61">
        <v>3226411</v>
      </c>
    </row>
    <row r="13" spans="1:26" ht="13.5">
      <c r="A13" s="57" t="s">
        <v>107</v>
      </c>
      <c r="B13" s="18">
        <v>2073859</v>
      </c>
      <c r="C13" s="18">
        <v>0</v>
      </c>
      <c r="D13" s="58">
        <v>2193500</v>
      </c>
      <c r="E13" s="59">
        <v>2193500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1321</v>
      </c>
      <c r="S13" s="59">
        <v>7180</v>
      </c>
      <c r="T13" s="59">
        <v>1889453</v>
      </c>
      <c r="U13" s="59">
        <v>1897954</v>
      </c>
      <c r="V13" s="59">
        <v>1897954</v>
      </c>
      <c r="W13" s="59">
        <v>2193504</v>
      </c>
      <c r="X13" s="59">
        <v>-295550</v>
      </c>
      <c r="Y13" s="60">
        <v>-13.47</v>
      </c>
      <c r="Z13" s="61">
        <v>2193500</v>
      </c>
    </row>
    <row r="14" spans="1:26" ht="13.5">
      <c r="A14" s="57" t="s">
        <v>38</v>
      </c>
      <c r="B14" s="18">
        <v>1666560</v>
      </c>
      <c r="C14" s="18">
        <v>0</v>
      </c>
      <c r="D14" s="58">
        <v>1618324</v>
      </c>
      <c r="E14" s="59">
        <v>1665942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1618320</v>
      </c>
      <c r="X14" s="59">
        <v>-1618320</v>
      </c>
      <c r="Y14" s="60">
        <v>-100</v>
      </c>
      <c r="Z14" s="61">
        <v>1665942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706591</v>
      </c>
      <c r="C16" s="18">
        <v>0</v>
      </c>
      <c r="D16" s="58">
        <v>0</v>
      </c>
      <c r="E16" s="59">
        <v>1683000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81826</v>
      </c>
      <c r="L16" s="59">
        <v>0</v>
      </c>
      <c r="M16" s="59">
        <v>81826</v>
      </c>
      <c r="N16" s="59">
        <v>139538</v>
      </c>
      <c r="O16" s="59">
        <v>0</v>
      </c>
      <c r="P16" s="59">
        <v>68716</v>
      </c>
      <c r="Q16" s="59">
        <v>208254</v>
      </c>
      <c r="R16" s="59">
        <v>0</v>
      </c>
      <c r="S16" s="59">
        <v>0</v>
      </c>
      <c r="T16" s="59">
        <v>723502</v>
      </c>
      <c r="U16" s="59">
        <v>723502</v>
      </c>
      <c r="V16" s="59">
        <v>1013582</v>
      </c>
      <c r="W16" s="59"/>
      <c r="X16" s="59">
        <v>1013582</v>
      </c>
      <c r="Y16" s="60">
        <v>0</v>
      </c>
      <c r="Z16" s="61">
        <v>1683000</v>
      </c>
    </row>
    <row r="17" spans="1:26" ht="13.5">
      <c r="A17" s="57" t="s">
        <v>41</v>
      </c>
      <c r="B17" s="18">
        <v>19431409</v>
      </c>
      <c r="C17" s="18">
        <v>0</v>
      </c>
      <c r="D17" s="58">
        <v>60941578</v>
      </c>
      <c r="E17" s="59">
        <v>61839646</v>
      </c>
      <c r="F17" s="59">
        <v>1784635</v>
      </c>
      <c r="G17" s="59">
        <v>870164</v>
      </c>
      <c r="H17" s="59">
        <v>1307412</v>
      </c>
      <c r="I17" s="59">
        <v>3962211</v>
      </c>
      <c r="J17" s="59">
        <v>1877291</v>
      </c>
      <c r="K17" s="59">
        <v>1223992</v>
      </c>
      <c r="L17" s="59">
        <v>6633522</v>
      </c>
      <c r="M17" s="59">
        <v>9734805</v>
      </c>
      <c r="N17" s="59">
        <v>1069731</v>
      </c>
      <c r="O17" s="59">
        <v>3094543</v>
      </c>
      <c r="P17" s="59">
        <v>2491699</v>
      </c>
      <c r="Q17" s="59">
        <v>6655973</v>
      </c>
      <c r="R17" s="59">
        <v>1042363</v>
      </c>
      <c r="S17" s="59">
        <v>1948194</v>
      </c>
      <c r="T17" s="59">
        <v>3291262</v>
      </c>
      <c r="U17" s="59">
        <v>6281819</v>
      </c>
      <c r="V17" s="59">
        <v>26634808</v>
      </c>
      <c r="W17" s="59">
        <v>61441491</v>
      </c>
      <c r="X17" s="59">
        <v>-34806683</v>
      </c>
      <c r="Y17" s="60">
        <v>-56.65</v>
      </c>
      <c r="Z17" s="61">
        <v>61839646</v>
      </c>
    </row>
    <row r="18" spans="1:26" ht="13.5">
      <c r="A18" s="69" t="s">
        <v>42</v>
      </c>
      <c r="B18" s="70">
        <f>SUM(B11:B17)</f>
        <v>53727655</v>
      </c>
      <c r="C18" s="70">
        <f>SUM(C11:C17)</f>
        <v>0</v>
      </c>
      <c r="D18" s="71">
        <f aca="true" t="shared" si="1" ref="D18:Z18">SUM(D11:D17)</f>
        <v>100409335</v>
      </c>
      <c r="E18" s="72">
        <f t="shared" si="1"/>
        <v>102374656</v>
      </c>
      <c r="F18" s="72">
        <f t="shared" si="1"/>
        <v>4495483</v>
      </c>
      <c r="G18" s="72">
        <f t="shared" si="1"/>
        <v>3393417</v>
      </c>
      <c r="H18" s="72">
        <f t="shared" si="1"/>
        <v>3922315</v>
      </c>
      <c r="I18" s="72">
        <f t="shared" si="1"/>
        <v>11811215</v>
      </c>
      <c r="J18" s="72">
        <f t="shared" si="1"/>
        <v>4535211</v>
      </c>
      <c r="K18" s="72">
        <f t="shared" si="1"/>
        <v>4947705</v>
      </c>
      <c r="L18" s="72">
        <f t="shared" si="1"/>
        <v>9012004</v>
      </c>
      <c r="M18" s="72">
        <f t="shared" si="1"/>
        <v>18494920</v>
      </c>
      <c r="N18" s="72">
        <f t="shared" si="1"/>
        <v>3699773</v>
      </c>
      <c r="O18" s="72">
        <f t="shared" si="1"/>
        <v>5549298</v>
      </c>
      <c r="P18" s="72">
        <f t="shared" si="1"/>
        <v>5105146</v>
      </c>
      <c r="Q18" s="72">
        <f t="shared" si="1"/>
        <v>14354217</v>
      </c>
      <c r="R18" s="72">
        <f t="shared" si="1"/>
        <v>922114</v>
      </c>
      <c r="S18" s="72">
        <f t="shared" si="1"/>
        <v>6953173</v>
      </c>
      <c r="T18" s="72">
        <f t="shared" si="1"/>
        <v>8467593</v>
      </c>
      <c r="U18" s="72">
        <f t="shared" si="1"/>
        <v>16342880</v>
      </c>
      <c r="V18" s="72">
        <f t="shared" si="1"/>
        <v>61003232</v>
      </c>
      <c r="W18" s="72">
        <f t="shared" si="1"/>
        <v>101089887</v>
      </c>
      <c r="X18" s="72">
        <f t="shared" si="1"/>
        <v>-40086655</v>
      </c>
      <c r="Y18" s="66">
        <f>+IF(W18&lt;&gt;0,(X18/W18)*100,0)</f>
        <v>-39.65446612874342</v>
      </c>
      <c r="Z18" s="73">
        <f t="shared" si="1"/>
        <v>102374656</v>
      </c>
    </row>
    <row r="19" spans="1:26" ht="13.5">
      <c r="A19" s="69" t="s">
        <v>43</v>
      </c>
      <c r="B19" s="74">
        <f>+B10-B18</f>
        <v>-8240653</v>
      </c>
      <c r="C19" s="74">
        <f>+C10-C18</f>
        <v>0</v>
      </c>
      <c r="D19" s="75">
        <f aca="true" t="shared" si="2" ref="D19:Z19">+D10-D18</f>
        <v>-7525891</v>
      </c>
      <c r="E19" s="76">
        <f t="shared" si="2"/>
        <v>-6595059</v>
      </c>
      <c r="F19" s="76">
        <f t="shared" si="2"/>
        <v>10519326</v>
      </c>
      <c r="G19" s="76">
        <f t="shared" si="2"/>
        <v>-3195906</v>
      </c>
      <c r="H19" s="76">
        <f t="shared" si="2"/>
        <v>-3543363</v>
      </c>
      <c r="I19" s="76">
        <f t="shared" si="2"/>
        <v>3780057</v>
      </c>
      <c r="J19" s="76">
        <f t="shared" si="2"/>
        <v>-4073226</v>
      </c>
      <c r="K19" s="76">
        <f t="shared" si="2"/>
        <v>-4542282</v>
      </c>
      <c r="L19" s="76">
        <f t="shared" si="2"/>
        <v>3742627</v>
      </c>
      <c r="M19" s="76">
        <f t="shared" si="2"/>
        <v>-4872881</v>
      </c>
      <c r="N19" s="76">
        <f t="shared" si="2"/>
        <v>369686</v>
      </c>
      <c r="O19" s="76">
        <f t="shared" si="2"/>
        <v>-4867929</v>
      </c>
      <c r="P19" s="76">
        <f t="shared" si="2"/>
        <v>5984950</v>
      </c>
      <c r="Q19" s="76">
        <f t="shared" si="2"/>
        <v>1486707</v>
      </c>
      <c r="R19" s="76">
        <f t="shared" si="2"/>
        <v>-521328</v>
      </c>
      <c r="S19" s="76">
        <f t="shared" si="2"/>
        <v>-6593894</v>
      </c>
      <c r="T19" s="76">
        <f t="shared" si="2"/>
        <v>-4536352</v>
      </c>
      <c r="U19" s="76">
        <f t="shared" si="2"/>
        <v>-11651574</v>
      </c>
      <c r="V19" s="76">
        <f t="shared" si="2"/>
        <v>-11257691</v>
      </c>
      <c r="W19" s="76">
        <f>IF(E10=E18,0,W10-W18)</f>
        <v>-8192403</v>
      </c>
      <c r="X19" s="76">
        <f t="shared" si="2"/>
        <v>-3065288</v>
      </c>
      <c r="Y19" s="77">
        <f>+IF(W19&lt;&gt;0,(X19/W19)*100,0)</f>
        <v>37.416225739871436</v>
      </c>
      <c r="Z19" s="78">
        <f t="shared" si="2"/>
        <v>-6595059</v>
      </c>
    </row>
    <row r="20" spans="1:26" ht="13.5">
      <c r="A20" s="57" t="s">
        <v>44</v>
      </c>
      <c r="B20" s="18">
        <v>323725</v>
      </c>
      <c r="C20" s="18">
        <v>0</v>
      </c>
      <c r="D20" s="58">
        <v>0</v>
      </c>
      <c r="E20" s="59">
        <v>0</v>
      </c>
      <c r="F20" s="59">
        <v>6100</v>
      </c>
      <c r="G20" s="59">
        <v>22960</v>
      </c>
      <c r="H20" s="59">
        <v>0</v>
      </c>
      <c r="I20" s="59">
        <v>29060</v>
      </c>
      <c r="J20" s="59">
        <v>0</v>
      </c>
      <c r="K20" s="59">
        <v>27597</v>
      </c>
      <c r="L20" s="59">
        <v>0</v>
      </c>
      <c r="M20" s="59">
        <v>27597</v>
      </c>
      <c r="N20" s="59">
        <v>48236</v>
      </c>
      <c r="O20" s="59">
        <v>0</v>
      </c>
      <c r="P20" s="59">
        <v>0</v>
      </c>
      <c r="Q20" s="59">
        <v>48236</v>
      </c>
      <c r="R20" s="59">
        <v>0</v>
      </c>
      <c r="S20" s="59">
        <v>0</v>
      </c>
      <c r="T20" s="59">
        <v>0</v>
      </c>
      <c r="U20" s="59">
        <v>0</v>
      </c>
      <c r="V20" s="59">
        <v>104893</v>
      </c>
      <c r="W20" s="59"/>
      <c r="X20" s="59">
        <v>104893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-7916928</v>
      </c>
      <c r="C22" s="85">
        <f>SUM(C19:C21)</f>
        <v>0</v>
      </c>
      <c r="D22" s="86">
        <f aca="true" t="shared" si="3" ref="D22:Z22">SUM(D19:D21)</f>
        <v>-7525891</v>
      </c>
      <c r="E22" s="87">
        <f t="shared" si="3"/>
        <v>-6595059</v>
      </c>
      <c r="F22" s="87">
        <f t="shared" si="3"/>
        <v>10525426</v>
      </c>
      <c r="G22" s="87">
        <f t="shared" si="3"/>
        <v>-3172946</v>
      </c>
      <c r="H22" s="87">
        <f t="shared" si="3"/>
        <v>-3543363</v>
      </c>
      <c r="I22" s="87">
        <f t="shared" si="3"/>
        <v>3809117</v>
      </c>
      <c r="J22" s="87">
        <f t="shared" si="3"/>
        <v>-4073226</v>
      </c>
      <c r="K22" s="87">
        <f t="shared" si="3"/>
        <v>-4514685</v>
      </c>
      <c r="L22" s="87">
        <f t="shared" si="3"/>
        <v>3742627</v>
      </c>
      <c r="M22" s="87">
        <f t="shared" si="3"/>
        <v>-4845284</v>
      </c>
      <c r="N22" s="87">
        <f t="shared" si="3"/>
        <v>417922</v>
      </c>
      <c r="O22" s="87">
        <f t="shared" si="3"/>
        <v>-4867929</v>
      </c>
      <c r="P22" s="87">
        <f t="shared" si="3"/>
        <v>5984950</v>
      </c>
      <c r="Q22" s="87">
        <f t="shared" si="3"/>
        <v>1534943</v>
      </c>
      <c r="R22" s="87">
        <f t="shared" si="3"/>
        <v>-521328</v>
      </c>
      <c r="S22" s="87">
        <f t="shared" si="3"/>
        <v>-6593894</v>
      </c>
      <c r="T22" s="87">
        <f t="shared" si="3"/>
        <v>-4536352</v>
      </c>
      <c r="U22" s="87">
        <f t="shared" si="3"/>
        <v>-11651574</v>
      </c>
      <c r="V22" s="87">
        <f t="shared" si="3"/>
        <v>-11152798</v>
      </c>
      <c r="W22" s="87">
        <f t="shared" si="3"/>
        <v>-8192403</v>
      </c>
      <c r="X22" s="87">
        <f t="shared" si="3"/>
        <v>-2960395</v>
      </c>
      <c r="Y22" s="88">
        <f>+IF(W22&lt;&gt;0,(X22/W22)*100,0)</f>
        <v>36.135856597874884</v>
      </c>
      <c r="Z22" s="89">
        <f t="shared" si="3"/>
        <v>-6595059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-7916928</v>
      </c>
      <c r="C24" s="74">
        <f>SUM(C22:C23)</f>
        <v>0</v>
      </c>
      <c r="D24" s="75">
        <f aca="true" t="shared" si="4" ref="D24:Z24">SUM(D22:D23)</f>
        <v>-7525891</v>
      </c>
      <c r="E24" s="76">
        <f t="shared" si="4"/>
        <v>-6595059</v>
      </c>
      <c r="F24" s="76">
        <f t="shared" si="4"/>
        <v>10525426</v>
      </c>
      <c r="G24" s="76">
        <f t="shared" si="4"/>
        <v>-3172946</v>
      </c>
      <c r="H24" s="76">
        <f t="shared" si="4"/>
        <v>-3543363</v>
      </c>
      <c r="I24" s="76">
        <f t="shared" si="4"/>
        <v>3809117</v>
      </c>
      <c r="J24" s="76">
        <f t="shared" si="4"/>
        <v>-4073226</v>
      </c>
      <c r="K24" s="76">
        <f t="shared" si="4"/>
        <v>-4514685</v>
      </c>
      <c r="L24" s="76">
        <f t="shared" si="4"/>
        <v>3742627</v>
      </c>
      <c r="M24" s="76">
        <f t="shared" si="4"/>
        <v>-4845284</v>
      </c>
      <c r="N24" s="76">
        <f t="shared" si="4"/>
        <v>417922</v>
      </c>
      <c r="O24" s="76">
        <f t="shared" si="4"/>
        <v>-4867929</v>
      </c>
      <c r="P24" s="76">
        <f t="shared" si="4"/>
        <v>5984950</v>
      </c>
      <c r="Q24" s="76">
        <f t="shared" si="4"/>
        <v>1534943</v>
      </c>
      <c r="R24" s="76">
        <f t="shared" si="4"/>
        <v>-521328</v>
      </c>
      <c r="S24" s="76">
        <f t="shared" si="4"/>
        <v>-6593894</v>
      </c>
      <c r="T24" s="76">
        <f t="shared" si="4"/>
        <v>-4536352</v>
      </c>
      <c r="U24" s="76">
        <f t="shared" si="4"/>
        <v>-11651574</v>
      </c>
      <c r="V24" s="76">
        <f t="shared" si="4"/>
        <v>-11152798</v>
      </c>
      <c r="W24" s="76">
        <f t="shared" si="4"/>
        <v>-8192403</v>
      </c>
      <c r="X24" s="76">
        <f t="shared" si="4"/>
        <v>-2960395</v>
      </c>
      <c r="Y24" s="77">
        <f>+IF(W24&lt;&gt;0,(X24/W24)*100,0)</f>
        <v>36.135856597874884</v>
      </c>
      <c r="Z24" s="78">
        <f t="shared" si="4"/>
        <v>-6595059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292845</v>
      </c>
      <c r="C27" s="21">
        <v>0</v>
      </c>
      <c r="D27" s="98">
        <v>93000</v>
      </c>
      <c r="E27" s="99">
        <v>774200</v>
      </c>
      <c r="F27" s="99">
        <v>0</v>
      </c>
      <c r="G27" s="99">
        <v>21587</v>
      </c>
      <c r="H27" s="99">
        <v>4001</v>
      </c>
      <c r="I27" s="99">
        <v>25588</v>
      </c>
      <c r="J27" s="99">
        <v>0</v>
      </c>
      <c r="K27" s="99">
        <v>8071</v>
      </c>
      <c r="L27" s="99">
        <v>26948</v>
      </c>
      <c r="M27" s="99">
        <v>35019</v>
      </c>
      <c r="N27" s="99">
        <v>17478</v>
      </c>
      <c r="O27" s="99">
        <v>47494</v>
      </c>
      <c r="P27" s="99">
        <v>46932</v>
      </c>
      <c r="Q27" s="99">
        <v>111904</v>
      </c>
      <c r="R27" s="99">
        <v>2478</v>
      </c>
      <c r="S27" s="99">
        <v>23985</v>
      </c>
      <c r="T27" s="99">
        <v>85382</v>
      </c>
      <c r="U27" s="99">
        <v>111845</v>
      </c>
      <c r="V27" s="99">
        <v>284356</v>
      </c>
      <c r="W27" s="99">
        <v>774200</v>
      </c>
      <c r="X27" s="99">
        <v>-489844</v>
      </c>
      <c r="Y27" s="100">
        <v>-63.27</v>
      </c>
      <c r="Z27" s="101">
        <v>774200</v>
      </c>
    </row>
    <row r="28" spans="1:26" ht="13.5">
      <c r="A28" s="102" t="s">
        <v>44</v>
      </c>
      <c r="B28" s="18">
        <v>153286</v>
      </c>
      <c r="C28" s="18">
        <v>0</v>
      </c>
      <c r="D28" s="58">
        <v>0</v>
      </c>
      <c r="E28" s="59">
        <v>679260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47494</v>
      </c>
      <c r="P28" s="59">
        <v>47494</v>
      </c>
      <c r="Q28" s="59">
        <v>94988</v>
      </c>
      <c r="R28" s="59">
        <v>0</v>
      </c>
      <c r="S28" s="59">
        <v>21435</v>
      </c>
      <c r="T28" s="59">
        <v>79360</v>
      </c>
      <c r="U28" s="59">
        <v>100795</v>
      </c>
      <c r="V28" s="59">
        <v>195783</v>
      </c>
      <c r="W28" s="59">
        <v>679260</v>
      </c>
      <c r="X28" s="59">
        <v>-483477</v>
      </c>
      <c r="Y28" s="60">
        <v>-71.18</v>
      </c>
      <c r="Z28" s="61">
        <v>679260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139559</v>
      </c>
      <c r="C31" s="18">
        <v>0</v>
      </c>
      <c r="D31" s="58">
        <v>93000</v>
      </c>
      <c r="E31" s="59">
        <v>94940</v>
      </c>
      <c r="F31" s="59">
        <v>0</v>
      </c>
      <c r="G31" s="59">
        <v>21587</v>
      </c>
      <c r="H31" s="59">
        <v>4001</v>
      </c>
      <c r="I31" s="59">
        <v>25588</v>
      </c>
      <c r="J31" s="59">
        <v>0</v>
      </c>
      <c r="K31" s="59">
        <v>8071</v>
      </c>
      <c r="L31" s="59">
        <v>26948</v>
      </c>
      <c r="M31" s="59">
        <v>35019</v>
      </c>
      <c r="N31" s="59">
        <v>17478</v>
      </c>
      <c r="O31" s="59">
        <v>0</v>
      </c>
      <c r="P31" s="59">
        <v>-562</v>
      </c>
      <c r="Q31" s="59">
        <v>16916</v>
      </c>
      <c r="R31" s="59">
        <v>2478</v>
      </c>
      <c r="S31" s="59">
        <v>2550</v>
      </c>
      <c r="T31" s="59">
        <v>6022</v>
      </c>
      <c r="U31" s="59">
        <v>11050</v>
      </c>
      <c r="V31" s="59">
        <v>88573</v>
      </c>
      <c r="W31" s="59">
        <v>94940</v>
      </c>
      <c r="X31" s="59">
        <v>-6367</v>
      </c>
      <c r="Y31" s="60">
        <v>-6.71</v>
      </c>
      <c r="Z31" s="61">
        <v>94940</v>
      </c>
    </row>
    <row r="32" spans="1:26" ht="13.5">
      <c r="A32" s="69" t="s">
        <v>50</v>
      </c>
      <c r="B32" s="21">
        <f>SUM(B28:B31)</f>
        <v>292845</v>
      </c>
      <c r="C32" s="21">
        <f>SUM(C28:C31)</f>
        <v>0</v>
      </c>
      <c r="D32" s="98">
        <f aca="true" t="shared" si="5" ref="D32:Z32">SUM(D28:D31)</f>
        <v>93000</v>
      </c>
      <c r="E32" s="99">
        <f t="shared" si="5"/>
        <v>774200</v>
      </c>
      <c r="F32" s="99">
        <f t="shared" si="5"/>
        <v>0</v>
      </c>
      <c r="G32" s="99">
        <f t="shared" si="5"/>
        <v>21587</v>
      </c>
      <c r="H32" s="99">
        <f t="shared" si="5"/>
        <v>4001</v>
      </c>
      <c r="I32" s="99">
        <f t="shared" si="5"/>
        <v>25588</v>
      </c>
      <c r="J32" s="99">
        <f t="shared" si="5"/>
        <v>0</v>
      </c>
      <c r="K32" s="99">
        <f t="shared" si="5"/>
        <v>8071</v>
      </c>
      <c r="L32" s="99">
        <f t="shared" si="5"/>
        <v>26948</v>
      </c>
      <c r="M32" s="99">
        <f t="shared" si="5"/>
        <v>35019</v>
      </c>
      <c r="N32" s="99">
        <f t="shared" si="5"/>
        <v>17478</v>
      </c>
      <c r="O32" s="99">
        <f t="shared" si="5"/>
        <v>47494</v>
      </c>
      <c r="P32" s="99">
        <f t="shared" si="5"/>
        <v>46932</v>
      </c>
      <c r="Q32" s="99">
        <f t="shared" si="5"/>
        <v>111904</v>
      </c>
      <c r="R32" s="99">
        <f t="shared" si="5"/>
        <v>2478</v>
      </c>
      <c r="S32" s="99">
        <f t="shared" si="5"/>
        <v>23985</v>
      </c>
      <c r="T32" s="99">
        <f t="shared" si="5"/>
        <v>85382</v>
      </c>
      <c r="U32" s="99">
        <f t="shared" si="5"/>
        <v>111845</v>
      </c>
      <c r="V32" s="99">
        <f t="shared" si="5"/>
        <v>284356</v>
      </c>
      <c r="W32" s="99">
        <f t="shared" si="5"/>
        <v>774200</v>
      </c>
      <c r="X32" s="99">
        <f t="shared" si="5"/>
        <v>-489844</v>
      </c>
      <c r="Y32" s="100">
        <f>+IF(W32&lt;&gt;0,(X32/W32)*100,0)</f>
        <v>-63.2709894084216</v>
      </c>
      <c r="Z32" s="101">
        <f t="shared" si="5"/>
        <v>774200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29293685</v>
      </c>
      <c r="C35" s="18">
        <v>0</v>
      </c>
      <c r="D35" s="58">
        <v>23211114</v>
      </c>
      <c r="E35" s="59">
        <v>23460744</v>
      </c>
      <c r="F35" s="59">
        <v>39819116</v>
      </c>
      <c r="G35" s="59">
        <v>36646173</v>
      </c>
      <c r="H35" s="59">
        <v>33102814</v>
      </c>
      <c r="I35" s="59">
        <v>33102814</v>
      </c>
      <c r="J35" s="59">
        <v>29029589</v>
      </c>
      <c r="K35" s="59">
        <v>24514904</v>
      </c>
      <c r="L35" s="59">
        <v>27437157</v>
      </c>
      <c r="M35" s="59">
        <v>27437157</v>
      </c>
      <c r="N35" s="59">
        <v>27860403</v>
      </c>
      <c r="O35" s="59">
        <v>23807525</v>
      </c>
      <c r="P35" s="59">
        <v>29793036</v>
      </c>
      <c r="Q35" s="59">
        <v>29793036</v>
      </c>
      <c r="R35" s="59">
        <v>29174243</v>
      </c>
      <c r="S35" s="59">
        <v>22559295</v>
      </c>
      <c r="T35" s="59">
        <v>17937614</v>
      </c>
      <c r="U35" s="59">
        <v>17937614</v>
      </c>
      <c r="V35" s="59">
        <v>17937614</v>
      </c>
      <c r="W35" s="59">
        <v>23460744</v>
      </c>
      <c r="X35" s="59">
        <v>-5523130</v>
      </c>
      <c r="Y35" s="60">
        <v>-23.54</v>
      </c>
      <c r="Z35" s="61">
        <v>23460744</v>
      </c>
    </row>
    <row r="36" spans="1:26" ht="13.5">
      <c r="A36" s="57" t="s">
        <v>53</v>
      </c>
      <c r="B36" s="18">
        <v>9773036</v>
      </c>
      <c r="C36" s="18">
        <v>0</v>
      </c>
      <c r="D36" s="58">
        <v>7649066</v>
      </c>
      <c r="E36" s="59">
        <v>8330266</v>
      </c>
      <c r="F36" s="59">
        <v>9773036</v>
      </c>
      <c r="G36" s="59">
        <v>9794623</v>
      </c>
      <c r="H36" s="59">
        <v>9798624</v>
      </c>
      <c r="I36" s="59">
        <v>9798624</v>
      </c>
      <c r="J36" s="59">
        <v>9798624</v>
      </c>
      <c r="K36" s="59">
        <v>9806695</v>
      </c>
      <c r="L36" s="59">
        <v>9833643</v>
      </c>
      <c r="M36" s="59">
        <v>9833643</v>
      </c>
      <c r="N36" s="59">
        <v>9851121</v>
      </c>
      <c r="O36" s="59">
        <v>9851121</v>
      </c>
      <c r="P36" s="59">
        <v>9850559</v>
      </c>
      <c r="Q36" s="59">
        <v>9850559</v>
      </c>
      <c r="R36" s="59">
        <v>9948025</v>
      </c>
      <c r="S36" s="59">
        <v>9972010</v>
      </c>
      <c r="T36" s="59">
        <v>10057338</v>
      </c>
      <c r="U36" s="59">
        <v>10057338</v>
      </c>
      <c r="V36" s="59">
        <v>10057338</v>
      </c>
      <c r="W36" s="59">
        <v>8330266</v>
      </c>
      <c r="X36" s="59">
        <v>1727072</v>
      </c>
      <c r="Y36" s="60">
        <v>20.73</v>
      </c>
      <c r="Z36" s="61">
        <v>8330266</v>
      </c>
    </row>
    <row r="37" spans="1:26" ht="13.5">
      <c r="A37" s="57" t="s">
        <v>54</v>
      </c>
      <c r="B37" s="18">
        <v>7901091</v>
      </c>
      <c r="C37" s="18">
        <v>0</v>
      </c>
      <c r="D37" s="58">
        <v>8041567</v>
      </c>
      <c r="E37" s="59">
        <v>8041567</v>
      </c>
      <c r="F37" s="59">
        <v>7901091</v>
      </c>
      <c r="G37" s="59">
        <v>7901091</v>
      </c>
      <c r="H37" s="59">
        <v>7901091</v>
      </c>
      <c r="I37" s="59">
        <v>7901091</v>
      </c>
      <c r="J37" s="59">
        <v>7901091</v>
      </c>
      <c r="K37" s="59">
        <v>7901091</v>
      </c>
      <c r="L37" s="59">
        <v>7901091</v>
      </c>
      <c r="M37" s="59">
        <v>7901091</v>
      </c>
      <c r="N37" s="59">
        <v>7901091</v>
      </c>
      <c r="O37" s="59">
        <v>7901091</v>
      </c>
      <c r="P37" s="59">
        <v>7901091</v>
      </c>
      <c r="Q37" s="59">
        <v>7901091</v>
      </c>
      <c r="R37" s="59">
        <v>7901091</v>
      </c>
      <c r="S37" s="59">
        <v>7901091</v>
      </c>
      <c r="T37" s="59">
        <v>7901091</v>
      </c>
      <c r="U37" s="59">
        <v>7901091</v>
      </c>
      <c r="V37" s="59">
        <v>7901091</v>
      </c>
      <c r="W37" s="59">
        <v>8041567</v>
      </c>
      <c r="X37" s="59">
        <v>-140476</v>
      </c>
      <c r="Y37" s="60">
        <v>-1.75</v>
      </c>
      <c r="Z37" s="61">
        <v>8041567</v>
      </c>
    </row>
    <row r="38" spans="1:26" ht="13.5">
      <c r="A38" s="57" t="s">
        <v>55</v>
      </c>
      <c r="B38" s="18">
        <v>18330888</v>
      </c>
      <c r="C38" s="18">
        <v>0</v>
      </c>
      <c r="D38" s="58">
        <v>20410225</v>
      </c>
      <c r="E38" s="59">
        <v>20410225</v>
      </c>
      <c r="F38" s="59">
        <v>18330889</v>
      </c>
      <c r="G38" s="59">
        <v>18330889</v>
      </c>
      <c r="H38" s="59">
        <v>18330889</v>
      </c>
      <c r="I38" s="59">
        <v>18330889</v>
      </c>
      <c r="J38" s="59">
        <v>18330889</v>
      </c>
      <c r="K38" s="59">
        <v>18330889</v>
      </c>
      <c r="L38" s="59">
        <v>18330889</v>
      </c>
      <c r="M38" s="59">
        <v>18330889</v>
      </c>
      <c r="N38" s="59">
        <v>18330889</v>
      </c>
      <c r="O38" s="59">
        <v>18330889</v>
      </c>
      <c r="P38" s="59">
        <v>18330889</v>
      </c>
      <c r="Q38" s="59">
        <v>18330889</v>
      </c>
      <c r="R38" s="59">
        <v>18330889</v>
      </c>
      <c r="S38" s="59">
        <v>18330889</v>
      </c>
      <c r="T38" s="59">
        <v>18330889</v>
      </c>
      <c r="U38" s="59">
        <v>18330889</v>
      </c>
      <c r="V38" s="59">
        <v>18330889</v>
      </c>
      <c r="W38" s="59">
        <v>20410225</v>
      </c>
      <c r="X38" s="59">
        <v>-2079336</v>
      </c>
      <c r="Y38" s="60">
        <v>-10.19</v>
      </c>
      <c r="Z38" s="61">
        <v>20410225</v>
      </c>
    </row>
    <row r="39" spans="1:26" ht="13.5">
      <c r="A39" s="57" t="s">
        <v>56</v>
      </c>
      <c r="B39" s="18">
        <v>12834742</v>
      </c>
      <c r="C39" s="18">
        <v>0</v>
      </c>
      <c r="D39" s="58">
        <v>2408388</v>
      </c>
      <c r="E39" s="59">
        <v>3339218</v>
      </c>
      <c r="F39" s="59">
        <v>23360172</v>
      </c>
      <c r="G39" s="59">
        <v>20208816</v>
      </c>
      <c r="H39" s="59">
        <v>16669458</v>
      </c>
      <c r="I39" s="59">
        <v>16669458</v>
      </c>
      <c r="J39" s="59">
        <v>12596233</v>
      </c>
      <c r="K39" s="59">
        <v>8089619</v>
      </c>
      <c r="L39" s="59">
        <v>11038820</v>
      </c>
      <c r="M39" s="59">
        <v>11038820</v>
      </c>
      <c r="N39" s="59">
        <v>11479544</v>
      </c>
      <c r="O39" s="59">
        <v>7426666</v>
      </c>
      <c r="P39" s="59">
        <v>13411615</v>
      </c>
      <c r="Q39" s="59">
        <v>13411615</v>
      </c>
      <c r="R39" s="59">
        <v>12890288</v>
      </c>
      <c r="S39" s="59">
        <v>6299325</v>
      </c>
      <c r="T39" s="59">
        <v>1762972</v>
      </c>
      <c r="U39" s="59">
        <v>1762972</v>
      </c>
      <c r="V39" s="59">
        <v>1762972</v>
      </c>
      <c r="W39" s="59">
        <v>3339218</v>
      </c>
      <c r="X39" s="59">
        <v>-1576246</v>
      </c>
      <c r="Y39" s="60">
        <v>-47.2</v>
      </c>
      <c r="Z39" s="61">
        <v>3339218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-8535525</v>
      </c>
      <c r="C42" s="18">
        <v>0</v>
      </c>
      <c r="D42" s="58">
        <v>-5240013</v>
      </c>
      <c r="E42" s="59">
        <v>-4309208</v>
      </c>
      <c r="F42" s="59">
        <v>525037</v>
      </c>
      <c r="G42" s="59">
        <v>735143</v>
      </c>
      <c r="H42" s="59">
        <v>-1264519</v>
      </c>
      <c r="I42" s="59">
        <v>-4339</v>
      </c>
      <c r="J42" s="59">
        <v>-3455581</v>
      </c>
      <c r="K42" s="59">
        <v>-54645</v>
      </c>
      <c r="L42" s="59">
        <v>1230716</v>
      </c>
      <c r="M42" s="59">
        <v>-2279510</v>
      </c>
      <c r="N42" s="59">
        <v>5390300</v>
      </c>
      <c r="O42" s="59">
        <v>-5920063</v>
      </c>
      <c r="P42" s="59">
        <v>3539039</v>
      </c>
      <c r="Q42" s="59">
        <v>3009276</v>
      </c>
      <c r="R42" s="59">
        <v>1597009</v>
      </c>
      <c r="S42" s="59">
        <v>-5454189</v>
      </c>
      <c r="T42" s="59">
        <v>751216</v>
      </c>
      <c r="U42" s="59">
        <v>-3105964</v>
      </c>
      <c r="V42" s="59">
        <v>-2380537</v>
      </c>
      <c r="W42" s="59">
        <v>-4309208</v>
      </c>
      <c r="X42" s="59">
        <v>1928671</v>
      </c>
      <c r="Y42" s="60">
        <v>-44.76</v>
      </c>
      <c r="Z42" s="61">
        <v>-4309208</v>
      </c>
    </row>
    <row r="43" spans="1:26" ht="13.5">
      <c r="A43" s="57" t="s">
        <v>59</v>
      </c>
      <c r="B43" s="18">
        <v>-237627</v>
      </c>
      <c r="C43" s="18">
        <v>0</v>
      </c>
      <c r="D43" s="58">
        <v>-93000</v>
      </c>
      <c r="E43" s="59">
        <v>-774199</v>
      </c>
      <c r="F43" s="59">
        <v>0</v>
      </c>
      <c r="G43" s="59">
        <v>-21587</v>
      </c>
      <c r="H43" s="59">
        <v>-4001</v>
      </c>
      <c r="I43" s="59">
        <v>-25588</v>
      </c>
      <c r="J43" s="59">
        <v>0</v>
      </c>
      <c r="K43" s="59">
        <v>-8071</v>
      </c>
      <c r="L43" s="59">
        <v>-26948</v>
      </c>
      <c r="M43" s="59">
        <v>-35019</v>
      </c>
      <c r="N43" s="59">
        <v>-17478</v>
      </c>
      <c r="O43" s="59">
        <v>0</v>
      </c>
      <c r="P43" s="59">
        <v>-649</v>
      </c>
      <c r="Q43" s="59">
        <v>-18127</v>
      </c>
      <c r="R43" s="59">
        <v>-2478</v>
      </c>
      <c r="S43" s="59">
        <v>-117762</v>
      </c>
      <c r="T43" s="59">
        <v>-85382</v>
      </c>
      <c r="U43" s="59">
        <v>-205622</v>
      </c>
      <c r="V43" s="59">
        <v>-284356</v>
      </c>
      <c r="W43" s="59">
        <v>-774199</v>
      </c>
      <c r="X43" s="59">
        <v>489843</v>
      </c>
      <c r="Y43" s="60">
        <v>-63.27</v>
      </c>
      <c r="Z43" s="61">
        <v>-774199</v>
      </c>
    </row>
    <row r="44" spans="1:26" ht="13.5">
      <c r="A44" s="57" t="s">
        <v>60</v>
      </c>
      <c r="B44" s="18">
        <v>-83993</v>
      </c>
      <c r="C44" s="18">
        <v>0</v>
      </c>
      <c r="D44" s="58">
        <v>-46685</v>
      </c>
      <c r="E44" s="59">
        <v>-46684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-46684</v>
      </c>
      <c r="X44" s="59">
        <v>46684</v>
      </c>
      <c r="Y44" s="60">
        <v>-100</v>
      </c>
      <c r="Z44" s="61">
        <v>-46684</v>
      </c>
    </row>
    <row r="45" spans="1:26" ht="13.5">
      <c r="A45" s="69" t="s">
        <v>61</v>
      </c>
      <c r="B45" s="21">
        <v>18975934</v>
      </c>
      <c r="C45" s="21">
        <v>0</v>
      </c>
      <c r="D45" s="98">
        <v>23211129</v>
      </c>
      <c r="E45" s="99">
        <v>23460736</v>
      </c>
      <c r="F45" s="99">
        <v>4210183</v>
      </c>
      <c r="G45" s="99">
        <v>4923739</v>
      </c>
      <c r="H45" s="99">
        <v>3655219</v>
      </c>
      <c r="I45" s="99">
        <v>3655219</v>
      </c>
      <c r="J45" s="99">
        <v>199638</v>
      </c>
      <c r="K45" s="99">
        <v>136922</v>
      </c>
      <c r="L45" s="99">
        <v>1340690</v>
      </c>
      <c r="M45" s="99">
        <v>1340690</v>
      </c>
      <c r="N45" s="99">
        <v>6713512</v>
      </c>
      <c r="O45" s="99">
        <v>793449</v>
      </c>
      <c r="P45" s="99">
        <v>4331839</v>
      </c>
      <c r="Q45" s="99">
        <v>6713512</v>
      </c>
      <c r="R45" s="99">
        <v>5926370</v>
      </c>
      <c r="S45" s="99">
        <v>354419</v>
      </c>
      <c r="T45" s="99">
        <v>1020253</v>
      </c>
      <c r="U45" s="99">
        <v>1020253</v>
      </c>
      <c r="V45" s="99">
        <v>1020253</v>
      </c>
      <c r="W45" s="99">
        <v>23460736</v>
      </c>
      <c r="X45" s="99">
        <v>-22440483</v>
      </c>
      <c r="Y45" s="100">
        <v>-95.65</v>
      </c>
      <c r="Z45" s="101">
        <v>23460736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116224</v>
      </c>
      <c r="C49" s="51">
        <v>0</v>
      </c>
      <c r="D49" s="128">
        <v>83956</v>
      </c>
      <c r="E49" s="53">
        <v>80842</v>
      </c>
      <c r="F49" s="53">
        <v>0</v>
      </c>
      <c r="G49" s="53">
        <v>0</v>
      </c>
      <c r="H49" s="53">
        <v>0</v>
      </c>
      <c r="I49" s="53">
        <v>1017891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1298913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96.30909725084821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99.99333333333334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0</v>
      </c>
      <c r="Q58" s="7">
        <f t="shared" si="6"/>
        <v>151.6365202411714</v>
      </c>
      <c r="R58" s="7">
        <f t="shared" si="6"/>
        <v>99.99246817805228</v>
      </c>
      <c r="S58" s="7">
        <f t="shared" si="6"/>
        <v>100</v>
      </c>
      <c r="T58" s="7">
        <f t="shared" si="6"/>
        <v>100</v>
      </c>
      <c r="U58" s="7">
        <f t="shared" si="6"/>
        <v>99.99649344273791</v>
      </c>
      <c r="V58" s="7">
        <f t="shared" si="6"/>
        <v>108.32407510276636</v>
      </c>
      <c r="W58" s="7">
        <f t="shared" si="6"/>
        <v>99.99333333333334</v>
      </c>
      <c r="X58" s="7">
        <f t="shared" si="6"/>
        <v>0</v>
      </c>
      <c r="Y58" s="7">
        <f t="shared" si="6"/>
        <v>0</v>
      </c>
      <c r="Z58" s="8">
        <f t="shared" si="6"/>
        <v>99.99333333333334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99.99333333333334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151.6365202411714</v>
      </c>
      <c r="R66" s="16">
        <f t="shared" si="7"/>
        <v>99.99246817805228</v>
      </c>
      <c r="S66" s="16">
        <f t="shared" si="7"/>
        <v>100</v>
      </c>
      <c r="T66" s="16">
        <f t="shared" si="7"/>
        <v>100</v>
      </c>
      <c r="U66" s="16">
        <f t="shared" si="7"/>
        <v>99.99649344273791</v>
      </c>
      <c r="V66" s="16">
        <f t="shared" si="7"/>
        <v>108.32407510276636</v>
      </c>
      <c r="W66" s="16">
        <f t="shared" si="7"/>
        <v>99.99333333333334</v>
      </c>
      <c r="X66" s="16">
        <f t="shared" si="7"/>
        <v>0</v>
      </c>
      <c r="Y66" s="16">
        <f t="shared" si="7"/>
        <v>0</v>
      </c>
      <c r="Z66" s="17">
        <f t="shared" si="7"/>
        <v>99.99333333333334</v>
      </c>
    </row>
    <row r="67" spans="1:26" ht="13.5" hidden="1">
      <c r="A67" s="40" t="s">
        <v>120</v>
      </c>
      <c r="B67" s="23">
        <v>63074</v>
      </c>
      <c r="C67" s="23"/>
      <c r="D67" s="24">
        <v>60000</v>
      </c>
      <c r="E67" s="25">
        <v>60000</v>
      </c>
      <c r="F67" s="25">
        <v>4850</v>
      </c>
      <c r="G67" s="25">
        <v>4969</v>
      </c>
      <c r="H67" s="25">
        <v>5179</v>
      </c>
      <c r="I67" s="25">
        <v>14998</v>
      </c>
      <c r="J67" s="25">
        <v>5432</v>
      </c>
      <c r="K67" s="25">
        <v>5566</v>
      </c>
      <c r="L67" s="25">
        <v>5884</v>
      </c>
      <c r="M67" s="25">
        <v>16882</v>
      </c>
      <c r="N67" s="25">
        <v>5615</v>
      </c>
      <c r="O67" s="25">
        <v>5995</v>
      </c>
      <c r="P67" s="25"/>
      <c r="Q67" s="25">
        <v>11610</v>
      </c>
      <c r="R67" s="25">
        <v>13277</v>
      </c>
      <c r="S67" s="25">
        <v>7335</v>
      </c>
      <c r="T67" s="25">
        <v>7906</v>
      </c>
      <c r="U67" s="25">
        <v>28518</v>
      </c>
      <c r="V67" s="25">
        <v>72008</v>
      </c>
      <c r="W67" s="25">
        <v>60000</v>
      </c>
      <c r="X67" s="25"/>
      <c r="Y67" s="24"/>
      <c r="Z67" s="26">
        <v>60000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63074</v>
      </c>
      <c r="C75" s="27"/>
      <c r="D75" s="28">
        <v>60000</v>
      </c>
      <c r="E75" s="29">
        <v>60000</v>
      </c>
      <c r="F75" s="29">
        <v>4850</v>
      </c>
      <c r="G75" s="29">
        <v>4969</v>
      </c>
      <c r="H75" s="29">
        <v>5179</v>
      </c>
      <c r="I75" s="29">
        <v>14998</v>
      </c>
      <c r="J75" s="29">
        <v>5432</v>
      </c>
      <c r="K75" s="29">
        <v>5566</v>
      </c>
      <c r="L75" s="29">
        <v>5884</v>
      </c>
      <c r="M75" s="29">
        <v>16882</v>
      </c>
      <c r="N75" s="29">
        <v>5615</v>
      </c>
      <c r="O75" s="29">
        <v>5995</v>
      </c>
      <c r="P75" s="29"/>
      <c r="Q75" s="29">
        <v>11610</v>
      </c>
      <c r="R75" s="29">
        <v>13277</v>
      </c>
      <c r="S75" s="29">
        <v>7335</v>
      </c>
      <c r="T75" s="29">
        <v>7906</v>
      </c>
      <c r="U75" s="29">
        <v>28518</v>
      </c>
      <c r="V75" s="29">
        <v>72008</v>
      </c>
      <c r="W75" s="29">
        <v>60000</v>
      </c>
      <c r="X75" s="29"/>
      <c r="Y75" s="28"/>
      <c r="Z75" s="30">
        <v>60000</v>
      </c>
    </row>
    <row r="76" spans="1:26" ht="13.5" hidden="1">
      <c r="A76" s="41" t="s">
        <v>121</v>
      </c>
      <c r="B76" s="31">
        <v>60746</v>
      </c>
      <c r="C76" s="31"/>
      <c r="D76" s="32">
        <v>60000</v>
      </c>
      <c r="E76" s="33">
        <v>59996</v>
      </c>
      <c r="F76" s="33">
        <v>4850</v>
      </c>
      <c r="G76" s="33">
        <v>4969</v>
      </c>
      <c r="H76" s="33">
        <v>5179</v>
      </c>
      <c r="I76" s="33">
        <v>14998</v>
      </c>
      <c r="J76" s="33">
        <v>5432</v>
      </c>
      <c r="K76" s="33">
        <v>5566</v>
      </c>
      <c r="L76" s="33">
        <v>5884</v>
      </c>
      <c r="M76" s="33">
        <v>16882</v>
      </c>
      <c r="N76" s="33">
        <v>5615</v>
      </c>
      <c r="O76" s="33">
        <v>5995</v>
      </c>
      <c r="P76" s="33">
        <v>5995</v>
      </c>
      <c r="Q76" s="33">
        <v>17605</v>
      </c>
      <c r="R76" s="33">
        <v>13276</v>
      </c>
      <c r="S76" s="33">
        <v>7335</v>
      </c>
      <c r="T76" s="33">
        <v>7906</v>
      </c>
      <c r="U76" s="33">
        <v>28517</v>
      </c>
      <c r="V76" s="33">
        <v>78002</v>
      </c>
      <c r="W76" s="33">
        <v>59996</v>
      </c>
      <c r="X76" s="33"/>
      <c r="Y76" s="32"/>
      <c r="Z76" s="34">
        <v>59996</v>
      </c>
    </row>
    <row r="77" spans="1:26" ht="13.5" hidden="1">
      <c r="A77" s="36" t="s">
        <v>31</v>
      </c>
      <c r="B77" s="18">
        <v>60746</v>
      </c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60000</v>
      </c>
      <c r="E84" s="29">
        <v>59996</v>
      </c>
      <c r="F84" s="29">
        <v>4850</v>
      </c>
      <c r="G84" s="29">
        <v>4969</v>
      </c>
      <c r="H84" s="29">
        <v>5179</v>
      </c>
      <c r="I84" s="29">
        <v>14998</v>
      </c>
      <c r="J84" s="29">
        <v>5432</v>
      </c>
      <c r="K84" s="29">
        <v>5566</v>
      </c>
      <c r="L84" s="29">
        <v>5884</v>
      </c>
      <c r="M84" s="29">
        <v>16882</v>
      </c>
      <c r="N84" s="29">
        <v>5615</v>
      </c>
      <c r="O84" s="29">
        <v>5995</v>
      </c>
      <c r="P84" s="29">
        <v>5995</v>
      </c>
      <c r="Q84" s="29">
        <v>17605</v>
      </c>
      <c r="R84" s="29">
        <v>13276</v>
      </c>
      <c r="S84" s="29">
        <v>7335</v>
      </c>
      <c r="T84" s="29">
        <v>7906</v>
      </c>
      <c r="U84" s="29">
        <v>28517</v>
      </c>
      <c r="V84" s="29">
        <v>78002</v>
      </c>
      <c r="W84" s="29">
        <v>59996</v>
      </c>
      <c r="X84" s="29"/>
      <c r="Y84" s="28"/>
      <c r="Z84" s="30">
        <v>59996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9435379</v>
      </c>
      <c r="C5" s="18">
        <v>0</v>
      </c>
      <c r="D5" s="58">
        <v>6810217</v>
      </c>
      <c r="E5" s="59">
        <v>6810217</v>
      </c>
      <c r="F5" s="59">
        <v>0</v>
      </c>
      <c r="G5" s="59">
        <v>422858</v>
      </c>
      <c r="H5" s="59">
        <v>455013</v>
      </c>
      <c r="I5" s="59">
        <v>877871</v>
      </c>
      <c r="J5" s="59">
        <v>342072</v>
      </c>
      <c r="K5" s="59">
        <v>342072</v>
      </c>
      <c r="L5" s="59">
        <v>1767854</v>
      </c>
      <c r="M5" s="59">
        <v>2451998</v>
      </c>
      <c r="N5" s="59">
        <v>329188</v>
      </c>
      <c r="O5" s="59">
        <v>349826</v>
      </c>
      <c r="P5" s="59">
        <v>2434686</v>
      </c>
      <c r="Q5" s="59">
        <v>3113700</v>
      </c>
      <c r="R5" s="59">
        <v>368898</v>
      </c>
      <c r="S5" s="59">
        <v>778098</v>
      </c>
      <c r="T5" s="59">
        <v>0</v>
      </c>
      <c r="U5" s="59">
        <v>1146996</v>
      </c>
      <c r="V5" s="59">
        <v>7590565</v>
      </c>
      <c r="W5" s="59">
        <v>6810216</v>
      </c>
      <c r="X5" s="59">
        <v>780349</v>
      </c>
      <c r="Y5" s="60">
        <v>11.46</v>
      </c>
      <c r="Z5" s="61">
        <v>6810217</v>
      </c>
    </row>
    <row r="6" spans="1:26" ht="13.5">
      <c r="A6" s="57" t="s">
        <v>32</v>
      </c>
      <c r="B6" s="18">
        <v>17067079</v>
      </c>
      <c r="C6" s="18">
        <v>0</v>
      </c>
      <c r="D6" s="58">
        <v>22399887</v>
      </c>
      <c r="E6" s="59">
        <v>22399887</v>
      </c>
      <c r="F6" s="59">
        <v>0</v>
      </c>
      <c r="G6" s="59">
        <v>2231607</v>
      </c>
      <c r="H6" s="59">
        <v>2085662</v>
      </c>
      <c r="I6" s="59">
        <v>4317269</v>
      </c>
      <c r="J6" s="59">
        <v>2230632</v>
      </c>
      <c r="K6" s="59">
        <v>2230632</v>
      </c>
      <c r="L6" s="59">
        <v>13565595</v>
      </c>
      <c r="M6" s="59">
        <v>18026859</v>
      </c>
      <c r="N6" s="59">
        <v>552336</v>
      </c>
      <c r="O6" s="59">
        <v>9793641</v>
      </c>
      <c r="P6" s="59">
        <v>25423361</v>
      </c>
      <c r="Q6" s="59">
        <v>35769338</v>
      </c>
      <c r="R6" s="59">
        <v>2659927</v>
      </c>
      <c r="S6" s="59">
        <v>2030570</v>
      </c>
      <c r="T6" s="59">
        <v>0</v>
      </c>
      <c r="U6" s="59">
        <v>4690497</v>
      </c>
      <c r="V6" s="59">
        <v>62803963</v>
      </c>
      <c r="W6" s="59">
        <v>22399896</v>
      </c>
      <c r="X6" s="59">
        <v>40404067</v>
      </c>
      <c r="Y6" s="60">
        <v>180.38</v>
      </c>
      <c r="Z6" s="61">
        <v>22399887</v>
      </c>
    </row>
    <row r="7" spans="1:26" ht="13.5">
      <c r="A7" s="57" t="s">
        <v>33</v>
      </c>
      <c r="B7" s="18">
        <v>261165</v>
      </c>
      <c r="C7" s="18">
        <v>0</v>
      </c>
      <c r="D7" s="58">
        <v>215000</v>
      </c>
      <c r="E7" s="59">
        <v>215000</v>
      </c>
      <c r="F7" s="59">
        <v>15488</v>
      </c>
      <c r="G7" s="59">
        <v>224</v>
      </c>
      <c r="H7" s="59">
        <v>368</v>
      </c>
      <c r="I7" s="59">
        <v>16080</v>
      </c>
      <c r="J7" s="59">
        <v>196</v>
      </c>
      <c r="K7" s="59">
        <v>196</v>
      </c>
      <c r="L7" s="59">
        <v>177750</v>
      </c>
      <c r="M7" s="59">
        <v>178142</v>
      </c>
      <c r="N7" s="59">
        <v>54968</v>
      </c>
      <c r="O7" s="59">
        <v>1220</v>
      </c>
      <c r="P7" s="59">
        <v>211785</v>
      </c>
      <c r="Q7" s="59">
        <v>267973</v>
      </c>
      <c r="R7" s="59">
        <v>0</v>
      </c>
      <c r="S7" s="59">
        <v>0</v>
      </c>
      <c r="T7" s="59">
        <v>0</v>
      </c>
      <c r="U7" s="59">
        <v>0</v>
      </c>
      <c r="V7" s="59">
        <v>462195</v>
      </c>
      <c r="W7" s="59">
        <v>215004</v>
      </c>
      <c r="X7" s="59">
        <v>247191</v>
      </c>
      <c r="Y7" s="60">
        <v>114.97</v>
      </c>
      <c r="Z7" s="61">
        <v>215000</v>
      </c>
    </row>
    <row r="8" spans="1:26" ht="13.5">
      <c r="A8" s="57" t="s">
        <v>34</v>
      </c>
      <c r="B8" s="18">
        <v>30355414</v>
      </c>
      <c r="C8" s="18">
        <v>0</v>
      </c>
      <c r="D8" s="58">
        <v>30585000</v>
      </c>
      <c r="E8" s="59">
        <v>30585000</v>
      </c>
      <c r="F8" s="59">
        <v>0</v>
      </c>
      <c r="G8" s="59">
        <v>8877000</v>
      </c>
      <c r="H8" s="59">
        <v>0</v>
      </c>
      <c r="I8" s="59">
        <v>8877000</v>
      </c>
      <c r="J8" s="59">
        <v>0</v>
      </c>
      <c r="K8" s="59">
        <v>0</v>
      </c>
      <c r="L8" s="59">
        <v>11770502</v>
      </c>
      <c r="M8" s="59">
        <v>11770502</v>
      </c>
      <c r="N8" s="59">
        <v>27020754</v>
      </c>
      <c r="O8" s="59">
        <v>0</v>
      </c>
      <c r="P8" s="59">
        <v>28034256</v>
      </c>
      <c r="Q8" s="59">
        <v>55055010</v>
      </c>
      <c r="R8" s="59">
        <v>3828000</v>
      </c>
      <c r="S8" s="59">
        <v>0</v>
      </c>
      <c r="T8" s="59">
        <v>0</v>
      </c>
      <c r="U8" s="59">
        <v>3828000</v>
      </c>
      <c r="V8" s="59">
        <v>79530512</v>
      </c>
      <c r="W8" s="59">
        <v>30585000</v>
      </c>
      <c r="X8" s="59">
        <v>48945512</v>
      </c>
      <c r="Y8" s="60">
        <v>160.03</v>
      </c>
      <c r="Z8" s="61">
        <v>30585000</v>
      </c>
    </row>
    <row r="9" spans="1:26" ht="13.5">
      <c r="A9" s="57" t="s">
        <v>35</v>
      </c>
      <c r="B9" s="18">
        <v>5455335</v>
      </c>
      <c r="C9" s="18">
        <v>0</v>
      </c>
      <c r="D9" s="58">
        <v>66441835</v>
      </c>
      <c r="E9" s="59">
        <v>66441835</v>
      </c>
      <c r="F9" s="59">
        <v>1124902</v>
      </c>
      <c r="G9" s="59">
        <v>372874</v>
      </c>
      <c r="H9" s="59">
        <v>392380</v>
      </c>
      <c r="I9" s="59">
        <v>1890156</v>
      </c>
      <c r="J9" s="59">
        <v>673298</v>
      </c>
      <c r="K9" s="59">
        <v>673298</v>
      </c>
      <c r="L9" s="59">
        <v>2818184</v>
      </c>
      <c r="M9" s="59">
        <v>4164780</v>
      </c>
      <c r="N9" s="59">
        <v>1022254</v>
      </c>
      <c r="O9" s="59">
        <v>452282</v>
      </c>
      <c r="P9" s="59">
        <v>4343169</v>
      </c>
      <c r="Q9" s="59">
        <v>5817705</v>
      </c>
      <c r="R9" s="59">
        <v>645836</v>
      </c>
      <c r="S9" s="59">
        <v>407255</v>
      </c>
      <c r="T9" s="59">
        <v>0</v>
      </c>
      <c r="U9" s="59">
        <v>1053091</v>
      </c>
      <c r="V9" s="59">
        <v>12925732</v>
      </c>
      <c r="W9" s="59">
        <v>66441888</v>
      </c>
      <c r="X9" s="59">
        <v>-53516156</v>
      </c>
      <c r="Y9" s="60">
        <v>-80.55</v>
      </c>
      <c r="Z9" s="61">
        <v>66441835</v>
      </c>
    </row>
    <row r="10" spans="1:26" ht="25.5">
      <c r="A10" s="62" t="s">
        <v>106</v>
      </c>
      <c r="B10" s="63">
        <f>SUM(B5:B9)</f>
        <v>62574372</v>
      </c>
      <c r="C10" s="63">
        <f>SUM(C5:C9)</f>
        <v>0</v>
      </c>
      <c r="D10" s="64">
        <f aca="true" t="shared" si="0" ref="D10:Z10">SUM(D5:D9)</f>
        <v>126451939</v>
      </c>
      <c r="E10" s="65">
        <f t="shared" si="0"/>
        <v>126451939</v>
      </c>
      <c r="F10" s="65">
        <f t="shared" si="0"/>
        <v>1140390</v>
      </c>
      <c r="G10" s="65">
        <f t="shared" si="0"/>
        <v>11904563</v>
      </c>
      <c r="H10" s="65">
        <f t="shared" si="0"/>
        <v>2933423</v>
      </c>
      <c r="I10" s="65">
        <f t="shared" si="0"/>
        <v>15978376</v>
      </c>
      <c r="J10" s="65">
        <f t="shared" si="0"/>
        <v>3246198</v>
      </c>
      <c r="K10" s="65">
        <f t="shared" si="0"/>
        <v>3246198</v>
      </c>
      <c r="L10" s="65">
        <f t="shared" si="0"/>
        <v>30099885</v>
      </c>
      <c r="M10" s="65">
        <f t="shared" si="0"/>
        <v>36592281</v>
      </c>
      <c r="N10" s="65">
        <f t="shared" si="0"/>
        <v>28979500</v>
      </c>
      <c r="O10" s="65">
        <f t="shared" si="0"/>
        <v>10596969</v>
      </c>
      <c r="P10" s="65">
        <f t="shared" si="0"/>
        <v>60447257</v>
      </c>
      <c r="Q10" s="65">
        <f t="shared" si="0"/>
        <v>100023726</v>
      </c>
      <c r="R10" s="65">
        <f t="shared" si="0"/>
        <v>7502661</v>
      </c>
      <c r="S10" s="65">
        <f t="shared" si="0"/>
        <v>3215923</v>
      </c>
      <c r="T10" s="65">
        <f t="shared" si="0"/>
        <v>0</v>
      </c>
      <c r="U10" s="65">
        <f t="shared" si="0"/>
        <v>10718584</v>
      </c>
      <c r="V10" s="65">
        <f t="shared" si="0"/>
        <v>163312967</v>
      </c>
      <c r="W10" s="65">
        <f t="shared" si="0"/>
        <v>126452004</v>
      </c>
      <c r="X10" s="65">
        <f t="shared" si="0"/>
        <v>36860963</v>
      </c>
      <c r="Y10" s="66">
        <f>+IF(W10&lt;&gt;0,(X10/W10)*100,0)</f>
        <v>29.150161194756553</v>
      </c>
      <c r="Z10" s="67">
        <f t="shared" si="0"/>
        <v>126451939</v>
      </c>
    </row>
    <row r="11" spans="1:26" ht="13.5">
      <c r="A11" s="57" t="s">
        <v>36</v>
      </c>
      <c r="B11" s="18">
        <v>25988269</v>
      </c>
      <c r="C11" s="18">
        <v>0</v>
      </c>
      <c r="D11" s="58">
        <v>30629638</v>
      </c>
      <c r="E11" s="59">
        <v>30629638</v>
      </c>
      <c r="F11" s="59">
        <v>2158213</v>
      </c>
      <c r="G11" s="59">
        <v>2308895</v>
      </c>
      <c r="H11" s="59">
        <v>2404088</v>
      </c>
      <c r="I11" s="59">
        <v>6871196</v>
      </c>
      <c r="J11" s="59">
        <v>2315396</v>
      </c>
      <c r="K11" s="59">
        <v>2315396</v>
      </c>
      <c r="L11" s="59">
        <v>13425556</v>
      </c>
      <c r="M11" s="59">
        <v>18056348</v>
      </c>
      <c r="N11" s="59">
        <v>2528001</v>
      </c>
      <c r="O11" s="59">
        <v>2256528</v>
      </c>
      <c r="P11" s="59">
        <v>20541307</v>
      </c>
      <c r="Q11" s="59">
        <v>25325836</v>
      </c>
      <c r="R11" s="59">
        <v>2184560</v>
      </c>
      <c r="S11" s="59">
        <v>2250270</v>
      </c>
      <c r="T11" s="59">
        <v>0</v>
      </c>
      <c r="U11" s="59">
        <v>4434830</v>
      </c>
      <c r="V11" s="59">
        <v>54688210</v>
      </c>
      <c r="W11" s="59">
        <v>30629640</v>
      </c>
      <c r="X11" s="59">
        <v>24058570</v>
      </c>
      <c r="Y11" s="60">
        <v>78.55</v>
      </c>
      <c r="Z11" s="61">
        <v>30629638</v>
      </c>
    </row>
    <row r="12" spans="1:26" ht="13.5">
      <c r="A12" s="57" t="s">
        <v>37</v>
      </c>
      <c r="B12" s="18">
        <v>2747656</v>
      </c>
      <c r="C12" s="18">
        <v>0</v>
      </c>
      <c r="D12" s="58">
        <v>2861729</v>
      </c>
      <c r="E12" s="59">
        <v>2861729</v>
      </c>
      <c r="F12" s="59">
        <v>0</v>
      </c>
      <c r="G12" s="59">
        <v>213936</v>
      </c>
      <c r="H12" s="59">
        <v>213936</v>
      </c>
      <c r="I12" s="59">
        <v>427872</v>
      </c>
      <c r="J12" s="59">
        <v>218702</v>
      </c>
      <c r="K12" s="59">
        <v>218702</v>
      </c>
      <c r="L12" s="59">
        <v>767270</v>
      </c>
      <c r="M12" s="59">
        <v>1204674</v>
      </c>
      <c r="N12" s="59">
        <v>129478</v>
      </c>
      <c r="O12" s="59">
        <v>129478</v>
      </c>
      <c r="P12" s="59">
        <v>1178330</v>
      </c>
      <c r="Q12" s="59">
        <v>1437286</v>
      </c>
      <c r="R12" s="59">
        <v>129478</v>
      </c>
      <c r="S12" s="59">
        <v>121715</v>
      </c>
      <c r="T12" s="59">
        <v>0</v>
      </c>
      <c r="U12" s="59">
        <v>251193</v>
      </c>
      <c r="V12" s="59">
        <v>3321025</v>
      </c>
      <c r="W12" s="59">
        <v>2861724</v>
      </c>
      <c r="X12" s="59">
        <v>459301</v>
      </c>
      <c r="Y12" s="60">
        <v>16.05</v>
      </c>
      <c r="Z12" s="61">
        <v>2861729</v>
      </c>
    </row>
    <row r="13" spans="1:26" ht="13.5">
      <c r="A13" s="57" t="s">
        <v>107</v>
      </c>
      <c r="B13" s="18">
        <v>11133810</v>
      </c>
      <c r="C13" s="18">
        <v>0</v>
      </c>
      <c r="D13" s="58">
        <v>6221284</v>
      </c>
      <c r="E13" s="59">
        <v>6221284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6221544</v>
      </c>
      <c r="X13" s="59">
        <v>-6221544</v>
      </c>
      <c r="Y13" s="60">
        <v>-100</v>
      </c>
      <c r="Z13" s="61">
        <v>6221284</v>
      </c>
    </row>
    <row r="14" spans="1:26" ht="13.5">
      <c r="A14" s="57" t="s">
        <v>38</v>
      </c>
      <c r="B14" s="18">
        <v>2003693</v>
      </c>
      <c r="C14" s="18">
        <v>0</v>
      </c>
      <c r="D14" s="58">
        <v>1481941</v>
      </c>
      <c r="E14" s="59">
        <v>1481941</v>
      </c>
      <c r="F14" s="59">
        <v>0</v>
      </c>
      <c r="G14" s="59">
        <v>314081</v>
      </c>
      <c r="H14" s="59">
        <v>127399</v>
      </c>
      <c r="I14" s="59">
        <v>441480</v>
      </c>
      <c r="J14" s="59">
        <v>4585</v>
      </c>
      <c r="K14" s="59">
        <v>4585</v>
      </c>
      <c r="L14" s="59">
        <v>2010296</v>
      </c>
      <c r="M14" s="59">
        <v>2019466</v>
      </c>
      <c r="N14" s="59">
        <v>685263</v>
      </c>
      <c r="O14" s="59">
        <v>318957</v>
      </c>
      <c r="P14" s="59">
        <v>3058603</v>
      </c>
      <c r="Q14" s="59">
        <v>4062823</v>
      </c>
      <c r="R14" s="59">
        <v>3137</v>
      </c>
      <c r="S14" s="59">
        <v>1721</v>
      </c>
      <c r="T14" s="59">
        <v>0</v>
      </c>
      <c r="U14" s="59">
        <v>4858</v>
      </c>
      <c r="V14" s="59">
        <v>6528627</v>
      </c>
      <c r="W14" s="59">
        <v>1481940</v>
      </c>
      <c r="X14" s="59">
        <v>5046687</v>
      </c>
      <c r="Y14" s="60">
        <v>340.55</v>
      </c>
      <c r="Z14" s="61">
        <v>1481941</v>
      </c>
    </row>
    <row r="15" spans="1:26" ht="13.5">
      <c r="A15" s="57" t="s">
        <v>39</v>
      </c>
      <c r="B15" s="18">
        <v>15086606</v>
      </c>
      <c r="C15" s="18">
        <v>0</v>
      </c>
      <c r="D15" s="58">
        <v>14869478</v>
      </c>
      <c r="E15" s="59">
        <v>14869478</v>
      </c>
      <c r="F15" s="59">
        <v>0</v>
      </c>
      <c r="G15" s="59">
        <v>1629705</v>
      </c>
      <c r="H15" s="59">
        <v>246135</v>
      </c>
      <c r="I15" s="59">
        <v>1875840</v>
      </c>
      <c r="J15" s="59">
        <v>154793</v>
      </c>
      <c r="K15" s="59">
        <v>154793</v>
      </c>
      <c r="L15" s="59">
        <v>7999467</v>
      </c>
      <c r="M15" s="59">
        <v>8309053</v>
      </c>
      <c r="N15" s="59">
        <v>1528492</v>
      </c>
      <c r="O15" s="59">
        <v>1268032</v>
      </c>
      <c r="P15" s="59">
        <v>10980607</v>
      </c>
      <c r="Q15" s="59">
        <v>13777131</v>
      </c>
      <c r="R15" s="59">
        <v>2323563</v>
      </c>
      <c r="S15" s="59">
        <v>14086</v>
      </c>
      <c r="T15" s="59">
        <v>0</v>
      </c>
      <c r="U15" s="59">
        <v>2337649</v>
      </c>
      <c r="V15" s="59">
        <v>26299673</v>
      </c>
      <c r="W15" s="59">
        <v>14869476</v>
      </c>
      <c r="X15" s="59">
        <v>11430197</v>
      </c>
      <c r="Y15" s="60">
        <v>76.87</v>
      </c>
      <c r="Z15" s="61">
        <v>14869478</v>
      </c>
    </row>
    <row r="16" spans="1:26" ht="13.5">
      <c r="A16" s="68" t="s">
        <v>40</v>
      </c>
      <c r="B16" s="18">
        <v>0</v>
      </c>
      <c r="C16" s="18">
        <v>0</v>
      </c>
      <c r="D16" s="58">
        <v>192920</v>
      </c>
      <c r="E16" s="59">
        <v>192920</v>
      </c>
      <c r="F16" s="59">
        <v>0</v>
      </c>
      <c r="G16" s="59">
        <v>98728</v>
      </c>
      <c r="H16" s="59">
        <v>16259</v>
      </c>
      <c r="I16" s="59">
        <v>114987</v>
      </c>
      <c r="J16" s="59">
        <v>16299</v>
      </c>
      <c r="K16" s="59">
        <v>16299</v>
      </c>
      <c r="L16" s="59">
        <v>1684163</v>
      </c>
      <c r="M16" s="59">
        <v>1716761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89504</v>
      </c>
      <c r="T16" s="59">
        <v>0</v>
      </c>
      <c r="U16" s="59">
        <v>89504</v>
      </c>
      <c r="V16" s="59">
        <v>1921252</v>
      </c>
      <c r="W16" s="59">
        <v>192924</v>
      </c>
      <c r="X16" s="59">
        <v>1728328</v>
      </c>
      <c r="Y16" s="60">
        <v>895.86</v>
      </c>
      <c r="Z16" s="61">
        <v>192920</v>
      </c>
    </row>
    <row r="17" spans="1:26" ht="13.5">
      <c r="A17" s="57" t="s">
        <v>41</v>
      </c>
      <c r="B17" s="18">
        <v>13235291</v>
      </c>
      <c r="C17" s="18">
        <v>0</v>
      </c>
      <c r="D17" s="58">
        <v>70181176</v>
      </c>
      <c r="E17" s="59">
        <v>70181176</v>
      </c>
      <c r="F17" s="59">
        <v>674489</v>
      </c>
      <c r="G17" s="59">
        <v>586867</v>
      </c>
      <c r="H17" s="59">
        <v>1123948</v>
      </c>
      <c r="I17" s="59">
        <v>2385304</v>
      </c>
      <c r="J17" s="59">
        <v>364394</v>
      </c>
      <c r="K17" s="59">
        <v>364394</v>
      </c>
      <c r="L17" s="59">
        <v>8751895</v>
      </c>
      <c r="M17" s="59">
        <v>9480683</v>
      </c>
      <c r="N17" s="59">
        <v>28333339</v>
      </c>
      <c r="O17" s="59">
        <v>44602337</v>
      </c>
      <c r="P17" s="59">
        <v>20211521</v>
      </c>
      <c r="Q17" s="59">
        <v>93147197</v>
      </c>
      <c r="R17" s="59">
        <v>630656</v>
      </c>
      <c r="S17" s="59">
        <v>661559</v>
      </c>
      <c r="T17" s="59">
        <v>0</v>
      </c>
      <c r="U17" s="59">
        <v>1292215</v>
      </c>
      <c r="V17" s="59">
        <v>106305399</v>
      </c>
      <c r="W17" s="59">
        <v>70181184</v>
      </c>
      <c r="X17" s="59">
        <v>36124215</v>
      </c>
      <c r="Y17" s="60">
        <v>51.47</v>
      </c>
      <c r="Z17" s="61">
        <v>70181176</v>
      </c>
    </row>
    <row r="18" spans="1:26" ht="13.5">
      <c r="A18" s="69" t="s">
        <v>42</v>
      </c>
      <c r="B18" s="70">
        <f>SUM(B11:B17)</f>
        <v>70195325</v>
      </c>
      <c r="C18" s="70">
        <f>SUM(C11:C17)</f>
        <v>0</v>
      </c>
      <c r="D18" s="71">
        <f aca="true" t="shared" si="1" ref="D18:Z18">SUM(D11:D17)</f>
        <v>126438166</v>
      </c>
      <c r="E18" s="72">
        <f t="shared" si="1"/>
        <v>126438166</v>
      </c>
      <c r="F18" s="72">
        <f t="shared" si="1"/>
        <v>2832702</v>
      </c>
      <c r="G18" s="72">
        <f t="shared" si="1"/>
        <v>5152212</v>
      </c>
      <c r="H18" s="72">
        <f t="shared" si="1"/>
        <v>4131765</v>
      </c>
      <c r="I18" s="72">
        <f t="shared" si="1"/>
        <v>12116679</v>
      </c>
      <c r="J18" s="72">
        <f t="shared" si="1"/>
        <v>3074169</v>
      </c>
      <c r="K18" s="72">
        <f t="shared" si="1"/>
        <v>3074169</v>
      </c>
      <c r="L18" s="72">
        <f t="shared" si="1"/>
        <v>34638647</v>
      </c>
      <c r="M18" s="72">
        <f t="shared" si="1"/>
        <v>40786985</v>
      </c>
      <c r="N18" s="72">
        <f t="shared" si="1"/>
        <v>33204573</v>
      </c>
      <c r="O18" s="72">
        <f t="shared" si="1"/>
        <v>48575332</v>
      </c>
      <c r="P18" s="72">
        <f t="shared" si="1"/>
        <v>55970368</v>
      </c>
      <c r="Q18" s="72">
        <f t="shared" si="1"/>
        <v>137750273</v>
      </c>
      <c r="R18" s="72">
        <f t="shared" si="1"/>
        <v>5271394</v>
      </c>
      <c r="S18" s="72">
        <f t="shared" si="1"/>
        <v>3138855</v>
      </c>
      <c r="T18" s="72">
        <f t="shared" si="1"/>
        <v>0</v>
      </c>
      <c r="U18" s="72">
        <f t="shared" si="1"/>
        <v>8410249</v>
      </c>
      <c r="V18" s="72">
        <f t="shared" si="1"/>
        <v>199064186</v>
      </c>
      <c r="W18" s="72">
        <f t="shared" si="1"/>
        <v>126438432</v>
      </c>
      <c r="X18" s="72">
        <f t="shared" si="1"/>
        <v>72625754</v>
      </c>
      <c r="Y18" s="66">
        <f>+IF(W18&lt;&gt;0,(X18/W18)*100,0)</f>
        <v>57.439619308154654</v>
      </c>
      <c r="Z18" s="73">
        <f t="shared" si="1"/>
        <v>126438166</v>
      </c>
    </row>
    <row r="19" spans="1:26" ht="13.5">
      <c r="A19" s="69" t="s">
        <v>43</v>
      </c>
      <c r="B19" s="74">
        <f>+B10-B18</f>
        <v>-7620953</v>
      </c>
      <c r="C19" s="74">
        <f>+C10-C18</f>
        <v>0</v>
      </c>
      <c r="D19" s="75">
        <f aca="true" t="shared" si="2" ref="D19:Z19">+D10-D18</f>
        <v>13773</v>
      </c>
      <c r="E19" s="76">
        <f t="shared" si="2"/>
        <v>13773</v>
      </c>
      <c r="F19" s="76">
        <f t="shared" si="2"/>
        <v>-1692312</v>
      </c>
      <c r="G19" s="76">
        <f t="shared" si="2"/>
        <v>6752351</v>
      </c>
      <c r="H19" s="76">
        <f t="shared" si="2"/>
        <v>-1198342</v>
      </c>
      <c r="I19" s="76">
        <f t="shared" si="2"/>
        <v>3861697</v>
      </c>
      <c r="J19" s="76">
        <f t="shared" si="2"/>
        <v>172029</v>
      </c>
      <c r="K19" s="76">
        <f t="shared" si="2"/>
        <v>172029</v>
      </c>
      <c r="L19" s="76">
        <f t="shared" si="2"/>
        <v>-4538762</v>
      </c>
      <c r="M19" s="76">
        <f t="shared" si="2"/>
        <v>-4194704</v>
      </c>
      <c r="N19" s="76">
        <f t="shared" si="2"/>
        <v>-4225073</v>
      </c>
      <c r="O19" s="76">
        <f t="shared" si="2"/>
        <v>-37978363</v>
      </c>
      <c r="P19" s="76">
        <f t="shared" si="2"/>
        <v>4476889</v>
      </c>
      <c r="Q19" s="76">
        <f t="shared" si="2"/>
        <v>-37726547</v>
      </c>
      <c r="R19" s="76">
        <f t="shared" si="2"/>
        <v>2231267</v>
      </c>
      <c r="S19" s="76">
        <f t="shared" si="2"/>
        <v>77068</v>
      </c>
      <c r="T19" s="76">
        <f t="shared" si="2"/>
        <v>0</v>
      </c>
      <c r="U19" s="76">
        <f t="shared" si="2"/>
        <v>2308335</v>
      </c>
      <c r="V19" s="76">
        <f t="shared" si="2"/>
        <v>-35751219</v>
      </c>
      <c r="W19" s="76">
        <f>IF(E10=E18,0,W10-W18)</f>
        <v>13572</v>
      </c>
      <c r="X19" s="76">
        <f t="shared" si="2"/>
        <v>-35764791</v>
      </c>
      <c r="Y19" s="77">
        <f>+IF(W19&lt;&gt;0,(X19/W19)*100,0)</f>
        <v>-263518.94341290893</v>
      </c>
      <c r="Z19" s="78">
        <f t="shared" si="2"/>
        <v>13773</v>
      </c>
    </row>
    <row r="20" spans="1:26" ht="13.5">
      <c r="A20" s="57" t="s">
        <v>44</v>
      </c>
      <c r="B20" s="18">
        <v>2112514</v>
      </c>
      <c r="C20" s="18">
        <v>0</v>
      </c>
      <c r="D20" s="58">
        <v>9514000</v>
      </c>
      <c r="E20" s="59">
        <v>9514000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9513996</v>
      </c>
      <c r="X20" s="59">
        <v>-9513996</v>
      </c>
      <c r="Y20" s="60">
        <v>-100</v>
      </c>
      <c r="Z20" s="61">
        <v>9514000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-5508439</v>
      </c>
      <c r="C22" s="85">
        <f>SUM(C19:C21)</f>
        <v>0</v>
      </c>
      <c r="D22" s="86">
        <f aca="true" t="shared" si="3" ref="D22:Z22">SUM(D19:D21)</f>
        <v>9527773</v>
      </c>
      <c r="E22" s="87">
        <f t="shared" si="3"/>
        <v>9527773</v>
      </c>
      <c r="F22" s="87">
        <f t="shared" si="3"/>
        <v>-1692312</v>
      </c>
      <c r="G22" s="87">
        <f t="shared" si="3"/>
        <v>6752351</v>
      </c>
      <c r="H22" s="87">
        <f t="shared" si="3"/>
        <v>-1198342</v>
      </c>
      <c r="I22" s="87">
        <f t="shared" si="3"/>
        <v>3861697</v>
      </c>
      <c r="J22" s="87">
        <f t="shared" si="3"/>
        <v>172029</v>
      </c>
      <c r="K22" s="87">
        <f t="shared" si="3"/>
        <v>172029</v>
      </c>
      <c r="L22" s="87">
        <f t="shared" si="3"/>
        <v>-4538762</v>
      </c>
      <c r="M22" s="87">
        <f t="shared" si="3"/>
        <v>-4194704</v>
      </c>
      <c r="N22" s="87">
        <f t="shared" si="3"/>
        <v>-4225073</v>
      </c>
      <c r="O22" s="87">
        <f t="shared" si="3"/>
        <v>-37978363</v>
      </c>
      <c r="P22" s="87">
        <f t="shared" si="3"/>
        <v>4476889</v>
      </c>
      <c r="Q22" s="87">
        <f t="shared" si="3"/>
        <v>-37726547</v>
      </c>
      <c r="R22" s="87">
        <f t="shared" si="3"/>
        <v>2231267</v>
      </c>
      <c r="S22" s="87">
        <f t="shared" si="3"/>
        <v>77068</v>
      </c>
      <c r="T22" s="87">
        <f t="shared" si="3"/>
        <v>0</v>
      </c>
      <c r="U22" s="87">
        <f t="shared" si="3"/>
        <v>2308335</v>
      </c>
      <c r="V22" s="87">
        <f t="shared" si="3"/>
        <v>-35751219</v>
      </c>
      <c r="W22" s="87">
        <f t="shared" si="3"/>
        <v>9527568</v>
      </c>
      <c r="X22" s="87">
        <f t="shared" si="3"/>
        <v>-45278787</v>
      </c>
      <c r="Y22" s="88">
        <f>+IF(W22&lt;&gt;0,(X22/W22)*100,0)</f>
        <v>-475.23971489891227</v>
      </c>
      <c r="Z22" s="89">
        <f t="shared" si="3"/>
        <v>9527773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-5508439</v>
      </c>
      <c r="C24" s="74">
        <f>SUM(C22:C23)</f>
        <v>0</v>
      </c>
      <c r="D24" s="75">
        <f aca="true" t="shared" si="4" ref="D24:Z24">SUM(D22:D23)</f>
        <v>9527773</v>
      </c>
      <c r="E24" s="76">
        <f t="shared" si="4"/>
        <v>9527773</v>
      </c>
      <c r="F24" s="76">
        <f t="shared" si="4"/>
        <v>-1692312</v>
      </c>
      <c r="G24" s="76">
        <f t="shared" si="4"/>
        <v>6752351</v>
      </c>
      <c r="H24" s="76">
        <f t="shared" si="4"/>
        <v>-1198342</v>
      </c>
      <c r="I24" s="76">
        <f t="shared" si="4"/>
        <v>3861697</v>
      </c>
      <c r="J24" s="76">
        <f t="shared" si="4"/>
        <v>172029</v>
      </c>
      <c r="K24" s="76">
        <f t="shared" si="4"/>
        <v>172029</v>
      </c>
      <c r="L24" s="76">
        <f t="shared" si="4"/>
        <v>-4538762</v>
      </c>
      <c r="M24" s="76">
        <f t="shared" si="4"/>
        <v>-4194704</v>
      </c>
      <c r="N24" s="76">
        <f t="shared" si="4"/>
        <v>-4225073</v>
      </c>
      <c r="O24" s="76">
        <f t="shared" si="4"/>
        <v>-37978363</v>
      </c>
      <c r="P24" s="76">
        <f t="shared" si="4"/>
        <v>4476889</v>
      </c>
      <c r="Q24" s="76">
        <f t="shared" si="4"/>
        <v>-37726547</v>
      </c>
      <c r="R24" s="76">
        <f t="shared" si="4"/>
        <v>2231267</v>
      </c>
      <c r="S24" s="76">
        <f t="shared" si="4"/>
        <v>77068</v>
      </c>
      <c r="T24" s="76">
        <f t="shared" si="4"/>
        <v>0</v>
      </c>
      <c r="U24" s="76">
        <f t="shared" si="4"/>
        <v>2308335</v>
      </c>
      <c r="V24" s="76">
        <f t="shared" si="4"/>
        <v>-35751219</v>
      </c>
      <c r="W24" s="76">
        <f t="shared" si="4"/>
        <v>9527568</v>
      </c>
      <c r="X24" s="76">
        <f t="shared" si="4"/>
        <v>-45278787</v>
      </c>
      <c r="Y24" s="77">
        <f>+IF(W24&lt;&gt;0,(X24/W24)*100,0)</f>
        <v>-475.23971489891227</v>
      </c>
      <c r="Z24" s="78">
        <f t="shared" si="4"/>
        <v>9527773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2251554</v>
      </c>
      <c r="C27" s="21">
        <v>0</v>
      </c>
      <c r="D27" s="98">
        <v>9514000</v>
      </c>
      <c r="E27" s="99">
        <v>9514000</v>
      </c>
      <c r="F27" s="99">
        <v>598272</v>
      </c>
      <c r="G27" s="99">
        <v>228451</v>
      </c>
      <c r="H27" s="99">
        <v>264915</v>
      </c>
      <c r="I27" s="99">
        <v>1091638</v>
      </c>
      <c r="J27" s="99">
        <v>1275862</v>
      </c>
      <c r="K27" s="99">
        <v>1275862</v>
      </c>
      <c r="L27" s="99">
        <v>406</v>
      </c>
      <c r="M27" s="99">
        <v>2552130</v>
      </c>
      <c r="N27" s="99">
        <v>0</v>
      </c>
      <c r="O27" s="99">
        <v>0</v>
      </c>
      <c r="P27" s="99">
        <v>0</v>
      </c>
      <c r="Q27" s="99">
        <v>0</v>
      </c>
      <c r="R27" s="99">
        <v>254380</v>
      </c>
      <c r="S27" s="99">
        <v>510072</v>
      </c>
      <c r="T27" s="99">
        <v>0</v>
      </c>
      <c r="U27" s="99">
        <v>764452</v>
      </c>
      <c r="V27" s="99">
        <v>4408220</v>
      </c>
      <c r="W27" s="99">
        <v>9514000</v>
      </c>
      <c r="X27" s="99">
        <v>-5105780</v>
      </c>
      <c r="Y27" s="100">
        <v>-53.67</v>
      </c>
      <c r="Z27" s="101">
        <v>9514000</v>
      </c>
    </row>
    <row r="28" spans="1:26" ht="13.5">
      <c r="A28" s="102" t="s">
        <v>44</v>
      </c>
      <c r="B28" s="18">
        <v>2112513</v>
      </c>
      <c r="C28" s="18">
        <v>0</v>
      </c>
      <c r="D28" s="58">
        <v>9514000</v>
      </c>
      <c r="E28" s="59">
        <v>9514000</v>
      </c>
      <c r="F28" s="59">
        <v>598272</v>
      </c>
      <c r="G28" s="59">
        <v>228451</v>
      </c>
      <c r="H28" s="59">
        <v>264915</v>
      </c>
      <c r="I28" s="59">
        <v>1091638</v>
      </c>
      <c r="J28" s="59">
        <v>1156702</v>
      </c>
      <c r="K28" s="59">
        <v>1156702</v>
      </c>
      <c r="L28" s="59">
        <v>0</v>
      </c>
      <c r="M28" s="59">
        <v>2313404</v>
      </c>
      <c r="N28" s="59">
        <v>0</v>
      </c>
      <c r="O28" s="59">
        <v>0</v>
      </c>
      <c r="P28" s="59">
        <v>0</v>
      </c>
      <c r="Q28" s="59">
        <v>0</v>
      </c>
      <c r="R28" s="59">
        <v>254380</v>
      </c>
      <c r="S28" s="59">
        <v>510072</v>
      </c>
      <c r="T28" s="59">
        <v>0</v>
      </c>
      <c r="U28" s="59">
        <v>764452</v>
      </c>
      <c r="V28" s="59">
        <v>4169494</v>
      </c>
      <c r="W28" s="59">
        <v>9514000</v>
      </c>
      <c r="X28" s="59">
        <v>-5344506</v>
      </c>
      <c r="Y28" s="60">
        <v>-56.18</v>
      </c>
      <c r="Z28" s="61">
        <v>9514000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139041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119160</v>
      </c>
      <c r="K31" s="59">
        <v>119160</v>
      </c>
      <c r="L31" s="59">
        <v>406</v>
      </c>
      <c r="M31" s="59">
        <v>238726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238726</v>
      </c>
      <c r="W31" s="59"/>
      <c r="X31" s="59">
        <v>238726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2251554</v>
      </c>
      <c r="C32" s="21">
        <f>SUM(C28:C31)</f>
        <v>0</v>
      </c>
      <c r="D32" s="98">
        <f aca="true" t="shared" si="5" ref="D32:Z32">SUM(D28:D31)</f>
        <v>9514000</v>
      </c>
      <c r="E32" s="99">
        <f t="shared" si="5"/>
        <v>9514000</v>
      </c>
      <c r="F32" s="99">
        <f t="shared" si="5"/>
        <v>598272</v>
      </c>
      <c r="G32" s="99">
        <f t="shared" si="5"/>
        <v>228451</v>
      </c>
      <c r="H32" s="99">
        <f t="shared" si="5"/>
        <v>264915</v>
      </c>
      <c r="I32" s="99">
        <f t="shared" si="5"/>
        <v>1091638</v>
      </c>
      <c r="J32" s="99">
        <f t="shared" si="5"/>
        <v>1275862</v>
      </c>
      <c r="K32" s="99">
        <f t="shared" si="5"/>
        <v>1275862</v>
      </c>
      <c r="L32" s="99">
        <f t="shared" si="5"/>
        <v>406</v>
      </c>
      <c r="M32" s="99">
        <f t="shared" si="5"/>
        <v>2552130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254380</v>
      </c>
      <c r="S32" s="99">
        <f t="shared" si="5"/>
        <v>510072</v>
      </c>
      <c r="T32" s="99">
        <f t="shared" si="5"/>
        <v>0</v>
      </c>
      <c r="U32" s="99">
        <f t="shared" si="5"/>
        <v>764452</v>
      </c>
      <c r="V32" s="99">
        <f t="shared" si="5"/>
        <v>4408220</v>
      </c>
      <c r="W32" s="99">
        <f t="shared" si="5"/>
        <v>9514000</v>
      </c>
      <c r="X32" s="99">
        <f t="shared" si="5"/>
        <v>-5105780</v>
      </c>
      <c r="Y32" s="100">
        <f>+IF(W32&lt;&gt;0,(X32/W32)*100,0)</f>
        <v>-53.665965944923265</v>
      </c>
      <c r="Z32" s="101">
        <f t="shared" si="5"/>
        <v>9514000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44434204</v>
      </c>
      <c r="C35" s="18">
        <v>0</v>
      </c>
      <c r="D35" s="58">
        <v>20236927</v>
      </c>
      <c r="E35" s="59">
        <v>22489428</v>
      </c>
      <c r="F35" s="59">
        <v>18416034</v>
      </c>
      <c r="G35" s="59">
        <v>38126596</v>
      </c>
      <c r="H35" s="59">
        <v>38828143</v>
      </c>
      <c r="I35" s="59">
        <v>38828143</v>
      </c>
      <c r="J35" s="59">
        <v>38562587</v>
      </c>
      <c r="K35" s="59">
        <v>38562587</v>
      </c>
      <c r="L35" s="59">
        <v>42984341</v>
      </c>
      <c r="M35" s="59">
        <v>42984341</v>
      </c>
      <c r="N35" s="59">
        <v>0</v>
      </c>
      <c r="O35" s="59">
        <v>86065659</v>
      </c>
      <c r="P35" s="59">
        <v>88253326</v>
      </c>
      <c r="Q35" s="59">
        <v>88253326</v>
      </c>
      <c r="R35" s="59">
        <v>88579953</v>
      </c>
      <c r="S35" s="59">
        <v>0</v>
      </c>
      <c r="T35" s="59">
        <v>0</v>
      </c>
      <c r="U35" s="59">
        <v>88579953</v>
      </c>
      <c r="V35" s="59">
        <v>88579953</v>
      </c>
      <c r="W35" s="59">
        <v>22489428</v>
      </c>
      <c r="X35" s="59">
        <v>66090525</v>
      </c>
      <c r="Y35" s="60">
        <v>293.87</v>
      </c>
      <c r="Z35" s="61">
        <v>22489428</v>
      </c>
    </row>
    <row r="36" spans="1:26" ht="13.5">
      <c r="A36" s="57" t="s">
        <v>53</v>
      </c>
      <c r="B36" s="18">
        <v>146819135</v>
      </c>
      <c r="C36" s="18">
        <v>0</v>
      </c>
      <c r="D36" s="58">
        <v>199425441</v>
      </c>
      <c r="E36" s="59">
        <v>199425441</v>
      </c>
      <c r="F36" s="59">
        <v>146540913</v>
      </c>
      <c r="G36" s="59">
        <v>156551103</v>
      </c>
      <c r="H36" s="59">
        <v>156816018</v>
      </c>
      <c r="I36" s="59">
        <v>156816018</v>
      </c>
      <c r="J36" s="59">
        <v>159893977</v>
      </c>
      <c r="K36" s="59">
        <v>159893977</v>
      </c>
      <c r="L36" s="59">
        <v>159792571</v>
      </c>
      <c r="M36" s="59">
        <v>159792571</v>
      </c>
      <c r="N36" s="59">
        <v>0</v>
      </c>
      <c r="O36" s="59">
        <v>146540913</v>
      </c>
      <c r="P36" s="59">
        <v>146540913</v>
      </c>
      <c r="Q36" s="59">
        <v>146540913</v>
      </c>
      <c r="R36" s="59">
        <v>146540913</v>
      </c>
      <c r="S36" s="59">
        <v>0</v>
      </c>
      <c r="T36" s="59">
        <v>0</v>
      </c>
      <c r="U36" s="59">
        <v>146540913</v>
      </c>
      <c r="V36" s="59">
        <v>146540913</v>
      </c>
      <c r="W36" s="59">
        <v>199425441</v>
      </c>
      <c r="X36" s="59">
        <v>-52884528</v>
      </c>
      <c r="Y36" s="60">
        <v>-26.52</v>
      </c>
      <c r="Z36" s="61">
        <v>199425441</v>
      </c>
    </row>
    <row r="37" spans="1:26" ht="13.5">
      <c r="A37" s="57" t="s">
        <v>54</v>
      </c>
      <c r="B37" s="18">
        <v>48597477</v>
      </c>
      <c r="C37" s="18">
        <v>0</v>
      </c>
      <c r="D37" s="58">
        <v>32954534</v>
      </c>
      <c r="E37" s="59">
        <v>32954533</v>
      </c>
      <c r="F37" s="59">
        <v>49523547</v>
      </c>
      <c r="G37" s="59">
        <v>28352135</v>
      </c>
      <c r="H37" s="59">
        <v>30651225</v>
      </c>
      <c r="I37" s="59">
        <v>30651225</v>
      </c>
      <c r="J37" s="59">
        <v>33598616</v>
      </c>
      <c r="K37" s="59">
        <v>33598616</v>
      </c>
      <c r="L37" s="59">
        <v>30970976</v>
      </c>
      <c r="M37" s="59">
        <v>30970976</v>
      </c>
      <c r="N37" s="59">
        <v>0</v>
      </c>
      <c r="O37" s="59">
        <v>52714844</v>
      </c>
      <c r="P37" s="59">
        <v>52375908</v>
      </c>
      <c r="Q37" s="59">
        <v>52375908</v>
      </c>
      <c r="R37" s="59">
        <v>54448621</v>
      </c>
      <c r="S37" s="59">
        <v>0</v>
      </c>
      <c r="T37" s="59">
        <v>0</v>
      </c>
      <c r="U37" s="59">
        <v>54448621</v>
      </c>
      <c r="V37" s="59">
        <v>54448621</v>
      </c>
      <c r="W37" s="59">
        <v>32954533</v>
      </c>
      <c r="X37" s="59">
        <v>21494088</v>
      </c>
      <c r="Y37" s="60">
        <v>65.22</v>
      </c>
      <c r="Z37" s="61">
        <v>32954533</v>
      </c>
    </row>
    <row r="38" spans="1:26" ht="13.5">
      <c r="A38" s="57" t="s">
        <v>55</v>
      </c>
      <c r="B38" s="18">
        <v>8566925</v>
      </c>
      <c r="C38" s="18">
        <v>0</v>
      </c>
      <c r="D38" s="58">
        <v>9549694</v>
      </c>
      <c r="E38" s="59">
        <v>9549695</v>
      </c>
      <c r="F38" s="59">
        <v>2232003</v>
      </c>
      <c r="G38" s="59">
        <v>12283298</v>
      </c>
      <c r="H38" s="59">
        <v>12283298</v>
      </c>
      <c r="I38" s="59">
        <v>12283298</v>
      </c>
      <c r="J38" s="59">
        <v>12283298</v>
      </c>
      <c r="K38" s="59">
        <v>12283298</v>
      </c>
      <c r="L38" s="59">
        <v>12283298</v>
      </c>
      <c r="M38" s="59">
        <v>12283298</v>
      </c>
      <c r="N38" s="59">
        <v>0</v>
      </c>
      <c r="O38" s="59">
        <v>2232003</v>
      </c>
      <c r="P38" s="59">
        <v>2232003</v>
      </c>
      <c r="Q38" s="59">
        <v>2232003</v>
      </c>
      <c r="R38" s="59">
        <v>2232003</v>
      </c>
      <c r="S38" s="59">
        <v>0</v>
      </c>
      <c r="T38" s="59">
        <v>0</v>
      </c>
      <c r="U38" s="59">
        <v>2232003</v>
      </c>
      <c r="V38" s="59">
        <v>2232003</v>
      </c>
      <c r="W38" s="59">
        <v>9549695</v>
      </c>
      <c r="X38" s="59">
        <v>-7317692</v>
      </c>
      <c r="Y38" s="60">
        <v>-76.63</v>
      </c>
      <c r="Z38" s="61">
        <v>9549695</v>
      </c>
    </row>
    <row r="39" spans="1:26" ht="13.5">
      <c r="A39" s="57" t="s">
        <v>56</v>
      </c>
      <c r="B39" s="18">
        <v>134088937</v>
      </c>
      <c r="C39" s="18">
        <v>0</v>
      </c>
      <c r="D39" s="58">
        <v>177158140</v>
      </c>
      <c r="E39" s="59">
        <v>179410640</v>
      </c>
      <c r="F39" s="59">
        <v>113201397</v>
      </c>
      <c r="G39" s="59">
        <v>154042267</v>
      </c>
      <c r="H39" s="59">
        <v>152709638</v>
      </c>
      <c r="I39" s="59">
        <v>152709638</v>
      </c>
      <c r="J39" s="59">
        <v>152574650</v>
      </c>
      <c r="K39" s="59">
        <v>152574650</v>
      </c>
      <c r="L39" s="59">
        <v>159522638</v>
      </c>
      <c r="M39" s="59">
        <v>159522638</v>
      </c>
      <c r="N39" s="59">
        <v>0</v>
      </c>
      <c r="O39" s="59">
        <v>177659725</v>
      </c>
      <c r="P39" s="59">
        <v>180186328</v>
      </c>
      <c r="Q39" s="59">
        <v>180186328</v>
      </c>
      <c r="R39" s="59">
        <v>178440242</v>
      </c>
      <c r="S39" s="59">
        <v>0</v>
      </c>
      <c r="T39" s="59">
        <v>0</v>
      </c>
      <c r="U39" s="59">
        <v>178440242</v>
      </c>
      <c r="V39" s="59">
        <v>178440242</v>
      </c>
      <c r="W39" s="59">
        <v>179410640</v>
      </c>
      <c r="X39" s="59">
        <v>-970398</v>
      </c>
      <c r="Y39" s="60">
        <v>-0.54</v>
      </c>
      <c r="Z39" s="61">
        <v>179410640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-4385992</v>
      </c>
      <c r="C42" s="18">
        <v>0</v>
      </c>
      <c r="D42" s="58">
        <v>9476016</v>
      </c>
      <c r="E42" s="59">
        <v>12463344</v>
      </c>
      <c r="F42" s="59">
        <v>7817892</v>
      </c>
      <c r="G42" s="59">
        <v>-6372560</v>
      </c>
      <c r="H42" s="59">
        <v>-1727365</v>
      </c>
      <c r="I42" s="59">
        <v>-282033</v>
      </c>
      <c r="J42" s="59">
        <v>2628338</v>
      </c>
      <c r="K42" s="59">
        <v>4611955</v>
      </c>
      <c r="L42" s="59">
        <v>10539628</v>
      </c>
      <c r="M42" s="59">
        <v>17779921</v>
      </c>
      <c r="N42" s="59">
        <v>18682</v>
      </c>
      <c r="O42" s="59">
        <v>-762096</v>
      </c>
      <c r="P42" s="59">
        <v>3232492</v>
      </c>
      <c r="Q42" s="59">
        <v>2489078</v>
      </c>
      <c r="R42" s="59">
        <v>243104</v>
      </c>
      <c r="S42" s="59">
        <v>279441</v>
      </c>
      <c r="T42" s="59">
        <v>0</v>
      </c>
      <c r="U42" s="59">
        <v>522545</v>
      </c>
      <c r="V42" s="59">
        <v>20509511</v>
      </c>
      <c r="W42" s="59">
        <v>12463344</v>
      </c>
      <c r="X42" s="59">
        <v>8046167</v>
      </c>
      <c r="Y42" s="60">
        <v>64.56</v>
      </c>
      <c r="Z42" s="61">
        <v>12463344</v>
      </c>
    </row>
    <row r="43" spans="1:26" ht="13.5">
      <c r="A43" s="57" t="s">
        <v>59</v>
      </c>
      <c r="B43" s="18">
        <v>0</v>
      </c>
      <c r="C43" s="18">
        <v>0</v>
      </c>
      <c r="D43" s="58">
        <v>-9513996</v>
      </c>
      <c r="E43" s="59">
        <v>-9513996</v>
      </c>
      <c r="F43" s="59">
        <v>-621261</v>
      </c>
      <c r="G43" s="59">
        <v>-228451</v>
      </c>
      <c r="H43" s="59">
        <v>-264915</v>
      </c>
      <c r="I43" s="59">
        <v>-1114627</v>
      </c>
      <c r="J43" s="59">
        <v>-1275862</v>
      </c>
      <c r="K43" s="59">
        <v>101812</v>
      </c>
      <c r="L43" s="59">
        <v>-2085460</v>
      </c>
      <c r="M43" s="59">
        <v>-3259510</v>
      </c>
      <c r="N43" s="59">
        <v>0</v>
      </c>
      <c r="O43" s="59">
        <v>0</v>
      </c>
      <c r="P43" s="59">
        <v>0</v>
      </c>
      <c r="Q43" s="59">
        <v>0</v>
      </c>
      <c r="R43" s="59">
        <v>-245380</v>
      </c>
      <c r="S43" s="59">
        <v>-510072</v>
      </c>
      <c r="T43" s="59">
        <v>0</v>
      </c>
      <c r="U43" s="59">
        <v>-755452</v>
      </c>
      <c r="V43" s="59">
        <v>-5129589</v>
      </c>
      <c r="W43" s="59">
        <v>-9513996</v>
      </c>
      <c r="X43" s="59">
        <v>4384407</v>
      </c>
      <c r="Y43" s="60">
        <v>-46.08</v>
      </c>
      <c r="Z43" s="61">
        <v>-9513996</v>
      </c>
    </row>
    <row r="44" spans="1:26" ht="13.5">
      <c r="A44" s="57" t="s">
        <v>60</v>
      </c>
      <c r="B44" s="18">
        <v>-246516</v>
      </c>
      <c r="C44" s="18">
        <v>0</v>
      </c>
      <c r="D44" s="58">
        <v>39012</v>
      </c>
      <c r="E44" s="59">
        <v>-39012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-39012</v>
      </c>
      <c r="X44" s="59">
        <v>39012</v>
      </c>
      <c r="Y44" s="60">
        <v>-100</v>
      </c>
      <c r="Z44" s="61">
        <v>-39012</v>
      </c>
    </row>
    <row r="45" spans="1:26" ht="13.5">
      <c r="A45" s="69" t="s">
        <v>61</v>
      </c>
      <c r="B45" s="21">
        <v>-2494100</v>
      </c>
      <c r="C45" s="21">
        <v>0</v>
      </c>
      <c r="D45" s="98">
        <v>565031</v>
      </c>
      <c r="E45" s="99">
        <v>3474335</v>
      </c>
      <c r="F45" s="99">
        <v>7532941</v>
      </c>
      <c r="G45" s="99">
        <v>931930</v>
      </c>
      <c r="H45" s="99">
        <v>-1060350</v>
      </c>
      <c r="I45" s="99">
        <v>-1060350</v>
      </c>
      <c r="J45" s="99">
        <v>292126</v>
      </c>
      <c r="K45" s="99">
        <v>5005893</v>
      </c>
      <c r="L45" s="99">
        <v>13460061</v>
      </c>
      <c r="M45" s="99">
        <v>13460061</v>
      </c>
      <c r="N45" s="99">
        <v>13478743</v>
      </c>
      <c r="O45" s="99">
        <v>12716647</v>
      </c>
      <c r="P45" s="99">
        <v>15949139</v>
      </c>
      <c r="Q45" s="99">
        <v>13478743</v>
      </c>
      <c r="R45" s="99">
        <v>15946863</v>
      </c>
      <c r="S45" s="99">
        <v>15716232</v>
      </c>
      <c r="T45" s="99">
        <v>0</v>
      </c>
      <c r="U45" s="99">
        <v>15716232</v>
      </c>
      <c r="V45" s="99">
        <v>15716232</v>
      </c>
      <c r="W45" s="99">
        <v>3474335</v>
      </c>
      <c r="X45" s="99">
        <v>12241897</v>
      </c>
      <c r="Y45" s="100">
        <v>352.35</v>
      </c>
      <c r="Z45" s="101">
        <v>3474335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65.56132082811466</v>
      </c>
      <c r="E58" s="7">
        <f t="shared" si="6"/>
        <v>51.95931448691859</v>
      </c>
      <c r="F58" s="7">
        <f t="shared" si="6"/>
        <v>0</v>
      </c>
      <c r="G58" s="7">
        <f t="shared" si="6"/>
        <v>43.29196758703769</v>
      </c>
      <c r="H58" s="7">
        <f t="shared" si="6"/>
        <v>52.622023663689</v>
      </c>
      <c r="I58" s="7">
        <f t="shared" si="6"/>
        <v>154.2002013080667</v>
      </c>
      <c r="J58" s="7">
        <f t="shared" si="6"/>
        <v>42.54396011775302</v>
      </c>
      <c r="K58" s="7">
        <f t="shared" si="6"/>
        <v>-12.688168978149509</v>
      </c>
      <c r="L58" s="7">
        <f t="shared" si="6"/>
        <v>31.084446995377796</v>
      </c>
      <c r="M58" s="7">
        <f t="shared" si="6"/>
        <v>26.958079539156444</v>
      </c>
      <c r="N58" s="7">
        <f t="shared" si="6"/>
        <v>390.34343379355863</v>
      </c>
      <c r="O58" s="7">
        <f t="shared" si="6"/>
        <v>111.56405863691975</v>
      </c>
      <c r="P58" s="7">
        <f t="shared" si="6"/>
        <v>99.45817367775032</v>
      </c>
      <c r="Q58" s="7">
        <f t="shared" si="6"/>
        <v>108.61574473099623</v>
      </c>
      <c r="R58" s="7">
        <f t="shared" si="6"/>
        <v>51.063192028557665</v>
      </c>
      <c r="S58" s="7">
        <f t="shared" si="6"/>
        <v>100</v>
      </c>
      <c r="T58" s="7">
        <f t="shared" si="6"/>
        <v>0</v>
      </c>
      <c r="U58" s="7">
        <f t="shared" si="6"/>
        <v>74.63097593570296</v>
      </c>
      <c r="V58" s="7">
        <f t="shared" si="6"/>
        <v>85.15067772853328</v>
      </c>
      <c r="W58" s="7">
        <f t="shared" si="6"/>
        <v>51.95930165354168</v>
      </c>
      <c r="X58" s="7">
        <f t="shared" si="6"/>
        <v>0</v>
      </c>
      <c r="Y58" s="7">
        <f t="shared" si="6"/>
        <v>0</v>
      </c>
      <c r="Z58" s="8">
        <f t="shared" si="6"/>
        <v>51.95931448691859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99.99998531618009</v>
      </c>
      <c r="E59" s="10">
        <f t="shared" si="7"/>
        <v>59.186131660709194</v>
      </c>
      <c r="F59" s="10">
        <f t="shared" si="7"/>
        <v>0</v>
      </c>
      <c r="G59" s="10">
        <f t="shared" si="7"/>
        <v>-3.6466142298360205</v>
      </c>
      <c r="H59" s="10">
        <f t="shared" si="7"/>
        <v>56.03861867682901</v>
      </c>
      <c r="I59" s="10">
        <f t="shared" si="7"/>
        <v>669.5714974067944</v>
      </c>
      <c r="J59" s="10">
        <f t="shared" si="7"/>
        <v>67.51297972356697</v>
      </c>
      <c r="K59" s="10">
        <f t="shared" si="7"/>
        <v>-151.4037980308239</v>
      </c>
      <c r="L59" s="10">
        <f t="shared" si="7"/>
        <v>3.9120877629034974</v>
      </c>
      <c r="M59" s="10">
        <f t="shared" si="7"/>
        <v>-8.88283758795888</v>
      </c>
      <c r="N59" s="10">
        <f t="shared" si="7"/>
        <v>105.74717182886376</v>
      </c>
      <c r="O59" s="10">
        <f t="shared" si="7"/>
        <v>0</v>
      </c>
      <c r="P59" s="10">
        <f t="shared" si="7"/>
        <v>100</v>
      </c>
      <c r="Q59" s="10">
        <f t="shared" si="7"/>
        <v>89.37254713042361</v>
      </c>
      <c r="R59" s="10">
        <f t="shared" si="7"/>
        <v>60.30149255349717</v>
      </c>
      <c r="S59" s="10">
        <f t="shared" si="7"/>
        <v>100</v>
      </c>
      <c r="T59" s="10">
        <f t="shared" si="7"/>
        <v>0</v>
      </c>
      <c r="U59" s="10">
        <f t="shared" si="7"/>
        <v>87.23212635440751</v>
      </c>
      <c r="V59" s="10">
        <f t="shared" si="7"/>
        <v>124.41114725978896</v>
      </c>
      <c r="W59" s="10">
        <f t="shared" si="7"/>
        <v>59.18614035149547</v>
      </c>
      <c r="X59" s="10">
        <f t="shared" si="7"/>
        <v>0</v>
      </c>
      <c r="Y59" s="10">
        <f t="shared" si="7"/>
        <v>0</v>
      </c>
      <c r="Z59" s="11">
        <f t="shared" si="7"/>
        <v>59.186131660709194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50.20187825054653</v>
      </c>
      <c r="E60" s="13">
        <f t="shared" si="7"/>
        <v>41.98221178526481</v>
      </c>
      <c r="F60" s="13">
        <f t="shared" si="7"/>
        <v>0</v>
      </c>
      <c r="G60" s="13">
        <f t="shared" si="7"/>
        <v>45.40866738632744</v>
      </c>
      <c r="H60" s="13">
        <f t="shared" si="7"/>
        <v>45.61558871955283</v>
      </c>
      <c r="I60" s="13">
        <f t="shared" si="7"/>
        <v>50.16856721228166</v>
      </c>
      <c r="J60" s="13">
        <f t="shared" si="7"/>
        <v>30.88030656782472</v>
      </c>
      <c r="K60" s="13">
        <f t="shared" si="7"/>
        <v>-6.622069440409714</v>
      </c>
      <c r="L60" s="13">
        <f t="shared" si="7"/>
        <v>35.69590570852218</v>
      </c>
      <c r="M60" s="13">
        <f t="shared" si="7"/>
        <v>29.863627379567344</v>
      </c>
      <c r="N60" s="13">
        <f t="shared" si="7"/>
        <v>425.33331160742733</v>
      </c>
      <c r="O60" s="13">
        <f t="shared" si="7"/>
        <v>112.1772689033629</v>
      </c>
      <c r="P60" s="13">
        <f t="shared" si="7"/>
        <v>99.34957852346903</v>
      </c>
      <c r="Q60" s="13">
        <f t="shared" si="7"/>
        <v>107.89551095410263</v>
      </c>
      <c r="R60" s="13">
        <f t="shared" si="7"/>
        <v>42.71613469091445</v>
      </c>
      <c r="S60" s="13">
        <f t="shared" si="7"/>
        <v>100</v>
      </c>
      <c r="T60" s="13">
        <f t="shared" si="7"/>
        <v>0</v>
      </c>
      <c r="U60" s="13">
        <f t="shared" si="7"/>
        <v>67.51497762390638</v>
      </c>
      <c r="V60" s="13">
        <f t="shared" si="7"/>
        <v>78.5136504841263</v>
      </c>
      <c r="W60" s="13">
        <f t="shared" si="7"/>
        <v>41.982194917333544</v>
      </c>
      <c r="X60" s="13">
        <f t="shared" si="7"/>
        <v>0</v>
      </c>
      <c r="Y60" s="13">
        <f t="shared" si="7"/>
        <v>0</v>
      </c>
      <c r="Z60" s="14">
        <f t="shared" si="7"/>
        <v>41.98221178526481</v>
      </c>
    </row>
    <row r="61" spans="1:26" ht="13.5">
      <c r="A61" s="38" t="s">
        <v>114</v>
      </c>
      <c r="B61" s="12">
        <f t="shared" si="7"/>
        <v>100</v>
      </c>
      <c r="C61" s="12">
        <f t="shared" si="7"/>
        <v>0</v>
      </c>
      <c r="D61" s="3">
        <f t="shared" si="7"/>
        <v>57.80281345350042</v>
      </c>
      <c r="E61" s="13">
        <f t="shared" si="7"/>
        <v>44.404289627108234</v>
      </c>
      <c r="F61" s="13">
        <f t="shared" si="7"/>
        <v>0</v>
      </c>
      <c r="G61" s="13">
        <f t="shared" si="7"/>
        <v>27.86038094718627</v>
      </c>
      <c r="H61" s="13">
        <f t="shared" si="7"/>
        <v>16.7279046414951</v>
      </c>
      <c r="I61" s="13">
        <f t="shared" si="7"/>
        <v>33.54133912507902</v>
      </c>
      <c r="J61" s="13">
        <f t="shared" si="7"/>
        <v>12.990068762418217</v>
      </c>
      <c r="K61" s="13">
        <f t="shared" si="7"/>
        <v>0.16942552905872946</v>
      </c>
      <c r="L61" s="13">
        <f t="shared" si="7"/>
        <v>66.42483445900523</v>
      </c>
      <c r="M61" s="13">
        <f t="shared" si="7"/>
        <v>45.203843400229815</v>
      </c>
      <c r="N61" s="13">
        <f t="shared" si="7"/>
        <v>-1264.7794745952106</v>
      </c>
      <c r="O61" s="13">
        <f t="shared" si="7"/>
        <v>94.94661584529352</v>
      </c>
      <c r="P61" s="13">
        <f t="shared" si="7"/>
        <v>100</v>
      </c>
      <c r="Q61" s="13">
        <f t="shared" si="7"/>
        <v>107.137577815238</v>
      </c>
      <c r="R61" s="13">
        <f t="shared" si="7"/>
        <v>60.90888388312861</v>
      </c>
      <c r="S61" s="13">
        <f t="shared" si="7"/>
        <v>100</v>
      </c>
      <c r="T61" s="13">
        <f t="shared" si="7"/>
        <v>0</v>
      </c>
      <c r="U61" s="13">
        <f t="shared" si="7"/>
        <v>81.19098047171177</v>
      </c>
      <c r="V61" s="13">
        <f t="shared" si="7"/>
        <v>74.10968790067297</v>
      </c>
      <c r="W61" s="13">
        <f t="shared" si="7"/>
        <v>44.404266596960525</v>
      </c>
      <c r="X61" s="13">
        <f t="shared" si="7"/>
        <v>0</v>
      </c>
      <c r="Y61" s="13">
        <f t="shared" si="7"/>
        <v>0</v>
      </c>
      <c r="Z61" s="14">
        <f t="shared" si="7"/>
        <v>44.404289627108234</v>
      </c>
    </row>
    <row r="62" spans="1:26" ht="13.5">
      <c r="A62" s="38" t="s">
        <v>115</v>
      </c>
      <c r="B62" s="12">
        <f t="shared" si="7"/>
        <v>100</v>
      </c>
      <c r="C62" s="12">
        <f t="shared" si="7"/>
        <v>0</v>
      </c>
      <c r="D62" s="3">
        <f t="shared" si="7"/>
        <v>26.721934464650282</v>
      </c>
      <c r="E62" s="13">
        <f t="shared" si="7"/>
        <v>42.936128187474246</v>
      </c>
      <c r="F62" s="13">
        <f t="shared" si="7"/>
        <v>0</v>
      </c>
      <c r="G62" s="13">
        <f t="shared" si="7"/>
        <v>84.47889511235967</v>
      </c>
      <c r="H62" s="13">
        <f t="shared" si="7"/>
        <v>96.78869378460342</v>
      </c>
      <c r="I62" s="13">
        <f t="shared" si="7"/>
        <v>67.635181334859</v>
      </c>
      <c r="J62" s="13">
        <f t="shared" si="7"/>
        <v>64.34576883450566</v>
      </c>
      <c r="K62" s="13">
        <f t="shared" si="7"/>
        <v>-68.88156806878744</v>
      </c>
      <c r="L62" s="13">
        <f t="shared" si="7"/>
        <v>29.41060911583775</v>
      </c>
      <c r="M62" s="13">
        <f t="shared" si="7"/>
        <v>25.259411708901062</v>
      </c>
      <c r="N62" s="13">
        <f t="shared" si="7"/>
        <v>0</v>
      </c>
      <c r="O62" s="13">
        <f t="shared" si="7"/>
        <v>114.19337058131964</v>
      </c>
      <c r="P62" s="13">
        <f t="shared" si="7"/>
        <v>100</v>
      </c>
      <c r="Q62" s="13">
        <f t="shared" si="7"/>
        <v>110.77063877186058</v>
      </c>
      <c r="R62" s="13">
        <f t="shared" si="7"/>
        <v>28.308705174417238</v>
      </c>
      <c r="S62" s="13">
        <f t="shared" si="7"/>
        <v>100</v>
      </c>
      <c r="T62" s="13">
        <f t="shared" si="7"/>
        <v>0</v>
      </c>
      <c r="U62" s="13">
        <f t="shared" si="7"/>
        <v>43.76644343937832</v>
      </c>
      <c r="V62" s="13">
        <f t="shared" si="7"/>
        <v>86.31003458527525</v>
      </c>
      <c r="W62" s="13">
        <f t="shared" si="7"/>
        <v>42.936153871001316</v>
      </c>
      <c r="X62" s="13">
        <f t="shared" si="7"/>
        <v>0</v>
      </c>
      <c r="Y62" s="13">
        <f t="shared" si="7"/>
        <v>0</v>
      </c>
      <c r="Z62" s="14">
        <f t="shared" si="7"/>
        <v>42.936128187474246</v>
      </c>
    </row>
    <row r="63" spans="1:26" ht="13.5">
      <c r="A63" s="38" t="s">
        <v>116</v>
      </c>
      <c r="B63" s="12">
        <f t="shared" si="7"/>
        <v>100</v>
      </c>
      <c r="C63" s="12">
        <f t="shared" si="7"/>
        <v>0</v>
      </c>
      <c r="D63" s="3">
        <f t="shared" si="7"/>
        <v>131.9337973829215</v>
      </c>
      <c r="E63" s="13">
        <f t="shared" si="7"/>
        <v>25.346778011705336</v>
      </c>
      <c r="F63" s="13">
        <f t="shared" si="7"/>
        <v>0</v>
      </c>
      <c r="G63" s="13">
        <f t="shared" si="7"/>
        <v>93.66527491103525</v>
      </c>
      <c r="H63" s="13">
        <f t="shared" si="7"/>
        <v>93.81029327092736</v>
      </c>
      <c r="I63" s="13">
        <f t="shared" si="7"/>
        <v>137.13762397316088</v>
      </c>
      <c r="J63" s="13">
        <f t="shared" si="7"/>
        <v>88.00294490948622</v>
      </c>
      <c r="K63" s="13">
        <f t="shared" si="7"/>
        <v>67.17231171560151</v>
      </c>
      <c r="L63" s="13">
        <f t="shared" si="7"/>
        <v>7.298098806213901</v>
      </c>
      <c r="M63" s="13">
        <f t="shared" si="7"/>
        <v>26.34290071957993</v>
      </c>
      <c r="N63" s="13">
        <f t="shared" si="7"/>
        <v>107.8130755232361</v>
      </c>
      <c r="O63" s="13">
        <f t="shared" si="7"/>
        <v>110.25875325948873</v>
      </c>
      <c r="P63" s="13">
        <f t="shared" si="7"/>
        <v>100</v>
      </c>
      <c r="Q63" s="13">
        <f t="shared" si="7"/>
        <v>101.43162071304882</v>
      </c>
      <c r="R63" s="13">
        <f t="shared" si="7"/>
        <v>35.00412734012397</v>
      </c>
      <c r="S63" s="13">
        <f t="shared" si="7"/>
        <v>100</v>
      </c>
      <c r="T63" s="13">
        <f t="shared" si="7"/>
        <v>0</v>
      </c>
      <c r="U63" s="13">
        <f t="shared" si="7"/>
        <v>67.91668428518162</v>
      </c>
      <c r="V63" s="13">
        <f t="shared" si="7"/>
        <v>79.21636297379501</v>
      </c>
      <c r="W63" s="13">
        <f t="shared" si="7"/>
        <v>25.346692902281287</v>
      </c>
      <c r="X63" s="13">
        <f t="shared" si="7"/>
        <v>0</v>
      </c>
      <c r="Y63" s="13">
        <f t="shared" si="7"/>
        <v>0</v>
      </c>
      <c r="Z63" s="14">
        <f t="shared" si="7"/>
        <v>25.346778011705336</v>
      </c>
    </row>
    <row r="64" spans="1:26" ht="13.5">
      <c r="A64" s="38" t="s">
        <v>117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39.99991516418911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-1.9933305543976658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113.93188180404354</v>
      </c>
      <c r="O64" s="13">
        <f t="shared" si="7"/>
        <v>114.06954582824685</v>
      </c>
      <c r="P64" s="13">
        <f t="shared" si="7"/>
        <v>100</v>
      </c>
      <c r="Q64" s="13">
        <f t="shared" si="7"/>
        <v>102.80592259558287</v>
      </c>
      <c r="R64" s="13">
        <f t="shared" si="7"/>
        <v>31.350206746331505</v>
      </c>
      <c r="S64" s="13">
        <f t="shared" si="7"/>
        <v>100</v>
      </c>
      <c r="T64" s="13">
        <f t="shared" si="7"/>
        <v>0</v>
      </c>
      <c r="U64" s="13">
        <f t="shared" si="7"/>
        <v>65.11773809670616</v>
      </c>
      <c r="V64" s="13">
        <f t="shared" si="7"/>
        <v>55.719172594748855</v>
      </c>
      <c r="W64" s="13">
        <f t="shared" si="7"/>
        <v>39.99989819707011</v>
      </c>
      <c r="X64" s="13">
        <f t="shared" si="7"/>
        <v>0</v>
      </c>
      <c r="Y64" s="13">
        <f t="shared" si="7"/>
        <v>0</v>
      </c>
      <c r="Z64" s="14">
        <f t="shared" si="7"/>
        <v>39.99991516418911</v>
      </c>
    </row>
    <row r="65" spans="1:26" ht="13.5">
      <c r="A65" s="38" t="s">
        <v>118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660.5286343612335</v>
      </c>
      <c r="O65" s="13">
        <f t="shared" si="7"/>
        <v>1415.9817351598174</v>
      </c>
      <c r="P65" s="13">
        <f t="shared" si="7"/>
        <v>0</v>
      </c>
      <c r="Q65" s="13">
        <f t="shared" si="7"/>
        <v>14.437921158028594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22.122572362490782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106.76113207547169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148.12099532576727</v>
      </c>
      <c r="J66" s="16">
        <f t="shared" si="7"/>
        <v>100</v>
      </c>
      <c r="K66" s="16">
        <f t="shared" si="7"/>
        <v>98.82859632107574</v>
      </c>
      <c r="L66" s="16">
        <f t="shared" si="7"/>
        <v>21.009492526916077</v>
      </c>
      <c r="M66" s="16">
        <f t="shared" si="7"/>
        <v>44.28072438644418</v>
      </c>
      <c r="N66" s="16">
        <f t="shared" si="7"/>
        <v>341488.99082568806</v>
      </c>
      <c r="O66" s="16">
        <f t="shared" si="7"/>
        <v>195.42313699099762</v>
      </c>
      <c r="P66" s="16">
        <f t="shared" si="7"/>
        <v>100</v>
      </c>
      <c r="Q66" s="16">
        <f t="shared" si="7"/>
        <v>136.66357205896603</v>
      </c>
      <c r="R66" s="16">
        <f t="shared" si="7"/>
        <v>100</v>
      </c>
      <c r="S66" s="16">
        <f t="shared" si="7"/>
        <v>100</v>
      </c>
      <c r="T66" s="16">
        <f t="shared" si="7"/>
        <v>0</v>
      </c>
      <c r="U66" s="16">
        <f t="shared" si="7"/>
        <v>100</v>
      </c>
      <c r="V66" s="16">
        <f t="shared" si="7"/>
        <v>103.73808413528509</v>
      </c>
      <c r="W66" s="16">
        <f t="shared" si="7"/>
        <v>106.76113207547169</v>
      </c>
      <c r="X66" s="16">
        <f t="shared" si="7"/>
        <v>0</v>
      </c>
      <c r="Y66" s="16">
        <f t="shared" si="7"/>
        <v>0</v>
      </c>
      <c r="Z66" s="17">
        <f t="shared" si="7"/>
        <v>106.76113207547169</v>
      </c>
    </row>
    <row r="67" spans="1:26" ht="13.5" hidden="1">
      <c r="A67" s="40" t="s">
        <v>120</v>
      </c>
      <c r="B67" s="23">
        <v>30029377</v>
      </c>
      <c r="C67" s="23"/>
      <c r="D67" s="24">
        <v>32390104</v>
      </c>
      <c r="E67" s="25">
        <v>32390104</v>
      </c>
      <c r="F67" s="25"/>
      <c r="G67" s="25">
        <v>2921177</v>
      </c>
      <c r="H67" s="25">
        <v>2816298</v>
      </c>
      <c r="I67" s="25">
        <v>5737475</v>
      </c>
      <c r="J67" s="25">
        <v>2876869</v>
      </c>
      <c r="K67" s="25">
        <v>2876869</v>
      </c>
      <c r="L67" s="25">
        <v>16774688</v>
      </c>
      <c r="M67" s="25">
        <v>22528426</v>
      </c>
      <c r="N67" s="25">
        <v>881742</v>
      </c>
      <c r="O67" s="25">
        <v>10537252</v>
      </c>
      <c r="P67" s="25">
        <v>30518820</v>
      </c>
      <c r="Q67" s="25">
        <v>41937814</v>
      </c>
      <c r="R67" s="25">
        <v>3412883</v>
      </c>
      <c r="S67" s="25">
        <v>3170563</v>
      </c>
      <c r="T67" s="25"/>
      <c r="U67" s="25">
        <v>6583446</v>
      </c>
      <c r="V67" s="25">
        <v>76787161</v>
      </c>
      <c r="W67" s="25">
        <v>32390112</v>
      </c>
      <c r="X67" s="25"/>
      <c r="Y67" s="24"/>
      <c r="Z67" s="26">
        <v>32390104</v>
      </c>
    </row>
    <row r="68" spans="1:26" ht="13.5" hidden="1">
      <c r="A68" s="36" t="s">
        <v>31</v>
      </c>
      <c r="B68" s="18">
        <v>9435379</v>
      </c>
      <c r="C68" s="18"/>
      <c r="D68" s="19">
        <v>6810217</v>
      </c>
      <c r="E68" s="20">
        <v>6810217</v>
      </c>
      <c r="F68" s="20"/>
      <c r="G68" s="20">
        <v>422858</v>
      </c>
      <c r="H68" s="20">
        <v>455013</v>
      </c>
      <c r="I68" s="20">
        <v>877871</v>
      </c>
      <c r="J68" s="20">
        <v>342072</v>
      </c>
      <c r="K68" s="20">
        <v>342072</v>
      </c>
      <c r="L68" s="20">
        <v>1767854</v>
      </c>
      <c r="M68" s="20">
        <v>2451998</v>
      </c>
      <c r="N68" s="20">
        <v>329188</v>
      </c>
      <c r="O68" s="20">
        <v>349826</v>
      </c>
      <c r="P68" s="20">
        <v>2434686</v>
      </c>
      <c r="Q68" s="20">
        <v>3113700</v>
      </c>
      <c r="R68" s="20">
        <v>368898</v>
      </c>
      <c r="S68" s="20">
        <v>778098</v>
      </c>
      <c r="T68" s="20"/>
      <c r="U68" s="20">
        <v>1146996</v>
      </c>
      <c r="V68" s="20">
        <v>7590565</v>
      </c>
      <c r="W68" s="20">
        <v>6810216</v>
      </c>
      <c r="X68" s="20"/>
      <c r="Y68" s="19"/>
      <c r="Z68" s="22">
        <v>6810217</v>
      </c>
    </row>
    <row r="69" spans="1:26" ht="13.5" hidden="1">
      <c r="A69" s="37" t="s">
        <v>32</v>
      </c>
      <c r="B69" s="18">
        <v>17067079</v>
      </c>
      <c r="C69" s="18"/>
      <c r="D69" s="19">
        <v>22399887</v>
      </c>
      <c r="E69" s="20">
        <v>22399887</v>
      </c>
      <c r="F69" s="20"/>
      <c r="G69" s="20">
        <v>2231607</v>
      </c>
      <c r="H69" s="20">
        <v>2085662</v>
      </c>
      <c r="I69" s="20">
        <v>4317269</v>
      </c>
      <c r="J69" s="20">
        <v>2230632</v>
      </c>
      <c r="K69" s="20">
        <v>2230632</v>
      </c>
      <c r="L69" s="20">
        <v>13565595</v>
      </c>
      <c r="M69" s="20">
        <v>18026859</v>
      </c>
      <c r="N69" s="20">
        <v>552336</v>
      </c>
      <c r="O69" s="20">
        <v>9793641</v>
      </c>
      <c r="P69" s="20">
        <v>25423361</v>
      </c>
      <c r="Q69" s="20">
        <v>35769338</v>
      </c>
      <c r="R69" s="20">
        <v>2659927</v>
      </c>
      <c r="S69" s="20">
        <v>2030570</v>
      </c>
      <c r="T69" s="20"/>
      <c r="U69" s="20">
        <v>4690497</v>
      </c>
      <c r="V69" s="20">
        <v>62803963</v>
      </c>
      <c r="W69" s="20">
        <v>22399896</v>
      </c>
      <c r="X69" s="20"/>
      <c r="Y69" s="19"/>
      <c r="Z69" s="22">
        <v>22399887</v>
      </c>
    </row>
    <row r="70" spans="1:26" ht="13.5" hidden="1">
      <c r="A70" s="38" t="s">
        <v>114</v>
      </c>
      <c r="B70" s="18">
        <v>10887691</v>
      </c>
      <c r="C70" s="18"/>
      <c r="D70" s="19">
        <v>11568558</v>
      </c>
      <c r="E70" s="20">
        <v>11568558</v>
      </c>
      <c r="F70" s="20"/>
      <c r="G70" s="20">
        <v>1136693</v>
      </c>
      <c r="H70" s="20">
        <v>961005</v>
      </c>
      <c r="I70" s="20">
        <v>2097698</v>
      </c>
      <c r="J70" s="20">
        <v>1199347</v>
      </c>
      <c r="K70" s="20">
        <v>1199347</v>
      </c>
      <c r="L70" s="20">
        <v>4365837</v>
      </c>
      <c r="M70" s="20">
        <v>6764531</v>
      </c>
      <c r="N70" s="20">
        <v>-45641</v>
      </c>
      <c r="O70" s="20">
        <v>1013222</v>
      </c>
      <c r="P70" s="20">
        <v>7042097</v>
      </c>
      <c r="Q70" s="20">
        <v>8009678</v>
      </c>
      <c r="R70" s="20">
        <v>1093407</v>
      </c>
      <c r="S70" s="20">
        <v>1179040</v>
      </c>
      <c r="T70" s="20"/>
      <c r="U70" s="20">
        <v>2272447</v>
      </c>
      <c r="V70" s="20">
        <v>19144354</v>
      </c>
      <c r="W70" s="20">
        <v>11568564</v>
      </c>
      <c r="X70" s="20"/>
      <c r="Y70" s="19"/>
      <c r="Z70" s="22">
        <v>11568558</v>
      </c>
    </row>
    <row r="71" spans="1:26" ht="13.5" hidden="1">
      <c r="A71" s="38" t="s">
        <v>115</v>
      </c>
      <c r="B71" s="18">
        <v>1126261</v>
      </c>
      <c r="C71" s="18"/>
      <c r="D71" s="19">
        <v>6686956</v>
      </c>
      <c r="E71" s="20">
        <v>6686956</v>
      </c>
      <c r="F71" s="20"/>
      <c r="G71" s="20">
        <v>519003</v>
      </c>
      <c r="H71" s="20">
        <v>555942</v>
      </c>
      <c r="I71" s="20">
        <v>1074945</v>
      </c>
      <c r="J71" s="20">
        <v>471714</v>
      </c>
      <c r="K71" s="20">
        <v>471714</v>
      </c>
      <c r="L71" s="20">
        <v>6256035</v>
      </c>
      <c r="M71" s="20">
        <v>7199463</v>
      </c>
      <c r="N71" s="20"/>
      <c r="O71" s="20">
        <v>8189436</v>
      </c>
      <c r="P71" s="20">
        <v>12769878</v>
      </c>
      <c r="Q71" s="20">
        <v>20959314</v>
      </c>
      <c r="R71" s="20">
        <v>978487</v>
      </c>
      <c r="S71" s="20">
        <v>268971</v>
      </c>
      <c r="T71" s="20"/>
      <c r="U71" s="20">
        <v>1247458</v>
      </c>
      <c r="V71" s="20">
        <v>30481180</v>
      </c>
      <c r="W71" s="20">
        <v>6686952</v>
      </c>
      <c r="X71" s="20"/>
      <c r="Y71" s="19"/>
      <c r="Z71" s="22">
        <v>6686956</v>
      </c>
    </row>
    <row r="72" spans="1:26" ht="13.5" hidden="1">
      <c r="A72" s="38" t="s">
        <v>116</v>
      </c>
      <c r="B72" s="18">
        <v>1438441</v>
      </c>
      <c r="C72" s="18"/>
      <c r="D72" s="19">
        <v>1786878</v>
      </c>
      <c r="E72" s="20">
        <v>1786878</v>
      </c>
      <c r="F72" s="20"/>
      <c r="G72" s="20">
        <v>275671</v>
      </c>
      <c r="H72" s="20">
        <v>269205</v>
      </c>
      <c r="I72" s="20">
        <v>544876</v>
      </c>
      <c r="J72" s="20">
        <v>260789</v>
      </c>
      <c r="K72" s="20">
        <v>260789</v>
      </c>
      <c r="L72" s="20">
        <v>1403434</v>
      </c>
      <c r="M72" s="20">
        <v>1925012</v>
      </c>
      <c r="N72" s="20">
        <v>274207</v>
      </c>
      <c r="O72" s="20">
        <v>269214</v>
      </c>
      <c r="P72" s="20">
        <v>2882207</v>
      </c>
      <c r="Q72" s="20">
        <v>3425628</v>
      </c>
      <c r="R72" s="20">
        <v>256824</v>
      </c>
      <c r="S72" s="20">
        <v>263462</v>
      </c>
      <c r="T72" s="20"/>
      <c r="U72" s="20">
        <v>520286</v>
      </c>
      <c r="V72" s="20">
        <v>6415802</v>
      </c>
      <c r="W72" s="20">
        <v>1786884</v>
      </c>
      <c r="X72" s="20"/>
      <c r="Y72" s="19"/>
      <c r="Z72" s="22">
        <v>1786878</v>
      </c>
    </row>
    <row r="73" spans="1:26" ht="13.5" hidden="1">
      <c r="A73" s="38" t="s">
        <v>117</v>
      </c>
      <c r="B73" s="18">
        <v>3575322</v>
      </c>
      <c r="C73" s="18"/>
      <c r="D73" s="19">
        <v>2357495</v>
      </c>
      <c r="E73" s="20">
        <v>2357495</v>
      </c>
      <c r="F73" s="20"/>
      <c r="G73" s="20">
        <v>300240</v>
      </c>
      <c r="H73" s="20">
        <v>299510</v>
      </c>
      <c r="I73" s="20">
        <v>599750</v>
      </c>
      <c r="J73" s="20">
        <v>298782</v>
      </c>
      <c r="K73" s="20">
        <v>298782</v>
      </c>
      <c r="L73" s="20">
        <v>1600324</v>
      </c>
      <c r="M73" s="20">
        <v>2197888</v>
      </c>
      <c r="N73" s="20">
        <v>321500</v>
      </c>
      <c r="O73" s="20">
        <v>321112</v>
      </c>
      <c r="P73" s="20">
        <v>2563820</v>
      </c>
      <c r="Q73" s="20">
        <v>3206432</v>
      </c>
      <c r="R73" s="20">
        <v>329631</v>
      </c>
      <c r="S73" s="20">
        <v>319097</v>
      </c>
      <c r="T73" s="20"/>
      <c r="U73" s="20">
        <v>648728</v>
      </c>
      <c r="V73" s="20">
        <v>6652798</v>
      </c>
      <c r="W73" s="20">
        <v>2357496</v>
      </c>
      <c r="X73" s="20"/>
      <c r="Y73" s="19"/>
      <c r="Z73" s="22">
        <v>2357495</v>
      </c>
    </row>
    <row r="74" spans="1:26" ht="13.5" hidden="1">
      <c r="A74" s="38" t="s">
        <v>118</v>
      </c>
      <c r="B74" s="18">
        <v>39364</v>
      </c>
      <c r="C74" s="18"/>
      <c r="D74" s="19"/>
      <c r="E74" s="20"/>
      <c r="F74" s="20"/>
      <c r="G74" s="20"/>
      <c r="H74" s="20"/>
      <c r="I74" s="20"/>
      <c r="J74" s="20"/>
      <c r="K74" s="20"/>
      <c r="L74" s="20">
        <v>-60035</v>
      </c>
      <c r="M74" s="20">
        <v>-60035</v>
      </c>
      <c r="N74" s="20">
        <v>2270</v>
      </c>
      <c r="O74" s="20">
        <v>657</v>
      </c>
      <c r="P74" s="20">
        <v>165359</v>
      </c>
      <c r="Q74" s="20">
        <v>168286</v>
      </c>
      <c r="R74" s="20">
        <v>1578</v>
      </c>
      <c r="S74" s="20"/>
      <c r="T74" s="20"/>
      <c r="U74" s="20">
        <v>1578</v>
      </c>
      <c r="V74" s="20">
        <v>109829</v>
      </c>
      <c r="W74" s="20"/>
      <c r="X74" s="20"/>
      <c r="Y74" s="19"/>
      <c r="Z74" s="22"/>
    </row>
    <row r="75" spans="1:26" ht="13.5" hidden="1">
      <c r="A75" s="39" t="s">
        <v>119</v>
      </c>
      <c r="B75" s="27">
        <v>3526919</v>
      </c>
      <c r="C75" s="27"/>
      <c r="D75" s="28">
        <v>3180000</v>
      </c>
      <c r="E75" s="29">
        <v>3180000</v>
      </c>
      <c r="F75" s="29"/>
      <c r="G75" s="29">
        <v>266712</v>
      </c>
      <c r="H75" s="29">
        <v>275623</v>
      </c>
      <c r="I75" s="29">
        <v>542335</v>
      </c>
      <c r="J75" s="29">
        <v>304165</v>
      </c>
      <c r="K75" s="29">
        <v>304165</v>
      </c>
      <c r="L75" s="29">
        <v>1441239</v>
      </c>
      <c r="M75" s="29">
        <v>2049569</v>
      </c>
      <c r="N75" s="29">
        <v>218</v>
      </c>
      <c r="O75" s="29">
        <v>393785</v>
      </c>
      <c r="P75" s="29">
        <v>2660773</v>
      </c>
      <c r="Q75" s="29">
        <v>3054776</v>
      </c>
      <c r="R75" s="29">
        <v>384058</v>
      </c>
      <c r="S75" s="29">
        <v>361895</v>
      </c>
      <c r="T75" s="29"/>
      <c r="U75" s="29">
        <v>745953</v>
      </c>
      <c r="V75" s="29">
        <v>6392633</v>
      </c>
      <c r="W75" s="29">
        <v>3180000</v>
      </c>
      <c r="X75" s="29"/>
      <c r="Y75" s="28"/>
      <c r="Z75" s="30">
        <v>3180000</v>
      </c>
    </row>
    <row r="76" spans="1:26" ht="13.5" hidden="1">
      <c r="A76" s="41" t="s">
        <v>121</v>
      </c>
      <c r="B76" s="31">
        <v>30029377</v>
      </c>
      <c r="C76" s="31"/>
      <c r="D76" s="32">
        <v>21235380</v>
      </c>
      <c r="E76" s="33">
        <v>16829676</v>
      </c>
      <c r="F76" s="33">
        <v>6100570</v>
      </c>
      <c r="G76" s="33">
        <v>1264635</v>
      </c>
      <c r="H76" s="33">
        <v>1481993</v>
      </c>
      <c r="I76" s="33">
        <v>8847198</v>
      </c>
      <c r="J76" s="33">
        <v>1223934</v>
      </c>
      <c r="K76" s="33">
        <v>-365022</v>
      </c>
      <c r="L76" s="33">
        <v>5214319</v>
      </c>
      <c r="M76" s="33">
        <v>6073231</v>
      </c>
      <c r="N76" s="33">
        <v>3441822</v>
      </c>
      <c r="O76" s="33">
        <v>11755786</v>
      </c>
      <c r="P76" s="33">
        <v>30353461</v>
      </c>
      <c r="Q76" s="33">
        <v>45551069</v>
      </c>
      <c r="R76" s="33">
        <v>1742727</v>
      </c>
      <c r="S76" s="33">
        <v>3170563</v>
      </c>
      <c r="T76" s="33"/>
      <c r="U76" s="33">
        <v>4913290</v>
      </c>
      <c r="V76" s="33">
        <v>65384788</v>
      </c>
      <c r="W76" s="33">
        <v>16829676</v>
      </c>
      <c r="X76" s="33"/>
      <c r="Y76" s="32"/>
      <c r="Z76" s="34">
        <v>16829676</v>
      </c>
    </row>
    <row r="77" spans="1:26" ht="13.5" hidden="1">
      <c r="A77" s="36" t="s">
        <v>31</v>
      </c>
      <c r="B77" s="18">
        <v>9435379</v>
      </c>
      <c r="C77" s="18"/>
      <c r="D77" s="19">
        <v>6810216</v>
      </c>
      <c r="E77" s="20">
        <v>4030704</v>
      </c>
      <c r="F77" s="20">
        <v>5638411</v>
      </c>
      <c r="G77" s="20">
        <v>-15420</v>
      </c>
      <c r="H77" s="20">
        <v>254983</v>
      </c>
      <c r="I77" s="20">
        <v>5877974</v>
      </c>
      <c r="J77" s="20">
        <v>230943</v>
      </c>
      <c r="K77" s="20">
        <v>-517910</v>
      </c>
      <c r="L77" s="20">
        <v>69160</v>
      </c>
      <c r="M77" s="20">
        <v>-217807</v>
      </c>
      <c r="N77" s="20">
        <v>348107</v>
      </c>
      <c r="O77" s="20"/>
      <c r="P77" s="20">
        <v>2434686</v>
      </c>
      <c r="Q77" s="20">
        <v>2782793</v>
      </c>
      <c r="R77" s="20">
        <v>222451</v>
      </c>
      <c r="S77" s="20">
        <v>778098</v>
      </c>
      <c r="T77" s="20"/>
      <c r="U77" s="20">
        <v>1000549</v>
      </c>
      <c r="V77" s="20">
        <v>9443509</v>
      </c>
      <c r="W77" s="20">
        <v>4030704</v>
      </c>
      <c r="X77" s="20"/>
      <c r="Y77" s="19"/>
      <c r="Z77" s="22">
        <v>4030704</v>
      </c>
    </row>
    <row r="78" spans="1:26" ht="13.5" hidden="1">
      <c r="A78" s="37" t="s">
        <v>32</v>
      </c>
      <c r="B78" s="18">
        <v>17067079</v>
      </c>
      <c r="C78" s="18"/>
      <c r="D78" s="19">
        <v>11245164</v>
      </c>
      <c r="E78" s="20">
        <v>9403968</v>
      </c>
      <c r="F78" s="20">
        <v>201182</v>
      </c>
      <c r="G78" s="20">
        <v>1013343</v>
      </c>
      <c r="H78" s="20">
        <v>951387</v>
      </c>
      <c r="I78" s="20">
        <v>2165912</v>
      </c>
      <c r="J78" s="20">
        <v>688826</v>
      </c>
      <c r="K78" s="20">
        <v>-147714</v>
      </c>
      <c r="L78" s="20">
        <v>4842362</v>
      </c>
      <c r="M78" s="20">
        <v>5383474</v>
      </c>
      <c r="N78" s="20">
        <v>2349269</v>
      </c>
      <c r="O78" s="20">
        <v>10986239</v>
      </c>
      <c r="P78" s="20">
        <v>25258002</v>
      </c>
      <c r="Q78" s="20">
        <v>38593510</v>
      </c>
      <c r="R78" s="20">
        <v>1136218</v>
      </c>
      <c r="S78" s="20">
        <v>2030570</v>
      </c>
      <c r="T78" s="20"/>
      <c r="U78" s="20">
        <v>3166788</v>
      </c>
      <c r="V78" s="20">
        <v>49309684</v>
      </c>
      <c r="W78" s="20">
        <v>9403968</v>
      </c>
      <c r="X78" s="20"/>
      <c r="Y78" s="19"/>
      <c r="Z78" s="22">
        <v>9403968</v>
      </c>
    </row>
    <row r="79" spans="1:26" ht="13.5" hidden="1">
      <c r="A79" s="38" t="s">
        <v>114</v>
      </c>
      <c r="B79" s="18">
        <v>10887691</v>
      </c>
      <c r="C79" s="18"/>
      <c r="D79" s="19">
        <v>6686952</v>
      </c>
      <c r="E79" s="20">
        <v>5136936</v>
      </c>
      <c r="F79" s="20">
        <v>226153</v>
      </c>
      <c r="G79" s="20">
        <v>316687</v>
      </c>
      <c r="H79" s="20">
        <v>160756</v>
      </c>
      <c r="I79" s="20">
        <v>703596</v>
      </c>
      <c r="J79" s="20">
        <v>155796</v>
      </c>
      <c r="K79" s="20">
        <v>2032</v>
      </c>
      <c r="L79" s="20">
        <v>2900000</v>
      </c>
      <c r="M79" s="20">
        <v>3057828</v>
      </c>
      <c r="N79" s="20">
        <v>577258</v>
      </c>
      <c r="O79" s="20">
        <v>962020</v>
      </c>
      <c r="P79" s="20">
        <v>7042097</v>
      </c>
      <c r="Q79" s="20">
        <v>8581375</v>
      </c>
      <c r="R79" s="20">
        <v>665982</v>
      </c>
      <c r="S79" s="20">
        <v>1179040</v>
      </c>
      <c r="T79" s="20"/>
      <c r="U79" s="20">
        <v>1845022</v>
      </c>
      <c r="V79" s="20">
        <v>14187821</v>
      </c>
      <c r="W79" s="20">
        <v>5136936</v>
      </c>
      <c r="X79" s="20"/>
      <c r="Y79" s="19"/>
      <c r="Z79" s="22">
        <v>5136936</v>
      </c>
    </row>
    <row r="80" spans="1:26" ht="13.5" hidden="1">
      <c r="A80" s="38" t="s">
        <v>115</v>
      </c>
      <c r="B80" s="18">
        <v>1126261</v>
      </c>
      <c r="C80" s="18"/>
      <c r="D80" s="19">
        <v>1786884</v>
      </c>
      <c r="E80" s="20">
        <v>2871120</v>
      </c>
      <c r="F80" s="20">
        <v>-249496</v>
      </c>
      <c r="G80" s="20">
        <v>438448</v>
      </c>
      <c r="H80" s="20">
        <v>538089</v>
      </c>
      <c r="I80" s="20">
        <v>727041</v>
      </c>
      <c r="J80" s="20">
        <v>303528</v>
      </c>
      <c r="K80" s="20">
        <v>-324924</v>
      </c>
      <c r="L80" s="20">
        <v>1839938</v>
      </c>
      <c r="M80" s="20">
        <v>1818542</v>
      </c>
      <c r="N80" s="20">
        <v>1095095</v>
      </c>
      <c r="O80" s="20">
        <v>9351793</v>
      </c>
      <c r="P80" s="20">
        <v>12769878</v>
      </c>
      <c r="Q80" s="20">
        <v>23216766</v>
      </c>
      <c r="R80" s="20">
        <v>276997</v>
      </c>
      <c r="S80" s="20">
        <v>268971</v>
      </c>
      <c r="T80" s="20"/>
      <c r="U80" s="20">
        <v>545968</v>
      </c>
      <c r="V80" s="20">
        <v>26308317</v>
      </c>
      <c r="W80" s="20">
        <v>2871120</v>
      </c>
      <c r="X80" s="20"/>
      <c r="Y80" s="19"/>
      <c r="Z80" s="22">
        <v>2871120</v>
      </c>
    </row>
    <row r="81" spans="1:26" ht="13.5" hidden="1">
      <c r="A81" s="38" t="s">
        <v>116</v>
      </c>
      <c r="B81" s="18">
        <v>1438441</v>
      </c>
      <c r="C81" s="18"/>
      <c r="D81" s="19">
        <v>2357496</v>
      </c>
      <c r="E81" s="20">
        <v>452916</v>
      </c>
      <c r="F81" s="20">
        <v>236480</v>
      </c>
      <c r="G81" s="20">
        <v>258208</v>
      </c>
      <c r="H81" s="20">
        <v>252542</v>
      </c>
      <c r="I81" s="20">
        <v>747230</v>
      </c>
      <c r="J81" s="20">
        <v>229502</v>
      </c>
      <c r="K81" s="20">
        <v>175178</v>
      </c>
      <c r="L81" s="20">
        <v>102424</v>
      </c>
      <c r="M81" s="20">
        <v>507104</v>
      </c>
      <c r="N81" s="20">
        <v>295631</v>
      </c>
      <c r="O81" s="20">
        <v>296832</v>
      </c>
      <c r="P81" s="20">
        <v>2882207</v>
      </c>
      <c r="Q81" s="20">
        <v>3474670</v>
      </c>
      <c r="R81" s="20">
        <v>89899</v>
      </c>
      <c r="S81" s="20">
        <v>263462</v>
      </c>
      <c r="T81" s="20"/>
      <c r="U81" s="20">
        <v>353361</v>
      </c>
      <c r="V81" s="20">
        <v>5082365</v>
      </c>
      <c r="W81" s="20">
        <v>452916</v>
      </c>
      <c r="X81" s="20"/>
      <c r="Y81" s="19"/>
      <c r="Z81" s="22">
        <v>452916</v>
      </c>
    </row>
    <row r="82" spans="1:26" ht="13.5" hidden="1">
      <c r="A82" s="38" t="s">
        <v>117</v>
      </c>
      <c r="B82" s="18">
        <v>3575322</v>
      </c>
      <c r="C82" s="18"/>
      <c r="D82" s="19"/>
      <c r="E82" s="20">
        <v>942996</v>
      </c>
      <c r="F82" s="20">
        <v>-11955</v>
      </c>
      <c r="G82" s="20"/>
      <c r="H82" s="20"/>
      <c r="I82" s="20">
        <v>-11955</v>
      </c>
      <c r="J82" s="20"/>
      <c r="K82" s="20"/>
      <c r="L82" s="20"/>
      <c r="M82" s="20"/>
      <c r="N82" s="20">
        <v>366291</v>
      </c>
      <c r="O82" s="20">
        <v>366291</v>
      </c>
      <c r="P82" s="20">
        <v>2563820</v>
      </c>
      <c r="Q82" s="20">
        <v>3296402</v>
      </c>
      <c r="R82" s="20">
        <v>103340</v>
      </c>
      <c r="S82" s="20">
        <v>319097</v>
      </c>
      <c r="T82" s="20"/>
      <c r="U82" s="20">
        <v>422437</v>
      </c>
      <c r="V82" s="20">
        <v>3706884</v>
      </c>
      <c r="W82" s="20">
        <v>942996</v>
      </c>
      <c r="X82" s="20"/>
      <c r="Y82" s="19"/>
      <c r="Z82" s="22">
        <v>942996</v>
      </c>
    </row>
    <row r="83" spans="1:26" ht="13.5" hidden="1">
      <c r="A83" s="38" t="s">
        <v>118</v>
      </c>
      <c r="B83" s="18">
        <v>39364</v>
      </c>
      <c r="C83" s="18"/>
      <c r="D83" s="19">
        <v>413832</v>
      </c>
      <c r="E83" s="20"/>
      <c r="F83" s="20"/>
      <c r="G83" s="20"/>
      <c r="H83" s="20"/>
      <c r="I83" s="20"/>
      <c r="J83" s="20"/>
      <c r="K83" s="20"/>
      <c r="L83" s="20"/>
      <c r="M83" s="20"/>
      <c r="N83" s="20">
        <v>14994</v>
      </c>
      <c r="O83" s="20">
        <v>9303</v>
      </c>
      <c r="P83" s="20"/>
      <c r="Q83" s="20">
        <v>24297</v>
      </c>
      <c r="R83" s="20"/>
      <c r="S83" s="20"/>
      <c r="T83" s="20"/>
      <c r="U83" s="20"/>
      <c r="V83" s="20">
        <v>24297</v>
      </c>
      <c r="W83" s="20"/>
      <c r="X83" s="20"/>
      <c r="Y83" s="19"/>
      <c r="Z83" s="22"/>
    </row>
    <row r="84" spans="1:26" ht="13.5" hidden="1">
      <c r="A84" s="39" t="s">
        <v>119</v>
      </c>
      <c r="B84" s="27">
        <v>3526919</v>
      </c>
      <c r="C84" s="27"/>
      <c r="D84" s="28">
        <v>3180000</v>
      </c>
      <c r="E84" s="29">
        <v>3395004</v>
      </c>
      <c r="F84" s="29">
        <v>260977</v>
      </c>
      <c r="G84" s="29">
        <v>266712</v>
      </c>
      <c r="H84" s="29">
        <v>275623</v>
      </c>
      <c r="I84" s="29">
        <v>803312</v>
      </c>
      <c r="J84" s="29">
        <v>304165</v>
      </c>
      <c r="K84" s="29">
        <v>300602</v>
      </c>
      <c r="L84" s="29">
        <v>302797</v>
      </c>
      <c r="M84" s="29">
        <v>907564</v>
      </c>
      <c r="N84" s="29">
        <v>744446</v>
      </c>
      <c r="O84" s="29">
        <v>769547</v>
      </c>
      <c r="P84" s="29">
        <v>2660773</v>
      </c>
      <c r="Q84" s="29">
        <v>4174766</v>
      </c>
      <c r="R84" s="29">
        <v>384058</v>
      </c>
      <c r="S84" s="29">
        <v>361895</v>
      </c>
      <c r="T84" s="29"/>
      <c r="U84" s="29">
        <v>745953</v>
      </c>
      <c r="V84" s="29">
        <v>6631595</v>
      </c>
      <c r="W84" s="29">
        <v>3395004</v>
      </c>
      <c r="X84" s="29"/>
      <c r="Y84" s="28"/>
      <c r="Z84" s="30">
        <v>3395004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8361297</v>
      </c>
      <c r="C5" s="18">
        <v>0</v>
      </c>
      <c r="D5" s="58">
        <v>8958007</v>
      </c>
      <c r="E5" s="59">
        <v>9031895</v>
      </c>
      <c r="F5" s="59">
        <v>2152064</v>
      </c>
      <c r="G5" s="59">
        <v>612636</v>
      </c>
      <c r="H5" s="59">
        <v>599167</v>
      </c>
      <c r="I5" s="59">
        <v>3363867</v>
      </c>
      <c r="J5" s="59">
        <v>606517</v>
      </c>
      <c r="K5" s="59">
        <v>599201</v>
      </c>
      <c r="L5" s="59">
        <v>604857</v>
      </c>
      <c r="M5" s="59">
        <v>1810575</v>
      </c>
      <c r="N5" s="59">
        <v>580766</v>
      </c>
      <c r="O5" s="59">
        <v>608749</v>
      </c>
      <c r="P5" s="59">
        <v>606980</v>
      </c>
      <c r="Q5" s="59">
        <v>1796495</v>
      </c>
      <c r="R5" s="59">
        <v>728816</v>
      </c>
      <c r="S5" s="59">
        <v>554862</v>
      </c>
      <c r="T5" s="59">
        <v>626553</v>
      </c>
      <c r="U5" s="59">
        <v>1910231</v>
      </c>
      <c r="V5" s="59">
        <v>8881168</v>
      </c>
      <c r="W5" s="59">
        <v>8958002</v>
      </c>
      <c r="X5" s="59">
        <v>-76834</v>
      </c>
      <c r="Y5" s="60">
        <v>-0.86</v>
      </c>
      <c r="Z5" s="61">
        <v>9031895</v>
      </c>
    </row>
    <row r="6" spans="1:26" ht="13.5">
      <c r="A6" s="57" t="s">
        <v>32</v>
      </c>
      <c r="B6" s="18">
        <v>38892697</v>
      </c>
      <c r="C6" s="18">
        <v>0</v>
      </c>
      <c r="D6" s="58">
        <v>65571847</v>
      </c>
      <c r="E6" s="59">
        <v>66271600</v>
      </c>
      <c r="F6" s="59">
        <v>-1217238</v>
      </c>
      <c r="G6" s="59">
        <v>11766877</v>
      </c>
      <c r="H6" s="59">
        <v>3594420</v>
      </c>
      <c r="I6" s="59">
        <v>14144059</v>
      </c>
      <c r="J6" s="59">
        <v>6662231</v>
      </c>
      <c r="K6" s="59">
        <v>6490831</v>
      </c>
      <c r="L6" s="59">
        <v>472288</v>
      </c>
      <c r="M6" s="59">
        <v>13625350</v>
      </c>
      <c r="N6" s="59">
        <v>1792961</v>
      </c>
      <c r="O6" s="59">
        <v>3948611</v>
      </c>
      <c r="P6" s="59">
        <v>8711926</v>
      </c>
      <c r="Q6" s="59">
        <v>14453498</v>
      </c>
      <c r="R6" s="59">
        <v>4616463</v>
      </c>
      <c r="S6" s="59">
        <v>5938952</v>
      </c>
      <c r="T6" s="59">
        <v>-1208021</v>
      </c>
      <c r="U6" s="59">
        <v>9347394</v>
      </c>
      <c r="V6" s="59">
        <v>51570301</v>
      </c>
      <c r="W6" s="59">
        <v>65571848</v>
      </c>
      <c r="X6" s="59">
        <v>-14001547</v>
      </c>
      <c r="Y6" s="60">
        <v>-21.35</v>
      </c>
      <c r="Z6" s="61">
        <v>66271600</v>
      </c>
    </row>
    <row r="7" spans="1:26" ht="13.5">
      <c r="A7" s="57" t="s">
        <v>33</v>
      </c>
      <c r="B7" s="18">
        <v>538281</v>
      </c>
      <c r="C7" s="18">
        <v>0</v>
      </c>
      <c r="D7" s="58">
        <v>422000</v>
      </c>
      <c r="E7" s="59">
        <v>560000</v>
      </c>
      <c r="F7" s="59">
        <v>7961</v>
      </c>
      <c r="G7" s="59">
        <v>95240</v>
      </c>
      <c r="H7" s="59">
        <v>17840</v>
      </c>
      <c r="I7" s="59">
        <v>121041</v>
      </c>
      <c r="J7" s="59">
        <v>80172</v>
      </c>
      <c r="K7" s="59">
        <v>21766</v>
      </c>
      <c r="L7" s="59">
        <v>17234</v>
      </c>
      <c r="M7" s="59">
        <v>119172</v>
      </c>
      <c r="N7" s="59">
        <v>39539</v>
      </c>
      <c r="O7" s="59">
        <v>33314</v>
      </c>
      <c r="P7" s="59">
        <v>25661</v>
      </c>
      <c r="Q7" s="59">
        <v>98514</v>
      </c>
      <c r="R7" s="59">
        <v>11814</v>
      </c>
      <c r="S7" s="59">
        <v>67528</v>
      </c>
      <c r="T7" s="59">
        <v>35106</v>
      </c>
      <c r="U7" s="59">
        <v>114448</v>
      </c>
      <c r="V7" s="59">
        <v>453175</v>
      </c>
      <c r="W7" s="59">
        <v>422000</v>
      </c>
      <c r="X7" s="59">
        <v>31175</v>
      </c>
      <c r="Y7" s="60">
        <v>7.39</v>
      </c>
      <c r="Z7" s="61">
        <v>560000</v>
      </c>
    </row>
    <row r="8" spans="1:26" ht="13.5">
      <c r="A8" s="57" t="s">
        <v>34</v>
      </c>
      <c r="B8" s="18">
        <v>39345385</v>
      </c>
      <c r="C8" s="18">
        <v>0</v>
      </c>
      <c r="D8" s="58">
        <v>40925200</v>
      </c>
      <c r="E8" s="59">
        <v>40840200</v>
      </c>
      <c r="F8" s="59">
        <v>15274000</v>
      </c>
      <c r="G8" s="59">
        <v>1825000</v>
      </c>
      <c r="H8" s="59">
        <v>0</v>
      </c>
      <c r="I8" s="59">
        <v>17099000</v>
      </c>
      <c r="J8" s="59">
        <v>784500</v>
      </c>
      <c r="K8" s="59">
        <v>0</v>
      </c>
      <c r="L8" s="59">
        <v>12219000</v>
      </c>
      <c r="M8" s="59">
        <v>13003500</v>
      </c>
      <c r="N8" s="59">
        <v>0</v>
      </c>
      <c r="O8" s="59">
        <v>0</v>
      </c>
      <c r="P8" s="59">
        <v>10280500</v>
      </c>
      <c r="Q8" s="59">
        <v>10280500</v>
      </c>
      <c r="R8" s="59">
        <v>0</v>
      </c>
      <c r="S8" s="59">
        <v>2898948</v>
      </c>
      <c r="T8" s="59">
        <v>4419914</v>
      </c>
      <c r="U8" s="59">
        <v>7318862</v>
      </c>
      <c r="V8" s="59">
        <v>47701862</v>
      </c>
      <c r="W8" s="59">
        <v>40925200</v>
      </c>
      <c r="X8" s="59">
        <v>6776662</v>
      </c>
      <c r="Y8" s="60">
        <v>16.56</v>
      </c>
      <c r="Z8" s="61">
        <v>40840200</v>
      </c>
    </row>
    <row r="9" spans="1:26" ht="13.5">
      <c r="A9" s="57" t="s">
        <v>35</v>
      </c>
      <c r="B9" s="18">
        <v>15657199</v>
      </c>
      <c r="C9" s="18">
        <v>0</v>
      </c>
      <c r="D9" s="58">
        <v>16360008</v>
      </c>
      <c r="E9" s="59">
        <v>16070479</v>
      </c>
      <c r="F9" s="59">
        <v>888635</v>
      </c>
      <c r="G9" s="59">
        <v>1251486</v>
      </c>
      <c r="H9" s="59">
        <v>1010975</v>
      </c>
      <c r="I9" s="59">
        <v>3151096</v>
      </c>
      <c r="J9" s="59">
        <v>830491</v>
      </c>
      <c r="K9" s="59">
        <v>1038764</v>
      </c>
      <c r="L9" s="59">
        <v>560876</v>
      </c>
      <c r="M9" s="59">
        <v>2430131</v>
      </c>
      <c r="N9" s="59">
        <v>1533418</v>
      </c>
      <c r="O9" s="59">
        <v>1868815</v>
      </c>
      <c r="P9" s="59">
        <v>1227872</v>
      </c>
      <c r="Q9" s="59">
        <v>4630105</v>
      </c>
      <c r="R9" s="59">
        <v>1272080</v>
      </c>
      <c r="S9" s="59">
        <v>3632750</v>
      </c>
      <c r="T9" s="59">
        <v>1661247</v>
      </c>
      <c r="U9" s="59">
        <v>6566077</v>
      </c>
      <c r="V9" s="59">
        <v>16777409</v>
      </c>
      <c r="W9" s="59">
        <v>16360012</v>
      </c>
      <c r="X9" s="59">
        <v>417397</v>
      </c>
      <c r="Y9" s="60">
        <v>2.55</v>
      </c>
      <c r="Z9" s="61">
        <v>16070479</v>
      </c>
    </row>
    <row r="10" spans="1:26" ht="25.5">
      <c r="A10" s="62" t="s">
        <v>106</v>
      </c>
      <c r="B10" s="63">
        <f>SUM(B5:B9)</f>
        <v>102794859</v>
      </c>
      <c r="C10" s="63">
        <f>SUM(C5:C9)</f>
        <v>0</v>
      </c>
      <c r="D10" s="64">
        <f aca="true" t="shared" si="0" ref="D10:Z10">SUM(D5:D9)</f>
        <v>132237062</v>
      </c>
      <c r="E10" s="65">
        <f t="shared" si="0"/>
        <v>132774174</v>
      </c>
      <c r="F10" s="65">
        <f t="shared" si="0"/>
        <v>17105422</v>
      </c>
      <c r="G10" s="65">
        <f t="shared" si="0"/>
        <v>15551239</v>
      </c>
      <c r="H10" s="65">
        <f t="shared" si="0"/>
        <v>5222402</v>
      </c>
      <c r="I10" s="65">
        <f t="shared" si="0"/>
        <v>37879063</v>
      </c>
      <c r="J10" s="65">
        <f t="shared" si="0"/>
        <v>8963911</v>
      </c>
      <c r="K10" s="65">
        <f t="shared" si="0"/>
        <v>8150562</v>
      </c>
      <c r="L10" s="65">
        <f t="shared" si="0"/>
        <v>13874255</v>
      </c>
      <c r="M10" s="65">
        <f t="shared" si="0"/>
        <v>30988728</v>
      </c>
      <c r="N10" s="65">
        <f t="shared" si="0"/>
        <v>3946684</v>
      </c>
      <c r="O10" s="65">
        <f t="shared" si="0"/>
        <v>6459489</v>
      </c>
      <c r="P10" s="65">
        <f t="shared" si="0"/>
        <v>20852939</v>
      </c>
      <c r="Q10" s="65">
        <f t="shared" si="0"/>
        <v>31259112</v>
      </c>
      <c r="R10" s="65">
        <f t="shared" si="0"/>
        <v>6629173</v>
      </c>
      <c r="S10" s="65">
        <f t="shared" si="0"/>
        <v>13093040</v>
      </c>
      <c r="T10" s="65">
        <f t="shared" si="0"/>
        <v>5534799</v>
      </c>
      <c r="U10" s="65">
        <f t="shared" si="0"/>
        <v>25257012</v>
      </c>
      <c r="V10" s="65">
        <f t="shared" si="0"/>
        <v>125383915</v>
      </c>
      <c r="W10" s="65">
        <f t="shared" si="0"/>
        <v>132237062</v>
      </c>
      <c r="X10" s="65">
        <f t="shared" si="0"/>
        <v>-6853147</v>
      </c>
      <c r="Y10" s="66">
        <f>+IF(W10&lt;&gt;0,(X10/W10)*100,0)</f>
        <v>-5.1824707055273205</v>
      </c>
      <c r="Z10" s="67">
        <f t="shared" si="0"/>
        <v>132774174</v>
      </c>
    </row>
    <row r="11" spans="1:26" ht="13.5">
      <c r="A11" s="57" t="s">
        <v>36</v>
      </c>
      <c r="B11" s="18">
        <v>37333043</v>
      </c>
      <c r="C11" s="18">
        <v>0</v>
      </c>
      <c r="D11" s="58">
        <v>47215689</v>
      </c>
      <c r="E11" s="59">
        <v>45978900</v>
      </c>
      <c r="F11" s="59">
        <v>3217128</v>
      </c>
      <c r="G11" s="59">
        <v>3212373</v>
      </c>
      <c r="H11" s="59">
        <v>3216510</v>
      </c>
      <c r="I11" s="59">
        <v>9646011</v>
      </c>
      <c r="J11" s="59">
        <v>3167927</v>
      </c>
      <c r="K11" s="59">
        <v>3264025</v>
      </c>
      <c r="L11" s="59">
        <v>3306705</v>
      </c>
      <c r="M11" s="59">
        <v>9738657</v>
      </c>
      <c r="N11" s="59">
        <v>3422216</v>
      </c>
      <c r="O11" s="59">
        <v>3650767</v>
      </c>
      <c r="P11" s="59">
        <v>3283285</v>
      </c>
      <c r="Q11" s="59">
        <v>10356268</v>
      </c>
      <c r="R11" s="59">
        <v>3278038</v>
      </c>
      <c r="S11" s="59">
        <v>3308346</v>
      </c>
      <c r="T11" s="59">
        <v>3332539</v>
      </c>
      <c r="U11" s="59">
        <v>9918923</v>
      </c>
      <c r="V11" s="59">
        <v>39659859</v>
      </c>
      <c r="W11" s="59">
        <v>47215688</v>
      </c>
      <c r="X11" s="59">
        <v>-7555829</v>
      </c>
      <c r="Y11" s="60">
        <v>-16</v>
      </c>
      <c r="Z11" s="61">
        <v>45978900</v>
      </c>
    </row>
    <row r="12" spans="1:26" ht="13.5">
      <c r="A12" s="57" t="s">
        <v>37</v>
      </c>
      <c r="B12" s="18">
        <v>3095174</v>
      </c>
      <c r="C12" s="18">
        <v>0</v>
      </c>
      <c r="D12" s="58">
        <v>3246332</v>
      </c>
      <c r="E12" s="59">
        <v>3460789</v>
      </c>
      <c r="F12" s="59">
        <v>257197</v>
      </c>
      <c r="G12" s="59">
        <v>274828</v>
      </c>
      <c r="H12" s="59">
        <v>276464</v>
      </c>
      <c r="I12" s="59">
        <v>808489</v>
      </c>
      <c r="J12" s="59">
        <v>277064</v>
      </c>
      <c r="K12" s="59">
        <v>276764</v>
      </c>
      <c r="L12" s="59">
        <v>280064</v>
      </c>
      <c r="M12" s="59">
        <v>833892</v>
      </c>
      <c r="N12" s="59">
        <v>276764</v>
      </c>
      <c r="O12" s="59">
        <v>276764</v>
      </c>
      <c r="P12" s="59">
        <v>279764</v>
      </c>
      <c r="Q12" s="59">
        <v>833292</v>
      </c>
      <c r="R12" s="59">
        <v>280064</v>
      </c>
      <c r="S12" s="59">
        <v>380449</v>
      </c>
      <c r="T12" s="59">
        <v>299509</v>
      </c>
      <c r="U12" s="59">
        <v>960022</v>
      </c>
      <c r="V12" s="59">
        <v>3435695</v>
      </c>
      <c r="W12" s="59">
        <v>3246334</v>
      </c>
      <c r="X12" s="59">
        <v>189361</v>
      </c>
      <c r="Y12" s="60">
        <v>5.83</v>
      </c>
      <c r="Z12" s="61">
        <v>3460789</v>
      </c>
    </row>
    <row r="13" spans="1:26" ht="13.5">
      <c r="A13" s="57" t="s">
        <v>107</v>
      </c>
      <c r="B13" s="18">
        <v>28119948</v>
      </c>
      <c r="C13" s="18">
        <v>0</v>
      </c>
      <c r="D13" s="58">
        <v>29406916</v>
      </c>
      <c r="E13" s="59">
        <v>29442205</v>
      </c>
      <c r="F13" s="59">
        <v>0</v>
      </c>
      <c r="G13" s="59">
        <v>4913382</v>
      </c>
      <c r="H13" s="59">
        <v>2456691</v>
      </c>
      <c r="I13" s="59">
        <v>7370073</v>
      </c>
      <c r="J13" s="59">
        <v>2456691</v>
      </c>
      <c r="K13" s="59">
        <v>2456691</v>
      </c>
      <c r="L13" s="59">
        <v>2456691</v>
      </c>
      <c r="M13" s="59">
        <v>7370073</v>
      </c>
      <c r="N13" s="59">
        <v>2456691</v>
      </c>
      <c r="O13" s="59">
        <v>0</v>
      </c>
      <c r="P13" s="59">
        <v>0</v>
      </c>
      <c r="Q13" s="59">
        <v>2456691</v>
      </c>
      <c r="R13" s="59">
        <v>0</v>
      </c>
      <c r="S13" s="59">
        <v>14088290</v>
      </c>
      <c r="T13" s="59">
        <v>-1842783</v>
      </c>
      <c r="U13" s="59">
        <v>12245507</v>
      </c>
      <c r="V13" s="59">
        <v>29442344</v>
      </c>
      <c r="W13" s="59">
        <v>29406912</v>
      </c>
      <c r="X13" s="59">
        <v>35432</v>
      </c>
      <c r="Y13" s="60">
        <v>0.12</v>
      </c>
      <c r="Z13" s="61">
        <v>29442205</v>
      </c>
    </row>
    <row r="14" spans="1:26" ht="13.5">
      <c r="A14" s="57" t="s">
        <v>38</v>
      </c>
      <c r="B14" s="18">
        <v>1814409</v>
      </c>
      <c r="C14" s="18">
        <v>0</v>
      </c>
      <c r="D14" s="58">
        <v>310000</v>
      </c>
      <c r="E14" s="59">
        <v>230000</v>
      </c>
      <c r="F14" s="59">
        <v>20527</v>
      </c>
      <c r="G14" s="59">
        <v>20250</v>
      </c>
      <c r="H14" s="59">
        <v>19297</v>
      </c>
      <c r="I14" s="59">
        <v>60074</v>
      </c>
      <c r="J14" s="59">
        <v>18002</v>
      </c>
      <c r="K14" s="59">
        <v>17545</v>
      </c>
      <c r="L14" s="59">
        <v>16276</v>
      </c>
      <c r="M14" s="59">
        <v>51823</v>
      </c>
      <c r="N14" s="59">
        <v>15835</v>
      </c>
      <c r="O14" s="59">
        <v>14714</v>
      </c>
      <c r="P14" s="59">
        <v>12856</v>
      </c>
      <c r="Q14" s="59">
        <v>43405</v>
      </c>
      <c r="R14" s="59">
        <v>13009</v>
      </c>
      <c r="S14" s="59">
        <v>13121</v>
      </c>
      <c r="T14" s="59">
        <v>183141</v>
      </c>
      <c r="U14" s="59">
        <v>209271</v>
      </c>
      <c r="V14" s="59">
        <v>364573</v>
      </c>
      <c r="W14" s="59">
        <v>310000</v>
      </c>
      <c r="X14" s="59">
        <v>54573</v>
      </c>
      <c r="Y14" s="60">
        <v>17.6</v>
      </c>
      <c r="Z14" s="61">
        <v>230000</v>
      </c>
    </row>
    <row r="15" spans="1:26" ht="13.5">
      <c r="A15" s="57" t="s">
        <v>39</v>
      </c>
      <c r="B15" s="18">
        <v>21065220</v>
      </c>
      <c r="C15" s="18">
        <v>0</v>
      </c>
      <c r="D15" s="58">
        <v>22962421</v>
      </c>
      <c r="E15" s="59">
        <v>22962421</v>
      </c>
      <c r="F15" s="59">
        <v>38064</v>
      </c>
      <c r="G15" s="59">
        <v>3048051</v>
      </c>
      <c r="H15" s="59">
        <v>2872172</v>
      </c>
      <c r="I15" s="59">
        <v>5958287</v>
      </c>
      <c r="J15" s="59">
        <v>1532065</v>
      </c>
      <c r="K15" s="59">
        <v>1552384</v>
      </c>
      <c r="L15" s="59">
        <v>1549636</v>
      </c>
      <c r="M15" s="59">
        <v>4634085</v>
      </c>
      <c r="N15" s="59">
        <v>1685542</v>
      </c>
      <c r="O15" s="59">
        <v>1586904</v>
      </c>
      <c r="P15" s="59">
        <v>1433112</v>
      </c>
      <c r="Q15" s="59">
        <v>4705558</v>
      </c>
      <c r="R15" s="59">
        <v>1538560</v>
      </c>
      <c r="S15" s="59">
        <v>1520655</v>
      </c>
      <c r="T15" s="59">
        <v>1896898</v>
      </c>
      <c r="U15" s="59">
        <v>4956113</v>
      </c>
      <c r="V15" s="59">
        <v>20254043</v>
      </c>
      <c r="W15" s="59">
        <v>22962420</v>
      </c>
      <c r="X15" s="59">
        <v>-2708377</v>
      </c>
      <c r="Y15" s="60">
        <v>-11.79</v>
      </c>
      <c r="Z15" s="61">
        <v>22962421</v>
      </c>
    </row>
    <row r="16" spans="1:26" ht="13.5">
      <c r="A16" s="68" t="s">
        <v>40</v>
      </c>
      <c r="B16" s="18">
        <v>0</v>
      </c>
      <c r="C16" s="18">
        <v>0</v>
      </c>
      <c r="D16" s="58">
        <v>9536950</v>
      </c>
      <c r="E16" s="59">
        <v>6777352</v>
      </c>
      <c r="F16" s="59">
        <v>469004</v>
      </c>
      <c r="G16" s="59">
        <v>474933</v>
      </c>
      <c r="H16" s="59">
        <v>491215</v>
      </c>
      <c r="I16" s="59">
        <v>1435152</v>
      </c>
      <c r="J16" s="59">
        <v>491215</v>
      </c>
      <c r="K16" s="59">
        <v>497408</v>
      </c>
      <c r="L16" s="59">
        <v>556724</v>
      </c>
      <c r="M16" s="59">
        <v>1545347</v>
      </c>
      <c r="N16" s="59">
        <v>572045</v>
      </c>
      <c r="O16" s="59">
        <v>622909</v>
      </c>
      <c r="P16" s="59">
        <v>587001</v>
      </c>
      <c r="Q16" s="59">
        <v>1781955</v>
      </c>
      <c r="R16" s="59">
        <v>651902</v>
      </c>
      <c r="S16" s="59">
        <v>628942</v>
      </c>
      <c r="T16" s="59">
        <v>684357</v>
      </c>
      <c r="U16" s="59">
        <v>1965201</v>
      </c>
      <c r="V16" s="59">
        <v>6727655</v>
      </c>
      <c r="W16" s="59">
        <v>9536951</v>
      </c>
      <c r="X16" s="59">
        <v>-2809296</v>
      </c>
      <c r="Y16" s="60">
        <v>-29.46</v>
      </c>
      <c r="Z16" s="61">
        <v>6777352</v>
      </c>
    </row>
    <row r="17" spans="1:26" ht="13.5">
      <c r="A17" s="57" t="s">
        <v>41</v>
      </c>
      <c r="B17" s="18">
        <v>56528860</v>
      </c>
      <c r="C17" s="18">
        <v>0</v>
      </c>
      <c r="D17" s="58">
        <v>40751545</v>
      </c>
      <c r="E17" s="59">
        <v>46470257</v>
      </c>
      <c r="F17" s="59">
        <v>1737033</v>
      </c>
      <c r="G17" s="59">
        <v>4706433</v>
      </c>
      <c r="H17" s="59">
        <v>2758378</v>
      </c>
      <c r="I17" s="59">
        <v>9201844</v>
      </c>
      <c r="J17" s="59">
        <v>4387167</v>
      </c>
      <c r="K17" s="59">
        <v>4323955</v>
      </c>
      <c r="L17" s="59">
        <v>2825873</v>
      </c>
      <c r="M17" s="59">
        <v>11536995</v>
      </c>
      <c r="N17" s="59">
        <v>2469787</v>
      </c>
      <c r="O17" s="59">
        <v>4925186</v>
      </c>
      <c r="P17" s="59">
        <v>2820891</v>
      </c>
      <c r="Q17" s="59">
        <v>10215864</v>
      </c>
      <c r="R17" s="59">
        <v>1683090</v>
      </c>
      <c r="S17" s="59">
        <v>9328551</v>
      </c>
      <c r="T17" s="59">
        <v>684697</v>
      </c>
      <c r="U17" s="59">
        <v>11696338</v>
      </c>
      <c r="V17" s="59">
        <v>42651041</v>
      </c>
      <c r="W17" s="59">
        <v>40751544</v>
      </c>
      <c r="X17" s="59">
        <v>1899497</v>
      </c>
      <c r="Y17" s="60">
        <v>4.66</v>
      </c>
      <c r="Z17" s="61">
        <v>46470257</v>
      </c>
    </row>
    <row r="18" spans="1:26" ht="13.5">
      <c r="A18" s="69" t="s">
        <v>42</v>
      </c>
      <c r="B18" s="70">
        <f>SUM(B11:B17)</f>
        <v>147956654</v>
      </c>
      <c r="C18" s="70">
        <f>SUM(C11:C17)</f>
        <v>0</v>
      </c>
      <c r="D18" s="71">
        <f aca="true" t="shared" si="1" ref="D18:Z18">SUM(D11:D17)</f>
        <v>153429853</v>
      </c>
      <c r="E18" s="72">
        <f t="shared" si="1"/>
        <v>155321924</v>
      </c>
      <c r="F18" s="72">
        <f t="shared" si="1"/>
        <v>5738953</v>
      </c>
      <c r="G18" s="72">
        <f t="shared" si="1"/>
        <v>16650250</v>
      </c>
      <c r="H18" s="72">
        <f t="shared" si="1"/>
        <v>12090727</v>
      </c>
      <c r="I18" s="72">
        <f t="shared" si="1"/>
        <v>34479930</v>
      </c>
      <c r="J18" s="72">
        <f t="shared" si="1"/>
        <v>12330131</v>
      </c>
      <c r="K18" s="72">
        <f t="shared" si="1"/>
        <v>12388772</v>
      </c>
      <c r="L18" s="72">
        <f t="shared" si="1"/>
        <v>10991969</v>
      </c>
      <c r="M18" s="72">
        <f t="shared" si="1"/>
        <v>35710872</v>
      </c>
      <c r="N18" s="72">
        <f t="shared" si="1"/>
        <v>10898880</v>
      </c>
      <c r="O18" s="72">
        <f t="shared" si="1"/>
        <v>11077244</v>
      </c>
      <c r="P18" s="72">
        <f t="shared" si="1"/>
        <v>8416909</v>
      </c>
      <c r="Q18" s="72">
        <f t="shared" si="1"/>
        <v>30393033</v>
      </c>
      <c r="R18" s="72">
        <f t="shared" si="1"/>
        <v>7444663</v>
      </c>
      <c r="S18" s="72">
        <f t="shared" si="1"/>
        <v>29268354</v>
      </c>
      <c r="T18" s="72">
        <f t="shared" si="1"/>
        <v>5238358</v>
      </c>
      <c r="U18" s="72">
        <f t="shared" si="1"/>
        <v>41951375</v>
      </c>
      <c r="V18" s="72">
        <f t="shared" si="1"/>
        <v>142535210</v>
      </c>
      <c r="W18" s="72">
        <f t="shared" si="1"/>
        <v>153429849</v>
      </c>
      <c r="X18" s="72">
        <f t="shared" si="1"/>
        <v>-10894639</v>
      </c>
      <c r="Y18" s="66">
        <f>+IF(W18&lt;&gt;0,(X18/W18)*100,0)</f>
        <v>-7.100729793457596</v>
      </c>
      <c r="Z18" s="73">
        <f t="shared" si="1"/>
        <v>155321924</v>
      </c>
    </row>
    <row r="19" spans="1:26" ht="13.5">
      <c r="A19" s="69" t="s">
        <v>43</v>
      </c>
      <c r="B19" s="74">
        <f>+B10-B18</f>
        <v>-45161795</v>
      </c>
      <c r="C19" s="74">
        <f>+C10-C18</f>
        <v>0</v>
      </c>
      <c r="D19" s="75">
        <f aca="true" t="shared" si="2" ref="D19:Z19">+D10-D18</f>
        <v>-21192791</v>
      </c>
      <c r="E19" s="76">
        <f t="shared" si="2"/>
        <v>-22547750</v>
      </c>
      <c r="F19" s="76">
        <f t="shared" si="2"/>
        <v>11366469</v>
      </c>
      <c r="G19" s="76">
        <f t="shared" si="2"/>
        <v>-1099011</v>
      </c>
      <c r="H19" s="76">
        <f t="shared" si="2"/>
        <v>-6868325</v>
      </c>
      <c r="I19" s="76">
        <f t="shared" si="2"/>
        <v>3399133</v>
      </c>
      <c r="J19" s="76">
        <f t="shared" si="2"/>
        <v>-3366220</v>
      </c>
      <c r="K19" s="76">
        <f t="shared" si="2"/>
        <v>-4238210</v>
      </c>
      <c r="L19" s="76">
        <f t="shared" si="2"/>
        <v>2882286</v>
      </c>
      <c r="M19" s="76">
        <f t="shared" si="2"/>
        <v>-4722144</v>
      </c>
      <c r="N19" s="76">
        <f t="shared" si="2"/>
        <v>-6952196</v>
      </c>
      <c r="O19" s="76">
        <f t="shared" si="2"/>
        <v>-4617755</v>
      </c>
      <c r="P19" s="76">
        <f t="shared" si="2"/>
        <v>12436030</v>
      </c>
      <c r="Q19" s="76">
        <f t="shared" si="2"/>
        <v>866079</v>
      </c>
      <c r="R19" s="76">
        <f t="shared" si="2"/>
        <v>-815490</v>
      </c>
      <c r="S19" s="76">
        <f t="shared" si="2"/>
        <v>-16175314</v>
      </c>
      <c r="T19" s="76">
        <f t="shared" si="2"/>
        <v>296441</v>
      </c>
      <c r="U19" s="76">
        <f t="shared" si="2"/>
        <v>-16694363</v>
      </c>
      <c r="V19" s="76">
        <f t="shared" si="2"/>
        <v>-17151295</v>
      </c>
      <c r="W19" s="76">
        <f>IF(E10=E18,0,W10-W18)</f>
        <v>-21192787</v>
      </c>
      <c r="X19" s="76">
        <f t="shared" si="2"/>
        <v>4041492</v>
      </c>
      <c r="Y19" s="77">
        <f>+IF(W19&lt;&gt;0,(X19/W19)*100,0)</f>
        <v>-19.070129851255523</v>
      </c>
      <c r="Z19" s="78">
        <f t="shared" si="2"/>
        <v>-22547750</v>
      </c>
    </row>
    <row r="20" spans="1:26" ht="13.5">
      <c r="A20" s="57" t="s">
        <v>44</v>
      </c>
      <c r="B20" s="18">
        <v>60044153</v>
      </c>
      <c r="C20" s="18">
        <v>0</v>
      </c>
      <c r="D20" s="58">
        <v>28090800</v>
      </c>
      <c r="E20" s="59">
        <v>29775800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14526702</v>
      </c>
      <c r="T20" s="59">
        <v>1037486</v>
      </c>
      <c r="U20" s="59">
        <v>15564188</v>
      </c>
      <c r="V20" s="59">
        <v>15564188</v>
      </c>
      <c r="W20" s="59">
        <v>28090800</v>
      </c>
      <c r="X20" s="59">
        <v>-12526612</v>
      </c>
      <c r="Y20" s="60">
        <v>-44.59</v>
      </c>
      <c r="Z20" s="61">
        <v>29775800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14882358</v>
      </c>
      <c r="C22" s="85">
        <f>SUM(C19:C21)</f>
        <v>0</v>
      </c>
      <c r="D22" s="86">
        <f aca="true" t="shared" si="3" ref="D22:Z22">SUM(D19:D21)</f>
        <v>6898009</v>
      </c>
      <c r="E22" s="87">
        <f t="shared" si="3"/>
        <v>7228050</v>
      </c>
      <c r="F22" s="87">
        <f t="shared" si="3"/>
        <v>11366469</v>
      </c>
      <c r="G22" s="87">
        <f t="shared" si="3"/>
        <v>-1099011</v>
      </c>
      <c r="H22" s="87">
        <f t="shared" si="3"/>
        <v>-6868325</v>
      </c>
      <c r="I22" s="87">
        <f t="shared" si="3"/>
        <v>3399133</v>
      </c>
      <c r="J22" s="87">
        <f t="shared" si="3"/>
        <v>-3366220</v>
      </c>
      <c r="K22" s="87">
        <f t="shared" si="3"/>
        <v>-4238210</v>
      </c>
      <c r="L22" s="87">
        <f t="shared" si="3"/>
        <v>2882286</v>
      </c>
      <c r="M22" s="87">
        <f t="shared" si="3"/>
        <v>-4722144</v>
      </c>
      <c r="N22" s="87">
        <f t="shared" si="3"/>
        <v>-6952196</v>
      </c>
      <c r="O22" s="87">
        <f t="shared" si="3"/>
        <v>-4617755</v>
      </c>
      <c r="P22" s="87">
        <f t="shared" si="3"/>
        <v>12436030</v>
      </c>
      <c r="Q22" s="87">
        <f t="shared" si="3"/>
        <v>866079</v>
      </c>
      <c r="R22" s="87">
        <f t="shared" si="3"/>
        <v>-815490</v>
      </c>
      <c r="S22" s="87">
        <f t="shared" si="3"/>
        <v>-1648612</v>
      </c>
      <c r="T22" s="87">
        <f t="shared" si="3"/>
        <v>1333927</v>
      </c>
      <c r="U22" s="87">
        <f t="shared" si="3"/>
        <v>-1130175</v>
      </c>
      <c r="V22" s="87">
        <f t="shared" si="3"/>
        <v>-1587107</v>
      </c>
      <c r="W22" s="87">
        <f t="shared" si="3"/>
        <v>6898013</v>
      </c>
      <c r="X22" s="87">
        <f t="shared" si="3"/>
        <v>-8485120</v>
      </c>
      <c r="Y22" s="88">
        <f>+IF(W22&lt;&gt;0,(X22/W22)*100,0)</f>
        <v>-123.00817641254082</v>
      </c>
      <c r="Z22" s="89">
        <f t="shared" si="3"/>
        <v>7228050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14882358</v>
      </c>
      <c r="C24" s="74">
        <f>SUM(C22:C23)</f>
        <v>0</v>
      </c>
      <c r="D24" s="75">
        <f aca="true" t="shared" si="4" ref="D24:Z24">SUM(D22:D23)</f>
        <v>6898009</v>
      </c>
      <c r="E24" s="76">
        <f t="shared" si="4"/>
        <v>7228050</v>
      </c>
      <c r="F24" s="76">
        <f t="shared" si="4"/>
        <v>11366469</v>
      </c>
      <c r="G24" s="76">
        <f t="shared" si="4"/>
        <v>-1099011</v>
      </c>
      <c r="H24" s="76">
        <f t="shared" si="4"/>
        <v>-6868325</v>
      </c>
      <c r="I24" s="76">
        <f t="shared" si="4"/>
        <v>3399133</v>
      </c>
      <c r="J24" s="76">
        <f t="shared" si="4"/>
        <v>-3366220</v>
      </c>
      <c r="K24" s="76">
        <f t="shared" si="4"/>
        <v>-4238210</v>
      </c>
      <c r="L24" s="76">
        <f t="shared" si="4"/>
        <v>2882286</v>
      </c>
      <c r="M24" s="76">
        <f t="shared" si="4"/>
        <v>-4722144</v>
      </c>
      <c r="N24" s="76">
        <f t="shared" si="4"/>
        <v>-6952196</v>
      </c>
      <c r="O24" s="76">
        <f t="shared" si="4"/>
        <v>-4617755</v>
      </c>
      <c r="P24" s="76">
        <f t="shared" si="4"/>
        <v>12436030</v>
      </c>
      <c r="Q24" s="76">
        <f t="shared" si="4"/>
        <v>866079</v>
      </c>
      <c r="R24" s="76">
        <f t="shared" si="4"/>
        <v>-815490</v>
      </c>
      <c r="S24" s="76">
        <f t="shared" si="4"/>
        <v>-1648612</v>
      </c>
      <c r="T24" s="76">
        <f t="shared" si="4"/>
        <v>1333927</v>
      </c>
      <c r="U24" s="76">
        <f t="shared" si="4"/>
        <v>-1130175</v>
      </c>
      <c r="V24" s="76">
        <f t="shared" si="4"/>
        <v>-1587107</v>
      </c>
      <c r="W24" s="76">
        <f t="shared" si="4"/>
        <v>6898013</v>
      </c>
      <c r="X24" s="76">
        <f t="shared" si="4"/>
        <v>-8485120</v>
      </c>
      <c r="Y24" s="77">
        <f>+IF(W24&lt;&gt;0,(X24/W24)*100,0)</f>
        <v>-123.00817641254082</v>
      </c>
      <c r="Z24" s="78">
        <f t="shared" si="4"/>
        <v>7228050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214007514</v>
      </c>
      <c r="C27" s="21">
        <v>0</v>
      </c>
      <c r="D27" s="98">
        <v>29640800</v>
      </c>
      <c r="E27" s="99">
        <v>31748010</v>
      </c>
      <c r="F27" s="99">
        <v>0</v>
      </c>
      <c r="G27" s="99">
        <v>3681438</v>
      </c>
      <c r="H27" s="99">
        <v>2025552</v>
      </c>
      <c r="I27" s="99">
        <v>5706990</v>
      </c>
      <c r="J27" s="99">
        <v>4780</v>
      </c>
      <c r="K27" s="99">
        <v>4328966</v>
      </c>
      <c r="L27" s="99">
        <v>2783537</v>
      </c>
      <c r="M27" s="99">
        <v>7117283</v>
      </c>
      <c r="N27" s="99">
        <v>2090143</v>
      </c>
      <c r="O27" s="99">
        <v>2522165</v>
      </c>
      <c r="P27" s="99">
        <v>0</v>
      </c>
      <c r="Q27" s="99">
        <v>4612308</v>
      </c>
      <c r="R27" s="99">
        <v>1147576</v>
      </c>
      <c r="S27" s="99">
        <v>140020</v>
      </c>
      <c r="T27" s="99">
        <v>3264068</v>
      </c>
      <c r="U27" s="99">
        <v>4551664</v>
      </c>
      <c r="V27" s="99">
        <v>21988245</v>
      </c>
      <c r="W27" s="99">
        <v>31748010</v>
      </c>
      <c r="X27" s="99">
        <v>-9759765</v>
      </c>
      <c r="Y27" s="100">
        <v>-30.74</v>
      </c>
      <c r="Z27" s="101">
        <v>31748010</v>
      </c>
    </row>
    <row r="28" spans="1:26" ht="13.5">
      <c r="A28" s="102" t="s">
        <v>44</v>
      </c>
      <c r="B28" s="18">
        <v>213133011</v>
      </c>
      <c r="C28" s="18">
        <v>0</v>
      </c>
      <c r="D28" s="58">
        <v>28090800</v>
      </c>
      <c r="E28" s="59">
        <v>29690800</v>
      </c>
      <c r="F28" s="59">
        <v>0</v>
      </c>
      <c r="G28" s="59">
        <v>3681438</v>
      </c>
      <c r="H28" s="59">
        <v>2025552</v>
      </c>
      <c r="I28" s="59">
        <v>5706990</v>
      </c>
      <c r="J28" s="59">
        <v>4780</v>
      </c>
      <c r="K28" s="59">
        <v>4328966</v>
      </c>
      <c r="L28" s="59">
        <v>2783537</v>
      </c>
      <c r="M28" s="59">
        <v>7117283</v>
      </c>
      <c r="N28" s="59">
        <v>2090143</v>
      </c>
      <c r="O28" s="59">
        <v>2522165</v>
      </c>
      <c r="P28" s="59">
        <v>0</v>
      </c>
      <c r="Q28" s="59">
        <v>4612308</v>
      </c>
      <c r="R28" s="59">
        <v>1147576</v>
      </c>
      <c r="S28" s="59">
        <v>140020</v>
      </c>
      <c r="T28" s="59">
        <v>3264068</v>
      </c>
      <c r="U28" s="59">
        <v>4551664</v>
      </c>
      <c r="V28" s="59">
        <v>21988245</v>
      </c>
      <c r="W28" s="59">
        <v>29690800</v>
      </c>
      <c r="X28" s="59">
        <v>-7702555</v>
      </c>
      <c r="Y28" s="60">
        <v>-25.94</v>
      </c>
      <c r="Z28" s="61">
        <v>29690800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349493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525010</v>
      </c>
      <c r="C31" s="18">
        <v>0</v>
      </c>
      <c r="D31" s="58">
        <v>1550000</v>
      </c>
      <c r="E31" s="59">
        <v>2057210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2057210</v>
      </c>
      <c r="X31" s="59">
        <v>-2057210</v>
      </c>
      <c r="Y31" s="60">
        <v>-100</v>
      </c>
      <c r="Z31" s="61">
        <v>2057210</v>
      </c>
    </row>
    <row r="32" spans="1:26" ht="13.5">
      <c r="A32" s="69" t="s">
        <v>50</v>
      </c>
      <c r="B32" s="21">
        <f>SUM(B28:B31)</f>
        <v>214007514</v>
      </c>
      <c r="C32" s="21">
        <f>SUM(C28:C31)</f>
        <v>0</v>
      </c>
      <c r="D32" s="98">
        <f aca="true" t="shared" si="5" ref="D32:Z32">SUM(D28:D31)</f>
        <v>29640800</v>
      </c>
      <c r="E32" s="99">
        <f t="shared" si="5"/>
        <v>31748010</v>
      </c>
      <c r="F32" s="99">
        <f t="shared" si="5"/>
        <v>0</v>
      </c>
      <c r="G32" s="99">
        <f t="shared" si="5"/>
        <v>3681438</v>
      </c>
      <c r="H32" s="99">
        <f t="shared" si="5"/>
        <v>2025552</v>
      </c>
      <c r="I32" s="99">
        <f t="shared" si="5"/>
        <v>5706990</v>
      </c>
      <c r="J32" s="99">
        <f t="shared" si="5"/>
        <v>4780</v>
      </c>
      <c r="K32" s="99">
        <f t="shared" si="5"/>
        <v>4328966</v>
      </c>
      <c r="L32" s="99">
        <f t="shared" si="5"/>
        <v>2783537</v>
      </c>
      <c r="M32" s="99">
        <f t="shared" si="5"/>
        <v>7117283</v>
      </c>
      <c r="N32" s="99">
        <f t="shared" si="5"/>
        <v>2090143</v>
      </c>
      <c r="O32" s="99">
        <f t="shared" si="5"/>
        <v>2522165</v>
      </c>
      <c r="P32" s="99">
        <f t="shared" si="5"/>
        <v>0</v>
      </c>
      <c r="Q32" s="99">
        <f t="shared" si="5"/>
        <v>4612308</v>
      </c>
      <c r="R32" s="99">
        <f t="shared" si="5"/>
        <v>1147576</v>
      </c>
      <c r="S32" s="99">
        <f t="shared" si="5"/>
        <v>140020</v>
      </c>
      <c r="T32" s="99">
        <f t="shared" si="5"/>
        <v>3264068</v>
      </c>
      <c r="U32" s="99">
        <f t="shared" si="5"/>
        <v>4551664</v>
      </c>
      <c r="V32" s="99">
        <f t="shared" si="5"/>
        <v>21988245</v>
      </c>
      <c r="W32" s="99">
        <f t="shared" si="5"/>
        <v>31748010</v>
      </c>
      <c r="X32" s="99">
        <f t="shared" si="5"/>
        <v>-9759765</v>
      </c>
      <c r="Y32" s="100">
        <f>+IF(W32&lt;&gt;0,(X32/W32)*100,0)</f>
        <v>-30.741344103142215</v>
      </c>
      <c r="Z32" s="101">
        <f t="shared" si="5"/>
        <v>31748010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35096932</v>
      </c>
      <c r="C35" s="18">
        <v>0</v>
      </c>
      <c r="D35" s="58">
        <v>82402939</v>
      </c>
      <c r="E35" s="59">
        <v>78733318</v>
      </c>
      <c r="F35" s="59">
        <v>58717270</v>
      </c>
      <c r="G35" s="59">
        <v>61121892</v>
      </c>
      <c r="H35" s="59">
        <v>55625150</v>
      </c>
      <c r="I35" s="59">
        <v>55625150</v>
      </c>
      <c r="J35" s="59">
        <v>57760128</v>
      </c>
      <c r="K35" s="59">
        <v>9723445</v>
      </c>
      <c r="L35" s="59">
        <v>27267877</v>
      </c>
      <c r="M35" s="59">
        <v>27267877</v>
      </c>
      <c r="N35" s="59">
        <v>21819887</v>
      </c>
      <c r="O35" s="59">
        <v>20026507</v>
      </c>
      <c r="P35" s="59">
        <v>30624748</v>
      </c>
      <c r="Q35" s="59">
        <v>30624748</v>
      </c>
      <c r="R35" s="59">
        <v>27621034</v>
      </c>
      <c r="S35" s="59">
        <v>33774233</v>
      </c>
      <c r="T35" s="59">
        <v>48214224</v>
      </c>
      <c r="U35" s="59">
        <v>48214224</v>
      </c>
      <c r="V35" s="59">
        <v>48214224</v>
      </c>
      <c r="W35" s="59">
        <v>78733318</v>
      </c>
      <c r="X35" s="59">
        <v>-30519094</v>
      </c>
      <c r="Y35" s="60">
        <v>-38.76</v>
      </c>
      <c r="Z35" s="61">
        <v>78733318</v>
      </c>
    </row>
    <row r="36" spans="1:26" ht="13.5">
      <c r="A36" s="57" t="s">
        <v>53</v>
      </c>
      <c r="B36" s="18">
        <v>533088611</v>
      </c>
      <c r="C36" s="18">
        <v>0</v>
      </c>
      <c r="D36" s="58">
        <v>550188679</v>
      </c>
      <c r="E36" s="59">
        <v>550338679</v>
      </c>
      <c r="F36" s="59">
        <v>579715967</v>
      </c>
      <c r="G36" s="59">
        <v>577850893</v>
      </c>
      <c r="H36" s="59">
        <v>576720800</v>
      </c>
      <c r="I36" s="59">
        <v>576720800</v>
      </c>
      <c r="J36" s="59">
        <v>574280414</v>
      </c>
      <c r="K36" s="59">
        <v>527905665</v>
      </c>
      <c r="L36" s="59">
        <v>527378991</v>
      </c>
      <c r="M36" s="59">
        <v>527378991</v>
      </c>
      <c r="N36" s="59">
        <v>526251513</v>
      </c>
      <c r="O36" s="59">
        <v>526420832</v>
      </c>
      <c r="P36" s="59">
        <v>530064374</v>
      </c>
      <c r="Q36" s="59">
        <v>530064374</v>
      </c>
      <c r="R36" s="59">
        <v>532025842</v>
      </c>
      <c r="S36" s="59">
        <v>513356489</v>
      </c>
      <c r="T36" s="59">
        <v>520723859</v>
      </c>
      <c r="U36" s="59">
        <v>520723859</v>
      </c>
      <c r="V36" s="59">
        <v>520723859</v>
      </c>
      <c r="W36" s="59">
        <v>550338679</v>
      </c>
      <c r="X36" s="59">
        <v>-29614820</v>
      </c>
      <c r="Y36" s="60">
        <v>-5.38</v>
      </c>
      <c r="Z36" s="61">
        <v>550338679</v>
      </c>
    </row>
    <row r="37" spans="1:26" ht="13.5">
      <c r="A37" s="57" t="s">
        <v>54</v>
      </c>
      <c r="B37" s="18">
        <v>42321439</v>
      </c>
      <c r="C37" s="18">
        <v>0</v>
      </c>
      <c r="D37" s="58">
        <v>27167006</v>
      </c>
      <c r="E37" s="59">
        <v>23497385</v>
      </c>
      <c r="F37" s="59">
        <v>30657394</v>
      </c>
      <c r="G37" s="59">
        <v>32383222</v>
      </c>
      <c r="H37" s="59">
        <v>32714112</v>
      </c>
      <c r="I37" s="59">
        <v>32714112</v>
      </c>
      <c r="J37" s="59">
        <v>35865622</v>
      </c>
      <c r="K37" s="59">
        <v>36285672</v>
      </c>
      <c r="L37" s="59">
        <v>50512458</v>
      </c>
      <c r="M37" s="59">
        <v>50512458</v>
      </c>
      <c r="N37" s="59">
        <v>50982057</v>
      </c>
      <c r="O37" s="59">
        <v>54069738</v>
      </c>
      <c r="P37" s="59">
        <v>55971169</v>
      </c>
      <c r="Q37" s="59">
        <v>55971169</v>
      </c>
      <c r="R37" s="59">
        <v>55840106</v>
      </c>
      <c r="S37" s="59">
        <v>45069317</v>
      </c>
      <c r="T37" s="59">
        <v>41673115</v>
      </c>
      <c r="U37" s="59">
        <v>41673115</v>
      </c>
      <c r="V37" s="59">
        <v>41673115</v>
      </c>
      <c r="W37" s="59">
        <v>23497385</v>
      </c>
      <c r="X37" s="59">
        <v>18175730</v>
      </c>
      <c r="Y37" s="60">
        <v>77.35</v>
      </c>
      <c r="Z37" s="61">
        <v>23497385</v>
      </c>
    </row>
    <row r="38" spans="1:26" ht="13.5">
      <c r="A38" s="57" t="s">
        <v>55</v>
      </c>
      <c r="B38" s="18">
        <v>17832826</v>
      </c>
      <c r="C38" s="18">
        <v>0</v>
      </c>
      <c r="D38" s="58">
        <v>25887255</v>
      </c>
      <c r="E38" s="59">
        <v>25887255</v>
      </c>
      <c r="F38" s="59">
        <v>18943172</v>
      </c>
      <c r="G38" s="59">
        <v>18854722</v>
      </c>
      <c r="H38" s="59">
        <v>18765319</v>
      </c>
      <c r="I38" s="59">
        <v>18765319</v>
      </c>
      <c r="J38" s="59">
        <v>18674620</v>
      </c>
      <c r="K38" s="59">
        <v>19360629</v>
      </c>
      <c r="L38" s="59">
        <v>19268204</v>
      </c>
      <c r="M38" s="59">
        <v>19268204</v>
      </c>
      <c r="N38" s="59">
        <v>19175338</v>
      </c>
      <c r="O38" s="59">
        <v>19081351</v>
      </c>
      <c r="P38" s="59">
        <v>18985507</v>
      </c>
      <c r="Q38" s="59">
        <v>18985507</v>
      </c>
      <c r="R38" s="59">
        <v>18889816</v>
      </c>
      <c r="S38" s="59">
        <v>18794236</v>
      </c>
      <c r="T38" s="59">
        <v>20670352</v>
      </c>
      <c r="U38" s="59">
        <v>20670352</v>
      </c>
      <c r="V38" s="59">
        <v>20670352</v>
      </c>
      <c r="W38" s="59">
        <v>25887255</v>
      </c>
      <c r="X38" s="59">
        <v>-5216903</v>
      </c>
      <c r="Y38" s="60">
        <v>-20.15</v>
      </c>
      <c r="Z38" s="61">
        <v>25887255</v>
      </c>
    </row>
    <row r="39" spans="1:26" ht="13.5">
      <c r="A39" s="57" t="s">
        <v>56</v>
      </c>
      <c r="B39" s="18">
        <v>508031278</v>
      </c>
      <c r="C39" s="18">
        <v>0</v>
      </c>
      <c r="D39" s="58">
        <v>579537357</v>
      </c>
      <c r="E39" s="59">
        <v>579687357</v>
      </c>
      <c r="F39" s="59">
        <v>588832671</v>
      </c>
      <c r="G39" s="59">
        <v>587734841</v>
      </c>
      <c r="H39" s="59">
        <v>580866519</v>
      </c>
      <c r="I39" s="59">
        <v>580866519</v>
      </c>
      <c r="J39" s="59">
        <v>577500300</v>
      </c>
      <c r="K39" s="59">
        <v>481982809</v>
      </c>
      <c r="L39" s="59">
        <v>484866206</v>
      </c>
      <c r="M39" s="59">
        <v>484866206</v>
      </c>
      <c r="N39" s="59">
        <v>477914005</v>
      </c>
      <c r="O39" s="59">
        <v>473296250</v>
      </c>
      <c r="P39" s="59">
        <v>485732446</v>
      </c>
      <c r="Q39" s="59">
        <v>485732446</v>
      </c>
      <c r="R39" s="59">
        <v>484916954</v>
      </c>
      <c r="S39" s="59">
        <v>483267169</v>
      </c>
      <c r="T39" s="59">
        <v>506594616</v>
      </c>
      <c r="U39" s="59">
        <v>506594616</v>
      </c>
      <c r="V39" s="59">
        <v>506594616</v>
      </c>
      <c r="W39" s="59">
        <v>579687357</v>
      </c>
      <c r="X39" s="59">
        <v>-73092741</v>
      </c>
      <c r="Y39" s="60">
        <v>-12.61</v>
      </c>
      <c r="Z39" s="61">
        <v>579687357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66072032</v>
      </c>
      <c r="C42" s="18">
        <v>0</v>
      </c>
      <c r="D42" s="58">
        <v>34114588</v>
      </c>
      <c r="E42" s="59">
        <v>37027082</v>
      </c>
      <c r="F42" s="59">
        <v>6400585</v>
      </c>
      <c r="G42" s="59">
        <v>-3707122</v>
      </c>
      <c r="H42" s="59">
        <v>-2095827</v>
      </c>
      <c r="I42" s="59">
        <v>597636</v>
      </c>
      <c r="J42" s="59">
        <v>-1220636</v>
      </c>
      <c r="K42" s="59">
        <v>-216625</v>
      </c>
      <c r="L42" s="59">
        <v>22829665</v>
      </c>
      <c r="M42" s="59">
        <v>21392404</v>
      </c>
      <c r="N42" s="59">
        <v>-3106102</v>
      </c>
      <c r="O42" s="59">
        <v>-135917</v>
      </c>
      <c r="P42" s="59">
        <v>14379678</v>
      </c>
      <c r="Q42" s="59">
        <v>11137659</v>
      </c>
      <c r="R42" s="59">
        <v>-4633225</v>
      </c>
      <c r="S42" s="59">
        <v>-4004061</v>
      </c>
      <c r="T42" s="59">
        <v>36971</v>
      </c>
      <c r="U42" s="59">
        <v>-8600315</v>
      </c>
      <c r="V42" s="59">
        <v>24527384</v>
      </c>
      <c r="W42" s="59">
        <v>37027082</v>
      </c>
      <c r="X42" s="59">
        <v>-12499698</v>
      </c>
      <c r="Y42" s="60">
        <v>-33.76</v>
      </c>
      <c r="Z42" s="61">
        <v>37027082</v>
      </c>
    </row>
    <row r="43" spans="1:26" ht="13.5">
      <c r="A43" s="57" t="s">
        <v>59</v>
      </c>
      <c r="B43" s="18">
        <v>-64578683</v>
      </c>
      <c r="C43" s="18">
        <v>0</v>
      </c>
      <c r="D43" s="58">
        <v>-29640800</v>
      </c>
      <c r="E43" s="59">
        <v>-31748004</v>
      </c>
      <c r="F43" s="59">
        <v>0</v>
      </c>
      <c r="G43" s="59">
        <v>-3681438</v>
      </c>
      <c r="H43" s="59">
        <v>-2025552</v>
      </c>
      <c r="I43" s="59">
        <v>-5706990</v>
      </c>
      <c r="J43" s="59">
        <v>-4780</v>
      </c>
      <c r="K43" s="59">
        <v>-4328966</v>
      </c>
      <c r="L43" s="59">
        <v>-2783537</v>
      </c>
      <c r="M43" s="59">
        <v>-7117283</v>
      </c>
      <c r="N43" s="59">
        <v>-2090143</v>
      </c>
      <c r="O43" s="59">
        <v>-2522165</v>
      </c>
      <c r="P43" s="59">
        <v>-3653571</v>
      </c>
      <c r="Q43" s="59">
        <v>-8265879</v>
      </c>
      <c r="R43" s="59">
        <v>-1147576</v>
      </c>
      <c r="S43" s="59">
        <v>-140020</v>
      </c>
      <c r="T43" s="59">
        <v>-3264068</v>
      </c>
      <c r="U43" s="59">
        <v>-4551664</v>
      </c>
      <c r="V43" s="59">
        <v>-25641816</v>
      </c>
      <c r="W43" s="59">
        <v>-31748004</v>
      </c>
      <c r="X43" s="59">
        <v>6106188</v>
      </c>
      <c r="Y43" s="60">
        <v>-19.23</v>
      </c>
      <c r="Z43" s="61">
        <v>-31748004</v>
      </c>
    </row>
    <row r="44" spans="1:26" ht="13.5">
      <c r="A44" s="57" t="s">
        <v>60</v>
      </c>
      <c r="B44" s="18">
        <v>-693019</v>
      </c>
      <c r="C44" s="18">
        <v>0</v>
      </c>
      <c r="D44" s="58">
        <v>-655000</v>
      </c>
      <c r="E44" s="59">
        <v>-655004</v>
      </c>
      <c r="F44" s="59">
        <v>-79400</v>
      </c>
      <c r="G44" s="59">
        <v>-80586</v>
      </c>
      <c r="H44" s="59">
        <v>-77654</v>
      </c>
      <c r="I44" s="59">
        <v>-237640</v>
      </c>
      <c r="J44" s="59">
        <v>-78683</v>
      </c>
      <c r="K44" s="59">
        <v>-84276</v>
      </c>
      <c r="L44" s="59">
        <v>-87831</v>
      </c>
      <c r="M44" s="59">
        <v>-250790</v>
      </c>
      <c r="N44" s="59">
        <v>-87317</v>
      </c>
      <c r="O44" s="59">
        <v>-88263</v>
      </c>
      <c r="P44" s="59">
        <v>-91229</v>
      </c>
      <c r="Q44" s="59">
        <v>-266809</v>
      </c>
      <c r="R44" s="59">
        <v>-91533</v>
      </c>
      <c r="S44" s="59">
        <v>-84948</v>
      </c>
      <c r="T44" s="59">
        <v>-87800</v>
      </c>
      <c r="U44" s="59">
        <v>-264281</v>
      </c>
      <c r="V44" s="59">
        <v>-1019520</v>
      </c>
      <c r="W44" s="59">
        <v>-655004</v>
      </c>
      <c r="X44" s="59">
        <v>-364516</v>
      </c>
      <c r="Y44" s="60">
        <v>55.65</v>
      </c>
      <c r="Z44" s="61">
        <v>-655004</v>
      </c>
    </row>
    <row r="45" spans="1:26" ht="13.5">
      <c r="A45" s="69" t="s">
        <v>61</v>
      </c>
      <c r="B45" s="21">
        <v>19248106</v>
      </c>
      <c r="C45" s="21">
        <v>0</v>
      </c>
      <c r="D45" s="98">
        <v>27541804</v>
      </c>
      <c r="E45" s="99">
        <v>23872180</v>
      </c>
      <c r="F45" s="99">
        <v>25569291</v>
      </c>
      <c r="G45" s="99">
        <v>18100145</v>
      </c>
      <c r="H45" s="99">
        <v>13901112</v>
      </c>
      <c r="I45" s="99">
        <v>13901112</v>
      </c>
      <c r="J45" s="99">
        <v>12597013</v>
      </c>
      <c r="K45" s="99">
        <v>7967146</v>
      </c>
      <c r="L45" s="99">
        <v>27925443</v>
      </c>
      <c r="M45" s="99">
        <v>27925443</v>
      </c>
      <c r="N45" s="99">
        <v>22641881</v>
      </c>
      <c r="O45" s="99">
        <v>19895536</v>
      </c>
      <c r="P45" s="99">
        <v>30530414</v>
      </c>
      <c r="Q45" s="99">
        <v>22641881</v>
      </c>
      <c r="R45" s="99">
        <v>24658080</v>
      </c>
      <c r="S45" s="99">
        <v>20429051</v>
      </c>
      <c r="T45" s="99">
        <v>17114154</v>
      </c>
      <c r="U45" s="99">
        <v>17114154</v>
      </c>
      <c r="V45" s="99">
        <v>17114154</v>
      </c>
      <c r="W45" s="99">
        <v>23872180</v>
      </c>
      <c r="X45" s="99">
        <v>-6758026</v>
      </c>
      <c r="Y45" s="100">
        <v>-28.31</v>
      </c>
      <c r="Z45" s="101">
        <v>23872180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1592097</v>
      </c>
      <c r="C49" s="51">
        <v>0</v>
      </c>
      <c r="D49" s="128">
        <v>2744768</v>
      </c>
      <c r="E49" s="53">
        <v>2365488</v>
      </c>
      <c r="F49" s="53">
        <v>0</v>
      </c>
      <c r="G49" s="53">
        <v>0</v>
      </c>
      <c r="H49" s="53">
        <v>0</v>
      </c>
      <c r="I49" s="53">
        <v>2290862</v>
      </c>
      <c r="J49" s="53">
        <v>0</v>
      </c>
      <c r="K49" s="53">
        <v>0</v>
      </c>
      <c r="L49" s="53">
        <v>0</v>
      </c>
      <c r="M49" s="53">
        <v>113725156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122718371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4087864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4087864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55.99933389317794</v>
      </c>
      <c r="C58" s="5">
        <f>IF(C67=0,0,+(C76/C67)*100)</f>
        <v>0</v>
      </c>
      <c r="D58" s="6">
        <f aca="true" t="shared" si="6" ref="D58:Z58">IF(D67=0,0,+(D76/D67)*100)</f>
        <v>88.99382838462199</v>
      </c>
      <c r="E58" s="7">
        <f t="shared" si="6"/>
        <v>86.07035140910946</v>
      </c>
      <c r="F58" s="7">
        <f t="shared" si="6"/>
        <v>239.15195668082433</v>
      </c>
      <c r="G58" s="7">
        <f t="shared" si="6"/>
        <v>29.420689402823296</v>
      </c>
      <c r="H58" s="7">
        <f t="shared" si="6"/>
        <v>98.85272063366001</v>
      </c>
      <c r="I58" s="7">
        <f t="shared" si="6"/>
        <v>58.500409424632174</v>
      </c>
      <c r="J58" s="7">
        <f t="shared" si="6"/>
        <v>48.840172840299765</v>
      </c>
      <c r="K58" s="7">
        <f t="shared" si="6"/>
        <v>49.249174143523675</v>
      </c>
      <c r="L58" s="7">
        <f t="shared" si="6"/>
        <v>345.81559670069794</v>
      </c>
      <c r="M58" s="7">
        <f t="shared" si="6"/>
        <v>68.47710029174425</v>
      </c>
      <c r="N58" s="7">
        <f t="shared" si="6"/>
        <v>125.31140391881405</v>
      </c>
      <c r="O58" s="7">
        <f t="shared" si="6"/>
        <v>97.35274018132326</v>
      </c>
      <c r="P58" s="7">
        <f t="shared" si="6"/>
        <v>31.99890061596441</v>
      </c>
      <c r="Q58" s="7">
        <f t="shared" si="6"/>
        <v>65.8241829769326</v>
      </c>
      <c r="R58" s="7">
        <f t="shared" si="6"/>
        <v>53.49324400010318</v>
      </c>
      <c r="S58" s="7">
        <f t="shared" si="6"/>
        <v>63.009637841096136</v>
      </c>
      <c r="T58" s="7">
        <f t="shared" si="6"/>
        <v>-773.448399868424</v>
      </c>
      <c r="U58" s="7">
        <f t="shared" si="6"/>
        <v>100.5829955957944</v>
      </c>
      <c r="V58" s="7">
        <f t="shared" si="6"/>
        <v>70.80481671871465</v>
      </c>
      <c r="W58" s="7">
        <f t="shared" si="6"/>
        <v>87.07897565038866</v>
      </c>
      <c r="X58" s="7">
        <f t="shared" si="6"/>
        <v>0</v>
      </c>
      <c r="Y58" s="7">
        <f t="shared" si="6"/>
        <v>0</v>
      </c>
      <c r="Z58" s="8">
        <f t="shared" si="6"/>
        <v>86.07035140910946</v>
      </c>
    </row>
    <row r="59" spans="1:26" ht="13.5">
      <c r="A59" s="36" t="s">
        <v>31</v>
      </c>
      <c r="B59" s="9">
        <f aca="true" t="shared" si="7" ref="B59:Z66">IF(B68=0,0,+(B77/B68)*100)</f>
        <v>110.96240679239362</v>
      </c>
      <c r="C59" s="9">
        <f t="shared" si="7"/>
        <v>0</v>
      </c>
      <c r="D59" s="2">
        <f t="shared" si="7"/>
        <v>99.99998856083263</v>
      </c>
      <c r="E59" s="10">
        <f t="shared" si="7"/>
        <v>99.99998856083263</v>
      </c>
      <c r="F59" s="10">
        <f t="shared" si="7"/>
        <v>18.017964807278176</v>
      </c>
      <c r="G59" s="10">
        <f t="shared" si="7"/>
        <v>108.89759231912927</v>
      </c>
      <c r="H59" s="10">
        <f t="shared" si="7"/>
        <v>87.78362397791997</v>
      </c>
      <c r="I59" s="10">
        <f t="shared" si="7"/>
        <v>46.5784780356312</v>
      </c>
      <c r="J59" s="10">
        <f t="shared" si="7"/>
        <v>88.1179128085549</v>
      </c>
      <c r="K59" s="10">
        <f t="shared" si="7"/>
        <v>78.64098828268484</v>
      </c>
      <c r="L59" s="10">
        <f t="shared" si="7"/>
        <v>102.56001498748442</v>
      </c>
      <c r="M59" s="10">
        <f t="shared" si="7"/>
        <v>89.82194340831605</v>
      </c>
      <c r="N59" s="10">
        <f t="shared" si="7"/>
        <v>150.4069059864706</v>
      </c>
      <c r="O59" s="10">
        <f t="shared" si="7"/>
        <v>70.89599726308587</v>
      </c>
      <c r="P59" s="10">
        <f t="shared" si="7"/>
        <v>68.69818688407588</v>
      </c>
      <c r="Q59" s="10">
        <f t="shared" si="7"/>
        <v>95.81200126469555</v>
      </c>
      <c r="R59" s="10">
        <f t="shared" si="7"/>
        <v>52.54486175429038</v>
      </c>
      <c r="S59" s="10">
        <f t="shared" si="7"/>
        <v>82.59951635503458</v>
      </c>
      <c r="T59" s="10">
        <f t="shared" si="7"/>
        <v>179.32543850479448</v>
      </c>
      <c r="U59" s="10">
        <f t="shared" si="7"/>
        <v>102.78508305533995</v>
      </c>
      <c r="V59" s="10">
        <f t="shared" si="7"/>
        <v>77.14917321539606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99.99998856083263</v>
      </c>
    </row>
    <row r="60" spans="1:26" ht="13.5">
      <c r="A60" s="37" t="s">
        <v>32</v>
      </c>
      <c r="B60" s="12">
        <f t="shared" si="7"/>
        <v>42.03679677961135</v>
      </c>
      <c r="C60" s="12">
        <f t="shared" si="7"/>
        <v>0</v>
      </c>
      <c r="D60" s="3">
        <f t="shared" si="7"/>
        <v>87.182920133392</v>
      </c>
      <c r="E60" s="13">
        <f t="shared" si="7"/>
        <v>83.76162941591873</v>
      </c>
      <c r="F60" s="13">
        <f t="shared" si="7"/>
        <v>-184.8167737122896</v>
      </c>
      <c r="G60" s="13">
        <f t="shared" si="7"/>
        <v>26.892981034814927</v>
      </c>
      <c r="H60" s="13">
        <f t="shared" si="7"/>
        <v>106.95603184936652</v>
      </c>
      <c r="I60" s="13">
        <f t="shared" si="7"/>
        <v>65.45909487509914</v>
      </c>
      <c r="J60" s="13">
        <f t="shared" si="7"/>
        <v>46.21105152313091</v>
      </c>
      <c r="K60" s="13">
        <f t="shared" si="7"/>
        <v>50.05001670818421</v>
      </c>
      <c r="L60" s="13">
        <f t="shared" si="7"/>
        <v>632.2788213971136</v>
      </c>
      <c r="M60" s="13">
        <f t="shared" si="7"/>
        <v>68.35439823564165</v>
      </c>
      <c r="N60" s="13">
        <f t="shared" si="7"/>
        <v>122.70841362416695</v>
      </c>
      <c r="O60" s="13">
        <f t="shared" si="7"/>
        <v>100.60606122000874</v>
      </c>
      <c r="P60" s="13">
        <f t="shared" si="7"/>
        <v>29.65400532557324</v>
      </c>
      <c r="Q60" s="13">
        <f t="shared" si="7"/>
        <v>60.58112022432217</v>
      </c>
      <c r="R60" s="13">
        <f t="shared" si="7"/>
        <v>50.876092800917064</v>
      </c>
      <c r="S60" s="13">
        <f t="shared" si="7"/>
        <v>59.41933863078873</v>
      </c>
      <c r="T60" s="13">
        <f t="shared" si="7"/>
        <v>-282.68018519545603</v>
      </c>
      <c r="U60" s="13">
        <f t="shared" si="7"/>
        <v>99.4116435019215</v>
      </c>
      <c r="V60" s="13">
        <f t="shared" si="7"/>
        <v>71.01100301896629</v>
      </c>
      <c r="W60" s="13">
        <f t="shared" si="7"/>
        <v>84.65549422977983</v>
      </c>
      <c r="X60" s="13">
        <f t="shared" si="7"/>
        <v>0</v>
      </c>
      <c r="Y60" s="13">
        <f t="shared" si="7"/>
        <v>0</v>
      </c>
      <c r="Z60" s="14">
        <f t="shared" si="7"/>
        <v>83.76162941591873</v>
      </c>
    </row>
    <row r="61" spans="1:26" ht="13.5">
      <c r="A61" s="38" t="s">
        <v>114</v>
      </c>
      <c r="B61" s="12">
        <f t="shared" si="7"/>
        <v>31.880098301859455</v>
      </c>
      <c r="C61" s="12">
        <f t="shared" si="7"/>
        <v>0</v>
      </c>
      <c r="D61" s="3">
        <f t="shared" si="7"/>
        <v>94.99999637790529</v>
      </c>
      <c r="E61" s="13">
        <f t="shared" si="7"/>
        <v>97.00000005570901</v>
      </c>
      <c r="F61" s="13">
        <f t="shared" si="7"/>
        <v>43.51274711565134</v>
      </c>
      <c r="G61" s="13">
        <f t="shared" si="7"/>
        <v>286.67220769684786</v>
      </c>
      <c r="H61" s="13">
        <f t="shared" si="7"/>
        <v>154.2484669439391</v>
      </c>
      <c r="I61" s="13">
        <f t="shared" si="7"/>
        <v>107.04255217518157</v>
      </c>
      <c r="J61" s="13">
        <f t="shared" si="7"/>
        <v>136.7835712898811</v>
      </c>
      <c r="K61" s="13">
        <f t="shared" si="7"/>
        <v>85.31696422192073</v>
      </c>
      <c r="L61" s="13">
        <f t="shared" si="7"/>
        <v>65.01441945543284</v>
      </c>
      <c r="M61" s="13">
        <f t="shared" si="7"/>
        <v>88.93337844128155</v>
      </c>
      <c r="N61" s="13">
        <f t="shared" si="7"/>
        <v>-813.3546658554849</v>
      </c>
      <c r="O61" s="13">
        <f t="shared" si="7"/>
        <v>165.24045350850042</v>
      </c>
      <c r="P61" s="13">
        <f t="shared" si="7"/>
        <v>34.563382899806356</v>
      </c>
      <c r="Q61" s="13">
        <f t="shared" si="7"/>
        <v>89.47102005456188</v>
      </c>
      <c r="R61" s="13">
        <f t="shared" si="7"/>
        <v>82.56579454897513</v>
      </c>
      <c r="S61" s="13">
        <f t="shared" si="7"/>
        <v>97.68869846572181</v>
      </c>
      <c r="T61" s="13">
        <f t="shared" si="7"/>
        <v>124.7975418715189</v>
      </c>
      <c r="U61" s="13">
        <f t="shared" si="7"/>
        <v>101.29367785652332</v>
      </c>
      <c r="V61" s="13">
        <f t="shared" si="7"/>
        <v>96.27034617739623</v>
      </c>
      <c r="W61" s="13">
        <f t="shared" si="7"/>
        <v>97.027029158114</v>
      </c>
      <c r="X61" s="13">
        <f t="shared" si="7"/>
        <v>0</v>
      </c>
      <c r="Y61" s="13">
        <f t="shared" si="7"/>
        <v>0</v>
      </c>
      <c r="Z61" s="14">
        <f t="shared" si="7"/>
        <v>97.00000005570901</v>
      </c>
    </row>
    <row r="62" spans="1:26" ht="13.5">
      <c r="A62" s="38" t="s">
        <v>115</v>
      </c>
      <c r="B62" s="12">
        <f t="shared" si="7"/>
        <v>83.02462369511309</v>
      </c>
      <c r="C62" s="12">
        <f t="shared" si="7"/>
        <v>0</v>
      </c>
      <c r="D62" s="3">
        <f t="shared" si="7"/>
        <v>79.99999713153552</v>
      </c>
      <c r="E62" s="13">
        <f t="shared" si="7"/>
        <v>60.00000143423224</v>
      </c>
      <c r="F62" s="13">
        <f t="shared" si="7"/>
        <v>-5.417737329697092</v>
      </c>
      <c r="G62" s="13">
        <f t="shared" si="7"/>
        <v>4.717378213652125</v>
      </c>
      <c r="H62" s="13">
        <f t="shared" si="7"/>
        <v>123.3513600148901</v>
      </c>
      <c r="I62" s="13">
        <f t="shared" si="7"/>
        <v>33.02769448371931</v>
      </c>
      <c r="J62" s="13">
        <f t="shared" si="7"/>
        <v>10.506379707745356</v>
      </c>
      <c r="K62" s="13">
        <f t="shared" si="7"/>
        <v>17.7419577623775</v>
      </c>
      <c r="L62" s="13">
        <f t="shared" si="7"/>
        <v>-13.478987228326314</v>
      </c>
      <c r="M62" s="13">
        <f t="shared" si="7"/>
        <v>60.648017485103054</v>
      </c>
      <c r="N62" s="13">
        <f t="shared" si="7"/>
        <v>56.8246160024094</v>
      </c>
      <c r="O62" s="13">
        <f t="shared" si="7"/>
        <v>73.98222577022865</v>
      </c>
      <c r="P62" s="13">
        <f t="shared" si="7"/>
        <v>19.370598902073247</v>
      </c>
      <c r="Q62" s="13">
        <f t="shared" si="7"/>
        <v>39.09583854452731</v>
      </c>
      <c r="R62" s="13">
        <f t="shared" si="7"/>
        <v>28.890310107117816</v>
      </c>
      <c r="S62" s="13">
        <f t="shared" si="7"/>
        <v>21.14529371933664</v>
      </c>
      <c r="T62" s="13">
        <f t="shared" si="7"/>
        <v>-10.363549706866047</v>
      </c>
      <c r="U62" s="13">
        <f t="shared" si="7"/>
        <v>-90.0483586373276</v>
      </c>
      <c r="V62" s="13">
        <f t="shared" si="7"/>
        <v>63.553147009762824</v>
      </c>
      <c r="W62" s="13">
        <f t="shared" si="7"/>
        <v>60.00000143423224</v>
      </c>
      <c r="X62" s="13">
        <f t="shared" si="7"/>
        <v>0</v>
      </c>
      <c r="Y62" s="13">
        <f t="shared" si="7"/>
        <v>0</v>
      </c>
      <c r="Z62" s="14">
        <f t="shared" si="7"/>
        <v>60.00000143423224</v>
      </c>
    </row>
    <row r="63" spans="1:26" ht="13.5">
      <c r="A63" s="38" t="s">
        <v>116</v>
      </c>
      <c r="B63" s="12">
        <f t="shared" si="7"/>
        <v>24.42895158323286</v>
      </c>
      <c r="C63" s="12">
        <f t="shared" si="7"/>
        <v>0</v>
      </c>
      <c r="D63" s="3">
        <f t="shared" si="7"/>
        <v>80.00000444456938</v>
      </c>
      <c r="E63" s="13">
        <f t="shared" si="7"/>
        <v>75</v>
      </c>
      <c r="F63" s="13">
        <f t="shared" si="7"/>
        <v>31.26596652386602</v>
      </c>
      <c r="G63" s="13">
        <f t="shared" si="7"/>
        <v>39.524959497001</v>
      </c>
      <c r="H63" s="13">
        <f t="shared" si="7"/>
        <v>51.18636903240177</v>
      </c>
      <c r="I63" s="13">
        <f t="shared" si="7"/>
        <v>40.67514357174611</v>
      </c>
      <c r="J63" s="13">
        <f t="shared" si="7"/>
        <v>31.842007118990658</v>
      </c>
      <c r="K63" s="13">
        <f t="shared" si="7"/>
        <v>58.5914414718687</v>
      </c>
      <c r="L63" s="13">
        <f t="shared" si="7"/>
        <v>43.78440887678075</v>
      </c>
      <c r="M63" s="13">
        <f t="shared" si="7"/>
        <v>44.52325809666565</v>
      </c>
      <c r="N63" s="13">
        <f t="shared" si="7"/>
        <v>38.110998747458986</v>
      </c>
      <c r="O63" s="13">
        <f t="shared" si="7"/>
        <v>42.64917020060677</v>
      </c>
      <c r="P63" s="13">
        <f t="shared" si="7"/>
        <v>30.751561257390158</v>
      </c>
      <c r="Q63" s="13">
        <f t="shared" si="7"/>
        <v>37.09129595799764</v>
      </c>
      <c r="R63" s="13">
        <f t="shared" si="7"/>
        <v>24.46321943702719</v>
      </c>
      <c r="S63" s="13">
        <f t="shared" si="7"/>
        <v>62.462522952964086</v>
      </c>
      <c r="T63" s="13">
        <f t="shared" si="7"/>
        <v>38.19441184601021</v>
      </c>
      <c r="U63" s="13">
        <f t="shared" si="7"/>
        <v>41.9206598321456</v>
      </c>
      <c r="V63" s="13">
        <f t="shared" si="7"/>
        <v>41.05925280848852</v>
      </c>
      <c r="W63" s="13">
        <f t="shared" si="7"/>
        <v>80.74809427997317</v>
      </c>
      <c r="X63" s="13">
        <f t="shared" si="7"/>
        <v>0</v>
      </c>
      <c r="Y63" s="13">
        <f t="shared" si="7"/>
        <v>0</v>
      </c>
      <c r="Z63" s="14">
        <f t="shared" si="7"/>
        <v>75</v>
      </c>
    </row>
    <row r="64" spans="1:26" ht="13.5">
      <c r="A64" s="38" t="s">
        <v>117</v>
      </c>
      <c r="B64" s="12">
        <f t="shared" si="7"/>
        <v>42.4245130309312</v>
      </c>
      <c r="C64" s="12">
        <f t="shared" si="7"/>
        <v>0</v>
      </c>
      <c r="D64" s="3">
        <f t="shared" si="7"/>
        <v>70.00002820446096</v>
      </c>
      <c r="E64" s="13">
        <f t="shared" si="7"/>
        <v>74.99999628888672</v>
      </c>
      <c r="F64" s="13">
        <f t="shared" si="7"/>
        <v>19.15665680650531</v>
      </c>
      <c r="G64" s="13">
        <f t="shared" si="7"/>
        <v>25.831182359793303</v>
      </c>
      <c r="H64" s="13">
        <f t="shared" si="7"/>
        <v>23.26488039259272</v>
      </c>
      <c r="I64" s="13">
        <f t="shared" si="7"/>
        <v>22.751197863572404</v>
      </c>
      <c r="J64" s="13">
        <f t="shared" si="7"/>
        <v>20.372833493625816</v>
      </c>
      <c r="K64" s="13">
        <f t="shared" si="7"/>
        <v>22.98061251628126</v>
      </c>
      <c r="L64" s="13">
        <f t="shared" si="7"/>
        <v>20.99450620607862</v>
      </c>
      <c r="M64" s="13">
        <f t="shared" si="7"/>
        <v>21.44932823285806</v>
      </c>
      <c r="N64" s="13">
        <f t="shared" si="7"/>
        <v>19.817612330127464</v>
      </c>
      <c r="O64" s="13">
        <f t="shared" si="7"/>
        <v>23.857889527631652</v>
      </c>
      <c r="P64" s="13">
        <f t="shared" si="7"/>
        <v>21.213991628823113</v>
      </c>
      <c r="Q64" s="13">
        <f t="shared" si="7"/>
        <v>21.633068633011913</v>
      </c>
      <c r="R64" s="13">
        <f t="shared" si="7"/>
        <v>18.29568802288262</v>
      </c>
      <c r="S64" s="13">
        <f t="shared" si="7"/>
        <v>27.83819398924735</v>
      </c>
      <c r="T64" s="13">
        <f t="shared" si="7"/>
        <v>18.74917458351843</v>
      </c>
      <c r="U64" s="13">
        <f t="shared" si="7"/>
        <v>21.62426675371241</v>
      </c>
      <c r="V64" s="13">
        <f t="shared" si="7"/>
        <v>21.86335474263764</v>
      </c>
      <c r="W64" s="13">
        <f t="shared" si="7"/>
        <v>74.99998515554907</v>
      </c>
      <c r="X64" s="13">
        <f t="shared" si="7"/>
        <v>0</v>
      </c>
      <c r="Y64" s="13">
        <f t="shared" si="7"/>
        <v>0</v>
      </c>
      <c r="Z64" s="14">
        <f t="shared" si="7"/>
        <v>74.99999628888672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100.0002442623984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-231.92186220610597</v>
      </c>
      <c r="M66" s="16">
        <f t="shared" si="7"/>
        <v>3.664073891325198</v>
      </c>
      <c r="N66" s="16">
        <f t="shared" si="7"/>
        <v>105.280062080338</v>
      </c>
      <c r="O66" s="16">
        <f t="shared" si="7"/>
        <v>131.0917986352517</v>
      </c>
      <c r="P66" s="16">
        <f t="shared" si="7"/>
        <v>51.3917723177393</v>
      </c>
      <c r="Q66" s="16">
        <f t="shared" si="7"/>
        <v>114.78945956273934</v>
      </c>
      <c r="R66" s="16">
        <f t="shared" si="7"/>
        <v>110.77487061529614</v>
      </c>
      <c r="S66" s="16">
        <f t="shared" si="7"/>
        <v>110.3591202140067</v>
      </c>
      <c r="T66" s="16">
        <f t="shared" si="7"/>
        <v>228.28364222401288</v>
      </c>
      <c r="U66" s="16">
        <f t="shared" si="7"/>
        <v>115.20745823920112</v>
      </c>
      <c r="V66" s="16">
        <f t="shared" si="7"/>
        <v>44.88744220319568</v>
      </c>
      <c r="W66" s="16">
        <f t="shared" si="7"/>
        <v>109.53050927608618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>
        <v>49205321</v>
      </c>
      <c r="C67" s="23"/>
      <c r="D67" s="24">
        <v>76360721</v>
      </c>
      <c r="E67" s="25">
        <v>77255567</v>
      </c>
      <c r="F67" s="25">
        <v>1101406</v>
      </c>
      <c r="G67" s="25">
        <v>12954139</v>
      </c>
      <c r="H67" s="25">
        <v>4404507</v>
      </c>
      <c r="I67" s="25">
        <v>18460052</v>
      </c>
      <c r="J67" s="25">
        <v>7342732</v>
      </c>
      <c r="K67" s="25">
        <v>7504936</v>
      </c>
      <c r="L67" s="25">
        <v>1040220</v>
      </c>
      <c r="M67" s="25">
        <v>15887888</v>
      </c>
      <c r="N67" s="25">
        <v>2813147</v>
      </c>
      <c r="O67" s="25">
        <v>4610881</v>
      </c>
      <c r="P67" s="25">
        <v>9245177</v>
      </c>
      <c r="Q67" s="25">
        <v>16669205</v>
      </c>
      <c r="R67" s="25">
        <v>5543887</v>
      </c>
      <c r="S67" s="25">
        <v>6700567</v>
      </c>
      <c r="T67" s="25">
        <v>-586733</v>
      </c>
      <c r="U67" s="25">
        <v>11657721</v>
      </c>
      <c r="V67" s="25">
        <v>62674866</v>
      </c>
      <c r="W67" s="25">
        <v>76360726</v>
      </c>
      <c r="X67" s="25"/>
      <c r="Y67" s="24"/>
      <c r="Z67" s="26">
        <v>77255567</v>
      </c>
    </row>
    <row r="68" spans="1:26" ht="13.5" hidden="1">
      <c r="A68" s="36" t="s">
        <v>31</v>
      </c>
      <c r="B68" s="18">
        <v>8144051</v>
      </c>
      <c r="C68" s="18"/>
      <c r="D68" s="19">
        <v>8741895</v>
      </c>
      <c r="E68" s="20">
        <v>8741895</v>
      </c>
      <c r="F68" s="20">
        <v>2133282</v>
      </c>
      <c r="G68" s="20">
        <v>593891</v>
      </c>
      <c r="H68" s="20">
        <v>580434</v>
      </c>
      <c r="I68" s="20">
        <v>3307607</v>
      </c>
      <c r="J68" s="20">
        <v>575951</v>
      </c>
      <c r="K68" s="20">
        <v>568987</v>
      </c>
      <c r="L68" s="20">
        <v>576481</v>
      </c>
      <c r="M68" s="20">
        <v>1721419</v>
      </c>
      <c r="N68" s="20">
        <v>556271</v>
      </c>
      <c r="O68" s="20">
        <v>584600</v>
      </c>
      <c r="P68" s="20">
        <v>582864</v>
      </c>
      <c r="Q68" s="20">
        <v>1723735</v>
      </c>
      <c r="R68" s="20">
        <v>704832</v>
      </c>
      <c r="S68" s="20">
        <v>530968</v>
      </c>
      <c r="T68" s="20">
        <v>602673</v>
      </c>
      <c r="U68" s="20">
        <v>1838473</v>
      </c>
      <c r="V68" s="20">
        <v>8591234</v>
      </c>
      <c r="W68" s="20">
        <v>8741894</v>
      </c>
      <c r="X68" s="20"/>
      <c r="Y68" s="19"/>
      <c r="Z68" s="22">
        <v>8741895</v>
      </c>
    </row>
    <row r="69" spans="1:26" ht="13.5" hidden="1">
      <c r="A69" s="37" t="s">
        <v>32</v>
      </c>
      <c r="B69" s="18">
        <v>38892697</v>
      </c>
      <c r="C69" s="18"/>
      <c r="D69" s="19">
        <v>65571847</v>
      </c>
      <c r="E69" s="20">
        <v>66271600</v>
      </c>
      <c r="F69" s="20">
        <v>-1217238</v>
      </c>
      <c r="G69" s="20">
        <v>11766877</v>
      </c>
      <c r="H69" s="20">
        <v>3594420</v>
      </c>
      <c r="I69" s="20">
        <v>14144059</v>
      </c>
      <c r="J69" s="20">
        <v>6662231</v>
      </c>
      <c r="K69" s="20">
        <v>6490831</v>
      </c>
      <c r="L69" s="20">
        <v>472288</v>
      </c>
      <c r="M69" s="20">
        <v>13625350</v>
      </c>
      <c r="N69" s="20">
        <v>1792961</v>
      </c>
      <c r="O69" s="20">
        <v>3948611</v>
      </c>
      <c r="P69" s="20">
        <v>8711926</v>
      </c>
      <c r="Q69" s="20">
        <v>14453498</v>
      </c>
      <c r="R69" s="20">
        <v>4616463</v>
      </c>
      <c r="S69" s="20">
        <v>5938952</v>
      </c>
      <c r="T69" s="20">
        <v>-1208021</v>
      </c>
      <c r="U69" s="20">
        <v>9347394</v>
      </c>
      <c r="V69" s="20">
        <v>51570301</v>
      </c>
      <c r="W69" s="20">
        <v>65571848</v>
      </c>
      <c r="X69" s="20"/>
      <c r="Y69" s="19"/>
      <c r="Z69" s="22">
        <v>66271600</v>
      </c>
    </row>
    <row r="70" spans="1:26" ht="13.5" hidden="1">
      <c r="A70" s="38" t="s">
        <v>114</v>
      </c>
      <c r="B70" s="18">
        <v>27910764</v>
      </c>
      <c r="C70" s="18"/>
      <c r="D70" s="19">
        <v>35890834</v>
      </c>
      <c r="E70" s="20">
        <v>35900834</v>
      </c>
      <c r="F70" s="20">
        <v>3579751</v>
      </c>
      <c r="G70" s="20">
        <v>784451</v>
      </c>
      <c r="H70" s="20">
        <v>1832614</v>
      </c>
      <c r="I70" s="20">
        <v>6196816</v>
      </c>
      <c r="J70" s="20">
        <v>1704723</v>
      </c>
      <c r="K70" s="20">
        <v>2589267</v>
      </c>
      <c r="L70" s="20">
        <v>3018838</v>
      </c>
      <c r="M70" s="20">
        <v>7312828</v>
      </c>
      <c r="N70" s="20">
        <v>-170944</v>
      </c>
      <c r="O70" s="20">
        <v>1744620</v>
      </c>
      <c r="P70" s="20">
        <v>5218245</v>
      </c>
      <c r="Q70" s="20">
        <v>6791921</v>
      </c>
      <c r="R70" s="20">
        <v>2074032</v>
      </c>
      <c r="S70" s="20">
        <v>2478690</v>
      </c>
      <c r="T70" s="20">
        <v>2032766</v>
      </c>
      <c r="U70" s="20">
        <v>6585488</v>
      </c>
      <c r="V70" s="20">
        <v>26887053</v>
      </c>
      <c r="W70" s="20">
        <v>35890833</v>
      </c>
      <c r="X70" s="20"/>
      <c r="Y70" s="19"/>
      <c r="Z70" s="22">
        <v>35900834</v>
      </c>
    </row>
    <row r="71" spans="1:26" ht="13.5" hidden="1">
      <c r="A71" s="38" t="s">
        <v>115</v>
      </c>
      <c r="B71" s="18">
        <v>3220394</v>
      </c>
      <c r="C71" s="18"/>
      <c r="D71" s="19">
        <v>13944743</v>
      </c>
      <c r="E71" s="20">
        <v>13944743</v>
      </c>
      <c r="F71" s="20">
        <v>-6167907</v>
      </c>
      <c r="G71" s="20">
        <v>9610211</v>
      </c>
      <c r="H71" s="20">
        <v>386834</v>
      </c>
      <c r="I71" s="20">
        <v>3829138</v>
      </c>
      <c r="J71" s="20">
        <v>3582766</v>
      </c>
      <c r="K71" s="20">
        <v>2606302</v>
      </c>
      <c r="L71" s="20">
        <v>-3932061</v>
      </c>
      <c r="M71" s="20">
        <v>2257007</v>
      </c>
      <c r="N71" s="20">
        <v>697270</v>
      </c>
      <c r="O71" s="20">
        <v>831766</v>
      </c>
      <c r="P71" s="20">
        <v>2097772</v>
      </c>
      <c r="Q71" s="20">
        <v>3626808</v>
      </c>
      <c r="R71" s="20">
        <v>1152376</v>
      </c>
      <c r="S71" s="20">
        <v>2057219</v>
      </c>
      <c r="T71" s="20">
        <v>-4590734</v>
      </c>
      <c r="U71" s="20">
        <v>-1381139</v>
      </c>
      <c r="V71" s="20">
        <v>8331814</v>
      </c>
      <c r="W71" s="20">
        <v>13944743</v>
      </c>
      <c r="X71" s="20"/>
      <c r="Y71" s="19"/>
      <c r="Z71" s="22">
        <v>13944743</v>
      </c>
    </row>
    <row r="72" spans="1:26" ht="13.5" hidden="1">
      <c r="A72" s="38" t="s">
        <v>116</v>
      </c>
      <c r="B72" s="18">
        <v>8355246</v>
      </c>
      <c r="C72" s="18"/>
      <c r="D72" s="19">
        <v>8999747</v>
      </c>
      <c r="E72" s="20">
        <v>9689500</v>
      </c>
      <c r="F72" s="20">
        <v>786411</v>
      </c>
      <c r="G72" s="20">
        <v>787596</v>
      </c>
      <c r="H72" s="20">
        <v>790142</v>
      </c>
      <c r="I72" s="20">
        <v>2364149</v>
      </c>
      <c r="J72" s="20">
        <v>788314</v>
      </c>
      <c r="K72" s="20">
        <v>755013</v>
      </c>
      <c r="L72" s="20">
        <v>845712</v>
      </c>
      <c r="M72" s="20">
        <v>2389039</v>
      </c>
      <c r="N72" s="20">
        <v>779216</v>
      </c>
      <c r="O72" s="20">
        <v>782177</v>
      </c>
      <c r="P72" s="20">
        <v>811045</v>
      </c>
      <c r="Q72" s="20">
        <v>2372438</v>
      </c>
      <c r="R72" s="20">
        <v>794319</v>
      </c>
      <c r="S72" s="20">
        <v>814165</v>
      </c>
      <c r="T72" s="20">
        <v>766908</v>
      </c>
      <c r="U72" s="20">
        <v>2375392</v>
      </c>
      <c r="V72" s="20">
        <v>9501018</v>
      </c>
      <c r="W72" s="20">
        <v>8999748</v>
      </c>
      <c r="X72" s="20"/>
      <c r="Y72" s="19"/>
      <c r="Z72" s="22">
        <v>9689500</v>
      </c>
    </row>
    <row r="73" spans="1:26" ht="13.5" hidden="1">
      <c r="A73" s="38" t="s">
        <v>117</v>
      </c>
      <c r="B73" s="18">
        <v>6450153</v>
      </c>
      <c r="C73" s="18"/>
      <c r="D73" s="19">
        <v>6736523</v>
      </c>
      <c r="E73" s="20">
        <v>6736523</v>
      </c>
      <c r="F73" s="20">
        <v>584507</v>
      </c>
      <c r="G73" s="20">
        <v>584619</v>
      </c>
      <c r="H73" s="20">
        <v>584830</v>
      </c>
      <c r="I73" s="20">
        <v>1753956</v>
      </c>
      <c r="J73" s="20">
        <v>586428</v>
      </c>
      <c r="K73" s="20">
        <v>586564</v>
      </c>
      <c r="L73" s="20">
        <v>586844</v>
      </c>
      <c r="M73" s="20">
        <v>1759836</v>
      </c>
      <c r="N73" s="20">
        <v>588088</v>
      </c>
      <c r="O73" s="20">
        <v>590048</v>
      </c>
      <c r="P73" s="20">
        <v>584864</v>
      </c>
      <c r="Q73" s="20">
        <v>1763000</v>
      </c>
      <c r="R73" s="20">
        <v>595736</v>
      </c>
      <c r="S73" s="20">
        <v>588878</v>
      </c>
      <c r="T73" s="20">
        <v>583039</v>
      </c>
      <c r="U73" s="20">
        <v>1767653</v>
      </c>
      <c r="V73" s="20">
        <v>7044445</v>
      </c>
      <c r="W73" s="20">
        <v>6736524</v>
      </c>
      <c r="X73" s="20"/>
      <c r="Y73" s="19"/>
      <c r="Z73" s="22">
        <v>6736523</v>
      </c>
    </row>
    <row r="74" spans="1:26" ht="13.5" hidden="1">
      <c r="A74" s="38" t="s">
        <v>118</v>
      </c>
      <c r="B74" s="18">
        <v>-7043860</v>
      </c>
      <c r="C74" s="18"/>
      <c r="D74" s="19"/>
      <c r="E74" s="20"/>
      <c r="F74" s="20"/>
      <c r="G74" s="20"/>
      <c r="H74" s="20"/>
      <c r="I74" s="20"/>
      <c r="J74" s="20"/>
      <c r="K74" s="20">
        <v>-46315</v>
      </c>
      <c r="L74" s="20">
        <v>-47045</v>
      </c>
      <c r="M74" s="20">
        <v>-93360</v>
      </c>
      <c r="N74" s="20">
        <v>-100669</v>
      </c>
      <c r="O74" s="20"/>
      <c r="P74" s="20"/>
      <c r="Q74" s="20">
        <v>-100669</v>
      </c>
      <c r="R74" s="20"/>
      <c r="S74" s="20"/>
      <c r="T74" s="20"/>
      <c r="U74" s="20"/>
      <c r="V74" s="20">
        <v>-194029</v>
      </c>
      <c r="W74" s="20"/>
      <c r="X74" s="20"/>
      <c r="Y74" s="19"/>
      <c r="Z74" s="22"/>
    </row>
    <row r="75" spans="1:26" ht="13.5" hidden="1">
      <c r="A75" s="39" t="s">
        <v>119</v>
      </c>
      <c r="B75" s="27">
        <v>2168573</v>
      </c>
      <c r="C75" s="27"/>
      <c r="D75" s="28">
        <v>2046979</v>
      </c>
      <c r="E75" s="29">
        <v>2242072</v>
      </c>
      <c r="F75" s="29">
        <v>185362</v>
      </c>
      <c r="G75" s="29">
        <v>593371</v>
      </c>
      <c r="H75" s="29">
        <v>229653</v>
      </c>
      <c r="I75" s="29">
        <v>1008386</v>
      </c>
      <c r="J75" s="29">
        <v>104550</v>
      </c>
      <c r="K75" s="29">
        <v>445118</v>
      </c>
      <c r="L75" s="29">
        <v>-8549</v>
      </c>
      <c r="M75" s="29">
        <v>541119</v>
      </c>
      <c r="N75" s="29">
        <v>463915</v>
      </c>
      <c r="O75" s="29">
        <v>77670</v>
      </c>
      <c r="P75" s="29">
        <v>-49613</v>
      </c>
      <c r="Q75" s="29">
        <v>491972</v>
      </c>
      <c r="R75" s="29">
        <v>222592</v>
      </c>
      <c r="S75" s="29">
        <v>230647</v>
      </c>
      <c r="T75" s="29">
        <v>18615</v>
      </c>
      <c r="U75" s="29">
        <v>471854</v>
      </c>
      <c r="V75" s="29">
        <v>2513331</v>
      </c>
      <c r="W75" s="29">
        <v>2046984</v>
      </c>
      <c r="X75" s="29"/>
      <c r="Y75" s="28"/>
      <c r="Z75" s="30">
        <v>2242072</v>
      </c>
    </row>
    <row r="76" spans="1:26" ht="13.5" hidden="1">
      <c r="A76" s="41" t="s">
        <v>121</v>
      </c>
      <c r="B76" s="31">
        <v>27554652</v>
      </c>
      <c r="C76" s="31"/>
      <c r="D76" s="32">
        <v>67956329</v>
      </c>
      <c r="E76" s="33">
        <v>66494138</v>
      </c>
      <c r="F76" s="33">
        <v>2634034</v>
      </c>
      <c r="G76" s="33">
        <v>3811197</v>
      </c>
      <c r="H76" s="33">
        <v>4353975</v>
      </c>
      <c r="I76" s="33">
        <v>10799206</v>
      </c>
      <c r="J76" s="33">
        <v>3586203</v>
      </c>
      <c r="K76" s="33">
        <v>3696119</v>
      </c>
      <c r="L76" s="33">
        <v>3597243</v>
      </c>
      <c r="M76" s="33">
        <v>10879565</v>
      </c>
      <c r="N76" s="33">
        <v>3525194</v>
      </c>
      <c r="O76" s="33">
        <v>4488819</v>
      </c>
      <c r="P76" s="33">
        <v>2958355</v>
      </c>
      <c r="Q76" s="33">
        <v>10972368</v>
      </c>
      <c r="R76" s="33">
        <v>2965605</v>
      </c>
      <c r="S76" s="33">
        <v>4222003</v>
      </c>
      <c r="T76" s="33">
        <v>4538077</v>
      </c>
      <c r="U76" s="33">
        <v>11725685</v>
      </c>
      <c r="V76" s="33">
        <v>44376824</v>
      </c>
      <c r="W76" s="33">
        <v>66494138</v>
      </c>
      <c r="X76" s="33"/>
      <c r="Y76" s="32"/>
      <c r="Z76" s="34">
        <v>66494138</v>
      </c>
    </row>
    <row r="77" spans="1:26" ht="13.5" hidden="1">
      <c r="A77" s="36" t="s">
        <v>31</v>
      </c>
      <c r="B77" s="18">
        <v>9036835</v>
      </c>
      <c r="C77" s="18"/>
      <c r="D77" s="19">
        <v>8741894</v>
      </c>
      <c r="E77" s="20">
        <v>8741894</v>
      </c>
      <c r="F77" s="20">
        <v>384374</v>
      </c>
      <c r="G77" s="20">
        <v>646733</v>
      </c>
      <c r="H77" s="20">
        <v>509526</v>
      </c>
      <c r="I77" s="20">
        <v>1540633</v>
      </c>
      <c r="J77" s="20">
        <v>507516</v>
      </c>
      <c r="K77" s="20">
        <v>447457</v>
      </c>
      <c r="L77" s="20">
        <v>591239</v>
      </c>
      <c r="M77" s="20">
        <v>1546212</v>
      </c>
      <c r="N77" s="20">
        <v>836670</v>
      </c>
      <c r="O77" s="20">
        <v>414458</v>
      </c>
      <c r="P77" s="20">
        <v>400417</v>
      </c>
      <c r="Q77" s="20">
        <v>1651545</v>
      </c>
      <c r="R77" s="20">
        <v>370353</v>
      </c>
      <c r="S77" s="20">
        <v>438577</v>
      </c>
      <c r="T77" s="20">
        <v>1080746</v>
      </c>
      <c r="U77" s="20">
        <v>1889676</v>
      </c>
      <c r="V77" s="20">
        <v>6628066</v>
      </c>
      <c r="W77" s="20">
        <v>8741894</v>
      </c>
      <c r="X77" s="20"/>
      <c r="Y77" s="19"/>
      <c r="Z77" s="22">
        <v>8741894</v>
      </c>
    </row>
    <row r="78" spans="1:26" ht="13.5" hidden="1">
      <c r="A78" s="37" t="s">
        <v>32</v>
      </c>
      <c r="B78" s="18">
        <v>16349244</v>
      </c>
      <c r="C78" s="18"/>
      <c r="D78" s="19">
        <v>57167451</v>
      </c>
      <c r="E78" s="20">
        <v>55510172</v>
      </c>
      <c r="F78" s="20">
        <v>2249660</v>
      </c>
      <c r="G78" s="20">
        <v>3164464</v>
      </c>
      <c r="H78" s="20">
        <v>3844449</v>
      </c>
      <c r="I78" s="20">
        <v>9258573</v>
      </c>
      <c r="J78" s="20">
        <v>3078687</v>
      </c>
      <c r="K78" s="20">
        <v>3248662</v>
      </c>
      <c r="L78" s="20">
        <v>2986177</v>
      </c>
      <c r="M78" s="20">
        <v>9313526</v>
      </c>
      <c r="N78" s="20">
        <v>2200114</v>
      </c>
      <c r="O78" s="20">
        <v>3972542</v>
      </c>
      <c r="P78" s="20">
        <v>2583435</v>
      </c>
      <c r="Q78" s="20">
        <v>8756091</v>
      </c>
      <c r="R78" s="20">
        <v>2348676</v>
      </c>
      <c r="S78" s="20">
        <v>3528886</v>
      </c>
      <c r="T78" s="20">
        <v>3414836</v>
      </c>
      <c r="U78" s="20">
        <v>9292398</v>
      </c>
      <c r="V78" s="20">
        <v>36620588</v>
      </c>
      <c r="W78" s="20">
        <v>55510172</v>
      </c>
      <c r="X78" s="20"/>
      <c r="Y78" s="19"/>
      <c r="Z78" s="22">
        <v>55510172</v>
      </c>
    </row>
    <row r="79" spans="1:26" ht="13.5" hidden="1">
      <c r="A79" s="38" t="s">
        <v>114</v>
      </c>
      <c r="B79" s="18">
        <v>8897979</v>
      </c>
      <c r="C79" s="18"/>
      <c r="D79" s="19">
        <v>34096291</v>
      </c>
      <c r="E79" s="20">
        <v>34823809</v>
      </c>
      <c r="F79" s="20">
        <v>1557648</v>
      </c>
      <c r="G79" s="20">
        <v>2248803</v>
      </c>
      <c r="H79" s="20">
        <v>2826779</v>
      </c>
      <c r="I79" s="20">
        <v>6633230</v>
      </c>
      <c r="J79" s="20">
        <v>2331781</v>
      </c>
      <c r="K79" s="20">
        <v>2209084</v>
      </c>
      <c r="L79" s="20">
        <v>1962680</v>
      </c>
      <c r="M79" s="20">
        <v>6503545</v>
      </c>
      <c r="N79" s="20">
        <v>1390381</v>
      </c>
      <c r="O79" s="20">
        <v>2882818</v>
      </c>
      <c r="P79" s="20">
        <v>1803602</v>
      </c>
      <c r="Q79" s="20">
        <v>6076801</v>
      </c>
      <c r="R79" s="20">
        <v>1712441</v>
      </c>
      <c r="S79" s="20">
        <v>2421400</v>
      </c>
      <c r="T79" s="20">
        <v>2536842</v>
      </c>
      <c r="U79" s="20">
        <v>6670683</v>
      </c>
      <c r="V79" s="20">
        <v>25884259</v>
      </c>
      <c r="W79" s="20">
        <v>34823809</v>
      </c>
      <c r="X79" s="20"/>
      <c r="Y79" s="19"/>
      <c r="Z79" s="22">
        <v>34823809</v>
      </c>
    </row>
    <row r="80" spans="1:26" ht="13.5" hidden="1">
      <c r="A80" s="38" t="s">
        <v>115</v>
      </c>
      <c r="B80" s="18">
        <v>2673720</v>
      </c>
      <c r="C80" s="18"/>
      <c r="D80" s="19">
        <v>11155794</v>
      </c>
      <c r="E80" s="20">
        <v>8366846</v>
      </c>
      <c r="F80" s="20">
        <v>334161</v>
      </c>
      <c r="G80" s="20">
        <v>453350</v>
      </c>
      <c r="H80" s="20">
        <v>477165</v>
      </c>
      <c r="I80" s="20">
        <v>1264676</v>
      </c>
      <c r="J80" s="20">
        <v>376419</v>
      </c>
      <c r="K80" s="20">
        <v>462409</v>
      </c>
      <c r="L80" s="20">
        <v>530002</v>
      </c>
      <c r="M80" s="20">
        <v>1368830</v>
      </c>
      <c r="N80" s="20">
        <v>396221</v>
      </c>
      <c r="O80" s="20">
        <v>615359</v>
      </c>
      <c r="P80" s="20">
        <v>406351</v>
      </c>
      <c r="Q80" s="20">
        <v>1417931</v>
      </c>
      <c r="R80" s="20">
        <v>332925</v>
      </c>
      <c r="S80" s="20">
        <v>435005</v>
      </c>
      <c r="T80" s="20">
        <v>475763</v>
      </c>
      <c r="U80" s="20">
        <v>1243693</v>
      </c>
      <c r="V80" s="20">
        <v>5295130</v>
      </c>
      <c r="W80" s="20">
        <v>8366846</v>
      </c>
      <c r="X80" s="20"/>
      <c r="Y80" s="19"/>
      <c r="Z80" s="22">
        <v>8366846</v>
      </c>
    </row>
    <row r="81" spans="1:26" ht="13.5" hidden="1">
      <c r="A81" s="38" t="s">
        <v>116</v>
      </c>
      <c r="B81" s="18">
        <v>2041099</v>
      </c>
      <c r="C81" s="18"/>
      <c r="D81" s="19">
        <v>7199798</v>
      </c>
      <c r="E81" s="20">
        <v>7267125</v>
      </c>
      <c r="F81" s="20">
        <v>245879</v>
      </c>
      <c r="G81" s="20">
        <v>311297</v>
      </c>
      <c r="H81" s="20">
        <v>404445</v>
      </c>
      <c r="I81" s="20">
        <v>961621</v>
      </c>
      <c r="J81" s="20">
        <v>251015</v>
      </c>
      <c r="K81" s="20">
        <v>442373</v>
      </c>
      <c r="L81" s="20">
        <v>370290</v>
      </c>
      <c r="M81" s="20">
        <v>1063678</v>
      </c>
      <c r="N81" s="20">
        <v>296967</v>
      </c>
      <c r="O81" s="20">
        <v>333592</v>
      </c>
      <c r="P81" s="20">
        <v>249409</v>
      </c>
      <c r="Q81" s="20">
        <v>879968</v>
      </c>
      <c r="R81" s="20">
        <v>194316</v>
      </c>
      <c r="S81" s="20">
        <v>508548</v>
      </c>
      <c r="T81" s="20">
        <v>292916</v>
      </c>
      <c r="U81" s="20">
        <v>995780</v>
      </c>
      <c r="V81" s="20">
        <v>3901047</v>
      </c>
      <c r="W81" s="20">
        <v>7267125</v>
      </c>
      <c r="X81" s="20"/>
      <c r="Y81" s="19"/>
      <c r="Z81" s="22">
        <v>7267125</v>
      </c>
    </row>
    <row r="82" spans="1:26" ht="13.5" hidden="1">
      <c r="A82" s="38" t="s">
        <v>117</v>
      </c>
      <c r="B82" s="18">
        <v>2736446</v>
      </c>
      <c r="C82" s="18"/>
      <c r="D82" s="19">
        <v>4715568</v>
      </c>
      <c r="E82" s="20">
        <v>5052392</v>
      </c>
      <c r="F82" s="20">
        <v>111972</v>
      </c>
      <c r="G82" s="20">
        <v>151014</v>
      </c>
      <c r="H82" s="20">
        <v>136060</v>
      </c>
      <c r="I82" s="20">
        <v>399046</v>
      </c>
      <c r="J82" s="20">
        <v>119472</v>
      </c>
      <c r="K82" s="20">
        <v>134796</v>
      </c>
      <c r="L82" s="20">
        <v>123205</v>
      </c>
      <c r="M82" s="20">
        <v>377473</v>
      </c>
      <c r="N82" s="20">
        <v>116545</v>
      </c>
      <c r="O82" s="20">
        <v>140773</v>
      </c>
      <c r="P82" s="20">
        <v>124073</v>
      </c>
      <c r="Q82" s="20">
        <v>381391</v>
      </c>
      <c r="R82" s="20">
        <v>108994</v>
      </c>
      <c r="S82" s="20">
        <v>163933</v>
      </c>
      <c r="T82" s="20">
        <v>109315</v>
      </c>
      <c r="U82" s="20">
        <v>382242</v>
      </c>
      <c r="V82" s="20">
        <v>1540152</v>
      </c>
      <c r="W82" s="20">
        <v>5052392</v>
      </c>
      <c r="X82" s="20"/>
      <c r="Y82" s="19"/>
      <c r="Z82" s="22">
        <v>5052392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2168573</v>
      </c>
      <c r="C84" s="27"/>
      <c r="D84" s="28">
        <v>2046984</v>
      </c>
      <c r="E84" s="29">
        <v>2242072</v>
      </c>
      <c r="F84" s="29"/>
      <c r="G84" s="29"/>
      <c r="H84" s="29"/>
      <c r="I84" s="29"/>
      <c r="J84" s="29"/>
      <c r="K84" s="29"/>
      <c r="L84" s="29">
        <v>19827</v>
      </c>
      <c r="M84" s="29">
        <v>19827</v>
      </c>
      <c r="N84" s="29">
        <v>488410</v>
      </c>
      <c r="O84" s="29">
        <v>101819</v>
      </c>
      <c r="P84" s="29">
        <v>-25497</v>
      </c>
      <c r="Q84" s="29">
        <v>564732</v>
      </c>
      <c r="R84" s="29">
        <v>246576</v>
      </c>
      <c r="S84" s="29">
        <v>254540</v>
      </c>
      <c r="T84" s="29">
        <v>42495</v>
      </c>
      <c r="U84" s="29">
        <v>543611</v>
      </c>
      <c r="V84" s="29">
        <v>1128170</v>
      </c>
      <c r="W84" s="29">
        <v>2242072</v>
      </c>
      <c r="X84" s="29"/>
      <c r="Y84" s="28"/>
      <c r="Z84" s="30">
        <v>2242072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26256983</v>
      </c>
      <c r="C5" s="18">
        <v>0</v>
      </c>
      <c r="D5" s="58">
        <v>30665305</v>
      </c>
      <c r="E5" s="59">
        <v>30665305</v>
      </c>
      <c r="F5" s="59">
        <v>15965981</v>
      </c>
      <c r="G5" s="59">
        <v>1209961</v>
      </c>
      <c r="H5" s="59">
        <v>850417</v>
      </c>
      <c r="I5" s="59">
        <v>18026359</v>
      </c>
      <c r="J5" s="59">
        <v>-273775</v>
      </c>
      <c r="K5" s="59">
        <v>1121573</v>
      </c>
      <c r="L5" s="59">
        <v>1218014</v>
      </c>
      <c r="M5" s="59">
        <v>2065812</v>
      </c>
      <c r="N5" s="59">
        <v>1270024</v>
      </c>
      <c r="O5" s="59">
        <v>1218014</v>
      </c>
      <c r="P5" s="59">
        <v>4477174</v>
      </c>
      <c r="Q5" s="59">
        <v>6965212</v>
      </c>
      <c r="R5" s="59">
        <v>1226975</v>
      </c>
      <c r="S5" s="59">
        <v>1221014</v>
      </c>
      <c r="T5" s="59">
        <v>1249620</v>
      </c>
      <c r="U5" s="59">
        <v>3697609</v>
      </c>
      <c r="V5" s="59">
        <v>30754992</v>
      </c>
      <c r="W5" s="59">
        <v>30665305</v>
      </c>
      <c r="X5" s="59">
        <v>89687</v>
      </c>
      <c r="Y5" s="60">
        <v>0.29</v>
      </c>
      <c r="Z5" s="61">
        <v>30665305</v>
      </c>
    </row>
    <row r="6" spans="1:26" ht="13.5">
      <c r="A6" s="57" t="s">
        <v>32</v>
      </c>
      <c r="B6" s="18">
        <v>107287357</v>
      </c>
      <c r="C6" s="18">
        <v>0</v>
      </c>
      <c r="D6" s="58">
        <v>106383404</v>
      </c>
      <c r="E6" s="59">
        <v>111693258</v>
      </c>
      <c r="F6" s="59">
        <v>8841832</v>
      </c>
      <c r="G6" s="59">
        <v>9570549</v>
      </c>
      <c r="H6" s="59">
        <v>21499712</v>
      </c>
      <c r="I6" s="59">
        <v>39912093</v>
      </c>
      <c r="J6" s="59">
        <v>8229969</v>
      </c>
      <c r="K6" s="59">
        <v>-3910232</v>
      </c>
      <c r="L6" s="59">
        <v>8842149</v>
      </c>
      <c r="M6" s="59">
        <v>13161886</v>
      </c>
      <c r="N6" s="59">
        <v>9143287</v>
      </c>
      <c r="O6" s="59">
        <v>8872623</v>
      </c>
      <c r="P6" s="59">
        <v>7929609</v>
      </c>
      <c r="Q6" s="59">
        <v>25945519</v>
      </c>
      <c r="R6" s="59">
        <v>8232712</v>
      </c>
      <c r="S6" s="59">
        <v>7999622</v>
      </c>
      <c r="T6" s="59">
        <v>8633378</v>
      </c>
      <c r="U6" s="59">
        <v>24865712</v>
      </c>
      <c r="V6" s="59">
        <v>103885210</v>
      </c>
      <c r="W6" s="59">
        <v>106383404</v>
      </c>
      <c r="X6" s="59">
        <v>-2498194</v>
      </c>
      <c r="Y6" s="60">
        <v>-2.35</v>
      </c>
      <c r="Z6" s="61">
        <v>111693258</v>
      </c>
    </row>
    <row r="7" spans="1:26" ht="13.5">
      <c r="A7" s="57" t="s">
        <v>33</v>
      </c>
      <c r="B7" s="18">
        <v>1199914</v>
      </c>
      <c r="C7" s="18">
        <v>0</v>
      </c>
      <c r="D7" s="58">
        <v>805600</v>
      </c>
      <c r="E7" s="59">
        <v>805600</v>
      </c>
      <c r="F7" s="59">
        <v>24877</v>
      </c>
      <c r="G7" s="59">
        <v>15341</v>
      </c>
      <c r="H7" s="59">
        <v>1514</v>
      </c>
      <c r="I7" s="59">
        <v>41732</v>
      </c>
      <c r="J7" s="59">
        <v>3573</v>
      </c>
      <c r="K7" s="59">
        <v>1903</v>
      </c>
      <c r="L7" s="59">
        <v>0</v>
      </c>
      <c r="M7" s="59">
        <v>5476</v>
      </c>
      <c r="N7" s="59">
        <v>35823</v>
      </c>
      <c r="O7" s="59">
        <v>5602</v>
      </c>
      <c r="P7" s="59">
        <v>7557</v>
      </c>
      <c r="Q7" s="59">
        <v>48982</v>
      </c>
      <c r="R7" s="59">
        <v>8066</v>
      </c>
      <c r="S7" s="59">
        <v>115</v>
      </c>
      <c r="T7" s="59">
        <v>687</v>
      </c>
      <c r="U7" s="59">
        <v>8868</v>
      </c>
      <c r="V7" s="59">
        <v>105058</v>
      </c>
      <c r="W7" s="59">
        <v>805600</v>
      </c>
      <c r="X7" s="59">
        <v>-700542</v>
      </c>
      <c r="Y7" s="60">
        <v>-86.96</v>
      </c>
      <c r="Z7" s="61">
        <v>805600</v>
      </c>
    </row>
    <row r="8" spans="1:26" ht="13.5">
      <c r="A8" s="57" t="s">
        <v>34</v>
      </c>
      <c r="B8" s="18">
        <v>40635275</v>
      </c>
      <c r="C8" s="18">
        <v>0</v>
      </c>
      <c r="D8" s="58">
        <v>41210000</v>
      </c>
      <c r="E8" s="59">
        <v>39983000</v>
      </c>
      <c r="F8" s="59">
        <v>15883806</v>
      </c>
      <c r="G8" s="59">
        <v>392857</v>
      </c>
      <c r="H8" s="59">
        <v>160992</v>
      </c>
      <c r="I8" s="59">
        <v>16437655</v>
      </c>
      <c r="J8" s="59">
        <v>714201</v>
      </c>
      <c r="K8" s="59">
        <v>139883</v>
      </c>
      <c r="L8" s="59">
        <v>9384854</v>
      </c>
      <c r="M8" s="59">
        <v>10238938</v>
      </c>
      <c r="N8" s="59">
        <v>486522</v>
      </c>
      <c r="O8" s="59">
        <v>171241</v>
      </c>
      <c r="P8" s="59">
        <v>10036642</v>
      </c>
      <c r="Q8" s="59">
        <v>10694405</v>
      </c>
      <c r="R8" s="59">
        <v>0</v>
      </c>
      <c r="S8" s="59">
        <v>0</v>
      </c>
      <c r="T8" s="59">
        <v>0</v>
      </c>
      <c r="U8" s="59">
        <v>0</v>
      </c>
      <c r="V8" s="59">
        <v>37370998</v>
      </c>
      <c r="W8" s="59">
        <v>41210000</v>
      </c>
      <c r="X8" s="59">
        <v>-3839002</v>
      </c>
      <c r="Y8" s="60">
        <v>-9.32</v>
      </c>
      <c r="Z8" s="61">
        <v>39983000</v>
      </c>
    </row>
    <row r="9" spans="1:26" ht="13.5">
      <c r="A9" s="57" t="s">
        <v>35</v>
      </c>
      <c r="B9" s="18">
        <v>23657027</v>
      </c>
      <c r="C9" s="18">
        <v>0</v>
      </c>
      <c r="D9" s="58">
        <v>38515291</v>
      </c>
      <c r="E9" s="59">
        <v>33854291</v>
      </c>
      <c r="F9" s="59">
        <v>780846</v>
      </c>
      <c r="G9" s="59">
        <v>2828214</v>
      </c>
      <c r="H9" s="59">
        <v>2559376</v>
      </c>
      <c r="I9" s="59">
        <v>6168436</v>
      </c>
      <c r="J9" s="59">
        <v>2379275</v>
      </c>
      <c r="K9" s="59">
        <v>2970735</v>
      </c>
      <c r="L9" s="59">
        <v>2213289</v>
      </c>
      <c r="M9" s="59">
        <v>7563299</v>
      </c>
      <c r="N9" s="59">
        <v>2571631</v>
      </c>
      <c r="O9" s="59">
        <v>2186345</v>
      </c>
      <c r="P9" s="59">
        <v>2210979</v>
      </c>
      <c r="Q9" s="59">
        <v>6968955</v>
      </c>
      <c r="R9" s="59">
        <v>2254906</v>
      </c>
      <c r="S9" s="59">
        <v>1926947</v>
      </c>
      <c r="T9" s="59">
        <v>4078503</v>
      </c>
      <c r="U9" s="59">
        <v>8260356</v>
      </c>
      <c r="V9" s="59">
        <v>28961046</v>
      </c>
      <c r="W9" s="59">
        <v>38515291</v>
      </c>
      <c r="X9" s="59">
        <v>-9554245</v>
      </c>
      <c r="Y9" s="60">
        <v>-24.81</v>
      </c>
      <c r="Z9" s="61">
        <v>33854291</v>
      </c>
    </row>
    <row r="10" spans="1:26" ht="25.5">
      <c r="A10" s="62" t="s">
        <v>106</v>
      </c>
      <c r="B10" s="63">
        <f>SUM(B5:B9)</f>
        <v>199036556</v>
      </c>
      <c r="C10" s="63">
        <f>SUM(C5:C9)</f>
        <v>0</v>
      </c>
      <c r="D10" s="64">
        <f aca="true" t="shared" si="0" ref="D10:Z10">SUM(D5:D9)</f>
        <v>217579600</v>
      </c>
      <c r="E10" s="65">
        <f t="shared" si="0"/>
        <v>217001454</v>
      </c>
      <c r="F10" s="65">
        <f t="shared" si="0"/>
        <v>41497342</v>
      </c>
      <c r="G10" s="65">
        <f t="shared" si="0"/>
        <v>14016922</v>
      </c>
      <c r="H10" s="65">
        <f t="shared" si="0"/>
        <v>25072011</v>
      </c>
      <c r="I10" s="65">
        <f t="shared" si="0"/>
        <v>80586275</v>
      </c>
      <c r="J10" s="65">
        <f t="shared" si="0"/>
        <v>11053243</v>
      </c>
      <c r="K10" s="65">
        <f t="shared" si="0"/>
        <v>323862</v>
      </c>
      <c r="L10" s="65">
        <f t="shared" si="0"/>
        <v>21658306</v>
      </c>
      <c r="M10" s="65">
        <f t="shared" si="0"/>
        <v>33035411</v>
      </c>
      <c r="N10" s="65">
        <f t="shared" si="0"/>
        <v>13507287</v>
      </c>
      <c r="O10" s="65">
        <f t="shared" si="0"/>
        <v>12453825</v>
      </c>
      <c r="P10" s="65">
        <f t="shared" si="0"/>
        <v>24661961</v>
      </c>
      <c r="Q10" s="65">
        <f t="shared" si="0"/>
        <v>50623073</v>
      </c>
      <c r="R10" s="65">
        <f t="shared" si="0"/>
        <v>11722659</v>
      </c>
      <c r="S10" s="65">
        <f t="shared" si="0"/>
        <v>11147698</v>
      </c>
      <c r="T10" s="65">
        <f t="shared" si="0"/>
        <v>13962188</v>
      </c>
      <c r="U10" s="65">
        <f t="shared" si="0"/>
        <v>36832545</v>
      </c>
      <c r="V10" s="65">
        <f t="shared" si="0"/>
        <v>201077304</v>
      </c>
      <c r="W10" s="65">
        <f t="shared" si="0"/>
        <v>217579600</v>
      </c>
      <c r="X10" s="65">
        <f t="shared" si="0"/>
        <v>-16502296</v>
      </c>
      <c r="Y10" s="66">
        <f>+IF(W10&lt;&gt;0,(X10/W10)*100,0)</f>
        <v>-7.584486780929829</v>
      </c>
      <c r="Z10" s="67">
        <f t="shared" si="0"/>
        <v>217001454</v>
      </c>
    </row>
    <row r="11" spans="1:26" ht="13.5">
      <c r="A11" s="57" t="s">
        <v>36</v>
      </c>
      <c r="B11" s="18">
        <v>71037597</v>
      </c>
      <c r="C11" s="18">
        <v>0</v>
      </c>
      <c r="D11" s="58">
        <v>69837719</v>
      </c>
      <c r="E11" s="59">
        <v>67557719</v>
      </c>
      <c r="F11" s="59">
        <v>5903768</v>
      </c>
      <c r="G11" s="59">
        <v>5971689</v>
      </c>
      <c r="H11" s="59">
        <v>5996444</v>
      </c>
      <c r="I11" s="59">
        <v>17871901</v>
      </c>
      <c r="J11" s="59">
        <v>5904059</v>
      </c>
      <c r="K11" s="59">
        <v>6026051</v>
      </c>
      <c r="L11" s="59">
        <v>5977752</v>
      </c>
      <c r="M11" s="59">
        <v>17907862</v>
      </c>
      <c r="N11" s="59">
        <v>6236889</v>
      </c>
      <c r="O11" s="59">
        <v>5859725</v>
      </c>
      <c r="P11" s="59">
        <v>5894544</v>
      </c>
      <c r="Q11" s="59">
        <v>17991158</v>
      </c>
      <c r="R11" s="59">
        <v>5924284</v>
      </c>
      <c r="S11" s="59">
        <v>5897312</v>
      </c>
      <c r="T11" s="59">
        <v>6154542</v>
      </c>
      <c r="U11" s="59">
        <v>17976138</v>
      </c>
      <c r="V11" s="59">
        <v>71747059</v>
      </c>
      <c r="W11" s="59">
        <v>69837719</v>
      </c>
      <c r="X11" s="59">
        <v>1909340</v>
      </c>
      <c r="Y11" s="60">
        <v>2.73</v>
      </c>
      <c r="Z11" s="61">
        <v>67557719</v>
      </c>
    </row>
    <row r="12" spans="1:26" ht="13.5">
      <c r="A12" s="57" t="s">
        <v>37</v>
      </c>
      <c r="B12" s="18">
        <v>4401180</v>
      </c>
      <c r="C12" s="18">
        <v>0</v>
      </c>
      <c r="D12" s="58">
        <v>5046248</v>
      </c>
      <c r="E12" s="59">
        <v>5046248</v>
      </c>
      <c r="F12" s="59">
        <v>366824</v>
      </c>
      <c r="G12" s="59">
        <v>320501</v>
      </c>
      <c r="H12" s="59">
        <v>419173</v>
      </c>
      <c r="I12" s="59">
        <v>1106498</v>
      </c>
      <c r="J12" s="59">
        <v>387345</v>
      </c>
      <c r="K12" s="59">
        <v>400617</v>
      </c>
      <c r="L12" s="59">
        <v>387239</v>
      </c>
      <c r="M12" s="59">
        <v>1175201</v>
      </c>
      <c r="N12" s="59">
        <v>442895</v>
      </c>
      <c r="O12" s="59">
        <v>390594</v>
      </c>
      <c r="P12" s="59">
        <v>397700</v>
      </c>
      <c r="Q12" s="59">
        <v>1231189</v>
      </c>
      <c r="R12" s="59">
        <v>397700</v>
      </c>
      <c r="S12" s="59">
        <v>397700</v>
      </c>
      <c r="T12" s="59">
        <v>397700</v>
      </c>
      <c r="U12" s="59">
        <v>1193100</v>
      </c>
      <c r="V12" s="59">
        <v>4705988</v>
      </c>
      <c r="W12" s="59">
        <v>5046248</v>
      </c>
      <c r="X12" s="59">
        <v>-340260</v>
      </c>
      <c r="Y12" s="60">
        <v>-6.74</v>
      </c>
      <c r="Z12" s="61">
        <v>5046248</v>
      </c>
    </row>
    <row r="13" spans="1:26" ht="13.5">
      <c r="A13" s="57" t="s">
        <v>107</v>
      </c>
      <c r="B13" s="18">
        <v>62116769</v>
      </c>
      <c r="C13" s="18">
        <v>0</v>
      </c>
      <c r="D13" s="58">
        <v>7336936</v>
      </c>
      <c r="E13" s="59">
        <v>7336936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7336936</v>
      </c>
      <c r="X13" s="59">
        <v>-7336936</v>
      </c>
      <c r="Y13" s="60">
        <v>-100</v>
      </c>
      <c r="Z13" s="61">
        <v>7336936</v>
      </c>
    </row>
    <row r="14" spans="1:26" ht="13.5">
      <c r="A14" s="57" t="s">
        <v>38</v>
      </c>
      <c r="B14" s="18">
        <v>1761341</v>
      </c>
      <c r="C14" s="18">
        <v>0</v>
      </c>
      <c r="D14" s="58">
        <v>5468355</v>
      </c>
      <c r="E14" s="59">
        <v>5468355</v>
      </c>
      <c r="F14" s="59">
        <v>104737</v>
      </c>
      <c r="G14" s="59">
        <v>62773</v>
      </c>
      <c r="H14" s="59">
        <v>148604</v>
      </c>
      <c r="I14" s="59">
        <v>316114</v>
      </c>
      <c r="J14" s="59">
        <v>146356</v>
      </c>
      <c r="K14" s="59">
        <v>10982</v>
      </c>
      <c r="L14" s="59">
        <v>185817</v>
      </c>
      <c r="M14" s="59">
        <v>343155</v>
      </c>
      <c r="N14" s="59">
        <v>24481</v>
      </c>
      <c r="O14" s="59">
        <v>10558</v>
      </c>
      <c r="P14" s="59">
        <v>43138</v>
      </c>
      <c r="Q14" s="59">
        <v>78177</v>
      </c>
      <c r="R14" s="59">
        <v>1236</v>
      </c>
      <c r="S14" s="59">
        <v>35392</v>
      </c>
      <c r="T14" s="59">
        <v>244773</v>
      </c>
      <c r="U14" s="59">
        <v>281401</v>
      </c>
      <c r="V14" s="59">
        <v>1018847</v>
      </c>
      <c r="W14" s="59">
        <v>5468355</v>
      </c>
      <c r="X14" s="59">
        <v>-4449508</v>
      </c>
      <c r="Y14" s="60">
        <v>-81.37</v>
      </c>
      <c r="Z14" s="61">
        <v>5468355</v>
      </c>
    </row>
    <row r="15" spans="1:26" ht="13.5">
      <c r="A15" s="57" t="s">
        <v>39</v>
      </c>
      <c r="B15" s="18">
        <v>66010235</v>
      </c>
      <c r="C15" s="18">
        <v>0</v>
      </c>
      <c r="D15" s="58">
        <v>73893607</v>
      </c>
      <c r="E15" s="59">
        <v>73893607</v>
      </c>
      <c r="F15" s="59">
        <v>8458086</v>
      </c>
      <c r="G15" s="59">
        <v>8396592</v>
      </c>
      <c r="H15" s="59">
        <v>5972204</v>
      </c>
      <c r="I15" s="59">
        <v>22826882</v>
      </c>
      <c r="J15" s="59">
        <v>4870144</v>
      </c>
      <c r="K15" s="59">
        <v>5005516</v>
      </c>
      <c r="L15" s="59">
        <v>4865664</v>
      </c>
      <c r="M15" s="59">
        <v>14741324</v>
      </c>
      <c r="N15" s="59">
        <v>5398386</v>
      </c>
      <c r="O15" s="59">
        <v>4829626</v>
      </c>
      <c r="P15" s="59">
        <v>5593058</v>
      </c>
      <c r="Q15" s="59">
        <v>15821070</v>
      </c>
      <c r="R15" s="59">
        <v>4557960</v>
      </c>
      <c r="S15" s="59">
        <v>5005166</v>
      </c>
      <c r="T15" s="59">
        <v>8461140</v>
      </c>
      <c r="U15" s="59">
        <v>18024266</v>
      </c>
      <c r="V15" s="59">
        <v>71413542</v>
      </c>
      <c r="W15" s="59">
        <v>73893607</v>
      </c>
      <c r="X15" s="59">
        <v>-2480065</v>
      </c>
      <c r="Y15" s="60">
        <v>-3.36</v>
      </c>
      <c r="Z15" s="61">
        <v>73893607</v>
      </c>
    </row>
    <row r="16" spans="1:26" ht="13.5">
      <c r="A16" s="68" t="s">
        <v>40</v>
      </c>
      <c r="B16" s="18">
        <v>347644</v>
      </c>
      <c r="C16" s="18">
        <v>0</v>
      </c>
      <c r="D16" s="58">
        <v>0</v>
      </c>
      <c r="E16" s="59">
        <v>0</v>
      </c>
      <c r="F16" s="59">
        <v>430000</v>
      </c>
      <c r="G16" s="59">
        <v>1038512</v>
      </c>
      <c r="H16" s="59">
        <v>-1468512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60196118</v>
      </c>
      <c r="C17" s="18">
        <v>0</v>
      </c>
      <c r="D17" s="58">
        <v>54380785</v>
      </c>
      <c r="E17" s="59">
        <v>58015289</v>
      </c>
      <c r="F17" s="59">
        <v>952719</v>
      </c>
      <c r="G17" s="59">
        <v>1508744</v>
      </c>
      <c r="H17" s="59">
        <v>6394207</v>
      </c>
      <c r="I17" s="59">
        <v>8855670</v>
      </c>
      <c r="J17" s="59">
        <v>3780962</v>
      </c>
      <c r="K17" s="59">
        <v>5303421</v>
      </c>
      <c r="L17" s="59">
        <v>2895695</v>
      </c>
      <c r="M17" s="59">
        <v>11980078</v>
      </c>
      <c r="N17" s="59">
        <v>5088658</v>
      </c>
      <c r="O17" s="59">
        <v>2408651</v>
      </c>
      <c r="P17" s="59">
        <v>4834843</v>
      </c>
      <c r="Q17" s="59">
        <v>12332152</v>
      </c>
      <c r="R17" s="59">
        <v>2327099</v>
      </c>
      <c r="S17" s="59">
        <v>4562411</v>
      </c>
      <c r="T17" s="59">
        <v>5736088</v>
      </c>
      <c r="U17" s="59">
        <v>12625598</v>
      </c>
      <c r="V17" s="59">
        <v>45793498</v>
      </c>
      <c r="W17" s="59">
        <v>54380815</v>
      </c>
      <c r="X17" s="59">
        <v>-8587317</v>
      </c>
      <c r="Y17" s="60">
        <v>-15.79</v>
      </c>
      <c r="Z17" s="61">
        <v>58015289</v>
      </c>
    </row>
    <row r="18" spans="1:26" ht="13.5">
      <c r="A18" s="69" t="s">
        <v>42</v>
      </c>
      <c r="B18" s="70">
        <f>SUM(B11:B17)</f>
        <v>265870884</v>
      </c>
      <c r="C18" s="70">
        <f>SUM(C11:C17)</f>
        <v>0</v>
      </c>
      <c r="D18" s="71">
        <f aca="true" t="shared" si="1" ref="D18:Z18">SUM(D11:D17)</f>
        <v>215963650</v>
      </c>
      <c r="E18" s="72">
        <f t="shared" si="1"/>
        <v>217318154</v>
      </c>
      <c r="F18" s="72">
        <f t="shared" si="1"/>
        <v>16216134</v>
      </c>
      <c r="G18" s="72">
        <f t="shared" si="1"/>
        <v>17298811</v>
      </c>
      <c r="H18" s="72">
        <f t="shared" si="1"/>
        <v>17462120</v>
      </c>
      <c r="I18" s="72">
        <f t="shared" si="1"/>
        <v>50977065</v>
      </c>
      <c r="J18" s="72">
        <f t="shared" si="1"/>
        <v>15088866</v>
      </c>
      <c r="K18" s="72">
        <f t="shared" si="1"/>
        <v>16746587</v>
      </c>
      <c r="L18" s="72">
        <f t="shared" si="1"/>
        <v>14312167</v>
      </c>
      <c r="M18" s="72">
        <f t="shared" si="1"/>
        <v>46147620</v>
      </c>
      <c r="N18" s="72">
        <f t="shared" si="1"/>
        <v>17191309</v>
      </c>
      <c r="O18" s="72">
        <f t="shared" si="1"/>
        <v>13499154</v>
      </c>
      <c r="P18" s="72">
        <f t="shared" si="1"/>
        <v>16763283</v>
      </c>
      <c r="Q18" s="72">
        <f t="shared" si="1"/>
        <v>47453746</v>
      </c>
      <c r="R18" s="72">
        <f t="shared" si="1"/>
        <v>13208279</v>
      </c>
      <c r="S18" s="72">
        <f t="shared" si="1"/>
        <v>15897981</v>
      </c>
      <c r="T18" s="72">
        <f t="shared" si="1"/>
        <v>20994243</v>
      </c>
      <c r="U18" s="72">
        <f t="shared" si="1"/>
        <v>50100503</v>
      </c>
      <c r="V18" s="72">
        <f t="shared" si="1"/>
        <v>194678934</v>
      </c>
      <c r="W18" s="72">
        <f t="shared" si="1"/>
        <v>215963680</v>
      </c>
      <c r="X18" s="72">
        <f t="shared" si="1"/>
        <v>-21284746</v>
      </c>
      <c r="Y18" s="66">
        <f>+IF(W18&lt;&gt;0,(X18/W18)*100,0)</f>
        <v>-9.855706292835906</v>
      </c>
      <c r="Z18" s="73">
        <f t="shared" si="1"/>
        <v>217318154</v>
      </c>
    </row>
    <row r="19" spans="1:26" ht="13.5">
      <c r="A19" s="69" t="s">
        <v>43</v>
      </c>
      <c r="B19" s="74">
        <f>+B10-B18</f>
        <v>-66834328</v>
      </c>
      <c r="C19" s="74">
        <f>+C10-C18</f>
        <v>0</v>
      </c>
      <c r="D19" s="75">
        <f aca="true" t="shared" si="2" ref="D19:Z19">+D10-D18</f>
        <v>1615950</v>
      </c>
      <c r="E19" s="76">
        <f t="shared" si="2"/>
        <v>-316700</v>
      </c>
      <c r="F19" s="76">
        <f t="shared" si="2"/>
        <v>25281208</v>
      </c>
      <c r="G19" s="76">
        <f t="shared" si="2"/>
        <v>-3281889</v>
      </c>
      <c r="H19" s="76">
        <f t="shared" si="2"/>
        <v>7609891</v>
      </c>
      <c r="I19" s="76">
        <f t="shared" si="2"/>
        <v>29609210</v>
      </c>
      <c r="J19" s="76">
        <f t="shared" si="2"/>
        <v>-4035623</v>
      </c>
      <c r="K19" s="76">
        <f t="shared" si="2"/>
        <v>-16422725</v>
      </c>
      <c r="L19" s="76">
        <f t="shared" si="2"/>
        <v>7346139</v>
      </c>
      <c r="M19" s="76">
        <f t="shared" si="2"/>
        <v>-13112209</v>
      </c>
      <c r="N19" s="76">
        <f t="shared" si="2"/>
        <v>-3684022</v>
      </c>
      <c r="O19" s="76">
        <f t="shared" si="2"/>
        <v>-1045329</v>
      </c>
      <c r="P19" s="76">
        <f t="shared" si="2"/>
        <v>7898678</v>
      </c>
      <c r="Q19" s="76">
        <f t="shared" si="2"/>
        <v>3169327</v>
      </c>
      <c r="R19" s="76">
        <f t="shared" si="2"/>
        <v>-1485620</v>
      </c>
      <c r="S19" s="76">
        <f t="shared" si="2"/>
        <v>-4750283</v>
      </c>
      <c r="T19" s="76">
        <f t="shared" si="2"/>
        <v>-7032055</v>
      </c>
      <c r="U19" s="76">
        <f t="shared" si="2"/>
        <v>-13267958</v>
      </c>
      <c r="V19" s="76">
        <f t="shared" si="2"/>
        <v>6398370</v>
      </c>
      <c r="W19" s="76">
        <f>IF(E10=E18,0,W10-W18)</f>
        <v>1615920</v>
      </c>
      <c r="X19" s="76">
        <f t="shared" si="2"/>
        <v>4782450</v>
      </c>
      <c r="Y19" s="77">
        <f>+IF(W19&lt;&gt;0,(X19/W19)*100,0)</f>
        <v>295.9583395217585</v>
      </c>
      <c r="Z19" s="78">
        <f t="shared" si="2"/>
        <v>-316700</v>
      </c>
    </row>
    <row r="20" spans="1:26" ht="13.5">
      <c r="A20" s="57" t="s">
        <v>44</v>
      </c>
      <c r="B20" s="18">
        <v>9154846</v>
      </c>
      <c r="C20" s="18">
        <v>0</v>
      </c>
      <c r="D20" s="58">
        <v>14602000</v>
      </c>
      <c r="E20" s="59">
        <v>12202000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4000000</v>
      </c>
      <c r="P20" s="59">
        <v>0</v>
      </c>
      <c r="Q20" s="59">
        <v>4000000</v>
      </c>
      <c r="R20" s="59">
        <v>0</v>
      </c>
      <c r="S20" s="59">
        <v>750000</v>
      </c>
      <c r="T20" s="59">
        <v>0</v>
      </c>
      <c r="U20" s="59">
        <v>750000</v>
      </c>
      <c r="V20" s="59">
        <v>4750000</v>
      </c>
      <c r="W20" s="59">
        <v>14602000</v>
      </c>
      <c r="X20" s="59">
        <v>-9852000</v>
      </c>
      <c r="Y20" s="60">
        <v>-67.47</v>
      </c>
      <c r="Z20" s="61">
        <v>12202000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-57679482</v>
      </c>
      <c r="C22" s="85">
        <f>SUM(C19:C21)</f>
        <v>0</v>
      </c>
      <c r="D22" s="86">
        <f aca="true" t="shared" si="3" ref="D22:Z22">SUM(D19:D21)</f>
        <v>16217950</v>
      </c>
      <c r="E22" s="87">
        <f t="shared" si="3"/>
        <v>11885300</v>
      </c>
      <c r="F22" s="87">
        <f t="shared" si="3"/>
        <v>25281208</v>
      </c>
      <c r="G22" s="87">
        <f t="shared" si="3"/>
        <v>-3281889</v>
      </c>
      <c r="H22" s="87">
        <f t="shared" si="3"/>
        <v>7609891</v>
      </c>
      <c r="I22" s="87">
        <f t="shared" si="3"/>
        <v>29609210</v>
      </c>
      <c r="J22" s="87">
        <f t="shared" si="3"/>
        <v>-4035623</v>
      </c>
      <c r="K22" s="87">
        <f t="shared" si="3"/>
        <v>-16422725</v>
      </c>
      <c r="L22" s="87">
        <f t="shared" si="3"/>
        <v>7346139</v>
      </c>
      <c r="M22" s="87">
        <f t="shared" si="3"/>
        <v>-13112209</v>
      </c>
      <c r="N22" s="87">
        <f t="shared" si="3"/>
        <v>-3684022</v>
      </c>
      <c r="O22" s="87">
        <f t="shared" si="3"/>
        <v>2954671</v>
      </c>
      <c r="P22" s="87">
        <f t="shared" si="3"/>
        <v>7898678</v>
      </c>
      <c r="Q22" s="87">
        <f t="shared" si="3"/>
        <v>7169327</v>
      </c>
      <c r="R22" s="87">
        <f t="shared" si="3"/>
        <v>-1485620</v>
      </c>
      <c r="S22" s="87">
        <f t="shared" si="3"/>
        <v>-4000283</v>
      </c>
      <c r="T22" s="87">
        <f t="shared" si="3"/>
        <v>-7032055</v>
      </c>
      <c r="U22" s="87">
        <f t="shared" si="3"/>
        <v>-12517958</v>
      </c>
      <c r="V22" s="87">
        <f t="shared" si="3"/>
        <v>11148370</v>
      </c>
      <c r="W22" s="87">
        <f t="shared" si="3"/>
        <v>16217920</v>
      </c>
      <c r="X22" s="87">
        <f t="shared" si="3"/>
        <v>-5069550</v>
      </c>
      <c r="Y22" s="88">
        <f>+IF(W22&lt;&gt;0,(X22/W22)*100,0)</f>
        <v>-31.258940727294256</v>
      </c>
      <c r="Z22" s="89">
        <f t="shared" si="3"/>
        <v>11885300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-57679482</v>
      </c>
      <c r="C24" s="74">
        <f>SUM(C22:C23)</f>
        <v>0</v>
      </c>
      <c r="D24" s="75">
        <f aca="true" t="shared" si="4" ref="D24:Z24">SUM(D22:D23)</f>
        <v>16217950</v>
      </c>
      <c r="E24" s="76">
        <f t="shared" si="4"/>
        <v>11885300</v>
      </c>
      <c r="F24" s="76">
        <f t="shared" si="4"/>
        <v>25281208</v>
      </c>
      <c r="G24" s="76">
        <f t="shared" si="4"/>
        <v>-3281889</v>
      </c>
      <c r="H24" s="76">
        <f t="shared" si="4"/>
        <v>7609891</v>
      </c>
      <c r="I24" s="76">
        <f t="shared" si="4"/>
        <v>29609210</v>
      </c>
      <c r="J24" s="76">
        <f t="shared" si="4"/>
        <v>-4035623</v>
      </c>
      <c r="K24" s="76">
        <f t="shared" si="4"/>
        <v>-16422725</v>
      </c>
      <c r="L24" s="76">
        <f t="shared" si="4"/>
        <v>7346139</v>
      </c>
      <c r="M24" s="76">
        <f t="shared" si="4"/>
        <v>-13112209</v>
      </c>
      <c r="N24" s="76">
        <f t="shared" si="4"/>
        <v>-3684022</v>
      </c>
      <c r="O24" s="76">
        <f t="shared" si="4"/>
        <v>2954671</v>
      </c>
      <c r="P24" s="76">
        <f t="shared" si="4"/>
        <v>7898678</v>
      </c>
      <c r="Q24" s="76">
        <f t="shared" si="4"/>
        <v>7169327</v>
      </c>
      <c r="R24" s="76">
        <f t="shared" si="4"/>
        <v>-1485620</v>
      </c>
      <c r="S24" s="76">
        <f t="shared" si="4"/>
        <v>-4000283</v>
      </c>
      <c r="T24" s="76">
        <f t="shared" si="4"/>
        <v>-7032055</v>
      </c>
      <c r="U24" s="76">
        <f t="shared" si="4"/>
        <v>-12517958</v>
      </c>
      <c r="V24" s="76">
        <f t="shared" si="4"/>
        <v>11148370</v>
      </c>
      <c r="W24" s="76">
        <f t="shared" si="4"/>
        <v>16217920</v>
      </c>
      <c r="X24" s="76">
        <f t="shared" si="4"/>
        <v>-5069550</v>
      </c>
      <c r="Y24" s="77">
        <f>+IF(W24&lt;&gt;0,(X24/W24)*100,0)</f>
        <v>-31.258940727294256</v>
      </c>
      <c r="Z24" s="78">
        <f t="shared" si="4"/>
        <v>11885300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11646409</v>
      </c>
      <c r="C27" s="21">
        <v>0</v>
      </c>
      <c r="D27" s="98">
        <v>20739247</v>
      </c>
      <c r="E27" s="99">
        <v>18339247</v>
      </c>
      <c r="F27" s="99">
        <v>441805</v>
      </c>
      <c r="G27" s="99">
        <v>2113394</v>
      </c>
      <c r="H27" s="99">
        <v>891405</v>
      </c>
      <c r="I27" s="99">
        <v>3446604</v>
      </c>
      <c r="J27" s="99">
        <v>1448697</v>
      </c>
      <c r="K27" s="99">
        <v>1347245</v>
      </c>
      <c r="L27" s="99">
        <v>-163347</v>
      </c>
      <c r="M27" s="99">
        <v>2632595</v>
      </c>
      <c r="N27" s="99">
        <v>799353</v>
      </c>
      <c r="O27" s="99">
        <v>1266292</v>
      </c>
      <c r="P27" s="99">
        <v>446874</v>
      </c>
      <c r="Q27" s="99">
        <v>2512519</v>
      </c>
      <c r="R27" s="99">
        <v>699765</v>
      </c>
      <c r="S27" s="99">
        <v>2674601</v>
      </c>
      <c r="T27" s="99">
        <v>2674601</v>
      </c>
      <c r="U27" s="99">
        <v>6048967</v>
      </c>
      <c r="V27" s="99">
        <v>14640685</v>
      </c>
      <c r="W27" s="99">
        <v>18339247</v>
      </c>
      <c r="X27" s="99">
        <v>-3698562</v>
      </c>
      <c r="Y27" s="100">
        <v>-20.17</v>
      </c>
      <c r="Z27" s="101">
        <v>18339247</v>
      </c>
    </row>
    <row r="28" spans="1:26" ht="13.5">
      <c r="A28" s="102" t="s">
        <v>44</v>
      </c>
      <c r="B28" s="18">
        <v>10194807</v>
      </c>
      <c r="C28" s="18">
        <v>0</v>
      </c>
      <c r="D28" s="58">
        <v>13905250</v>
      </c>
      <c r="E28" s="59">
        <v>11505250</v>
      </c>
      <c r="F28" s="59">
        <v>400000</v>
      </c>
      <c r="G28" s="59">
        <v>1544580</v>
      </c>
      <c r="H28" s="59">
        <v>714131</v>
      </c>
      <c r="I28" s="59">
        <v>2658711</v>
      </c>
      <c r="J28" s="59">
        <v>1104207</v>
      </c>
      <c r="K28" s="59">
        <v>719852</v>
      </c>
      <c r="L28" s="59">
        <v>53000</v>
      </c>
      <c r="M28" s="59">
        <v>1877059</v>
      </c>
      <c r="N28" s="59">
        <v>795018</v>
      </c>
      <c r="O28" s="59">
        <v>0</v>
      </c>
      <c r="P28" s="59">
        <v>446874</v>
      </c>
      <c r="Q28" s="59">
        <v>1241892</v>
      </c>
      <c r="R28" s="59">
        <v>0</v>
      </c>
      <c r="S28" s="59">
        <v>2659819</v>
      </c>
      <c r="T28" s="59">
        <v>2659819</v>
      </c>
      <c r="U28" s="59">
        <v>5319638</v>
      </c>
      <c r="V28" s="59">
        <v>11097300</v>
      </c>
      <c r="W28" s="59">
        <v>11505250</v>
      </c>
      <c r="X28" s="59">
        <v>-407950</v>
      </c>
      <c r="Y28" s="60">
        <v>-3.55</v>
      </c>
      <c r="Z28" s="61">
        <v>11505250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1156170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295432</v>
      </c>
      <c r="C31" s="18">
        <v>0</v>
      </c>
      <c r="D31" s="58">
        <v>6833997</v>
      </c>
      <c r="E31" s="59">
        <v>6833997</v>
      </c>
      <c r="F31" s="59">
        <v>41805</v>
      </c>
      <c r="G31" s="59">
        <v>568814</v>
      </c>
      <c r="H31" s="59">
        <v>177274</v>
      </c>
      <c r="I31" s="59">
        <v>787893</v>
      </c>
      <c r="J31" s="59">
        <v>344490</v>
      </c>
      <c r="K31" s="59">
        <v>627393</v>
      </c>
      <c r="L31" s="59">
        <v>-216347</v>
      </c>
      <c r="M31" s="59">
        <v>755536</v>
      </c>
      <c r="N31" s="59">
        <v>4335</v>
      </c>
      <c r="O31" s="59">
        <v>1266292</v>
      </c>
      <c r="P31" s="59">
        <v>0</v>
      </c>
      <c r="Q31" s="59">
        <v>1270627</v>
      </c>
      <c r="R31" s="59">
        <v>699765</v>
      </c>
      <c r="S31" s="59">
        <v>14782</v>
      </c>
      <c r="T31" s="59">
        <v>14782</v>
      </c>
      <c r="U31" s="59">
        <v>729329</v>
      </c>
      <c r="V31" s="59">
        <v>3543385</v>
      </c>
      <c r="W31" s="59">
        <v>6833997</v>
      </c>
      <c r="X31" s="59">
        <v>-3290612</v>
      </c>
      <c r="Y31" s="60">
        <v>-48.15</v>
      </c>
      <c r="Z31" s="61">
        <v>6833997</v>
      </c>
    </row>
    <row r="32" spans="1:26" ht="13.5">
      <c r="A32" s="69" t="s">
        <v>50</v>
      </c>
      <c r="B32" s="21">
        <f>SUM(B28:B31)</f>
        <v>11646409</v>
      </c>
      <c r="C32" s="21">
        <f>SUM(C28:C31)</f>
        <v>0</v>
      </c>
      <c r="D32" s="98">
        <f aca="true" t="shared" si="5" ref="D32:Z32">SUM(D28:D31)</f>
        <v>20739247</v>
      </c>
      <c r="E32" s="99">
        <f t="shared" si="5"/>
        <v>18339247</v>
      </c>
      <c r="F32" s="99">
        <f t="shared" si="5"/>
        <v>441805</v>
      </c>
      <c r="G32" s="99">
        <f t="shared" si="5"/>
        <v>2113394</v>
      </c>
      <c r="H32" s="99">
        <f t="shared" si="5"/>
        <v>891405</v>
      </c>
      <c r="I32" s="99">
        <f t="shared" si="5"/>
        <v>3446604</v>
      </c>
      <c r="J32" s="99">
        <f t="shared" si="5"/>
        <v>1448697</v>
      </c>
      <c r="K32" s="99">
        <f t="shared" si="5"/>
        <v>1347245</v>
      </c>
      <c r="L32" s="99">
        <f t="shared" si="5"/>
        <v>-163347</v>
      </c>
      <c r="M32" s="99">
        <f t="shared" si="5"/>
        <v>2632595</v>
      </c>
      <c r="N32" s="99">
        <f t="shared" si="5"/>
        <v>799353</v>
      </c>
      <c r="O32" s="99">
        <f t="shared" si="5"/>
        <v>1266292</v>
      </c>
      <c r="P32" s="99">
        <f t="shared" si="5"/>
        <v>446874</v>
      </c>
      <c r="Q32" s="99">
        <f t="shared" si="5"/>
        <v>2512519</v>
      </c>
      <c r="R32" s="99">
        <f t="shared" si="5"/>
        <v>699765</v>
      </c>
      <c r="S32" s="99">
        <f t="shared" si="5"/>
        <v>2674601</v>
      </c>
      <c r="T32" s="99">
        <f t="shared" si="5"/>
        <v>2674601</v>
      </c>
      <c r="U32" s="99">
        <f t="shared" si="5"/>
        <v>6048967</v>
      </c>
      <c r="V32" s="99">
        <f t="shared" si="5"/>
        <v>14640685</v>
      </c>
      <c r="W32" s="99">
        <f t="shared" si="5"/>
        <v>18339247</v>
      </c>
      <c r="X32" s="99">
        <f t="shared" si="5"/>
        <v>-3698562</v>
      </c>
      <c r="Y32" s="100">
        <f>+IF(W32&lt;&gt;0,(X32/W32)*100,0)</f>
        <v>-20.16746925323597</v>
      </c>
      <c r="Z32" s="101">
        <f t="shared" si="5"/>
        <v>18339247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138300453</v>
      </c>
      <c r="C35" s="18">
        <v>0</v>
      </c>
      <c r="D35" s="58">
        <v>110699781</v>
      </c>
      <c r="E35" s="59">
        <v>110103992</v>
      </c>
      <c r="F35" s="59">
        <v>160245578</v>
      </c>
      <c r="G35" s="59">
        <v>148849068</v>
      </c>
      <c r="H35" s="59">
        <v>162421144</v>
      </c>
      <c r="I35" s="59">
        <v>162421144</v>
      </c>
      <c r="J35" s="59">
        <v>163077902</v>
      </c>
      <c r="K35" s="59">
        <v>163077902</v>
      </c>
      <c r="L35" s="59">
        <v>163077902</v>
      </c>
      <c r="M35" s="59">
        <v>163077902</v>
      </c>
      <c r="N35" s="59">
        <v>148811721</v>
      </c>
      <c r="O35" s="59">
        <v>148811721</v>
      </c>
      <c r="P35" s="59">
        <v>149089658</v>
      </c>
      <c r="Q35" s="59">
        <v>149089658</v>
      </c>
      <c r="R35" s="59">
        <v>149909106</v>
      </c>
      <c r="S35" s="59">
        <v>153971277</v>
      </c>
      <c r="T35" s="59">
        <v>153971277</v>
      </c>
      <c r="U35" s="59">
        <v>153971277</v>
      </c>
      <c r="V35" s="59">
        <v>153971277</v>
      </c>
      <c r="W35" s="59">
        <v>110103992</v>
      </c>
      <c r="X35" s="59">
        <v>43867285</v>
      </c>
      <c r="Y35" s="60">
        <v>39.84</v>
      </c>
      <c r="Z35" s="61">
        <v>110103992</v>
      </c>
    </row>
    <row r="36" spans="1:26" ht="13.5">
      <c r="A36" s="57" t="s">
        <v>53</v>
      </c>
      <c r="B36" s="18">
        <v>832698194</v>
      </c>
      <c r="C36" s="18">
        <v>0</v>
      </c>
      <c r="D36" s="58">
        <v>937686527</v>
      </c>
      <c r="E36" s="59">
        <v>935285927</v>
      </c>
      <c r="F36" s="59">
        <v>894247175</v>
      </c>
      <c r="G36" s="59">
        <v>832757934</v>
      </c>
      <c r="H36" s="59">
        <v>832757934</v>
      </c>
      <c r="I36" s="59">
        <v>832757934</v>
      </c>
      <c r="J36" s="59">
        <v>832978620</v>
      </c>
      <c r="K36" s="59">
        <v>832978620</v>
      </c>
      <c r="L36" s="59">
        <v>832978620</v>
      </c>
      <c r="M36" s="59">
        <v>832978620</v>
      </c>
      <c r="N36" s="59">
        <v>832750534</v>
      </c>
      <c r="O36" s="59">
        <v>832750534</v>
      </c>
      <c r="P36" s="59">
        <v>831077052</v>
      </c>
      <c r="Q36" s="59">
        <v>831077052</v>
      </c>
      <c r="R36" s="59">
        <v>832221289</v>
      </c>
      <c r="S36" s="59">
        <v>840930352</v>
      </c>
      <c r="T36" s="59">
        <v>840930352</v>
      </c>
      <c r="U36" s="59">
        <v>840930352</v>
      </c>
      <c r="V36" s="59">
        <v>840930352</v>
      </c>
      <c r="W36" s="59">
        <v>935285927</v>
      </c>
      <c r="X36" s="59">
        <v>-94355575</v>
      </c>
      <c r="Y36" s="60">
        <v>-10.09</v>
      </c>
      <c r="Z36" s="61">
        <v>935285927</v>
      </c>
    </row>
    <row r="37" spans="1:26" ht="13.5">
      <c r="A37" s="57" t="s">
        <v>54</v>
      </c>
      <c r="B37" s="18">
        <v>61066199</v>
      </c>
      <c r="C37" s="18">
        <v>0</v>
      </c>
      <c r="D37" s="58">
        <v>31638601</v>
      </c>
      <c r="E37" s="59">
        <v>34038601</v>
      </c>
      <c r="F37" s="59">
        <v>84197931</v>
      </c>
      <c r="G37" s="59">
        <v>97568692</v>
      </c>
      <c r="H37" s="59">
        <v>104473038</v>
      </c>
      <c r="I37" s="59">
        <v>104473038</v>
      </c>
      <c r="J37" s="59">
        <v>110784047</v>
      </c>
      <c r="K37" s="59">
        <v>110784047</v>
      </c>
      <c r="L37" s="59">
        <v>110784047</v>
      </c>
      <c r="M37" s="59">
        <v>110784047</v>
      </c>
      <c r="N37" s="59">
        <v>111033605</v>
      </c>
      <c r="O37" s="59">
        <v>111033605</v>
      </c>
      <c r="P37" s="59">
        <v>100471873</v>
      </c>
      <c r="Q37" s="59">
        <v>100471873</v>
      </c>
      <c r="R37" s="59">
        <v>105025881</v>
      </c>
      <c r="S37" s="59">
        <v>121925682</v>
      </c>
      <c r="T37" s="59">
        <v>121925682</v>
      </c>
      <c r="U37" s="59">
        <v>121925682</v>
      </c>
      <c r="V37" s="59">
        <v>121925682</v>
      </c>
      <c r="W37" s="59">
        <v>34038601</v>
      </c>
      <c r="X37" s="59">
        <v>87887081</v>
      </c>
      <c r="Y37" s="60">
        <v>258.2</v>
      </c>
      <c r="Z37" s="61">
        <v>34038601</v>
      </c>
    </row>
    <row r="38" spans="1:26" ht="13.5">
      <c r="A38" s="57" t="s">
        <v>55</v>
      </c>
      <c r="B38" s="18">
        <v>47126360</v>
      </c>
      <c r="C38" s="18">
        <v>0</v>
      </c>
      <c r="D38" s="58">
        <v>36070825</v>
      </c>
      <c r="E38" s="59">
        <v>36070825</v>
      </c>
      <c r="F38" s="59">
        <v>1913708</v>
      </c>
      <c r="G38" s="59">
        <v>1913708</v>
      </c>
      <c r="H38" s="59">
        <v>1913708</v>
      </c>
      <c r="I38" s="59">
        <v>1913708</v>
      </c>
      <c r="J38" s="59">
        <v>1913708</v>
      </c>
      <c r="K38" s="59">
        <v>1913708</v>
      </c>
      <c r="L38" s="59">
        <v>1913708</v>
      </c>
      <c r="M38" s="59">
        <v>1913708</v>
      </c>
      <c r="N38" s="59">
        <v>1913708</v>
      </c>
      <c r="O38" s="59">
        <v>1913708</v>
      </c>
      <c r="P38" s="59">
        <v>1913708</v>
      </c>
      <c r="Q38" s="59">
        <v>1913708</v>
      </c>
      <c r="R38" s="59">
        <v>1508771</v>
      </c>
      <c r="S38" s="59">
        <v>1468277</v>
      </c>
      <c r="T38" s="59">
        <v>1468277</v>
      </c>
      <c r="U38" s="59">
        <v>1468277</v>
      </c>
      <c r="V38" s="59">
        <v>1468277</v>
      </c>
      <c r="W38" s="59">
        <v>36070825</v>
      </c>
      <c r="X38" s="59">
        <v>-34602548</v>
      </c>
      <c r="Y38" s="60">
        <v>-95.93</v>
      </c>
      <c r="Z38" s="61">
        <v>36070825</v>
      </c>
    </row>
    <row r="39" spans="1:26" ht="13.5">
      <c r="A39" s="57" t="s">
        <v>56</v>
      </c>
      <c r="B39" s="18">
        <v>862806088</v>
      </c>
      <c r="C39" s="18">
        <v>0</v>
      </c>
      <c r="D39" s="58">
        <v>980676883</v>
      </c>
      <c r="E39" s="59">
        <v>975280493</v>
      </c>
      <c r="F39" s="59">
        <v>968381113</v>
      </c>
      <c r="G39" s="59">
        <v>882124601</v>
      </c>
      <c r="H39" s="59">
        <v>888792331</v>
      </c>
      <c r="I39" s="59">
        <v>888792331</v>
      </c>
      <c r="J39" s="59">
        <v>883358766</v>
      </c>
      <c r="K39" s="59">
        <v>883358766</v>
      </c>
      <c r="L39" s="59">
        <v>883358766</v>
      </c>
      <c r="M39" s="59">
        <v>883358766</v>
      </c>
      <c r="N39" s="59">
        <v>868614940</v>
      </c>
      <c r="O39" s="59">
        <v>868614940</v>
      </c>
      <c r="P39" s="59">
        <v>877781127</v>
      </c>
      <c r="Q39" s="59">
        <v>877781127</v>
      </c>
      <c r="R39" s="59">
        <v>875595742</v>
      </c>
      <c r="S39" s="59">
        <v>871507668</v>
      </c>
      <c r="T39" s="59">
        <v>871507668</v>
      </c>
      <c r="U39" s="59">
        <v>871507668</v>
      </c>
      <c r="V39" s="59">
        <v>871507668</v>
      </c>
      <c r="W39" s="59">
        <v>975280493</v>
      </c>
      <c r="X39" s="59">
        <v>-103772825</v>
      </c>
      <c r="Y39" s="60">
        <v>-10.64</v>
      </c>
      <c r="Z39" s="61">
        <v>975280493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22270781</v>
      </c>
      <c r="C42" s="18">
        <v>0</v>
      </c>
      <c r="D42" s="58">
        <v>23890134</v>
      </c>
      <c r="E42" s="59">
        <v>5188966</v>
      </c>
      <c r="F42" s="59">
        <v>10653762</v>
      </c>
      <c r="G42" s="59">
        <v>-4617051</v>
      </c>
      <c r="H42" s="59">
        <v>4920439</v>
      </c>
      <c r="I42" s="59">
        <v>10957150</v>
      </c>
      <c r="J42" s="59">
        <v>-3808823</v>
      </c>
      <c r="K42" s="59">
        <v>-2834509</v>
      </c>
      <c r="L42" s="59">
        <v>7376941</v>
      </c>
      <c r="M42" s="59">
        <v>733609</v>
      </c>
      <c r="N42" s="59">
        <v>-3501792</v>
      </c>
      <c r="O42" s="59">
        <v>3421627</v>
      </c>
      <c r="P42" s="59">
        <v>7938485</v>
      </c>
      <c r="Q42" s="59">
        <v>7858320</v>
      </c>
      <c r="R42" s="59">
        <v>-3572614</v>
      </c>
      <c r="S42" s="59">
        <v>-3123172</v>
      </c>
      <c r="T42" s="59">
        <v>-2387245</v>
      </c>
      <c r="U42" s="59">
        <v>-9083031</v>
      </c>
      <c r="V42" s="59">
        <v>10466048</v>
      </c>
      <c r="W42" s="59">
        <v>5188966</v>
      </c>
      <c r="X42" s="59">
        <v>5277082</v>
      </c>
      <c r="Y42" s="60">
        <v>101.7</v>
      </c>
      <c r="Z42" s="61">
        <v>5188966</v>
      </c>
    </row>
    <row r="43" spans="1:26" ht="13.5">
      <c r="A43" s="57" t="s">
        <v>59</v>
      </c>
      <c r="B43" s="18">
        <v>-11554283</v>
      </c>
      <c r="C43" s="18">
        <v>0</v>
      </c>
      <c r="D43" s="58">
        <v>-20609647</v>
      </c>
      <c r="E43" s="59">
        <v>-6754058</v>
      </c>
      <c r="F43" s="59">
        <v>-441805</v>
      </c>
      <c r="G43" s="59">
        <v>-2113395</v>
      </c>
      <c r="H43" s="59">
        <v>-780520</v>
      </c>
      <c r="I43" s="59">
        <v>-3335720</v>
      </c>
      <c r="J43" s="59">
        <v>-1449765</v>
      </c>
      <c r="K43" s="59">
        <v>-1347245</v>
      </c>
      <c r="L43" s="59">
        <v>163347</v>
      </c>
      <c r="M43" s="59">
        <v>-2633663</v>
      </c>
      <c r="N43" s="59">
        <v>-799353</v>
      </c>
      <c r="O43" s="59">
        <v>-1195560</v>
      </c>
      <c r="P43" s="59">
        <v>-236944</v>
      </c>
      <c r="Q43" s="59">
        <v>-2231857</v>
      </c>
      <c r="R43" s="59">
        <v>-699764</v>
      </c>
      <c r="S43" s="59">
        <v>-2674601</v>
      </c>
      <c r="T43" s="59">
        <v>-1554353</v>
      </c>
      <c r="U43" s="59">
        <v>-4928718</v>
      </c>
      <c r="V43" s="59">
        <v>-13129958</v>
      </c>
      <c r="W43" s="59">
        <v>-6754058</v>
      </c>
      <c r="X43" s="59">
        <v>-6375900</v>
      </c>
      <c r="Y43" s="60">
        <v>94.4</v>
      </c>
      <c r="Z43" s="61">
        <v>-6754058</v>
      </c>
    </row>
    <row r="44" spans="1:26" ht="13.5">
      <c r="A44" s="57" t="s">
        <v>60</v>
      </c>
      <c r="B44" s="18">
        <v>-1527847</v>
      </c>
      <c r="C44" s="18">
        <v>0</v>
      </c>
      <c r="D44" s="58">
        <v>-589907</v>
      </c>
      <c r="E44" s="59">
        <v>-291029</v>
      </c>
      <c r="F44" s="59">
        <v>0</v>
      </c>
      <c r="G44" s="59">
        <v>0</v>
      </c>
      <c r="H44" s="59">
        <v>-309119</v>
      </c>
      <c r="I44" s="59">
        <v>-309119</v>
      </c>
      <c r="J44" s="59">
        <v>2239</v>
      </c>
      <c r="K44" s="59">
        <v>6381</v>
      </c>
      <c r="L44" s="59">
        <v>-2817</v>
      </c>
      <c r="M44" s="59">
        <v>5803</v>
      </c>
      <c r="N44" s="59">
        <v>0</v>
      </c>
      <c r="O44" s="59">
        <v>0</v>
      </c>
      <c r="P44" s="59">
        <v>-12308</v>
      </c>
      <c r="Q44" s="59">
        <v>-12308</v>
      </c>
      <c r="R44" s="59">
        <v>0</v>
      </c>
      <c r="S44" s="59">
        <v>11706</v>
      </c>
      <c r="T44" s="59">
        <v>0</v>
      </c>
      <c r="U44" s="59">
        <v>11706</v>
      </c>
      <c r="V44" s="59">
        <v>-303918</v>
      </c>
      <c r="W44" s="59">
        <v>-291029</v>
      </c>
      <c r="X44" s="59">
        <v>-12889</v>
      </c>
      <c r="Y44" s="60">
        <v>4.43</v>
      </c>
      <c r="Z44" s="61">
        <v>-291029</v>
      </c>
    </row>
    <row r="45" spans="1:26" ht="13.5">
      <c r="A45" s="69" t="s">
        <v>61</v>
      </c>
      <c r="B45" s="21">
        <v>7882250</v>
      </c>
      <c r="C45" s="21">
        <v>0</v>
      </c>
      <c r="D45" s="98">
        <v>1705649</v>
      </c>
      <c r="E45" s="99">
        <v>5667590</v>
      </c>
      <c r="F45" s="99">
        <v>20095467</v>
      </c>
      <c r="G45" s="99">
        <v>13365021</v>
      </c>
      <c r="H45" s="99">
        <v>17195821</v>
      </c>
      <c r="I45" s="99">
        <v>17195821</v>
      </c>
      <c r="J45" s="99">
        <v>11939472</v>
      </c>
      <c r="K45" s="99">
        <v>7764099</v>
      </c>
      <c r="L45" s="99">
        <v>15301570</v>
      </c>
      <c r="M45" s="99">
        <v>15301570</v>
      </c>
      <c r="N45" s="99">
        <v>11000425</v>
      </c>
      <c r="O45" s="99">
        <v>13226492</v>
      </c>
      <c r="P45" s="99">
        <v>20915725</v>
      </c>
      <c r="Q45" s="99">
        <v>11000425</v>
      </c>
      <c r="R45" s="99">
        <v>16643347</v>
      </c>
      <c r="S45" s="99">
        <v>10857280</v>
      </c>
      <c r="T45" s="99">
        <v>6915682</v>
      </c>
      <c r="U45" s="99">
        <v>6915682</v>
      </c>
      <c r="V45" s="99">
        <v>6915682</v>
      </c>
      <c r="W45" s="99">
        <v>5667590</v>
      </c>
      <c r="X45" s="99">
        <v>1248092</v>
      </c>
      <c r="Y45" s="100">
        <v>22.02</v>
      </c>
      <c r="Z45" s="101">
        <v>5667590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7567604</v>
      </c>
      <c r="E49" s="53">
        <v>3069460</v>
      </c>
      <c r="F49" s="53">
        <v>0</v>
      </c>
      <c r="G49" s="53">
        <v>0</v>
      </c>
      <c r="H49" s="53">
        <v>0</v>
      </c>
      <c r="I49" s="53">
        <v>2825074</v>
      </c>
      <c r="J49" s="53">
        <v>0</v>
      </c>
      <c r="K49" s="53">
        <v>0</v>
      </c>
      <c r="L49" s="53">
        <v>0</v>
      </c>
      <c r="M49" s="53">
        <v>5757415</v>
      </c>
      <c r="N49" s="53">
        <v>0</v>
      </c>
      <c r="O49" s="53">
        <v>0</v>
      </c>
      <c r="P49" s="53">
        <v>0</v>
      </c>
      <c r="Q49" s="53">
        <v>2467706</v>
      </c>
      <c r="R49" s="53">
        <v>0</v>
      </c>
      <c r="S49" s="53">
        <v>0</v>
      </c>
      <c r="T49" s="53">
        <v>0</v>
      </c>
      <c r="U49" s="53">
        <v>22620676</v>
      </c>
      <c r="V49" s="53">
        <v>0</v>
      </c>
      <c r="W49" s="53">
        <v>44307935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5605496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5605496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85.37445926046247</v>
      </c>
      <c r="C58" s="5">
        <f>IF(C67=0,0,+(C76/C67)*100)</f>
        <v>0</v>
      </c>
      <c r="D58" s="6">
        <f aca="true" t="shared" si="6" ref="D58:Z58">IF(D67=0,0,+(D76/D67)*100)</f>
        <v>92.6796158677912</v>
      </c>
      <c r="E58" s="7">
        <f t="shared" si="6"/>
        <v>45.883118917629695</v>
      </c>
      <c r="F58" s="7">
        <f t="shared" si="6"/>
        <v>29.140456184789354</v>
      </c>
      <c r="G58" s="7">
        <f t="shared" si="6"/>
        <v>89.15380529592734</v>
      </c>
      <c r="H58" s="7">
        <f t="shared" si="6"/>
        <v>49.87197624618004</v>
      </c>
      <c r="I58" s="7">
        <f t="shared" si="6"/>
        <v>48.33806671003635</v>
      </c>
      <c r="J58" s="7">
        <f t="shared" si="6"/>
        <v>104.42948153596043</v>
      </c>
      <c r="K58" s="7">
        <f t="shared" si="6"/>
        <v>-411.0289097730087</v>
      </c>
      <c r="L58" s="7">
        <f t="shared" si="6"/>
        <v>68.41022769701206</v>
      </c>
      <c r="M58" s="7">
        <f t="shared" si="6"/>
        <v>169.79106286616573</v>
      </c>
      <c r="N58" s="7">
        <f t="shared" si="6"/>
        <v>106.36611089681811</v>
      </c>
      <c r="O58" s="7">
        <f t="shared" si="6"/>
        <v>106.95998649101053</v>
      </c>
      <c r="P58" s="7">
        <f t="shared" si="6"/>
        <v>101.99939585954832</v>
      </c>
      <c r="Q58" s="7">
        <f t="shared" si="6"/>
        <v>104.9046398717632</v>
      </c>
      <c r="R58" s="7">
        <f t="shared" si="6"/>
        <v>77.93461637568979</v>
      </c>
      <c r="S58" s="7">
        <f t="shared" si="6"/>
        <v>113.42272087861247</v>
      </c>
      <c r="T58" s="7">
        <f t="shared" si="6"/>
        <v>131.30215821712653</v>
      </c>
      <c r="U58" s="7">
        <f t="shared" si="6"/>
        <v>107.84541760938804</v>
      </c>
      <c r="V58" s="7">
        <f t="shared" si="6"/>
        <v>88.74813632085167</v>
      </c>
      <c r="W58" s="7">
        <f t="shared" si="6"/>
        <v>47.64853718655373</v>
      </c>
      <c r="X58" s="7">
        <f t="shared" si="6"/>
        <v>0</v>
      </c>
      <c r="Y58" s="7">
        <f t="shared" si="6"/>
        <v>0</v>
      </c>
      <c r="Z58" s="8">
        <f t="shared" si="6"/>
        <v>45.883118917629695</v>
      </c>
    </row>
    <row r="59" spans="1:26" ht="13.5">
      <c r="A59" s="36" t="s">
        <v>31</v>
      </c>
      <c r="B59" s="9">
        <f aca="true" t="shared" si="7" ref="B59:Z66">IF(B68=0,0,+(B77/B68)*100)</f>
        <v>73.15479387870198</v>
      </c>
      <c r="C59" s="9">
        <f t="shared" si="7"/>
        <v>0</v>
      </c>
      <c r="D59" s="2">
        <f t="shared" si="7"/>
        <v>91.3045475986624</v>
      </c>
      <c r="E59" s="10">
        <f t="shared" si="7"/>
        <v>42.96585669048457</v>
      </c>
      <c r="F59" s="10">
        <f t="shared" si="7"/>
        <v>7.387081319963991</v>
      </c>
      <c r="G59" s="10">
        <f t="shared" si="7"/>
        <v>211.89261472063973</v>
      </c>
      <c r="H59" s="10">
        <f t="shared" si="7"/>
        <v>226.21702059107474</v>
      </c>
      <c r="I59" s="10">
        <f t="shared" si="7"/>
        <v>31.43744113827978</v>
      </c>
      <c r="J59" s="10">
        <f t="shared" si="7"/>
        <v>-504.02191580677567</v>
      </c>
      <c r="K59" s="10">
        <f t="shared" si="7"/>
        <v>348.2204903292073</v>
      </c>
      <c r="L59" s="10">
        <f t="shared" si="7"/>
        <v>98.12202486999328</v>
      </c>
      <c r="M59" s="10">
        <f t="shared" si="7"/>
        <v>313.70584544963435</v>
      </c>
      <c r="N59" s="10">
        <f t="shared" si="7"/>
        <v>80.94429711564506</v>
      </c>
      <c r="O59" s="10">
        <f t="shared" si="7"/>
        <v>106.25846665145065</v>
      </c>
      <c r="P59" s="10">
        <f t="shared" si="7"/>
        <v>71.14755870555847</v>
      </c>
      <c r="Q59" s="10">
        <f t="shared" si="7"/>
        <v>79.07375970752936</v>
      </c>
      <c r="R59" s="10">
        <f t="shared" si="7"/>
        <v>83.14480735141304</v>
      </c>
      <c r="S59" s="10">
        <f t="shared" si="7"/>
        <v>205.81934359474997</v>
      </c>
      <c r="T59" s="10">
        <f t="shared" si="7"/>
        <v>109.22928570285366</v>
      </c>
      <c r="U59" s="10">
        <f t="shared" si="7"/>
        <v>132.4693876502356</v>
      </c>
      <c r="V59" s="10">
        <f t="shared" si="7"/>
        <v>73.33266092216834</v>
      </c>
      <c r="W59" s="10">
        <f t="shared" si="7"/>
        <v>42.96585669048457</v>
      </c>
      <c r="X59" s="10">
        <f t="shared" si="7"/>
        <v>0</v>
      </c>
      <c r="Y59" s="10">
        <f t="shared" si="7"/>
        <v>0</v>
      </c>
      <c r="Z59" s="11">
        <f t="shared" si="7"/>
        <v>42.96585669048457</v>
      </c>
    </row>
    <row r="60" spans="1:26" ht="13.5">
      <c r="A60" s="37" t="s">
        <v>32</v>
      </c>
      <c r="B60" s="12">
        <f t="shared" si="7"/>
        <v>88.27299753502177</v>
      </c>
      <c r="C60" s="12">
        <f t="shared" si="7"/>
        <v>0</v>
      </c>
      <c r="D60" s="3">
        <f t="shared" si="7"/>
        <v>93.90717183668986</v>
      </c>
      <c r="E60" s="13">
        <f t="shared" si="7"/>
        <v>47.07598734383771</v>
      </c>
      <c r="F60" s="13">
        <f t="shared" si="7"/>
        <v>68.64759475185686</v>
      </c>
      <c r="G60" s="13">
        <f t="shared" si="7"/>
        <v>74.3538118868625</v>
      </c>
      <c r="H60" s="13">
        <f t="shared" si="7"/>
        <v>43.091507458332465</v>
      </c>
      <c r="I60" s="13">
        <f t="shared" si="7"/>
        <v>56.249425456089206</v>
      </c>
      <c r="J60" s="13">
        <f t="shared" si="7"/>
        <v>86.19876939998194</v>
      </c>
      <c r="K60" s="13">
        <f t="shared" si="7"/>
        <v>-182.49968288326625</v>
      </c>
      <c r="L60" s="13">
        <f t="shared" si="7"/>
        <v>65.08059296444789</v>
      </c>
      <c r="M60" s="13">
        <f t="shared" si="7"/>
        <v>151.8385435035678</v>
      </c>
      <c r="N60" s="13">
        <f t="shared" si="7"/>
        <v>110.96190024440882</v>
      </c>
      <c r="O60" s="13">
        <f t="shared" si="7"/>
        <v>108.2036056304883</v>
      </c>
      <c r="P60" s="13">
        <f t="shared" si="7"/>
        <v>120.49531067673071</v>
      </c>
      <c r="Q60" s="13">
        <f t="shared" si="7"/>
        <v>112.93229478277154</v>
      </c>
      <c r="R60" s="13">
        <f t="shared" si="7"/>
        <v>78.1292240029774</v>
      </c>
      <c r="S60" s="13">
        <f t="shared" si="7"/>
        <v>100.8547528870739</v>
      </c>
      <c r="T60" s="13">
        <f t="shared" si="7"/>
        <v>135.89898415197388</v>
      </c>
      <c r="U60" s="13">
        <f t="shared" si="7"/>
        <v>105.49798855548556</v>
      </c>
      <c r="V60" s="13">
        <f t="shared" si="7"/>
        <v>94.30489190906</v>
      </c>
      <c r="W60" s="13">
        <f t="shared" si="7"/>
        <v>49.42566417596489</v>
      </c>
      <c r="X60" s="13">
        <f t="shared" si="7"/>
        <v>0</v>
      </c>
      <c r="Y60" s="13">
        <f t="shared" si="7"/>
        <v>0</v>
      </c>
      <c r="Z60" s="14">
        <f t="shared" si="7"/>
        <v>47.07598734383771</v>
      </c>
    </row>
    <row r="61" spans="1:26" ht="13.5">
      <c r="A61" s="38" t="s">
        <v>114</v>
      </c>
      <c r="B61" s="12">
        <f t="shared" si="7"/>
        <v>85.6335219590727</v>
      </c>
      <c r="C61" s="12">
        <f t="shared" si="7"/>
        <v>0</v>
      </c>
      <c r="D61" s="3">
        <f t="shared" si="7"/>
        <v>94.6168440509371</v>
      </c>
      <c r="E61" s="13">
        <f t="shared" si="7"/>
        <v>55.81945898744988</v>
      </c>
      <c r="F61" s="13">
        <f t="shared" si="7"/>
        <v>76.3657694555193</v>
      </c>
      <c r="G61" s="13">
        <f t="shared" si="7"/>
        <v>78.01395835883515</v>
      </c>
      <c r="H61" s="13">
        <f t="shared" si="7"/>
        <v>121.00375948650759</v>
      </c>
      <c r="I61" s="13">
        <f t="shared" si="7"/>
        <v>91.98966912162393</v>
      </c>
      <c r="J61" s="13">
        <f t="shared" si="7"/>
        <v>94.73294146516963</v>
      </c>
      <c r="K61" s="13">
        <f t="shared" si="7"/>
        <v>119.90749769074756</v>
      </c>
      <c r="L61" s="13">
        <f t="shared" si="7"/>
        <v>72.21172481600317</v>
      </c>
      <c r="M61" s="13">
        <f t="shared" si="7"/>
        <v>94.63671511261109</v>
      </c>
      <c r="N61" s="13">
        <f t="shared" si="7"/>
        <v>148.735347745264</v>
      </c>
      <c r="O61" s="13">
        <f t="shared" si="7"/>
        <v>126.30344675463492</v>
      </c>
      <c r="P61" s="13">
        <f t="shared" si="7"/>
        <v>127.79838633775564</v>
      </c>
      <c r="Q61" s="13">
        <f t="shared" si="7"/>
        <v>134.51287631483498</v>
      </c>
      <c r="R61" s="13">
        <f t="shared" si="7"/>
        <v>77.22268005382094</v>
      </c>
      <c r="S61" s="13">
        <f t="shared" si="7"/>
        <v>107.069569343182</v>
      </c>
      <c r="T61" s="13">
        <f t="shared" si="7"/>
        <v>176.10745575732307</v>
      </c>
      <c r="U61" s="13">
        <f t="shared" si="7"/>
        <v>123.26631035712067</v>
      </c>
      <c r="V61" s="13">
        <f t="shared" si="7"/>
        <v>110.08570470274461</v>
      </c>
      <c r="W61" s="13">
        <f t="shared" si="7"/>
        <v>55.83323024070085</v>
      </c>
      <c r="X61" s="13">
        <f t="shared" si="7"/>
        <v>0</v>
      </c>
      <c r="Y61" s="13">
        <f t="shared" si="7"/>
        <v>0</v>
      </c>
      <c r="Z61" s="14">
        <f t="shared" si="7"/>
        <v>55.81945898744988</v>
      </c>
    </row>
    <row r="62" spans="1:26" ht="13.5">
      <c r="A62" s="38" t="s">
        <v>115</v>
      </c>
      <c r="B62" s="12">
        <f t="shared" si="7"/>
        <v>91.06063703027118</v>
      </c>
      <c r="C62" s="12">
        <f t="shared" si="7"/>
        <v>0</v>
      </c>
      <c r="D62" s="3">
        <f t="shared" si="7"/>
        <v>91.81060452489227</v>
      </c>
      <c r="E62" s="13">
        <f t="shared" si="7"/>
        <v>37.25742681900573</v>
      </c>
      <c r="F62" s="13">
        <f t="shared" si="7"/>
        <v>62.93126743726165</v>
      </c>
      <c r="G62" s="13">
        <f t="shared" si="7"/>
        <v>61.29122869477918</v>
      </c>
      <c r="H62" s="13">
        <f t="shared" si="7"/>
        <v>10.27153476127078</v>
      </c>
      <c r="I62" s="13">
        <f t="shared" si="7"/>
        <v>22.265602275954816</v>
      </c>
      <c r="J62" s="13">
        <f t="shared" si="7"/>
        <v>69.11031120812488</v>
      </c>
      <c r="K62" s="13">
        <f t="shared" si="7"/>
        <v>-11.954394887910748</v>
      </c>
      <c r="L62" s="13">
        <f t="shared" si="7"/>
        <v>64.86407070750958</v>
      </c>
      <c r="M62" s="13">
        <f t="shared" si="7"/>
        <v>-75.20062649715055</v>
      </c>
      <c r="N62" s="13">
        <f t="shared" si="7"/>
        <v>74.95158294996386</v>
      </c>
      <c r="O62" s="13">
        <f t="shared" si="7"/>
        <v>88.11823859810409</v>
      </c>
      <c r="P62" s="13">
        <f t="shared" si="7"/>
        <v>117.30562989994266</v>
      </c>
      <c r="Q62" s="13">
        <f t="shared" si="7"/>
        <v>91.17879809562444</v>
      </c>
      <c r="R62" s="13">
        <f t="shared" si="7"/>
        <v>73.32932809920051</v>
      </c>
      <c r="S62" s="13">
        <f t="shared" si="7"/>
        <v>93.8354769057454</v>
      </c>
      <c r="T62" s="13">
        <f t="shared" si="7"/>
        <v>89.3736831291964</v>
      </c>
      <c r="U62" s="13">
        <f t="shared" si="7"/>
        <v>85.19656062587278</v>
      </c>
      <c r="V62" s="13">
        <f t="shared" si="7"/>
        <v>76.16324847303139</v>
      </c>
      <c r="W62" s="13">
        <f t="shared" si="7"/>
        <v>40.26615453133559</v>
      </c>
      <c r="X62" s="13">
        <f t="shared" si="7"/>
        <v>0</v>
      </c>
      <c r="Y62" s="13">
        <f t="shared" si="7"/>
        <v>0</v>
      </c>
      <c r="Z62" s="14">
        <f t="shared" si="7"/>
        <v>37.25742681900573</v>
      </c>
    </row>
    <row r="63" spans="1:26" ht="13.5">
      <c r="A63" s="38" t="s">
        <v>116</v>
      </c>
      <c r="B63" s="12">
        <f t="shared" si="7"/>
        <v>51.60898163844132</v>
      </c>
      <c r="C63" s="12">
        <f t="shared" si="7"/>
        <v>0</v>
      </c>
      <c r="D63" s="3">
        <f t="shared" si="7"/>
        <v>94.19575207154367</v>
      </c>
      <c r="E63" s="13">
        <f t="shared" si="7"/>
        <v>37.128322010777545</v>
      </c>
      <c r="F63" s="13">
        <f t="shared" si="7"/>
        <v>54.15567931615076</v>
      </c>
      <c r="G63" s="13">
        <f t="shared" si="7"/>
        <v>73.40257625111045</v>
      </c>
      <c r="H63" s="13">
        <f t="shared" si="7"/>
        <v>77.28904495317454</v>
      </c>
      <c r="I63" s="13">
        <f t="shared" si="7"/>
        <v>68.28222644926196</v>
      </c>
      <c r="J63" s="13">
        <f t="shared" si="7"/>
        <v>81.5625113273971</v>
      </c>
      <c r="K63" s="13">
        <f t="shared" si="7"/>
        <v>57.815535739774774</v>
      </c>
      <c r="L63" s="13">
        <f t="shared" si="7"/>
        <v>50.55953317422859</v>
      </c>
      <c r="M63" s="13">
        <f t="shared" si="7"/>
        <v>63.31763355867533</v>
      </c>
      <c r="N63" s="13">
        <f t="shared" si="7"/>
        <v>81.82530779339001</v>
      </c>
      <c r="O63" s="13">
        <f t="shared" si="7"/>
        <v>90.5606578495489</v>
      </c>
      <c r="P63" s="13">
        <f t="shared" si="7"/>
        <v>105.34155023188492</v>
      </c>
      <c r="Q63" s="13">
        <f t="shared" si="7"/>
        <v>92.57930659045955</v>
      </c>
      <c r="R63" s="13">
        <f t="shared" si="7"/>
        <v>81.33191431380709</v>
      </c>
      <c r="S63" s="13">
        <f t="shared" si="7"/>
        <v>92.46777737741522</v>
      </c>
      <c r="T63" s="13">
        <f t="shared" si="7"/>
        <v>90.56970067250181</v>
      </c>
      <c r="U63" s="13">
        <f t="shared" si="7"/>
        <v>88.11797278349258</v>
      </c>
      <c r="V63" s="13">
        <f t="shared" si="7"/>
        <v>78.09129024232227</v>
      </c>
      <c r="W63" s="13">
        <f t="shared" si="7"/>
        <v>40.32776549396326</v>
      </c>
      <c r="X63" s="13">
        <f t="shared" si="7"/>
        <v>0</v>
      </c>
      <c r="Y63" s="13">
        <f t="shared" si="7"/>
        <v>0</v>
      </c>
      <c r="Z63" s="14">
        <f t="shared" si="7"/>
        <v>37.128322010777545</v>
      </c>
    </row>
    <row r="64" spans="1:26" ht="13.5">
      <c r="A64" s="38" t="s">
        <v>117</v>
      </c>
      <c r="B64" s="12">
        <f t="shared" si="7"/>
        <v>174.73828743135334</v>
      </c>
      <c r="C64" s="12">
        <f t="shared" si="7"/>
        <v>0</v>
      </c>
      <c r="D64" s="3">
        <f t="shared" si="7"/>
        <v>95.00269990282295</v>
      </c>
      <c r="E64" s="13">
        <f t="shared" si="7"/>
        <v>40.843353487988246</v>
      </c>
      <c r="F64" s="13">
        <f t="shared" si="7"/>
        <v>64.8253285488349</v>
      </c>
      <c r="G64" s="13">
        <f t="shared" si="7"/>
        <v>84.96892718505217</v>
      </c>
      <c r="H64" s="13">
        <f t="shared" si="7"/>
        <v>91.2581214498763</v>
      </c>
      <c r="I64" s="13">
        <f t="shared" si="7"/>
        <v>80.35176966045556</v>
      </c>
      <c r="J64" s="13">
        <f t="shared" si="7"/>
        <v>100.19404583642617</v>
      </c>
      <c r="K64" s="13">
        <f t="shared" si="7"/>
        <v>52.468833053012695</v>
      </c>
      <c r="L64" s="13">
        <f t="shared" si="7"/>
        <v>48.54905698040554</v>
      </c>
      <c r="M64" s="13">
        <f t="shared" si="7"/>
        <v>67.08682387286974</v>
      </c>
      <c r="N64" s="13">
        <f t="shared" si="7"/>
        <v>85.4198466422667</v>
      </c>
      <c r="O64" s="13">
        <f t="shared" si="7"/>
        <v>104.73009130632856</v>
      </c>
      <c r="P64" s="13">
        <f t="shared" si="7"/>
        <v>120.88732858658247</v>
      </c>
      <c r="Q64" s="13">
        <f t="shared" si="7"/>
        <v>103.684059013726</v>
      </c>
      <c r="R64" s="13">
        <f t="shared" si="7"/>
        <v>89.92652441712053</v>
      </c>
      <c r="S64" s="13">
        <f t="shared" si="7"/>
        <v>105.12082152738319</v>
      </c>
      <c r="T64" s="13">
        <f t="shared" si="7"/>
        <v>107.55817309727567</v>
      </c>
      <c r="U64" s="13">
        <f t="shared" si="7"/>
        <v>100.85380960494173</v>
      </c>
      <c r="V64" s="13">
        <f t="shared" si="7"/>
        <v>88.01015245583838</v>
      </c>
      <c r="W64" s="13">
        <f t="shared" si="7"/>
        <v>49.93434410109525</v>
      </c>
      <c r="X64" s="13">
        <f t="shared" si="7"/>
        <v>0</v>
      </c>
      <c r="Y64" s="13">
        <f t="shared" si="7"/>
        <v>0</v>
      </c>
      <c r="Z64" s="14">
        <f t="shared" si="7"/>
        <v>40.843353487988246</v>
      </c>
    </row>
    <row r="65" spans="1:26" ht="13.5">
      <c r="A65" s="38" t="s">
        <v>118</v>
      </c>
      <c r="B65" s="12">
        <f t="shared" si="7"/>
        <v>105.19506419674546</v>
      </c>
      <c r="C65" s="12">
        <f t="shared" si="7"/>
        <v>0</v>
      </c>
      <c r="D65" s="3">
        <f t="shared" si="7"/>
        <v>100</v>
      </c>
      <c r="E65" s="13">
        <f t="shared" si="7"/>
        <v>201.24002340947067</v>
      </c>
      <c r="F65" s="13">
        <f t="shared" si="7"/>
        <v>100</v>
      </c>
      <c r="G65" s="13">
        <f t="shared" si="7"/>
        <v>100</v>
      </c>
      <c r="H65" s="13">
        <f t="shared" si="7"/>
        <v>100.00268550098022</v>
      </c>
      <c r="I65" s="13">
        <f t="shared" si="7"/>
        <v>100.00096711798841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100</v>
      </c>
      <c r="S65" s="13">
        <f t="shared" si="7"/>
        <v>100</v>
      </c>
      <c r="T65" s="13">
        <f t="shared" si="7"/>
        <v>135.71849902445666</v>
      </c>
      <c r="U65" s="13">
        <f t="shared" si="7"/>
        <v>108.92942217382426</v>
      </c>
      <c r="V65" s="13">
        <f t="shared" si="7"/>
        <v>102.04380964248259</v>
      </c>
      <c r="W65" s="13">
        <f t="shared" si="7"/>
        <v>201.24002340947067</v>
      </c>
      <c r="X65" s="13">
        <f t="shared" si="7"/>
        <v>0</v>
      </c>
      <c r="Y65" s="13">
        <f t="shared" si="7"/>
        <v>0</v>
      </c>
      <c r="Z65" s="14">
        <f t="shared" si="7"/>
        <v>201.24002340947067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>
        <v>133962370</v>
      </c>
      <c r="C67" s="23"/>
      <c r="D67" s="24">
        <v>138002799</v>
      </c>
      <c r="E67" s="25">
        <v>143312653</v>
      </c>
      <c r="F67" s="25">
        <v>24876498</v>
      </c>
      <c r="G67" s="25">
        <v>10857513</v>
      </c>
      <c r="H67" s="25">
        <v>22434118</v>
      </c>
      <c r="I67" s="25">
        <v>58168129</v>
      </c>
      <c r="J67" s="25">
        <v>8114584</v>
      </c>
      <c r="K67" s="25">
        <v>-2686358</v>
      </c>
      <c r="L67" s="25">
        <v>10158807</v>
      </c>
      <c r="M67" s="25">
        <v>15587033</v>
      </c>
      <c r="N67" s="25">
        <v>10504828</v>
      </c>
      <c r="O67" s="25">
        <v>10185810</v>
      </c>
      <c r="P67" s="25">
        <v>12490473</v>
      </c>
      <c r="Q67" s="25">
        <v>33181111</v>
      </c>
      <c r="R67" s="25">
        <v>9562272</v>
      </c>
      <c r="S67" s="25">
        <v>9328891</v>
      </c>
      <c r="T67" s="25">
        <v>9975178</v>
      </c>
      <c r="U67" s="25">
        <v>28866341</v>
      </c>
      <c r="V67" s="25">
        <v>135802614</v>
      </c>
      <c r="W67" s="25">
        <v>138002799</v>
      </c>
      <c r="X67" s="25"/>
      <c r="Y67" s="24"/>
      <c r="Z67" s="26">
        <v>143312653</v>
      </c>
    </row>
    <row r="68" spans="1:26" ht="13.5" hidden="1">
      <c r="A68" s="36" t="s">
        <v>31</v>
      </c>
      <c r="B68" s="18">
        <v>26116879</v>
      </c>
      <c r="C68" s="18"/>
      <c r="D68" s="19">
        <v>30665305</v>
      </c>
      <c r="E68" s="20">
        <v>30665305</v>
      </c>
      <c r="F68" s="20">
        <v>15965981</v>
      </c>
      <c r="G68" s="20">
        <v>1209961</v>
      </c>
      <c r="H68" s="20">
        <v>850417</v>
      </c>
      <c r="I68" s="20">
        <v>18026359</v>
      </c>
      <c r="J68" s="20">
        <v>-273775</v>
      </c>
      <c r="K68" s="20">
        <v>1121573</v>
      </c>
      <c r="L68" s="20">
        <v>1218014</v>
      </c>
      <c r="M68" s="20">
        <v>2065812</v>
      </c>
      <c r="N68" s="20">
        <v>1270024</v>
      </c>
      <c r="O68" s="20">
        <v>1218014</v>
      </c>
      <c r="P68" s="20">
        <v>4477174</v>
      </c>
      <c r="Q68" s="20">
        <v>6965212</v>
      </c>
      <c r="R68" s="20">
        <v>1226975</v>
      </c>
      <c r="S68" s="20">
        <v>1221014</v>
      </c>
      <c r="T68" s="20">
        <v>1249620</v>
      </c>
      <c r="U68" s="20">
        <v>3697609</v>
      </c>
      <c r="V68" s="20">
        <v>30754992</v>
      </c>
      <c r="W68" s="20">
        <v>30665305</v>
      </c>
      <c r="X68" s="20"/>
      <c r="Y68" s="19"/>
      <c r="Z68" s="22">
        <v>30665305</v>
      </c>
    </row>
    <row r="69" spans="1:26" ht="13.5" hidden="1">
      <c r="A69" s="37" t="s">
        <v>32</v>
      </c>
      <c r="B69" s="18">
        <v>107287357</v>
      </c>
      <c r="C69" s="18"/>
      <c r="D69" s="19">
        <v>106383404</v>
      </c>
      <c r="E69" s="20">
        <v>111693258</v>
      </c>
      <c r="F69" s="20">
        <v>8841832</v>
      </c>
      <c r="G69" s="20">
        <v>9570549</v>
      </c>
      <c r="H69" s="20">
        <v>21499712</v>
      </c>
      <c r="I69" s="20">
        <v>39912093</v>
      </c>
      <c r="J69" s="20">
        <v>8229969</v>
      </c>
      <c r="K69" s="20">
        <v>-3910232</v>
      </c>
      <c r="L69" s="20">
        <v>8842149</v>
      </c>
      <c r="M69" s="20">
        <v>13161886</v>
      </c>
      <c r="N69" s="20">
        <v>9143287</v>
      </c>
      <c r="O69" s="20">
        <v>8872623</v>
      </c>
      <c r="P69" s="20">
        <v>7929609</v>
      </c>
      <c r="Q69" s="20">
        <v>25945519</v>
      </c>
      <c r="R69" s="20">
        <v>8232712</v>
      </c>
      <c r="S69" s="20">
        <v>7999622</v>
      </c>
      <c r="T69" s="20">
        <v>8633378</v>
      </c>
      <c r="U69" s="20">
        <v>24865712</v>
      </c>
      <c r="V69" s="20">
        <v>103885210</v>
      </c>
      <c r="W69" s="20">
        <v>106383404</v>
      </c>
      <c r="X69" s="20"/>
      <c r="Y69" s="19"/>
      <c r="Z69" s="22">
        <v>111693258</v>
      </c>
    </row>
    <row r="70" spans="1:26" ht="13.5" hidden="1">
      <c r="A70" s="38" t="s">
        <v>114</v>
      </c>
      <c r="B70" s="18">
        <v>67805345</v>
      </c>
      <c r="C70" s="18"/>
      <c r="D70" s="19">
        <v>56203499</v>
      </c>
      <c r="E70" s="20">
        <v>56217365</v>
      </c>
      <c r="F70" s="20">
        <v>4444253</v>
      </c>
      <c r="G70" s="20">
        <v>5318247</v>
      </c>
      <c r="H70" s="20">
        <v>4954932</v>
      </c>
      <c r="I70" s="20">
        <v>14717432</v>
      </c>
      <c r="J70" s="20">
        <v>3846872</v>
      </c>
      <c r="K70" s="20">
        <v>3933091</v>
      </c>
      <c r="L70" s="20">
        <v>4448718</v>
      </c>
      <c r="M70" s="20">
        <v>12228681</v>
      </c>
      <c r="N70" s="20">
        <v>4214795</v>
      </c>
      <c r="O70" s="20">
        <v>4234331</v>
      </c>
      <c r="P70" s="20">
        <v>3750599</v>
      </c>
      <c r="Q70" s="20">
        <v>12199725</v>
      </c>
      <c r="R70" s="20">
        <v>3789603</v>
      </c>
      <c r="S70" s="20">
        <v>3703111</v>
      </c>
      <c r="T70" s="20">
        <v>4437175</v>
      </c>
      <c r="U70" s="20">
        <v>11929889</v>
      </c>
      <c r="V70" s="20">
        <v>51075727</v>
      </c>
      <c r="W70" s="20">
        <v>56203499</v>
      </c>
      <c r="X70" s="20"/>
      <c r="Y70" s="19"/>
      <c r="Z70" s="22">
        <v>56217365</v>
      </c>
    </row>
    <row r="71" spans="1:26" ht="13.5" hidden="1">
      <c r="A71" s="38" t="s">
        <v>115</v>
      </c>
      <c r="B71" s="18">
        <v>22235835</v>
      </c>
      <c r="C71" s="18"/>
      <c r="D71" s="19">
        <v>25863997</v>
      </c>
      <c r="E71" s="20">
        <v>27952647</v>
      </c>
      <c r="F71" s="20">
        <v>2235156</v>
      </c>
      <c r="G71" s="20">
        <v>2089746</v>
      </c>
      <c r="H71" s="20">
        <v>14377754</v>
      </c>
      <c r="I71" s="20">
        <v>18702656</v>
      </c>
      <c r="J71" s="20">
        <v>2219158</v>
      </c>
      <c r="K71" s="20">
        <v>-10007650</v>
      </c>
      <c r="L71" s="20">
        <v>2232521</v>
      </c>
      <c r="M71" s="20">
        <v>-5555971</v>
      </c>
      <c r="N71" s="20">
        <v>2764522</v>
      </c>
      <c r="O71" s="20">
        <v>2480070</v>
      </c>
      <c r="P71" s="20">
        <v>2007549</v>
      </c>
      <c r="Q71" s="20">
        <v>7252141</v>
      </c>
      <c r="R71" s="20">
        <v>2268698</v>
      </c>
      <c r="S71" s="20">
        <v>2130400</v>
      </c>
      <c r="T71" s="20">
        <v>2039399</v>
      </c>
      <c r="U71" s="20">
        <v>6438497</v>
      </c>
      <c r="V71" s="20">
        <v>26837323</v>
      </c>
      <c r="W71" s="20">
        <v>25863997</v>
      </c>
      <c r="X71" s="20"/>
      <c r="Y71" s="19"/>
      <c r="Z71" s="22">
        <v>27952647</v>
      </c>
    </row>
    <row r="72" spans="1:26" ht="13.5" hidden="1">
      <c r="A72" s="38" t="s">
        <v>116</v>
      </c>
      <c r="B72" s="18">
        <v>10936980</v>
      </c>
      <c r="C72" s="18"/>
      <c r="D72" s="19">
        <v>15971785</v>
      </c>
      <c r="E72" s="20">
        <v>17348115</v>
      </c>
      <c r="F72" s="20">
        <v>1351175</v>
      </c>
      <c r="G72" s="20">
        <v>1350800</v>
      </c>
      <c r="H72" s="20">
        <v>1351295</v>
      </c>
      <c r="I72" s="20">
        <v>4053270</v>
      </c>
      <c r="J72" s="20">
        <v>1351811</v>
      </c>
      <c r="K72" s="20">
        <v>1352121</v>
      </c>
      <c r="L72" s="20">
        <v>1350054</v>
      </c>
      <c r="M72" s="20">
        <v>4053986</v>
      </c>
      <c r="N72" s="20">
        <v>1352287</v>
      </c>
      <c r="O72" s="20">
        <v>1356906</v>
      </c>
      <c r="P72" s="20">
        <v>1354120</v>
      </c>
      <c r="Q72" s="20">
        <v>4063313</v>
      </c>
      <c r="R72" s="20">
        <v>1357745</v>
      </c>
      <c r="S72" s="20">
        <v>1354328</v>
      </c>
      <c r="T72" s="20">
        <v>1355238</v>
      </c>
      <c r="U72" s="20">
        <v>4067311</v>
      </c>
      <c r="V72" s="20">
        <v>16237880</v>
      </c>
      <c r="W72" s="20">
        <v>15971785</v>
      </c>
      <c r="X72" s="20"/>
      <c r="Y72" s="19"/>
      <c r="Z72" s="22">
        <v>17348115</v>
      </c>
    </row>
    <row r="73" spans="1:26" ht="13.5" hidden="1">
      <c r="A73" s="38" t="s">
        <v>117</v>
      </c>
      <c r="B73" s="18">
        <v>5913071</v>
      </c>
      <c r="C73" s="18"/>
      <c r="D73" s="19">
        <v>8226222</v>
      </c>
      <c r="E73" s="20">
        <v>10057230</v>
      </c>
      <c r="F73" s="20">
        <v>778347</v>
      </c>
      <c r="G73" s="20">
        <v>778494</v>
      </c>
      <c r="H73" s="20">
        <v>778494</v>
      </c>
      <c r="I73" s="20">
        <v>2335335</v>
      </c>
      <c r="J73" s="20">
        <v>778682</v>
      </c>
      <c r="K73" s="20">
        <v>778870</v>
      </c>
      <c r="L73" s="20">
        <v>776495</v>
      </c>
      <c r="M73" s="20">
        <v>2334047</v>
      </c>
      <c r="N73" s="20">
        <v>778963</v>
      </c>
      <c r="O73" s="20">
        <v>779245</v>
      </c>
      <c r="P73" s="20">
        <v>779621</v>
      </c>
      <c r="Q73" s="20">
        <v>2337829</v>
      </c>
      <c r="R73" s="20">
        <v>782709</v>
      </c>
      <c r="S73" s="20">
        <v>779621</v>
      </c>
      <c r="T73" s="20">
        <v>779527</v>
      </c>
      <c r="U73" s="20">
        <v>2341857</v>
      </c>
      <c r="V73" s="20">
        <v>9349068</v>
      </c>
      <c r="W73" s="20">
        <v>8226222</v>
      </c>
      <c r="X73" s="20"/>
      <c r="Y73" s="19"/>
      <c r="Z73" s="22">
        <v>10057230</v>
      </c>
    </row>
    <row r="74" spans="1:26" ht="13.5" hidden="1">
      <c r="A74" s="38" t="s">
        <v>118</v>
      </c>
      <c r="B74" s="18">
        <v>396126</v>
      </c>
      <c r="C74" s="18"/>
      <c r="D74" s="19">
        <v>117901</v>
      </c>
      <c r="E74" s="20">
        <v>117901</v>
      </c>
      <c r="F74" s="20">
        <v>32901</v>
      </c>
      <c r="G74" s="20">
        <v>33262</v>
      </c>
      <c r="H74" s="20">
        <v>37237</v>
      </c>
      <c r="I74" s="20">
        <v>103400</v>
      </c>
      <c r="J74" s="20">
        <v>33446</v>
      </c>
      <c r="K74" s="20">
        <v>33336</v>
      </c>
      <c r="L74" s="20">
        <v>34361</v>
      </c>
      <c r="M74" s="20">
        <v>101143</v>
      </c>
      <c r="N74" s="20">
        <v>32720</v>
      </c>
      <c r="O74" s="20">
        <v>22071</v>
      </c>
      <c r="P74" s="20">
        <v>37720</v>
      </c>
      <c r="Q74" s="20">
        <v>92511</v>
      </c>
      <c r="R74" s="20">
        <v>33957</v>
      </c>
      <c r="S74" s="20">
        <v>32162</v>
      </c>
      <c r="T74" s="20">
        <v>22039</v>
      </c>
      <c r="U74" s="20">
        <v>88158</v>
      </c>
      <c r="V74" s="20">
        <v>385212</v>
      </c>
      <c r="W74" s="20">
        <v>117901</v>
      </c>
      <c r="X74" s="20"/>
      <c r="Y74" s="19"/>
      <c r="Z74" s="22">
        <v>117901</v>
      </c>
    </row>
    <row r="75" spans="1:26" ht="13.5" hidden="1">
      <c r="A75" s="39" t="s">
        <v>119</v>
      </c>
      <c r="B75" s="27">
        <v>558134</v>
      </c>
      <c r="C75" s="27"/>
      <c r="D75" s="28">
        <v>954090</v>
      </c>
      <c r="E75" s="29">
        <v>954090</v>
      </c>
      <c r="F75" s="29">
        <v>68685</v>
      </c>
      <c r="G75" s="29">
        <v>77003</v>
      </c>
      <c r="H75" s="29">
        <v>83989</v>
      </c>
      <c r="I75" s="29">
        <v>229677</v>
      </c>
      <c r="J75" s="29">
        <v>158390</v>
      </c>
      <c r="K75" s="29">
        <v>102301</v>
      </c>
      <c r="L75" s="29">
        <v>98644</v>
      </c>
      <c r="M75" s="29">
        <v>359335</v>
      </c>
      <c r="N75" s="29">
        <v>91517</v>
      </c>
      <c r="O75" s="29">
        <v>95173</v>
      </c>
      <c r="P75" s="29">
        <v>83690</v>
      </c>
      <c r="Q75" s="29">
        <v>270380</v>
      </c>
      <c r="R75" s="29">
        <v>102585</v>
      </c>
      <c r="S75" s="29">
        <v>108255</v>
      </c>
      <c r="T75" s="29">
        <v>92180</v>
      </c>
      <c r="U75" s="29">
        <v>303020</v>
      </c>
      <c r="V75" s="29">
        <v>1162412</v>
      </c>
      <c r="W75" s="29">
        <v>954090</v>
      </c>
      <c r="X75" s="29"/>
      <c r="Y75" s="28"/>
      <c r="Z75" s="30">
        <v>954090</v>
      </c>
    </row>
    <row r="76" spans="1:26" ht="13.5" hidden="1">
      <c r="A76" s="41" t="s">
        <v>121</v>
      </c>
      <c r="B76" s="31">
        <v>114369649</v>
      </c>
      <c r="C76" s="31"/>
      <c r="D76" s="32">
        <v>127900464</v>
      </c>
      <c r="E76" s="33">
        <v>65756315</v>
      </c>
      <c r="F76" s="33">
        <v>7249125</v>
      </c>
      <c r="G76" s="33">
        <v>9679886</v>
      </c>
      <c r="H76" s="33">
        <v>11188338</v>
      </c>
      <c r="I76" s="33">
        <v>28117349</v>
      </c>
      <c r="J76" s="33">
        <v>8474018</v>
      </c>
      <c r="K76" s="33">
        <v>11041708</v>
      </c>
      <c r="L76" s="33">
        <v>6949663</v>
      </c>
      <c r="M76" s="33">
        <v>26465389</v>
      </c>
      <c r="N76" s="33">
        <v>11173577</v>
      </c>
      <c r="O76" s="33">
        <v>10894741</v>
      </c>
      <c r="P76" s="33">
        <v>12740207</v>
      </c>
      <c r="Q76" s="33">
        <v>34808525</v>
      </c>
      <c r="R76" s="33">
        <v>7452320</v>
      </c>
      <c r="S76" s="33">
        <v>10581082</v>
      </c>
      <c r="T76" s="33">
        <v>13097624</v>
      </c>
      <c r="U76" s="33">
        <v>31131026</v>
      </c>
      <c r="V76" s="33">
        <v>120522289</v>
      </c>
      <c r="W76" s="33">
        <v>65756315</v>
      </c>
      <c r="X76" s="33"/>
      <c r="Y76" s="32"/>
      <c r="Z76" s="34">
        <v>65756315</v>
      </c>
    </row>
    <row r="77" spans="1:26" ht="13.5" hidden="1">
      <c r="A77" s="36" t="s">
        <v>31</v>
      </c>
      <c r="B77" s="18">
        <v>19105749</v>
      </c>
      <c r="C77" s="18"/>
      <c r="D77" s="19">
        <v>27998818</v>
      </c>
      <c r="E77" s="20">
        <v>13175611</v>
      </c>
      <c r="F77" s="20">
        <v>1179420</v>
      </c>
      <c r="G77" s="20">
        <v>2563818</v>
      </c>
      <c r="H77" s="20">
        <v>1923788</v>
      </c>
      <c r="I77" s="20">
        <v>5667026</v>
      </c>
      <c r="J77" s="20">
        <v>1379886</v>
      </c>
      <c r="K77" s="20">
        <v>3905547</v>
      </c>
      <c r="L77" s="20">
        <v>1195140</v>
      </c>
      <c r="M77" s="20">
        <v>6480573</v>
      </c>
      <c r="N77" s="20">
        <v>1028012</v>
      </c>
      <c r="O77" s="20">
        <v>1294243</v>
      </c>
      <c r="P77" s="20">
        <v>3185400</v>
      </c>
      <c r="Q77" s="20">
        <v>5507655</v>
      </c>
      <c r="R77" s="20">
        <v>1020166</v>
      </c>
      <c r="S77" s="20">
        <v>2513083</v>
      </c>
      <c r="T77" s="20">
        <v>1364951</v>
      </c>
      <c r="U77" s="20">
        <v>4898200</v>
      </c>
      <c r="V77" s="20">
        <v>22553454</v>
      </c>
      <c r="W77" s="20">
        <v>13175611</v>
      </c>
      <c r="X77" s="20"/>
      <c r="Y77" s="19"/>
      <c r="Z77" s="22">
        <v>13175611</v>
      </c>
    </row>
    <row r="78" spans="1:26" ht="13.5" hidden="1">
      <c r="A78" s="37" t="s">
        <v>32</v>
      </c>
      <c r="B78" s="18">
        <v>94705766</v>
      </c>
      <c r="C78" s="18"/>
      <c r="D78" s="19">
        <v>99901646</v>
      </c>
      <c r="E78" s="20">
        <v>52580704</v>
      </c>
      <c r="F78" s="20">
        <v>6069705</v>
      </c>
      <c r="G78" s="20">
        <v>7116068</v>
      </c>
      <c r="H78" s="20">
        <v>9264550</v>
      </c>
      <c r="I78" s="20">
        <v>22450323</v>
      </c>
      <c r="J78" s="20">
        <v>7094132</v>
      </c>
      <c r="K78" s="20">
        <v>7136161</v>
      </c>
      <c r="L78" s="20">
        <v>5754523</v>
      </c>
      <c r="M78" s="20">
        <v>19984816</v>
      </c>
      <c r="N78" s="20">
        <v>10145565</v>
      </c>
      <c r="O78" s="20">
        <v>9600498</v>
      </c>
      <c r="P78" s="20">
        <v>9554807</v>
      </c>
      <c r="Q78" s="20">
        <v>29300870</v>
      </c>
      <c r="R78" s="20">
        <v>6432154</v>
      </c>
      <c r="S78" s="20">
        <v>8067999</v>
      </c>
      <c r="T78" s="20">
        <v>11732673</v>
      </c>
      <c r="U78" s="20">
        <v>26232826</v>
      </c>
      <c r="V78" s="20">
        <v>97968835</v>
      </c>
      <c r="W78" s="20">
        <v>52580704</v>
      </c>
      <c r="X78" s="20"/>
      <c r="Y78" s="19"/>
      <c r="Z78" s="22">
        <v>52580704</v>
      </c>
    </row>
    <row r="79" spans="1:26" ht="13.5" hidden="1">
      <c r="A79" s="38" t="s">
        <v>114</v>
      </c>
      <c r="B79" s="18">
        <v>58064105</v>
      </c>
      <c r="C79" s="18"/>
      <c r="D79" s="19">
        <v>53177977</v>
      </c>
      <c r="E79" s="20">
        <v>31380229</v>
      </c>
      <c r="F79" s="20">
        <v>3393888</v>
      </c>
      <c r="G79" s="20">
        <v>4148975</v>
      </c>
      <c r="H79" s="20">
        <v>5995654</v>
      </c>
      <c r="I79" s="20">
        <v>13538517</v>
      </c>
      <c r="J79" s="20">
        <v>3644255</v>
      </c>
      <c r="K79" s="20">
        <v>4716071</v>
      </c>
      <c r="L79" s="20">
        <v>3212496</v>
      </c>
      <c r="M79" s="20">
        <v>11572822</v>
      </c>
      <c r="N79" s="20">
        <v>6268890</v>
      </c>
      <c r="O79" s="20">
        <v>5348106</v>
      </c>
      <c r="P79" s="20">
        <v>4793205</v>
      </c>
      <c r="Q79" s="20">
        <v>16410201</v>
      </c>
      <c r="R79" s="20">
        <v>2926433</v>
      </c>
      <c r="S79" s="20">
        <v>3964905</v>
      </c>
      <c r="T79" s="20">
        <v>7814196</v>
      </c>
      <c r="U79" s="20">
        <v>14705534</v>
      </c>
      <c r="V79" s="20">
        <v>56227074</v>
      </c>
      <c r="W79" s="20">
        <v>31380229</v>
      </c>
      <c r="X79" s="20"/>
      <c r="Y79" s="19"/>
      <c r="Z79" s="22">
        <v>31380229</v>
      </c>
    </row>
    <row r="80" spans="1:26" ht="13.5" hidden="1">
      <c r="A80" s="38" t="s">
        <v>115</v>
      </c>
      <c r="B80" s="18">
        <v>20248093</v>
      </c>
      <c r="C80" s="18"/>
      <c r="D80" s="19">
        <v>23745892</v>
      </c>
      <c r="E80" s="20">
        <v>10414437</v>
      </c>
      <c r="F80" s="20">
        <v>1406612</v>
      </c>
      <c r="G80" s="20">
        <v>1280831</v>
      </c>
      <c r="H80" s="20">
        <v>1476816</v>
      </c>
      <c r="I80" s="20">
        <v>4164259</v>
      </c>
      <c r="J80" s="20">
        <v>1533667</v>
      </c>
      <c r="K80" s="20">
        <v>1196354</v>
      </c>
      <c r="L80" s="20">
        <v>1448104</v>
      </c>
      <c r="M80" s="20">
        <v>4178125</v>
      </c>
      <c r="N80" s="20">
        <v>2072053</v>
      </c>
      <c r="O80" s="20">
        <v>2185394</v>
      </c>
      <c r="P80" s="20">
        <v>2354968</v>
      </c>
      <c r="Q80" s="20">
        <v>6612415</v>
      </c>
      <c r="R80" s="20">
        <v>1663621</v>
      </c>
      <c r="S80" s="20">
        <v>1999071</v>
      </c>
      <c r="T80" s="20">
        <v>1822686</v>
      </c>
      <c r="U80" s="20">
        <v>5485378</v>
      </c>
      <c r="V80" s="20">
        <v>20440177</v>
      </c>
      <c r="W80" s="20">
        <v>10414437</v>
      </c>
      <c r="X80" s="20"/>
      <c r="Y80" s="19"/>
      <c r="Z80" s="22">
        <v>10414437</v>
      </c>
    </row>
    <row r="81" spans="1:26" ht="13.5" hidden="1">
      <c r="A81" s="38" t="s">
        <v>116</v>
      </c>
      <c r="B81" s="18">
        <v>5644464</v>
      </c>
      <c r="C81" s="18"/>
      <c r="D81" s="19">
        <v>15044743</v>
      </c>
      <c r="E81" s="20">
        <v>6441064</v>
      </c>
      <c r="F81" s="20">
        <v>731738</v>
      </c>
      <c r="G81" s="20">
        <v>991522</v>
      </c>
      <c r="H81" s="20">
        <v>1044403</v>
      </c>
      <c r="I81" s="20">
        <v>2767663</v>
      </c>
      <c r="J81" s="20">
        <v>1102571</v>
      </c>
      <c r="K81" s="20">
        <v>781736</v>
      </c>
      <c r="L81" s="20">
        <v>682581</v>
      </c>
      <c r="M81" s="20">
        <v>2566888</v>
      </c>
      <c r="N81" s="20">
        <v>1106513</v>
      </c>
      <c r="O81" s="20">
        <v>1228823</v>
      </c>
      <c r="P81" s="20">
        <v>1426451</v>
      </c>
      <c r="Q81" s="20">
        <v>3761787</v>
      </c>
      <c r="R81" s="20">
        <v>1104280</v>
      </c>
      <c r="S81" s="20">
        <v>1252317</v>
      </c>
      <c r="T81" s="20">
        <v>1227435</v>
      </c>
      <c r="U81" s="20">
        <v>3584032</v>
      </c>
      <c r="V81" s="20">
        <v>12680370</v>
      </c>
      <c r="W81" s="20">
        <v>6441064</v>
      </c>
      <c r="X81" s="20"/>
      <c r="Y81" s="19"/>
      <c r="Z81" s="22">
        <v>6441064</v>
      </c>
    </row>
    <row r="82" spans="1:26" ht="13.5" hidden="1">
      <c r="A82" s="38" t="s">
        <v>117</v>
      </c>
      <c r="B82" s="18">
        <v>10332399</v>
      </c>
      <c r="C82" s="18"/>
      <c r="D82" s="19">
        <v>7815133</v>
      </c>
      <c r="E82" s="20">
        <v>4107710</v>
      </c>
      <c r="F82" s="20">
        <v>504566</v>
      </c>
      <c r="G82" s="20">
        <v>661478</v>
      </c>
      <c r="H82" s="20">
        <v>710439</v>
      </c>
      <c r="I82" s="20">
        <v>1876483</v>
      </c>
      <c r="J82" s="20">
        <v>780193</v>
      </c>
      <c r="K82" s="20">
        <v>408664</v>
      </c>
      <c r="L82" s="20">
        <v>376981</v>
      </c>
      <c r="M82" s="20">
        <v>1565838</v>
      </c>
      <c r="N82" s="20">
        <v>665389</v>
      </c>
      <c r="O82" s="20">
        <v>816104</v>
      </c>
      <c r="P82" s="20">
        <v>942463</v>
      </c>
      <c r="Q82" s="20">
        <v>2423956</v>
      </c>
      <c r="R82" s="20">
        <v>703863</v>
      </c>
      <c r="S82" s="20">
        <v>819544</v>
      </c>
      <c r="T82" s="20">
        <v>838445</v>
      </c>
      <c r="U82" s="20">
        <v>2361852</v>
      </c>
      <c r="V82" s="20">
        <v>8228129</v>
      </c>
      <c r="W82" s="20">
        <v>4107710</v>
      </c>
      <c r="X82" s="20"/>
      <c r="Y82" s="19"/>
      <c r="Z82" s="22">
        <v>4107710</v>
      </c>
    </row>
    <row r="83" spans="1:26" ht="13.5" hidden="1">
      <c r="A83" s="38" t="s">
        <v>118</v>
      </c>
      <c r="B83" s="18">
        <v>416705</v>
      </c>
      <c r="C83" s="18"/>
      <c r="D83" s="19">
        <v>117901</v>
      </c>
      <c r="E83" s="20">
        <v>237264</v>
      </c>
      <c r="F83" s="20">
        <v>32901</v>
      </c>
      <c r="G83" s="20">
        <v>33262</v>
      </c>
      <c r="H83" s="20">
        <v>37238</v>
      </c>
      <c r="I83" s="20">
        <v>103401</v>
      </c>
      <c r="J83" s="20">
        <v>33446</v>
      </c>
      <c r="K83" s="20">
        <v>33336</v>
      </c>
      <c r="L83" s="20">
        <v>34361</v>
      </c>
      <c r="M83" s="20">
        <v>101143</v>
      </c>
      <c r="N83" s="20">
        <v>32720</v>
      </c>
      <c r="O83" s="20">
        <v>22071</v>
      </c>
      <c r="P83" s="20">
        <v>37720</v>
      </c>
      <c r="Q83" s="20">
        <v>92511</v>
      </c>
      <c r="R83" s="20">
        <v>33957</v>
      </c>
      <c r="S83" s="20">
        <v>32162</v>
      </c>
      <c r="T83" s="20">
        <v>29911</v>
      </c>
      <c r="U83" s="20">
        <v>96030</v>
      </c>
      <c r="V83" s="20">
        <v>393085</v>
      </c>
      <c r="W83" s="20">
        <v>237264</v>
      </c>
      <c r="X83" s="20"/>
      <c r="Y83" s="19"/>
      <c r="Z83" s="22">
        <v>237264</v>
      </c>
    </row>
    <row r="84" spans="1:26" ht="13.5" hidden="1">
      <c r="A84" s="39" t="s">
        <v>119</v>
      </c>
      <c r="B84" s="27">
        <v>558134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4633421</v>
      </c>
      <c r="C5" s="18">
        <v>0</v>
      </c>
      <c r="D5" s="58">
        <v>4867665</v>
      </c>
      <c r="E5" s="59">
        <v>4867665</v>
      </c>
      <c r="F5" s="59">
        <v>4694324</v>
      </c>
      <c r="G5" s="59">
        <v>12473</v>
      </c>
      <c r="H5" s="59">
        <v>11921</v>
      </c>
      <c r="I5" s="59">
        <v>4718718</v>
      </c>
      <c r="J5" s="59">
        <v>22869</v>
      </c>
      <c r="K5" s="59">
        <v>20247</v>
      </c>
      <c r="L5" s="59">
        <v>19128</v>
      </c>
      <c r="M5" s="59">
        <v>62244</v>
      </c>
      <c r="N5" s="59">
        <v>18553</v>
      </c>
      <c r="O5" s="59">
        <v>16400</v>
      </c>
      <c r="P5" s="59">
        <v>15024</v>
      </c>
      <c r="Q5" s="59">
        <v>49977</v>
      </c>
      <c r="R5" s="59">
        <v>14195</v>
      </c>
      <c r="S5" s="59">
        <v>0</v>
      </c>
      <c r="T5" s="59">
        <v>0</v>
      </c>
      <c r="U5" s="59">
        <v>14195</v>
      </c>
      <c r="V5" s="59">
        <v>4845134</v>
      </c>
      <c r="W5" s="59">
        <v>4867665</v>
      </c>
      <c r="X5" s="59">
        <v>-22531</v>
      </c>
      <c r="Y5" s="60">
        <v>-0.46</v>
      </c>
      <c r="Z5" s="61">
        <v>4867665</v>
      </c>
    </row>
    <row r="6" spans="1:26" ht="13.5">
      <c r="A6" s="57" t="s">
        <v>32</v>
      </c>
      <c r="B6" s="18">
        <v>19758336</v>
      </c>
      <c r="C6" s="18">
        <v>0</v>
      </c>
      <c r="D6" s="58">
        <v>20851190</v>
      </c>
      <c r="E6" s="59">
        <v>20851190</v>
      </c>
      <c r="F6" s="59">
        <v>1663555</v>
      </c>
      <c r="G6" s="59">
        <v>1868587</v>
      </c>
      <c r="H6" s="59">
        <v>1679458</v>
      </c>
      <c r="I6" s="59">
        <v>5211600</v>
      </c>
      <c r="J6" s="59">
        <v>1652375</v>
      </c>
      <c r="K6" s="59">
        <v>1731292</v>
      </c>
      <c r="L6" s="59">
        <v>1795374</v>
      </c>
      <c r="M6" s="59">
        <v>5179041</v>
      </c>
      <c r="N6" s="59">
        <v>1816066</v>
      </c>
      <c r="O6" s="59">
        <v>1683883</v>
      </c>
      <c r="P6" s="59">
        <v>1648362</v>
      </c>
      <c r="Q6" s="59">
        <v>5148311</v>
      </c>
      <c r="R6" s="59">
        <v>1743059</v>
      </c>
      <c r="S6" s="59">
        <v>0</v>
      </c>
      <c r="T6" s="59">
        <v>0</v>
      </c>
      <c r="U6" s="59">
        <v>1743059</v>
      </c>
      <c r="V6" s="59">
        <v>17282011</v>
      </c>
      <c r="W6" s="59">
        <v>20851190</v>
      </c>
      <c r="X6" s="59">
        <v>-3569179</v>
      </c>
      <c r="Y6" s="60">
        <v>-17.12</v>
      </c>
      <c r="Z6" s="61">
        <v>20851190</v>
      </c>
    </row>
    <row r="7" spans="1:26" ht="13.5">
      <c r="A7" s="57" t="s">
        <v>33</v>
      </c>
      <c r="B7" s="18">
        <v>1808471</v>
      </c>
      <c r="C7" s="18">
        <v>0</v>
      </c>
      <c r="D7" s="58">
        <v>1297000</v>
      </c>
      <c r="E7" s="59">
        <v>1297000</v>
      </c>
      <c r="F7" s="59">
        <v>0</v>
      </c>
      <c r="G7" s="59">
        <v>81833</v>
      </c>
      <c r="H7" s="59">
        <v>232250</v>
      </c>
      <c r="I7" s="59">
        <v>314083</v>
      </c>
      <c r="J7" s="59">
        <v>202109</v>
      </c>
      <c r="K7" s="59">
        <v>96104</v>
      </c>
      <c r="L7" s="59">
        <v>179478</v>
      </c>
      <c r="M7" s="59">
        <v>477691</v>
      </c>
      <c r="N7" s="59">
        <v>348558</v>
      </c>
      <c r="O7" s="59">
        <v>1054</v>
      </c>
      <c r="P7" s="59">
        <v>386724</v>
      </c>
      <c r="Q7" s="59">
        <v>736336</v>
      </c>
      <c r="R7" s="59">
        <v>272845</v>
      </c>
      <c r="S7" s="59">
        <v>0</v>
      </c>
      <c r="T7" s="59">
        <v>0</v>
      </c>
      <c r="U7" s="59">
        <v>272845</v>
      </c>
      <c r="V7" s="59">
        <v>1800955</v>
      </c>
      <c r="W7" s="59">
        <v>1297000</v>
      </c>
      <c r="X7" s="59">
        <v>503955</v>
      </c>
      <c r="Y7" s="60">
        <v>38.86</v>
      </c>
      <c r="Z7" s="61">
        <v>1297000</v>
      </c>
    </row>
    <row r="8" spans="1:26" ht="13.5">
      <c r="A8" s="57" t="s">
        <v>34</v>
      </c>
      <c r="B8" s="18">
        <v>22742216</v>
      </c>
      <c r="C8" s="18">
        <v>0</v>
      </c>
      <c r="D8" s="58">
        <v>23074998</v>
      </c>
      <c r="E8" s="59">
        <v>23074998</v>
      </c>
      <c r="F8" s="59">
        <v>7883001</v>
      </c>
      <c r="G8" s="59">
        <v>268396</v>
      </c>
      <c r="H8" s="59">
        <v>411044</v>
      </c>
      <c r="I8" s="59">
        <v>8562441</v>
      </c>
      <c r="J8" s="59">
        <v>473017</v>
      </c>
      <c r="K8" s="59">
        <v>372359</v>
      </c>
      <c r="L8" s="59">
        <v>6855648</v>
      </c>
      <c r="M8" s="59">
        <v>7701024</v>
      </c>
      <c r="N8" s="59">
        <v>98233</v>
      </c>
      <c r="O8" s="59">
        <v>389782</v>
      </c>
      <c r="P8" s="59">
        <v>4906222</v>
      </c>
      <c r="Q8" s="59">
        <v>5394237</v>
      </c>
      <c r="R8" s="59">
        <v>325482</v>
      </c>
      <c r="S8" s="59">
        <v>0</v>
      </c>
      <c r="T8" s="59">
        <v>0</v>
      </c>
      <c r="U8" s="59">
        <v>325482</v>
      </c>
      <c r="V8" s="59">
        <v>21983184</v>
      </c>
      <c r="W8" s="59">
        <v>23074998</v>
      </c>
      <c r="X8" s="59">
        <v>-1091814</v>
      </c>
      <c r="Y8" s="60">
        <v>-4.73</v>
      </c>
      <c r="Z8" s="61">
        <v>23074998</v>
      </c>
    </row>
    <row r="9" spans="1:26" ht="13.5">
      <c r="A9" s="57" t="s">
        <v>35</v>
      </c>
      <c r="B9" s="18">
        <v>1910590</v>
      </c>
      <c r="C9" s="18">
        <v>0</v>
      </c>
      <c r="D9" s="58">
        <v>10057918</v>
      </c>
      <c r="E9" s="59">
        <v>10057918</v>
      </c>
      <c r="F9" s="59">
        <v>171905</v>
      </c>
      <c r="G9" s="59">
        <v>62353</v>
      </c>
      <c r="H9" s="59">
        <v>231458</v>
      </c>
      <c r="I9" s="59">
        <v>465716</v>
      </c>
      <c r="J9" s="59">
        <v>275571</v>
      </c>
      <c r="K9" s="59">
        <v>140461</v>
      </c>
      <c r="L9" s="59">
        <v>287370</v>
      </c>
      <c r="M9" s="59">
        <v>703402</v>
      </c>
      <c r="N9" s="59">
        <v>123981</v>
      </c>
      <c r="O9" s="59">
        <v>68091</v>
      </c>
      <c r="P9" s="59">
        <v>42596</v>
      </c>
      <c r="Q9" s="59">
        <v>234668</v>
      </c>
      <c r="R9" s="59">
        <v>267089</v>
      </c>
      <c r="S9" s="59">
        <v>0</v>
      </c>
      <c r="T9" s="59">
        <v>0</v>
      </c>
      <c r="U9" s="59">
        <v>267089</v>
      </c>
      <c r="V9" s="59">
        <v>1670875</v>
      </c>
      <c r="W9" s="59">
        <v>10057919</v>
      </c>
      <c r="X9" s="59">
        <v>-8387044</v>
      </c>
      <c r="Y9" s="60">
        <v>-83.39</v>
      </c>
      <c r="Z9" s="61">
        <v>10057918</v>
      </c>
    </row>
    <row r="10" spans="1:26" ht="25.5">
      <c r="A10" s="62" t="s">
        <v>106</v>
      </c>
      <c r="B10" s="63">
        <f>SUM(B5:B9)</f>
        <v>50853034</v>
      </c>
      <c r="C10" s="63">
        <f>SUM(C5:C9)</f>
        <v>0</v>
      </c>
      <c r="D10" s="64">
        <f aca="true" t="shared" si="0" ref="D10:Z10">SUM(D5:D9)</f>
        <v>60148771</v>
      </c>
      <c r="E10" s="65">
        <f t="shared" si="0"/>
        <v>60148771</v>
      </c>
      <c r="F10" s="65">
        <f t="shared" si="0"/>
        <v>14412785</v>
      </c>
      <c r="G10" s="65">
        <f t="shared" si="0"/>
        <v>2293642</v>
      </c>
      <c r="H10" s="65">
        <f t="shared" si="0"/>
        <v>2566131</v>
      </c>
      <c r="I10" s="65">
        <f t="shared" si="0"/>
        <v>19272558</v>
      </c>
      <c r="J10" s="65">
        <f t="shared" si="0"/>
        <v>2625941</v>
      </c>
      <c r="K10" s="65">
        <f t="shared" si="0"/>
        <v>2360463</v>
      </c>
      <c r="L10" s="65">
        <f t="shared" si="0"/>
        <v>9136998</v>
      </c>
      <c r="M10" s="65">
        <f t="shared" si="0"/>
        <v>14123402</v>
      </c>
      <c r="N10" s="65">
        <f t="shared" si="0"/>
        <v>2405391</v>
      </c>
      <c r="O10" s="65">
        <f t="shared" si="0"/>
        <v>2159210</v>
      </c>
      <c r="P10" s="65">
        <f t="shared" si="0"/>
        <v>6998928</v>
      </c>
      <c r="Q10" s="65">
        <f t="shared" si="0"/>
        <v>11563529</v>
      </c>
      <c r="R10" s="65">
        <f t="shared" si="0"/>
        <v>2622670</v>
      </c>
      <c r="S10" s="65">
        <f t="shared" si="0"/>
        <v>0</v>
      </c>
      <c r="T10" s="65">
        <f t="shared" si="0"/>
        <v>0</v>
      </c>
      <c r="U10" s="65">
        <f t="shared" si="0"/>
        <v>2622670</v>
      </c>
      <c r="V10" s="65">
        <f t="shared" si="0"/>
        <v>47582159</v>
      </c>
      <c r="W10" s="65">
        <f t="shared" si="0"/>
        <v>60148772</v>
      </c>
      <c r="X10" s="65">
        <f t="shared" si="0"/>
        <v>-12566613</v>
      </c>
      <c r="Y10" s="66">
        <f>+IF(W10&lt;&gt;0,(X10/W10)*100,0)</f>
        <v>-20.892551222824633</v>
      </c>
      <c r="Z10" s="67">
        <f t="shared" si="0"/>
        <v>60148771</v>
      </c>
    </row>
    <row r="11" spans="1:26" ht="13.5">
      <c r="A11" s="57" t="s">
        <v>36</v>
      </c>
      <c r="B11" s="18">
        <v>17101427</v>
      </c>
      <c r="C11" s="18">
        <v>0</v>
      </c>
      <c r="D11" s="58">
        <v>21001756</v>
      </c>
      <c r="E11" s="59">
        <v>21001756</v>
      </c>
      <c r="F11" s="59">
        <v>1257520</v>
      </c>
      <c r="G11" s="59">
        <v>1261583</v>
      </c>
      <c r="H11" s="59">
        <v>1305186</v>
      </c>
      <c r="I11" s="59">
        <v>3824289</v>
      </c>
      <c r="J11" s="59">
        <v>1277529</v>
      </c>
      <c r="K11" s="59">
        <v>1257316</v>
      </c>
      <c r="L11" s="59">
        <v>1346507</v>
      </c>
      <c r="M11" s="59">
        <v>3881352</v>
      </c>
      <c r="N11" s="59">
        <v>1437322</v>
      </c>
      <c r="O11" s="59">
        <v>1277790</v>
      </c>
      <c r="P11" s="59">
        <v>1283128</v>
      </c>
      <c r="Q11" s="59">
        <v>3998240</v>
      </c>
      <c r="R11" s="59">
        <v>1267228</v>
      </c>
      <c r="S11" s="59">
        <v>0</v>
      </c>
      <c r="T11" s="59">
        <v>0</v>
      </c>
      <c r="U11" s="59">
        <v>1267228</v>
      </c>
      <c r="V11" s="59">
        <v>12971109</v>
      </c>
      <c r="W11" s="59">
        <v>21001756</v>
      </c>
      <c r="X11" s="59">
        <v>-8030647</v>
      </c>
      <c r="Y11" s="60">
        <v>-38.24</v>
      </c>
      <c r="Z11" s="61">
        <v>21001756</v>
      </c>
    </row>
    <row r="12" spans="1:26" ht="13.5">
      <c r="A12" s="57" t="s">
        <v>37</v>
      </c>
      <c r="B12" s="18">
        <v>2129258</v>
      </c>
      <c r="C12" s="18">
        <v>0</v>
      </c>
      <c r="D12" s="58">
        <v>2499391</v>
      </c>
      <c r="E12" s="59">
        <v>2499391</v>
      </c>
      <c r="F12" s="59">
        <v>173947</v>
      </c>
      <c r="G12" s="59">
        <v>169856</v>
      </c>
      <c r="H12" s="59">
        <v>166436</v>
      </c>
      <c r="I12" s="59">
        <v>510239</v>
      </c>
      <c r="J12" s="59">
        <v>176852</v>
      </c>
      <c r="K12" s="59">
        <v>187322</v>
      </c>
      <c r="L12" s="59">
        <v>171186</v>
      </c>
      <c r="M12" s="59">
        <v>535360</v>
      </c>
      <c r="N12" s="59">
        <v>182343</v>
      </c>
      <c r="O12" s="59">
        <v>177764</v>
      </c>
      <c r="P12" s="59">
        <v>177773</v>
      </c>
      <c r="Q12" s="59">
        <v>537880</v>
      </c>
      <c r="R12" s="59">
        <v>177773</v>
      </c>
      <c r="S12" s="59">
        <v>0</v>
      </c>
      <c r="T12" s="59">
        <v>0</v>
      </c>
      <c r="U12" s="59">
        <v>177773</v>
      </c>
      <c r="V12" s="59">
        <v>1761252</v>
      </c>
      <c r="W12" s="59">
        <v>2499391</v>
      </c>
      <c r="X12" s="59">
        <v>-738139</v>
      </c>
      <c r="Y12" s="60">
        <v>-29.53</v>
      </c>
      <c r="Z12" s="61">
        <v>2499391</v>
      </c>
    </row>
    <row r="13" spans="1:26" ht="13.5">
      <c r="A13" s="57" t="s">
        <v>107</v>
      </c>
      <c r="B13" s="18">
        <v>4322911</v>
      </c>
      <c r="C13" s="18">
        <v>0</v>
      </c>
      <c r="D13" s="58">
        <v>3681354</v>
      </c>
      <c r="E13" s="59">
        <v>3681354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3681354</v>
      </c>
      <c r="X13" s="59">
        <v>-3681354</v>
      </c>
      <c r="Y13" s="60">
        <v>-100</v>
      </c>
      <c r="Z13" s="61">
        <v>3681354</v>
      </c>
    </row>
    <row r="14" spans="1:26" ht="13.5">
      <c r="A14" s="57" t="s">
        <v>38</v>
      </c>
      <c r="B14" s="18">
        <v>710000</v>
      </c>
      <c r="C14" s="18">
        <v>0</v>
      </c>
      <c r="D14" s="58">
        <v>1073129</v>
      </c>
      <c r="E14" s="59">
        <v>1073129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1073129</v>
      </c>
      <c r="X14" s="59">
        <v>-1073129</v>
      </c>
      <c r="Y14" s="60">
        <v>-100</v>
      </c>
      <c r="Z14" s="61">
        <v>1073129</v>
      </c>
    </row>
    <row r="15" spans="1:26" ht="13.5">
      <c r="A15" s="57" t="s">
        <v>39</v>
      </c>
      <c r="B15" s="18">
        <v>10445624</v>
      </c>
      <c r="C15" s="18">
        <v>0</v>
      </c>
      <c r="D15" s="58">
        <v>11479076</v>
      </c>
      <c r="E15" s="59">
        <v>11479076</v>
      </c>
      <c r="F15" s="59">
        <v>720835</v>
      </c>
      <c r="G15" s="59">
        <v>1206719</v>
      </c>
      <c r="H15" s="59">
        <v>890198</v>
      </c>
      <c r="I15" s="59">
        <v>2817752</v>
      </c>
      <c r="J15" s="59">
        <v>749087</v>
      </c>
      <c r="K15" s="59">
        <v>769716</v>
      </c>
      <c r="L15" s="59">
        <v>882074</v>
      </c>
      <c r="M15" s="59">
        <v>2400877</v>
      </c>
      <c r="N15" s="59">
        <v>857796</v>
      </c>
      <c r="O15" s="59">
        <v>865391</v>
      </c>
      <c r="P15" s="59">
        <v>803567</v>
      </c>
      <c r="Q15" s="59">
        <v>2526754</v>
      </c>
      <c r="R15" s="59">
        <v>822144</v>
      </c>
      <c r="S15" s="59">
        <v>0</v>
      </c>
      <c r="T15" s="59">
        <v>0</v>
      </c>
      <c r="U15" s="59">
        <v>822144</v>
      </c>
      <c r="V15" s="59">
        <v>8567527</v>
      </c>
      <c r="W15" s="59">
        <v>11479076</v>
      </c>
      <c r="X15" s="59">
        <v>-2911549</v>
      </c>
      <c r="Y15" s="60">
        <v>-25.36</v>
      </c>
      <c r="Z15" s="61">
        <v>11479076</v>
      </c>
    </row>
    <row r="16" spans="1:26" ht="13.5">
      <c r="A16" s="68" t="s">
        <v>40</v>
      </c>
      <c r="B16" s="18">
        <v>8975820</v>
      </c>
      <c r="C16" s="18">
        <v>0</v>
      </c>
      <c r="D16" s="58">
        <v>9191275</v>
      </c>
      <c r="E16" s="59">
        <v>9191275</v>
      </c>
      <c r="F16" s="59">
        <v>1717345</v>
      </c>
      <c r="G16" s="59">
        <v>58392</v>
      </c>
      <c r="H16" s="59">
        <v>458924</v>
      </c>
      <c r="I16" s="59">
        <v>2234661</v>
      </c>
      <c r="J16" s="59">
        <v>1800004</v>
      </c>
      <c r="K16" s="59">
        <v>49898</v>
      </c>
      <c r="L16" s="59">
        <v>51993</v>
      </c>
      <c r="M16" s="59">
        <v>1901895</v>
      </c>
      <c r="N16" s="59">
        <v>2357645</v>
      </c>
      <c r="O16" s="59">
        <v>68130</v>
      </c>
      <c r="P16" s="59">
        <v>332321</v>
      </c>
      <c r="Q16" s="59">
        <v>2758096</v>
      </c>
      <c r="R16" s="59">
        <v>1862524</v>
      </c>
      <c r="S16" s="59">
        <v>0</v>
      </c>
      <c r="T16" s="59">
        <v>0</v>
      </c>
      <c r="U16" s="59">
        <v>1862524</v>
      </c>
      <c r="V16" s="59">
        <v>8757176</v>
      </c>
      <c r="W16" s="59">
        <v>9191274</v>
      </c>
      <c r="X16" s="59">
        <v>-434098</v>
      </c>
      <c r="Y16" s="60">
        <v>-4.72</v>
      </c>
      <c r="Z16" s="61">
        <v>9191275</v>
      </c>
    </row>
    <row r="17" spans="1:26" ht="13.5">
      <c r="A17" s="57" t="s">
        <v>41</v>
      </c>
      <c r="B17" s="18">
        <v>9773199</v>
      </c>
      <c r="C17" s="18">
        <v>0</v>
      </c>
      <c r="D17" s="58">
        <v>13022790</v>
      </c>
      <c r="E17" s="59">
        <v>13022790</v>
      </c>
      <c r="F17" s="59">
        <v>968861</v>
      </c>
      <c r="G17" s="59">
        <v>393653</v>
      </c>
      <c r="H17" s="59">
        <v>787983</v>
      </c>
      <c r="I17" s="59">
        <v>2150497</v>
      </c>
      <c r="J17" s="59">
        <v>649682</v>
      </c>
      <c r="K17" s="59">
        <v>1456119</v>
      </c>
      <c r="L17" s="59">
        <v>1293616</v>
      </c>
      <c r="M17" s="59">
        <v>3399417</v>
      </c>
      <c r="N17" s="59">
        <v>652112</v>
      </c>
      <c r="O17" s="59">
        <v>167833</v>
      </c>
      <c r="P17" s="59">
        <v>429913</v>
      </c>
      <c r="Q17" s="59">
        <v>1249858</v>
      </c>
      <c r="R17" s="59">
        <v>854273</v>
      </c>
      <c r="S17" s="59">
        <v>0</v>
      </c>
      <c r="T17" s="59">
        <v>0</v>
      </c>
      <c r="U17" s="59">
        <v>854273</v>
      </c>
      <c r="V17" s="59">
        <v>7654045</v>
      </c>
      <c r="W17" s="59">
        <v>13022790</v>
      </c>
      <c r="X17" s="59">
        <v>-5368745</v>
      </c>
      <c r="Y17" s="60">
        <v>-41.23</v>
      </c>
      <c r="Z17" s="61">
        <v>13022790</v>
      </c>
    </row>
    <row r="18" spans="1:26" ht="13.5">
      <c r="A18" s="69" t="s">
        <v>42</v>
      </c>
      <c r="B18" s="70">
        <f>SUM(B11:B17)</f>
        <v>53458239</v>
      </c>
      <c r="C18" s="70">
        <f>SUM(C11:C17)</f>
        <v>0</v>
      </c>
      <c r="D18" s="71">
        <f aca="true" t="shared" si="1" ref="D18:Z18">SUM(D11:D17)</f>
        <v>61948771</v>
      </c>
      <c r="E18" s="72">
        <f t="shared" si="1"/>
        <v>61948771</v>
      </c>
      <c r="F18" s="72">
        <f t="shared" si="1"/>
        <v>4838508</v>
      </c>
      <c r="G18" s="72">
        <f t="shared" si="1"/>
        <v>3090203</v>
      </c>
      <c r="H18" s="72">
        <f t="shared" si="1"/>
        <v>3608727</v>
      </c>
      <c r="I18" s="72">
        <f t="shared" si="1"/>
        <v>11537438</v>
      </c>
      <c r="J18" s="72">
        <f t="shared" si="1"/>
        <v>4653154</v>
      </c>
      <c r="K18" s="72">
        <f t="shared" si="1"/>
        <v>3720371</v>
      </c>
      <c r="L18" s="72">
        <f t="shared" si="1"/>
        <v>3745376</v>
      </c>
      <c r="M18" s="72">
        <f t="shared" si="1"/>
        <v>12118901</v>
      </c>
      <c r="N18" s="72">
        <f t="shared" si="1"/>
        <v>5487218</v>
      </c>
      <c r="O18" s="72">
        <f t="shared" si="1"/>
        <v>2556908</v>
      </c>
      <c r="P18" s="72">
        <f t="shared" si="1"/>
        <v>3026702</v>
      </c>
      <c r="Q18" s="72">
        <f t="shared" si="1"/>
        <v>11070828</v>
      </c>
      <c r="R18" s="72">
        <f t="shared" si="1"/>
        <v>4983942</v>
      </c>
      <c r="S18" s="72">
        <f t="shared" si="1"/>
        <v>0</v>
      </c>
      <c r="T18" s="72">
        <f t="shared" si="1"/>
        <v>0</v>
      </c>
      <c r="U18" s="72">
        <f t="shared" si="1"/>
        <v>4983942</v>
      </c>
      <c r="V18" s="72">
        <f t="shared" si="1"/>
        <v>39711109</v>
      </c>
      <c r="W18" s="72">
        <f t="shared" si="1"/>
        <v>61948770</v>
      </c>
      <c r="X18" s="72">
        <f t="shared" si="1"/>
        <v>-22237661</v>
      </c>
      <c r="Y18" s="66">
        <f>+IF(W18&lt;&gt;0,(X18/W18)*100,0)</f>
        <v>-35.89685638633341</v>
      </c>
      <c r="Z18" s="73">
        <f t="shared" si="1"/>
        <v>61948771</v>
      </c>
    </row>
    <row r="19" spans="1:26" ht="13.5">
      <c r="A19" s="69" t="s">
        <v>43</v>
      </c>
      <c r="B19" s="74">
        <f>+B10-B18</f>
        <v>-2605205</v>
      </c>
      <c r="C19" s="74">
        <f>+C10-C18</f>
        <v>0</v>
      </c>
      <c r="D19" s="75">
        <f aca="true" t="shared" si="2" ref="D19:Z19">+D10-D18</f>
        <v>-1800000</v>
      </c>
      <c r="E19" s="76">
        <f t="shared" si="2"/>
        <v>-1800000</v>
      </c>
      <c r="F19" s="76">
        <f t="shared" si="2"/>
        <v>9574277</v>
      </c>
      <c r="G19" s="76">
        <f t="shared" si="2"/>
        <v>-796561</v>
      </c>
      <c r="H19" s="76">
        <f t="shared" si="2"/>
        <v>-1042596</v>
      </c>
      <c r="I19" s="76">
        <f t="shared" si="2"/>
        <v>7735120</v>
      </c>
      <c r="J19" s="76">
        <f t="shared" si="2"/>
        <v>-2027213</v>
      </c>
      <c r="K19" s="76">
        <f t="shared" si="2"/>
        <v>-1359908</v>
      </c>
      <c r="L19" s="76">
        <f t="shared" si="2"/>
        <v>5391622</v>
      </c>
      <c r="M19" s="76">
        <f t="shared" si="2"/>
        <v>2004501</v>
      </c>
      <c r="N19" s="76">
        <f t="shared" si="2"/>
        <v>-3081827</v>
      </c>
      <c r="O19" s="76">
        <f t="shared" si="2"/>
        <v>-397698</v>
      </c>
      <c r="P19" s="76">
        <f t="shared" si="2"/>
        <v>3972226</v>
      </c>
      <c r="Q19" s="76">
        <f t="shared" si="2"/>
        <v>492701</v>
      </c>
      <c r="R19" s="76">
        <f t="shared" si="2"/>
        <v>-2361272</v>
      </c>
      <c r="S19" s="76">
        <f t="shared" si="2"/>
        <v>0</v>
      </c>
      <c r="T19" s="76">
        <f t="shared" si="2"/>
        <v>0</v>
      </c>
      <c r="U19" s="76">
        <f t="shared" si="2"/>
        <v>-2361272</v>
      </c>
      <c r="V19" s="76">
        <f t="shared" si="2"/>
        <v>7871050</v>
      </c>
      <c r="W19" s="76">
        <f>IF(E10=E18,0,W10-W18)</f>
        <v>-1799998</v>
      </c>
      <c r="X19" s="76">
        <f t="shared" si="2"/>
        <v>9671048</v>
      </c>
      <c r="Y19" s="77">
        <f>+IF(W19&lt;&gt;0,(X19/W19)*100,0)</f>
        <v>-537.2810414233793</v>
      </c>
      <c r="Z19" s="78">
        <f t="shared" si="2"/>
        <v>-1800000</v>
      </c>
    </row>
    <row r="20" spans="1:26" ht="13.5">
      <c r="A20" s="57" t="s">
        <v>44</v>
      </c>
      <c r="B20" s="18">
        <v>7404473</v>
      </c>
      <c r="C20" s="18">
        <v>0</v>
      </c>
      <c r="D20" s="58">
        <v>23669000</v>
      </c>
      <c r="E20" s="59">
        <v>23669000</v>
      </c>
      <c r="F20" s="59">
        <v>0</v>
      </c>
      <c r="G20" s="59">
        <v>59193</v>
      </c>
      <c r="H20" s="59">
        <v>0</v>
      </c>
      <c r="I20" s="59">
        <v>59193</v>
      </c>
      <c r="J20" s="59">
        <v>0</v>
      </c>
      <c r="K20" s="59">
        <v>0</v>
      </c>
      <c r="L20" s="59">
        <v>1600332</v>
      </c>
      <c r="M20" s="59">
        <v>1600332</v>
      </c>
      <c r="N20" s="59">
        <v>120006</v>
      </c>
      <c r="O20" s="59">
        <v>515118</v>
      </c>
      <c r="P20" s="59">
        <v>0</v>
      </c>
      <c r="Q20" s="59">
        <v>635124</v>
      </c>
      <c r="R20" s="59">
        <v>0</v>
      </c>
      <c r="S20" s="59">
        <v>0</v>
      </c>
      <c r="T20" s="59">
        <v>0</v>
      </c>
      <c r="U20" s="59">
        <v>0</v>
      </c>
      <c r="V20" s="59">
        <v>2294649</v>
      </c>
      <c r="W20" s="59">
        <v>23669000</v>
      </c>
      <c r="X20" s="59">
        <v>-21374351</v>
      </c>
      <c r="Y20" s="60">
        <v>-90.31</v>
      </c>
      <c r="Z20" s="61">
        <v>23669000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4799268</v>
      </c>
      <c r="C22" s="85">
        <f>SUM(C19:C21)</f>
        <v>0</v>
      </c>
      <c r="D22" s="86">
        <f aca="true" t="shared" si="3" ref="D22:Z22">SUM(D19:D21)</f>
        <v>21869000</v>
      </c>
      <c r="E22" s="87">
        <f t="shared" si="3"/>
        <v>21869000</v>
      </c>
      <c r="F22" s="87">
        <f t="shared" si="3"/>
        <v>9574277</v>
      </c>
      <c r="G22" s="87">
        <f t="shared" si="3"/>
        <v>-737368</v>
      </c>
      <c r="H22" s="87">
        <f t="shared" si="3"/>
        <v>-1042596</v>
      </c>
      <c r="I22" s="87">
        <f t="shared" si="3"/>
        <v>7794313</v>
      </c>
      <c r="J22" s="87">
        <f t="shared" si="3"/>
        <v>-2027213</v>
      </c>
      <c r="K22" s="87">
        <f t="shared" si="3"/>
        <v>-1359908</v>
      </c>
      <c r="L22" s="87">
        <f t="shared" si="3"/>
        <v>6991954</v>
      </c>
      <c r="M22" s="87">
        <f t="shared" si="3"/>
        <v>3604833</v>
      </c>
      <c r="N22" s="87">
        <f t="shared" si="3"/>
        <v>-2961821</v>
      </c>
      <c r="O22" s="87">
        <f t="shared" si="3"/>
        <v>117420</v>
      </c>
      <c r="P22" s="87">
        <f t="shared" si="3"/>
        <v>3972226</v>
      </c>
      <c r="Q22" s="87">
        <f t="shared" si="3"/>
        <v>1127825</v>
      </c>
      <c r="R22" s="87">
        <f t="shared" si="3"/>
        <v>-2361272</v>
      </c>
      <c r="S22" s="87">
        <f t="shared" si="3"/>
        <v>0</v>
      </c>
      <c r="T22" s="87">
        <f t="shared" si="3"/>
        <v>0</v>
      </c>
      <c r="U22" s="87">
        <f t="shared" si="3"/>
        <v>-2361272</v>
      </c>
      <c r="V22" s="87">
        <f t="shared" si="3"/>
        <v>10165699</v>
      </c>
      <c r="W22" s="87">
        <f t="shared" si="3"/>
        <v>21869002</v>
      </c>
      <c r="X22" s="87">
        <f t="shared" si="3"/>
        <v>-11703303</v>
      </c>
      <c r="Y22" s="88">
        <f>+IF(W22&lt;&gt;0,(X22/W22)*100,0)</f>
        <v>-53.515487355115695</v>
      </c>
      <c r="Z22" s="89">
        <f t="shared" si="3"/>
        <v>21869000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4799268</v>
      </c>
      <c r="C24" s="74">
        <f>SUM(C22:C23)</f>
        <v>0</v>
      </c>
      <c r="D24" s="75">
        <f aca="true" t="shared" si="4" ref="D24:Z24">SUM(D22:D23)</f>
        <v>21869000</v>
      </c>
      <c r="E24" s="76">
        <f t="shared" si="4"/>
        <v>21869000</v>
      </c>
      <c r="F24" s="76">
        <f t="shared" si="4"/>
        <v>9574277</v>
      </c>
      <c r="G24" s="76">
        <f t="shared" si="4"/>
        <v>-737368</v>
      </c>
      <c r="H24" s="76">
        <f t="shared" si="4"/>
        <v>-1042596</v>
      </c>
      <c r="I24" s="76">
        <f t="shared" si="4"/>
        <v>7794313</v>
      </c>
      <c r="J24" s="76">
        <f t="shared" si="4"/>
        <v>-2027213</v>
      </c>
      <c r="K24" s="76">
        <f t="shared" si="4"/>
        <v>-1359908</v>
      </c>
      <c r="L24" s="76">
        <f t="shared" si="4"/>
        <v>6991954</v>
      </c>
      <c r="M24" s="76">
        <f t="shared" si="4"/>
        <v>3604833</v>
      </c>
      <c r="N24" s="76">
        <f t="shared" si="4"/>
        <v>-2961821</v>
      </c>
      <c r="O24" s="76">
        <f t="shared" si="4"/>
        <v>117420</v>
      </c>
      <c r="P24" s="76">
        <f t="shared" si="4"/>
        <v>3972226</v>
      </c>
      <c r="Q24" s="76">
        <f t="shared" si="4"/>
        <v>1127825</v>
      </c>
      <c r="R24" s="76">
        <f t="shared" si="4"/>
        <v>-2361272</v>
      </c>
      <c r="S24" s="76">
        <f t="shared" si="4"/>
        <v>0</v>
      </c>
      <c r="T24" s="76">
        <f t="shared" si="4"/>
        <v>0</v>
      </c>
      <c r="U24" s="76">
        <f t="shared" si="4"/>
        <v>-2361272</v>
      </c>
      <c r="V24" s="76">
        <f t="shared" si="4"/>
        <v>10165699</v>
      </c>
      <c r="W24" s="76">
        <f t="shared" si="4"/>
        <v>21869002</v>
      </c>
      <c r="X24" s="76">
        <f t="shared" si="4"/>
        <v>-11703303</v>
      </c>
      <c r="Y24" s="77">
        <f>+IF(W24&lt;&gt;0,(X24/W24)*100,0)</f>
        <v>-53.515487355115695</v>
      </c>
      <c r="Z24" s="78">
        <f t="shared" si="4"/>
        <v>21869000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16981508</v>
      </c>
      <c r="C27" s="21">
        <v>0</v>
      </c>
      <c r="D27" s="98">
        <v>23669000</v>
      </c>
      <c r="E27" s="99">
        <v>23669000</v>
      </c>
      <c r="F27" s="99">
        <v>0</v>
      </c>
      <c r="G27" s="99">
        <v>59193</v>
      </c>
      <c r="H27" s="99">
        <v>1409818</v>
      </c>
      <c r="I27" s="99">
        <v>1469011</v>
      </c>
      <c r="J27" s="99">
        <v>1907748</v>
      </c>
      <c r="K27" s="99">
        <v>796913</v>
      </c>
      <c r="L27" s="99">
        <v>1600332</v>
      </c>
      <c r="M27" s="99">
        <v>4304993</v>
      </c>
      <c r="N27" s="99">
        <v>120006</v>
      </c>
      <c r="O27" s="99">
        <v>515118</v>
      </c>
      <c r="P27" s="99">
        <v>34763</v>
      </c>
      <c r="Q27" s="99">
        <v>669887</v>
      </c>
      <c r="R27" s="99">
        <v>1291510</v>
      </c>
      <c r="S27" s="99">
        <v>0</v>
      </c>
      <c r="T27" s="99">
        <v>0</v>
      </c>
      <c r="U27" s="99">
        <v>1291510</v>
      </c>
      <c r="V27" s="99">
        <v>7735401</v>
      </c>
      <c r="W27" s="99">
        <v>23669000</v>
      </c>
      <c r="X27" s="99">
        <v>-15933599</v>
      </c>
      <c r="Y27" s="100">
        <v>-67.32</v>
      </c>
      <c r="Z27" s="101">
        <v>23669000</v>
      </c>
    </row>
    <row r="28" spans="1:26" ht="13.5">
      <c r="A28" s="102" t="s">
        <v>44</v>
      </c>
      <c r="B28" s="18">
        <v>15519359</v>
      </c>
      <c r="C28" s="18">
        <v>0</v>
      </c>
      <c r="D28" s="58">
        <v>23669000</v>
      </c>
      <c r="E28" s="59">
        <v>23669000</v>
      </c>
      <c r="F28" s="59">
        <v>0</v>
      </c>
      <c r="G28" s="59">
        <v>59193</v>
      </c>
      <c r="H28" s="59">
        <v>1409818</v>
      </c>
      <c r="I28" s="59">
        <v>1469011</v>
      </c>
      <c r="J28" s="59">
        <v>1907748</v>
      </c>
      <c r="K28" s="59">
        <v>796913</v>
      </c>
      <c r="L28" s="59">
        <v>1600332</v>
      </c>
      <c r="M28" s="59">
        <v>4304993</v>
      </c>
      <c r="N28" s="59">
        <v>120006</v>
      </c>
      <c r="O28" s="59">
        <v>515118</v>
      </c>
      <c r="P28" s="59">
        <v>34763</v>
      </c>
      <c r="Q28" s="59">
        <v>669887</v>
      </c>
      <c r="R28" s="59">
        <v>1291510</v>
      </c>
      <c r="S28" s="59">
        <v>0</v>
      </c>
      <c r="T28" s="59">
        <v>0</v>
      </c>
      <c r="U28" s="59">
        <v>1291510</v>
      </c>
      <c r="V28" s="59">
        <v>7735401</v>
      </c>
      <c r="W28" s="59">
        <v>23669000</v>
      </c>
      <c r="X28" s="59">
        <v>-15933599</v>
      </c>
      <c r="Y28" s="60">
        <v>-67.32</v>
      </c>
      <c r="Z28" s="61">
        <v>23669000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1462149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16981508</v>
      </c>
      <c r="C32" s="21">
        <f>SUM(C28:C31)</f>
        <v>0</v>
      </c>
      <c r="D32" s="98">
        <f aca="true" t="shared" si="5" ref="D32:Z32">SUM(D28:D31)</f>
        <v>23669000</v>
      </c>
      <c r="E32" s="99">
        <f t="shared" si="5"/>
        <v>23669000</v>
      </c>
      <c r="F32" s="99">
        <f t="shared" si="5"/>
        <v>0</v>
      </c>
      <c r="G32" s="99">
        <f t="shared" si="5"/>
        <v>59193</v>
      </c>
      <c r="H32" s="99">
        <f t="shared" si="5"/>
        <v>1409818</v>
      </c>
      <c r="I32" s="99">
        <f t="shared" si="5"/>
        <v>1469011</v>
      </c>
      <c r="J32" s="99">
        <f t="shared" si="5"/>
        <v>1907748</v>
      </c>
      <c r="K32" s="99">
        <f t="shared" si="5"/>
        <v>796913</v>
      </c>
      <c r="L32" s="99">
        <f t="shared" si="5"/>
        <v>1600332</v>
      </c>
      <c r="M32" s="99">
        <f t="shared" si="5"/>
        <v>4304993</v>
      </c>
      <c r="N32" s="99">
        <f t="shared" si="5"/>
        <v>120006</v>
      </c>
      <c r="O32" s="99">
        <f t="shared" si="5"/>
        <v>515118</v>
      </c>
      <c r="P32" s="99">
        <f t="shared" si="5"/>
        <v>34763</v>
      </c>
      <c r="Q32" s="99">
        <f t="shared" si="5"/>
        <v>669887</v>
      </c>
      <c r="R32" s="99">
        <f t="shared" si="5"/>
        <v>1291510</v>
      </c>
      <c r="S32" s="99">
        <f t="shared" si="5"/>
        <v>0</v>
      </c>
      <c r="T32" s="99">
        <f t="shared" si="5"/>
        <v>0</v>
      </c>
      <c r="U32" s="99">
        <f t="shared" si="5"/>
        <v>1291510</v>
      </c>
      <c r="V32" s="99">
        <f t="shared" si="5"/>
        <v>7735401</v>
      </c>
      <c r="W32" s="99">
        <f t="shared" si="5"/>
        <v>23669000</v>
      </c>
      <c r="X32" s="99">
        <f t="shared" si="5"/>
        <v>-15933599</v>
      </c>
      <c r="Y32" s="100">
        <f>+IF(W32&lt;&gt;0,(X32/W32)*100,0)</f>
        <v>-67.31842916895518</v>
      </c>
      <c r="Z32" s="101">
        <f t="shared" si="5"/>
        <v>23669000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27052045</v>
      </c>
      <c r="C35" s="18">
        <v>0</v>
      </c>
      <c r="D35" s="58">
        <v>29984639</v>
      </c>
      <c r="E35" s="59">
        <v>29984639</v>
      </c>
      <c r="F35" s="59">
        <v>42417738</v>
      </c>
      <c r="G35" s="59">
        <v>43751880</v>
      </c>
      <c r="H35" s="59">
        <v>41844262</v>
      </c>
      <c r="I35" s="59">
        <v>41844262</v>
      </c>
      <c r="J35" s="59">
        <v>39164801</v>
      </c>
      <c r="K35" s="59">
        <v>35790619</v>
      </c>
      <c r="L35" s="59">
        <v>46157901</v>
      </c>
      <c r="M35" s="59">
        <v>46157901</v>
      </c>
      <c r="N35" s="59">
        <v>43400724</v>
      </c>
      <c r="O35" s="59">
        <v>41999824</v>
      </c>
      <c r="P35" s="59">
        <v>53812254</v>
      </c>
      <c r="Q35" s="59">
        <v>53812254</v>
      </c>
      <c r="R35" s="59">
        <v>52379515</v>
      </c>
      <c r="S35" s="59">
        <v>0</v>
      </c>
      <c r="T35" s="59">
        <v>0</v>
      </c>
      <c r="U35" s="59">
        <v>52379515</v>
      </c>
      <c r="V35" s="59">
        <v>52379515</v>
      </c>
      <c r="W35" s="59">
        <v>29984639</v>
      </c>
      <c r="X35" s="59">
        <v>22394876</v>
      </c>
      <c r="Y35" s="60">
        <v>74.69</v>
      </c>
      <c r="Z35" s="61">
        <v>29984639</v>
      </c>
    </row>
    <row r="36" spans="1:26" ht="13.5">
      <c r="A36" s="57" t="s">
        <v>53</v>
      </c>
      <c r="B36" s="18">
        <v>125546422</v>
      </c>
      <c r="C36" s="18">
        <v>0</v>
      </c>
      <c r="D36" s="58">
        <v>157313635</v>
      </c>
      <c r="E36" s="59">
        <v>157313635</v>
      </c>
      <c r="F36" s="59">
        <v>127885880</v>
      </c>
      <c r="G36" s="59">
        <v>127945072</v>
      </c>
      <c r="H36" s="59">
        <v>129503468</v>
      </c>
      <c r="I36" s="59">
        <v>129503468</v>
      </c>
      <c r="J36" s="59">
        <v>131411216</v>
      </c>
      <c r="K36" s="59">
        <v>132213392</v>
      </c>
      <c r="L36" s="59">
        <v>133813723</v>
      </c>
      <c r="M36" s="59">
        <v>133813723</v>
      </c>
      <c r="N36" s="59">
        <v>133934834</v>
      </c>
      <c r="O36" s="59">
        <v>134474448</v>
      </c>
      <c r="P36" s="59">
        <v>134509211</v>
      </c>
      <c r="Q36" s="59">
        <v>134509211</v>
      </c>
      <c r="R36" s="59">
        <v>135837540</v>
      </c>
      <c r="S36" s="59">
        <v>0</v>
      </c>
      <c r="T36" s="59">
        <v>0</v>
      </c>
      <c r="U36" s="59">
        <v>135837540</v>
      </c>
      <c r="V36" s="59">
        <v>135837540</v>
      </c>
      <c r="W36" s="59">
        <v>157313635</v>
      </c>
      <c r="X36" s="59">
        <v>-21476095</v>
      </c>
      <c r="Y36" s="60">
        <v>-13.65</v>
      </c>
      <c r="Z36" s="61">
        <v>157313635</v>
      </c>
    </row>
    <row r="37" spans="1:26" ht="13.5">
      <c r="A37" s="57" t="s">
        <v>54</v>
      </c>
      <c r="B37" s="18">
        <v>4471772</v>
      </c>
      <c r="C37" s="18">
        <v>0</v>
      </c>
      <c r="D37" s="58">
        <v>9261496</v>
      </c>
      <c r="E37" s="59">
        <v>9261496</v>
      </c>
      <c r="F37" s="59">
        <v>10250071</v>
      </c>
      <c r="G37" s="59">
        <v>12380511</v>
      </c>
      <c r="H37" s="59">
        <v>13158698</v>
      </c>
      <c r="I37" s="59">
        <v>13158698</v>
      </c>
      <c r="J37" s="59">
        <v>12932908</v>
      </c>
      <c r="K37" s="59">
        <v>10978173</v>
      </c>
      <c r="L37" s="59">
        <v>15606030</v>
      </c>
      <c r="M37" s="59">
        <v>15606030</v>
      </c>
      <c r="N37" s="59">
        <v>16428944</v>
      </c>
      <c r="O37" s="59">
        <v>15433487</v>
      </c>
      <c r="P37" s="59">
        <v>23158835</v>
      </c>
      <c r="Q37" s="59">
        <v>23158835</v>
      </c>
      <c r="R37" s="59">
        <v>24605797</v>
      </c>
      <c r="S37" s="59">
        <v>0</v>
      </c>
      <c r="T37" s="59">
        <v>0</v>
      </c>
      <c r="U37" s="59">
        <v>24605797</v>
      </c>
      <c r="V37" s="59">
        <v>24605797</v>
      </c>
      <c r="W37" s="59">
        <v>9261496</v>
      </c>
      <c r="X37" s="59">
        <v>15344301</v>
      </c>
      <c r="Y37" s="60">
        <v>165.68</v>
      </c>
      <c r="Z37" s="61">
        <v>9261496</v>
      </c>
    </row>
    <row r="38" spans="1:26" ht="13.5">
      <c r="A38" s="57" t="s">
        <v>55</v>
      </c>
      <c r="B38" s="18">
        <v>11303943</v>
      </c>
      <c r="C38" s="18">
        <v>0</v>
      </c>
      <c r="D38" s="58">
        <v>12586825</v>
      </c>
      <c r="E38" s="59">
        <v>12586825</v>
      </c>
      <c r="F38" s="59">
        <v>31005005</v>
      </c>
      <c r="G38" s="59">
        <v>31005005</v>
      </c>
      <c r="H38" s="59">
        <v>31005005</v>
      </c>
      <c r="I38" s="59">
        <v>31005005</v>
      </c>
      <c r="J38" s="59">
        <v>31005005</v>
      </c>
      <c r="K38" s="59">
        <v>31005005</v>
      </c>
      <c r="L38" s="59">
        <v>31005005</v>
      </c>
      <c r="M38" s="59">
        <v>31005005</v>
      </c>
      <c r="N38" s="59">
        <v>31005005</v>
      </c>
      <c r="O38" s="59">
        <v>31005005</v>
      </c>
      <c r="P38" s="59">
        <v>31005005</v>
      </c>
      <c r="Q38" s="59">
        <v>31005005</v>
      </c>
      <c r="R38" s="59">
        <v>31005005</v>
      </c>
      <c r="S38" s="59">
        <v>0</v>
      </c>
      <c r="T38" s="59">
        <v>0</v>
      </c>
      <c r="U38" s="59">
        <v>31005005</v>
      </c>
      <c r="V38" s="59">
        <v>31005005</v>
      </c>
      <c r="W38" s="59">
        <v>12586825</v>
      </c>
      <c r="X38" s="59">
        <v>18418180</v>
      </c>
      <c r="Y38" s="60">
        <v>146.33</v>
      </c>
      <c r="Z38" s="61">
        <v>12586825</v>
      </c>
    </row>
    <row r="39" spans="1:26" ht="13.5">
      <c r="A39" s="57" t="s">
        <v>56</v>
      </c>
      <c r="B39" s="18">
        <v>136822752</v>
      </c>
      <c r="C39" s="18">
        <v>0</v>
      </c>
      <c r="D39" s="58">
        <v>165449953</v>
      </c>
      <c r="E39" s="59">
        <v>165449953</v>
      </c>
      <c r="F39" s="59">
        <v>129048542</v>
      </c>
      <c r="G39" s="59">
        <v>128311436</v>
      </c>
      <c r="H39" s="59">
        <v>127184026</v>
      </c>
      <c r="I39" s="59">
        <v>127184026</v>
      </c>
      <c r="J39" s="59">
        <v>126638103</v>
      </c>
      <c r="K39" s="59">
        <v>126020832</v>
      </c>
      <c r="L39" s="59">
        <v>133360588</v>
      </c>
      <c r="M39" s="59">
        <v>133360588</v>
      </c>
      <c r="N39" s="59">
        <v>129901609</v>
      </c>
      <c r="O39" s="59">
        <v>130035780</v>
      </c>
      <c r="P39" s="59">
        <v>134157626</v>
      </c>
      <c r="Q39" s="59">
        <v>134157626</v>
      </c>
      <c r="R39" s="59">
        <v>132606251</v>
      </c>
      <c r="S39" s="59">
        <v>0</v>
      </c>
      <c r="T39" s="59">
        <v>0</v>
      </c>
      <c r="U39" s="59">
        <v>132606251</v>
      </c>
      <c r="V39" s="59">
        <v>132606251</v>
      </c>
      <c r="W39" s="59">
        <v>165449953</v>
      </c>
      <c r="X39" s="59">
        <v>-32843702</v>
      </c>
      <c r="Y39" s="60">
        <v>-19.85</v>
      </c>
      <c r="Z39" s="61">
        <v>165449953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-21943171</v>
      </c>
      <c r="C42" s="18">
        <v>0</v>
      </c>
      <c r="D42" s="58">
        <v>25420654</v>
      </c>
      <c r="E42" s="59">
        <v>25420654</v>
      </c>
      <c r="F42" s="59">
        <v>-1035887</v>
      </c>
      <c r="G42" s="59">
        <v>-1583167</v>
      </c>
      <c r="H42" s="59">
        <v>-1143117</v>
      </c>
      <c r="I42" s="59">
        <v>-3762171</v>
      </c>
      <c r="J42" s="59">
        <v>-32432</v>
      </c>
      <c r="K42" s="59">
        <v>-1680417</v>
      </c>
      <c r="L42" s="59">
        <v>-9833019</v>
      </c>
      <c r="M42" s="59">
        <v>-11545868</v>
      </c>
      <c r="N42" s="59">
        <v>-5470090</v>
      </c>
      <c r="O42" s="59">
        <v>-1870854</v>
      </c>
      <c r="P42" s="59">
        <v>2196795</v>
      </c>
      <c r="Q42" s="59">
        <v>-5144149</v>
      </c>
      <c r="R42" s="59">
        <v>-2397404</v>
      </c>
      <c r="S42" s="59">
        <v>0</v>
      </c>
      <c r="T42" s="59">
        <v>0</v>
      </c>
      <c r="U42" s="59">
        <v>-2397404</v>
      </c>
      <c r="V42" s="59">
        <v>-22849592</v>
      </c>
      <c r="W42" s="59">
        <v>25420654</v>
      </c>
      <c r="X42" s="59">
        <v>-48270246</v>
      </c>
      <c r="Y42" s="60">
        <v>-189.89</v>
      </c>
      <c r="Z42" s="61">
        <v>25420654</v>
      </c>
    </row>
    <row r="43" spans="1:26" ht="13.5">
      <c r="A43" s="57" t="s">
        <v>59</v>
      </c>
      <c r="B43" s="18">
        <v>22791775</v>
      </c>
      <c r="C43" s="18">
        <v>0</v>
      </c>
      <c r="D43" s="58">
        <v>-23660510</v>
      </c>
      <c r="E43" s="59">
        <v>-23660510</v>
      </c>
      <c r="F43" s="59">
        <v>12446647</v>
      </c>
      <c r="G43" s="59">
        <v>3448850</v>
      </c>
      <c r="H43" s="59">
        <v>1523480</v>
      </c>
      <c r="I43" s="59">
        <v>17418977</v>
      </c>
      <c r="J43" s="59">
        <v>-779756</v>
      </c>
      <c r="K43" s="59">
        <v>2214879</v>
      </c>
      <c r="L43" s="59">
        <v>9063160</v>
      </c>
      <c r="M43" s="59">
        <v>10498283</v>
      </c>
      <c r="N43" s="59">
        <v>5419111</v>
      </c>
      <c r="O43" s="59">
        <v>2424369</v>
      </c>
      <c r="P43" s="59">
        <v>-2161668</v>
      </c>
      <c r="Q43" s="59">
        <v>5681812</v>
      </c>
      <c r="R43" s="59">
        <v>1921381</v>
      </c>
      <c r="S43" s="59">
        <v>0</v>
      </c>
      <c r="T43" s="59">
        <v>0</v>
      </c>
      <c r="U43" s="59">
        <v>1921381</v>
      </c>
      <c r="V43" s="59">
        <v>35520453</v>
      </c>
      <c r="W43" s="59">
        <v>-23660510</v>
      </c>
      <c r="X43" s="59">
        <v>59180963</v>
      </c>
      <c r="Y43" s="60">
        <v>-250.13</v>
      </c>
      <c r="Z43" s="61">
        <v>-23660510</v>
      </c>
    </row>
    <row r="44" spans="1:26" ht="13.5">
      <c r="A44" s="57" t="s">
        <v>60</v>
      </c>
      <c r="B44" s="18">
        <v>28600</v>
      </c>
      <c r="C44" s="18">
        <v>0</v>
      </c>
      <c r="D44" s="58">
        <v>10000</v>
      </c>
      <c r="E44" s="59">
        <v>10000</v>
      </c>
      <c r="F44" s="59">
        <v>2400</v>
      </c>
      <c r="G44" s="59">
        <v>-1730</v>
      </c>
      <c r="H44" s="59">
        <v>500</v>
      </c>
      <c r="I44" s="59">
        <v>1170</v>
      </c>
      <c r="J44" s="59">
        <v>3800</v>
      </c>
      <c r="K44" s="59">
        <v>4900</v>
      </c>
      <c r="L44" s="59">
        <v>7100</v>
      </c>
      <c r="M44" s="59">
        <v>15800</v>
      </c>
      <c r="N44" s="59">
        <v>4280</v>
      </c>
      <c r="O44" s="59">
        <v>9780</v>
      </c>
      <c r="P44" s="59">
        <v>9780</v>
      </c>
      <c r="Q44" s="59">
        <v>23840</v>
      </c>
      <c r="R44" s="59">
        <v>10330</v>
      </c>
      <c r="S44" s="59">
        <v>0</v>
      </c>
      <c r="T44" s="59">
        <v>0</v>
      </c>
      <c r="U44" s="59">
        <v>10330</v>
      </c>
      <c r="V44" s="59">
        <v>51140</v>
      </c>
      <c r="W44" s="59">
        <v>10000</v>
      </c>
      <c r="X44" s="59">
        <v>41140</v>
      </c>
      <c r="Y44" s="60">
        <v>411.4</v>
      </c>
      <c r="Z44" s="61">
        <v>10000</v>
      </c>
    </row>
    <row r="45" spans="1:26" ht="13.5">
      <c r="A45" s="69" t="s">
        <v>61</v>
      </c>
      <c r="B45" s="21">
        <v>23253649</v>
      </c>
      <c r="C45" s="21">
        <v>0</v>
      </c>
      <c r="D45" s="98">
        <v>27052446</v>
      </c>
      <c r="E45" s="99">
        <v>27052446</v>
      </c>
      <c r="F45" s="99">
        <v>34666810</v>
      </c>
      <c r="G45" s="99">
        <v>36530763</v>
      </c>
      <c r="H45" s="99">
        <v>36911626</v>
      </c>
      <c r="I45" s="99">
        <v>36911626</v>
      </c>
      <c r="J45" s="99">
        <v>36103238</v>
      </c>
      <c r="K45" s="99">
        <v>36642600</v>
      </c>
      <c r="L45" s="99">
        <v>35879841</v>
      </c>
      <c r="M45" s="99">
        <v>35879841</v>
      </c>
      <c r="N45" s="99">
        <v>35833142</v>
      </c>
      <c r="O45" s="99">
        <v>36396437</v>
      </c>
      <c r="P45" s="99">
        <v>36441344</v>
      </c>
      <c r="Q45" s="99">
        <v>35833142</v>
      </c>
      <c r="R45" s="99">
        <v>35975651</v>
      </c>
      <c r="S45" s="99">
        <v>0</v>
      </c>
      <c r="T45" s="99">
        <v>0</v>
      </c>
      <c r="U45" s="99">
        <v>35975651</v>
      </c>
      <c r="V45" s="99">
        <v>35975651</v>
      </c>
      <c r="W45" s="99">
        <v>27052446</v>
      </c>
      <c r="X45" s="99">
        <v>8923205</v>
      </c>
      <c r="Y45" s="100">
        <v>32.98</v>
      </c>
      <c r="Z45" s="101">
        <v>27052446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67.84725767776875</v>
      </c>
      <c r="C58" s="5">
        <f>IF(C67=0,0,+(C76/C67)*100)</f>
        <v>0</v>
      </c>
      <c r="D58" s="6">
        <f aca="true" t="shared" si="6" ref="D58:Z58">IF(D67=0,0,+(D76/D67)*100)</f>
        <v>90.95194667273483</v>
      </c>
      <c r="E58" s="7">
        <f t="shared" si="6"/>
        <v>90.95194667273483</v>
      </c>
      <c r="F58" s="7">
        <f t="shared" si="6"/>
        <v>23.472481859700096</v>
      </c>
      <c r="G58" s="7">
        <f t="shared" si="6"/>
        <v>105.85422784831802</v>
      </c>
      <c r="H58" s="7">
        <f t="shared" si="6"/>
        <v>108.4654957213016</v>
      </c>
      <c r="I58" s="7">
        <f t="shared" si="6"/>
        <v>53.46590294602509</v>
      </c>
      <c r="J58" s="7">
        <f t="shared" si="6"/>
        <v>76.0003655076926</v>
      </c>
      <c r="K58" s="7">
        <f t="shared" si="6"/>
        <v>80.99451834370926</v>
      </c>
      <c r="L58" s="7">
        <f t="shared" si="6"/>
        <v>63.28672029727785</v>
      </c>
      <c r="M58" s="7">
        <f t="shared" si="6"/>
        <v>73.26253490028476</v>
      </c>
      <c r="N58" s="7">
        <f t="shared" si="6"/>
        <v>55.35444390791015</v>
      </c>
      <c r="O58" s="7">
        <f t="shared" si="6"/>
        <v>67.81648920219074</v>
      </c>
      <c r="P58" s="7">
        <f t="shared" si="6"/>
        <v>59.906264994901356</v>
      </c>
      <c r="Q58" s="7">
        <f t="shared" si="6"/>
        <v>60.8878544879356</v>
      </c>
      <c r="R58" s="7">
        <f t="shared" si="6"/>
        <v>55.19828221196761</v>
      </c>
      <c r="S58" s="7">
        <f t="shared" si="6"/>
        <v>0</v>
      </c>
      <c r="T58" s="7">
        <f t="shared" si="6"/>
        <v>0</v>
      </c>
      <c r="U58" s="7">
        <f t="shared" si="6"/>
        <v>55.19828221196761</v>
      </c>
      <c r="V58" s="7">
        <f t="shared" si="6"/>
        <v>60.011236108518595</v>
      </c>
      <c r="W58" s="7">
        <f t="shared" si="6"/>
        <v>90.95194667273483</v>
      </c>
      <c r="X58" s="7">
        <f t="shared" si="6"/>
        <v>0</v>
      </c>
      <c r="Y58" s="7">
        <f t="shared" si="6"/>
        <v>0</v>
      </c>
      <c r="Z58" s="8">
        <f t="shared" si="6"/>
        <v>90.95194667273483</v>
      </c>
    </row>
    <row r="59" spans="1:26" ht="13.5">
      <c r="A59" s="36" t="s">
        <v>31</v>
      </c>
      <c r="B59" s="9">
        <f aca="true" t="shared" si="7" ref="B59:Z66">IF(B68=0,0,+(B77/B68)*100)</f>
        <v>93.63499990762367</v>
      </c>
      <c r="C59" s="9">
        <f t="shared" si="7"/>
        <v>0</v>
      </c>
      <c r="D59" s="2">
        <f t="shared" si="7"/>
        <v>72.99999037981557</v>
      </c>
      <c r="E59" s="10">
        <f t="shared" si="7"/>
        <v>72.99999037981557</v>
      </c>
      <c r="F59" s="10">
        <f t="shared" si="7"/>
        <v>7.9432547148348185</v>
      </c>
      <c r="G59" s="10">
        <f t="shared" si="7"/>
        <v>0</v>
      </c>
      <c r="H59" s="10">
        <f t="shared" si="7"/>
        <v>0</v>
      </c>
      <c r="I59" s="10">
        <f t="shared" si="7"/>
        <v>51.61925680749238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85.98120239796853</v>
      </c>
      <c r="W59" s="10">
        <f t="shared" si="7"/>
        <v>72.99999037981557</v>
      </c>
      <c r="X59" s="10">
        <f t="shared" si="7"/>
        <v>0</v>
      </c>
      <c r="Y59" s="10">
        <f t="shared" si="7"/>
        <v>0</v>
      </c>
      <c r="Z59" s="11">
        <f t="shared" si="7"/>
        <v>72.99999037981557</v>
      </c>
    </row>
    <row r="60" spans="1:26" ht="13.5">
      <c r="A60" s="37" t="s">
        <v>32</v>
      </c>
      <c r="B60" s="12">
        <f t="shared" si="7"/>
        <v>62.05088323227219</v>
      </c>
      <c r="C60" s="12">
        <f t="shared" si="7"/>
        <v>0</v>
      </c>
      <c r="D60" s="3">
        <f t="shared" si="7"/>
        <v>94.97777824670918</v>
      </c>
      <c r="E60" s="13">
        <f t="shared" si="7"/>
        <v>94.97777824670918</v>
      </c>
      <c r="F60" s="13">
        <f t="shared" si="7"/>
        <v>67.16297327109714</v>
      </c>
      <c r="G60" s="13">
        <f t="shared" si="7"/>
        <v>49.420069817461</v>
      </c>
      <c r="H60" s="13">
        <f t="shared" si="7"/>
        <v>49.52103595326587</v>
      </c>
      <c r="I60" s="13">
        <f t="shared" si="7"/>
        <v>55.1161831299409</v>
      </c>
      <c r="J60" s="13">
        <f t="shared" si="7"/>
        <v>43.47705575308268</v>
      </c>
      <c r="K60" s="13">
        <f t="shared" si="7"/>
        <v>68.74669322101644</v>
      </c>
      <c r="L60" s="13">
        <f t="shared" si="7"/>
        <v>56.16562342999286</v>
      </c>
      <c r="M60" s="13">
        <f t="shared" si="7"/>
        <v>56.323033550033685</v>
      </c>
      <c r="N60" s="13">
        <f t="shared" si="7"/>
        <v>44.39557813427486</v>
      </c>
      <c r="O60" s="13">
        <f t="shared" si="7"/>
        <v>54.325745909899915</v>
      </c>
      <c r="P60" s="13">
        <f t="shared" si="7"/>
        <v>50.0279064914139</v>
      </c>
      <c r="Q60" s="13">
        <f t="shared" si="7"/>
        <v>49.446818577976344</v>
      </c>
      <c r="R60" s="13">
        <f t="shared" si="7"/>
        <v>47.023824207901164</v>
      </c>
      <c r="S60" s="13">
        <f t="shared" si="7"/>
        <v>0</v>
      </c>
      <c r="T60" s="13">
        <f t="shared" si="7"/>
        <v>0</v>
      </c>
      <c r="U60" s="13">
        <f t="shared" si="7"/>
        <v>47.023824207901164</v>
      </c>
      <c r="V60" s="13">
        <f t="shared" si="7"/>
        <v>52.97275299732189</v>
      </c>
      <c r="W60" s="13">
        <f t="shared" si="7"/>
        <v>94.97777824670918</v>
      </c>
      <c r="X60" s="13">
        <f t="shared" si="7"/>
        <v>0</v>
      </c>
      <c r="Y60" s="13">
        <f t="shared" si="7"/>
        <v>0</v>
      </c>
      <c r="Z60" s="14">
        <f t="shared" si="7"/>
        <v>94.97777824670918</v>
      </c>
    </row>
    <row r="61" spans="1:26" ht="13.5">
      <c r="A61" s="38" t="s">
        <v>114</v>
      </c>
      <c r="B61" s="12">
        <f t="shared" si="7"/>
        <v>51.918636987547906</v>
      </c>
      <c r="C61" s="12">
        <f t="shared" si="7"/>
        <v>0</v>
      </c>
      <c r="D61" s="3">
        <f t="shared" si="7"/>
        <v>95.05194150836856</v>
      </c>
      <c r="E61" s="13">
        <f t="shared" si="7"/>
        <v>95.05194150836856</v>
      </c>
      <c r="F61" s="13">
        <f t="shared" si="7"/>
        <v>80.87945325255842</v>
      </c>
      <c r="G61" s="13">
        <f t="shared" si="7"/>
        <v>55.54113856156951</v>
      </c>
      <c r="H61" s="13">
        <f t="shared" si="7"/>
        <v>65.13324960772813</v>
      </c>
      <c r="I61" s="13">
        <f t="shared" si="7"/>
        <v>65.67496917943984</v>
      </c>
      <c r="J61" s="13">
        <f t="shared" si="7"/>
        <v>48.439344721773814</v>
      </c>
      <c r="K61" s="13">
        <f t="shared" si="7"/>
        <v>76.35622410700586</v>
      </c>
      <c r="L61" s="13">
        <f t="shared" si="7"/>
        <v>55.00079281086483</v>
      </c>
      <c r="M61" s="13">
        <f t="shared" si="7"/>
        <v>59.808172014903235</v>
      </c>
      <c r="N61" s="13">
        <f t="shared" si="7"/>
        <v>41.854376675350174</v>
      </c>
      <c r="O61" s="13">
        <f t="shared" si="7"/>
        <v>54.67615735709629</v>
      </c>
      <c r="P61" s="13">
        <f t="shared" si="7"/>
        <v>51.76505835021542</v>
      </c>
      <c r="Q61" s="13">
        <f t="shared" si="7"/>
        <v>49.026342373825</v>
      </c>
      <c r="R61" s="13">
        <f t="shared" si="7"/>
        <v>46.129691191349316</v>
      </c>
      <c r="S61" s="13">
        <f t="shared" si="7"/>
        <v>0</v>
      </c>
      <c r="T61" s="13">
        <f t="shared" si="7"/>
        <v>0</v>
      </c>
      <c r="U61" s="13">
        <f t="shared" si="7"/>
        <v>46.129691191349316</v>
      </c>
      <c r="V61" s="13">
        <f t="shared" si="7"/>
        <v>56.96758509166999</v>
      </c>
      <c r="W61" s="13">
        <f t="shared" si="7"/>
        <v>95.05194150836856</v>
      </c>
      <c r="X61" s="13">
        <f t="shared" si="7"/>
        <v>0</v>
      </c>
      <c r="Y61" s="13">
        <f t="shared" si="7"/>
        <v>0</v>
      </c>
      <c r="Z61" s="14">
        <f t="shared" si="7"/>
        <v>95.05194150836856</v>
      </c>
    </row>
    <row r="62" spans="1:26" ht="13.5">
      <c r="A62" s="38" t="s">
        <v>115</v>
      </c>
      <c r="B62" s="12">
        <f t="shared" si="7"/>
        <v>32.20514663568073</v>
      </c>
      <c r="C62" s="12">
        <f t="shared" si="7"/>
        <v>0</v>
      </c>
      <c r="D62" s="3">
        <f t="shared" si="7"/>
        <v>94.80313038772228</v>
      </c>
      <c r="E62" s="13">
        <f t="shared" si="7"/>
        <v>94.80313038772228</v>
      </c>
      <c r="F62" s="13">
        <f t="shared" si="7"/>
        <v>52.94393260516904</v>
      </c>
      <c r="G62" s="13">
        <f t="shared" si="7"/>
        <v>47.953875825328716</v>
      </c>
      <c r="H62" s="13">
        <f t="shared" si="7"/>
        <v>17.60905855944623</v>
      </c>
      <c r="I62" s="13">
        <f t="shared" si="7"/>
        <v>38.43361512525305</v>
      </c>
      <c r="J62" s="13">
        <f t="shared" si="7"/>
        <v>22.262921884538983</v>
      </c>
      <c r="K62" s="13">
        <f t="shared" si="7"/>
        <v>27.71833057547343</v>
      </c>
      <c r="L62" s="13">
        <f t="shared" si="7"/>
        <v>27.23955074924777</v>
      </c>
      <c r="M62" s="13">
        <f t="shared" si="7"/>
        <v>25.9949991971188</v>
      </c>
      <c r="N62" s="13">
        <f t="shared" si="7"/>
        <v>25.412230786202482</v>
      </c>
      <c r="O62" s="13">
        <f t="shared" si="7"/>
        <v>31.498261162068168</v>
      </c>
      <c r="P62" s="13">
        <f t="shared" si="7"/>
        <v>27.15134169969734</v>
      </c>
      <c r="Q62" s="13">
        <f t="shared" si="7"/>
        <v>27.931099383290697</v>
      </c>
      <c r="R62" s="13">
        <f t="shared" si="7"/>
        <v>26.731575395561087</v>
      </c>
      <c r="S62" s="13">
        <f t="shared" si="7"/>
        <v>0</v>
      </c>
      <c r="T62" s="13">
        <f t="shared" si="7"/>
        <v>0</v>
      </c>
      <c r="U62" s="13">
        <f t="shared" si="7"/>
        <v>26.731575395561087</v>
      </c>
      <c r="V62" s="13">
        <f t="shared" si="7"/>
        <v>30.43488179200026</v>
      </c>
      <c r="W62" s="13">
        <f t="shared" si="7"/>
        <v>94.80313038772228</v>
      </c>
      <c r="X62" s="13">
        <f t="shared" si="7"/>
        <v>0</v>
      </c>
      <c r="Y62" s="13">
        <f t="shared" si="7"/>
        <v>0</v>
      </c>
      <c r="Z62" s="14">
        <f t="shared" si="7"/>
        <v>94.80313038772228</v>
      </c>
    </row>
    <row r="63" spans="1:26" ht="13.5">
      <c r="A63" s="38" t="s">
        <v>116</v>
      </c>
      <c r="B63" s="12">
        <f t="shared" si="7"/>
        <v>85.04124093357476</v>
      </c>
      <c r="C63" s="12">
        <f t="shared" si="7"/>
        <v>0</v>
      </c>
      <c r="D63" s="3">
        <f t="shared" si="7"/>
        <v>94.99999642425243</v>
      </c>
      <c r="E63" s="13">
        <f t="shared" si="7"/>
        <v>94.99999642425243</v>
      </c>
      <c r="F63" s="13">
        <f t="shared" si="7"/>
        <v>59.99918064687929</v>
      </c>
      <c r="G63" s="13">
        <f t="shared" si="7"/>
        <v>39.879432261314044</v>
      </c>
      <c r="H63" s="13">
        <f t="shared" si="7"/>
        <v>56.07336961610925</v>
      </c>
      <c r="I63" s="13">
        <f t="shared" si="7"/>
        <v>51.94752242215465</v>
      </c>
      <c r="J63" s="13">
        <f t="shared" si="7"/>
        <v>56.738879762431296</v>
      </c>
      <c r="K63" s="13">
        <f t="shared" si="7"/>
        <v>95.43551995381395</v>
      </c>
      <c r="L63" s="13">
        <f t="shared" si="7"/>
        <v>66.08834603589105</v>
      </c>
      <c r="M63" s="13">
        <f t="shared" si="7"/>
        <v>72.5525438507183</v>
      </c>
      <c r="N63" s="13">
        <f t="shared" si="7"/>
        <v>56.68890442177011</v>
      </c>
      <c r="O63" s="13">
        <f t="shared" si="7"/>
        <v>61.532769890635144</v>
      </c>
      <c r="P63" s="13">
        <f t="shared" si="7"/>
        <v>59.38022847509604</v>
      </c>
      <c r="Q63" s="13">
        <f t="shared" si="7"/>
        <v>59.23419107582809</v>
      </c>
      <c r="R63" s="13">
        <f t="shared" si="7"/>
        <v>57.09901079357794</v>
      </c>
      <c r="S63" s="13">
        <f t="shared" si="7"/>
        <v>0</v>
      </c>
      <c r="T63" s="13">
        <f t="shared" si="7"/>
        <v>0</v>
      </c>
      <c r="U63" s="13">
        <f t="shared" si="7"/>
        <v>57.09901079357794</v>
      </c>
      <c r="V63" s="13">
        <f t="shared" si="7"/>
        <v>60.87294325246343</v>
      </c>
      <c r="W63" s="13">
        <f t="shared" si="7"/>
        <v>94.99999642425243</v>
      </c>
      <c r="X63" s="13">
        <f t="shared" si="7"/>
        <v>0</v>
      </c>
      <c r="Y63" s="13">
        <f t="shared" si="7"/>
        <v>0</v>
      </c>
      <c r="Z63" s="14">
        <f t="shared" si="7"/>
        <v>94.99999642425243</v>
      </c>
    </row>
    <row r="64" spans="1:26" ht="13.5">
      <c r="A64" s="38" t="s">
        <v>117</v>
      </c>
      <c r="B64" s="12">
        <f t="shared" si="7"/>
        <v>106.56563692514185</v>
      </c>
      <c r="C64" s="12">
        <f t="shared" si="7"/>
        <v>0</v>
      </c>
      <c r="D64" s="3">
        <f t="shared" si="7"/>
        <v>94.99998443373023</v>
      </c>
      <c r="E64" s="13">
        <f t="shared" si="7"/>
        <v>94.99998443373023</v>
      </c>
      <c r="F64" s="13">
        <f t="shared" si="7"/>
        <v>62.7057001796725</v>
      </c>
      <c r="G64" s="13">
        <f t="shared" si="7"/>
        <v>39.87929390350346</v>
      </c>
      <c r="H64" s="13">
        <f t="shared" si="7"/>
        <v>56.31100155162921</v>
      </c>
      <c r="I64" s="13">
        <f t="shared" si="7"/>
        <v>52.96060822363506</v>
      </c>
      <c r="J64" s="13">
        <f t="shared" si="7"/>
        <v>42.645583976155436</v>
      </c>
      <c r="K64" s="13">
        <f t="shared" si="7"/>
        <v>82.35543883376056</v>
      </c>
      <c r="L64" s="13">
        <f t="shared" si="7"/>
        <v>87.80902882314724</v>
      </c>
      <c r="M64" s="13">
        <f t="shared" si="7"/>
        <v>70.8310830013329</v>
      </c>
      <c r="N64" s="13">
        <f t="shared" si="7"/>
        <v>66.70676213206046</v>
      </c>
      <c r="O64" s="13">
        <f t="shared" si="7"/>
        <v>74.92534022177419</v>
      </c>
      <c r="P64" s="13">
        <f t="shared" si="7"/>
        <v>67.74312796208531</v>
      </c>
      <c r="Q64" s="13">
        <f t="shared" si="7"/>
        <v>69.80415317605122</v>
      </c>
      <c r="R64" s="13">
        <f t="shared" si="7"/>
        <v>66.88888679642062</v>
      </c>
      <c r="S64" s="13">
        <f t="shared" si="7"/>
        <v>0</v>
      </c>
      <c r="T64" s="13">
        <f t="shared" si="7"/>
        <v>0</v>
      </c>
      <c r="U64" s="13">
        <f t="shared" si="7"/>
        <v>66.88888679642062</v>
      </c>
      <c r="V64" s="13">
        <f t="shared" si="7"/>
        <v>64.72147583138309</v>
      </c>
      <c r="W64" s="13">
        <f t="shared" si="7"/>
        <v>94.99998443373023</v>
      </c>
      <c r="X64" s="13">
        <f t="shared" si="7"/>
        <v>0</v>
      </c>
      <c r="Y64" s="13">
        <f t="shared" si="7"/>
        <v>0</v>
      </c>
      <c r="Z64" s="14">
        <f t="shared" si="7"/>
        <v>94.99998443373023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99.91003148897886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0</v>
      </c>
      <c r="T66" s="16">
        <f t="shared" si="7"/>
        <v>0</v>
      </c>
      <c r="U66" s="16">
        <f t="shared" si="7"/>
        <v>100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>
        <v>24198925</v>
      </c>
      <c r="C67" s="23"/>
      <c r="D67" s="24">
        <v>25532155</v>
      </c>
      <c r="E67" s="25">
        <v>25532155</v>
      </c>
      <c r="F67" s="25">
        <v>6344851</v>
      </c>
      <c r="G67" s="25">
        <v>1868752</v>
      </c>
      <c r="H67" s="25">
        <v>1680067</v>
      </c>
      <c r="I67" s="25">
        <v>9893670</v>
      </c>
      <c r="J67" s="25">
        <v>1652496</v>
      </c>
      <c r="K67" s="25">
        <v>1731411</v>
      </c>
      <c r="L67" s="25">
        <v>1795492</v>
      </c>
      <c r="M67" s="25">
        <v>5179399</v>
      </c>
      <c r="N67" s="25">
        <v>1816183</v>
      </c>
      <c r="O67" s="25">
        <v>1683999</v>
      </c>
      <c r="P67" s="25">
        <v>1648477</v>
      </c>
      <c r="Q67" s="25">
        <v>5148659</v>
      </c>
      <c r="R67" s="25">
        <v>1743172</v>
      </c>
      <c r="S67" s="25"/>
      <c r="T67" s="25"/>
      <c r="U67" s="25">
        <v>1743172</v>
      </c>
      <c r="V67" s="25">
        <v>21964900</v>
      </c>
      <c r="W67" s="25">
        <v>25532155</v>
      </c>
      <c r="X67" s="25"/>
      <c r="Y67" s="24"/>
      <c r="Z67" s="26">
        <v>25532155</v>
      </c>
    </row>
    <row r="68" spans="1:26" ht="13.5" hidden="1">
      <c r="A68" s="36" t="s">
        <v>31</v>
      </c>
      <c r="B68" s="18">
        <v>4438366</v>
      </c>
      <c r="C68" s="18"/>
      <c r="D68" s="19">
        <v>4677665</v>
      </c>
      <c r="E68" s="20">
        <v>4677665</v>
      </c>
      <c r="F68" s="20">
        <v>4681129</v>
      </c>
      <c r="G68" s="20"/>
      <c r="H68" s="20"/>
      <c r="I68" s="20">
        <v>4681129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4681129</v>
      </c>
      <c r="W68" s="20">
        <v>4677665</v>
      </c>
      <c r="X68" s="20"/>
      <c r="Y68" s="19"/>
      <c r="Z68" s="22">
        <v>4677665</v>
      </c>
    </row>
    <row r="69" spans="1:26" ht="13.5" hidden="1">
      <c r="A69" s="37" t="s">
        <v>32</v>
      </c>
      <c r="B69" s="18">
        <v>19758336</v>
      </c>
      <c r="C69" s="18"/>
      <c r="D69" s="19">
        <v>20851190</v>
      </c>
      <c r="E69" s="20">
        <v>20851190</v>
      </c>
      <c r="F69" s="20">
        <v>1663555</v>
      </c>
      <c r="G69" s="20">
        <v>1868587</v>
      </c>
      <c r="H69" s="20">
        <v>1679458</v>
      </c>
      <c r="I69" s="20">
        <v>5211600</v>
      </c>
      <c r="J69" s="20">
        <v>1652375</v>
      </c>
      <c r="K69" s="20">
        <v>1731292</v>
      </c>
      <c r="L69" s="20">
        <v>1795374</v>
      </c>
      <c r="M69" s="20">
        <v>5179041</v>
      </c>
      <c r="N69" s="20">
        <v>1816066</v>
      </c>
      <c r="O69" s="20">
        <v>1683883</v>
      </c>
      <c r="P69" s="20">
        <v>1648362</v>
      </c>
      <c r="Q69" s="20">
        <v>5148311</v>
      </c>
      <c r="R69" s="20">
        <v>1743059</v>
      </c>
      <c r="S69" s="20"/>
      <c r="T69" s="20"/>
      <c r="U69" s="20">
        <v>1743059</v>
      </c>
      <c r="V69" s="20">
        <v>17282011</v>
      </c>
      <c r="W69" s="20">
        <v>20851190</v>
      </c>
      <c r="X69" s="20"/>
      <c r="Y69" s="19"/>
      <c r="Z69" s="22">
        <v>20851190</v>
      </c>
    </row>
    <row r="70" spans="1:26" ht="13.5" hidden="1">
      <c r="A70" s="38" t="s">
        <v>114</v>
      </c>
      <c r="B70" s="18">
        <v>8818995</v>
      </c>
      <c r="C70" s="18"/>
      <c r="D70" s="19">
        <v>9373717</v>
      </c>
      <c r="E70" s="20">
        <v>9373717</v>
      </c>
      <c r="F70" s="20">
        <v>672486</v>
      </c>
      <c r="G70" s="20">
        <v>974159</v>
      </c>
      <c r="H70" s="20">
        <v>651334</v>
      </c>
      <c r="I70" s="20">
        <v>2297979</v>
      </c>
      <c r="J70" s="20">
        <v>756381</v>
      </c>
      <c r="K70" s="20">
        <v>755996</v>
      </c>
      <c r="L70" s="20">
        <v>813561</v>
      </c>
      <c r="M70" s="20">
        <v>2325938</v>
      </c>
      <c r="N70" s="20">
        <v>847584</v>
      </c>
      <c r="O70" s="20">
        <v>736160</v>
      </c>
      <c r="P70" s="20">
        <v>700940</v>
      </c>
      <c r="Q70" s="20">
        <v>2284684</v>
      </c>
      <c r="R70" s="20">
        <v>781811</v>
      </c>
      <c r="S70" s="20"/>
      <c r="T70" s="20"/>
      <c r="U70" s="20">
        <v>781811</v>
      </c>
      <c r="V70" s="20">
        <v>7690412</v>
      </c>
      <c r="W70" s="20">
        <v>9373717</v>
      </c>
      <c r="X70" s="20"/>
      <c r="Y70" s="19"/>
      <c r="Z70" s="22">
        <v>9373717</v>
      </c>
    </row>
    <row r="71" spans="1:26" ht="13.5" hidden="1">
      <c r="A71" s="38" t="s">
        <v>115</v>
      </c>
      <c r="B71" s="18">
        <v>4535390</v>
      </c>
      <c r="C71" s="18"/>
      <c r="D71" s="19">
        <v>4826367</v>
      </c>
      <c r="E71" s="20">
        <v>4826367</v>
      </c>
      <c r="F71" s="20">
        <v>424721</v>
      </c>
      <c r="G71" s="20">
        <v>318358</v>
      </c>
      <c r="H71" s="20">
        <v>441483</v>
      </c>
      <c r="I71" s="20">
        <v>1184562</v>
      </c>
      <c r="J71" s="20">
        <v>322689</v>
      </c>
      <c r="K71" s="20">
        <v>407925</v>
      </c>
      <c r="L71" s="20">
        <v>402804</v>
      </c>
      <c r="M71" s="20">
        <v>1133418</v>
      </c>
      <c r="N71" s="20">
        <v>412451</v>
      </c>
      <c r="O71" s="20">
        <v>377551</v>
      </c>
      <c r="P71" s="20">
        <v>394835</v>
      </c>
      <c r="Q71" s="20">
        <v>1184837</v>
      </c>
      <c r="R71" s="20">
        <v>398611</v>
      </c>
      <c r="S71" s="20"/>
      <c r="T71" s="20"/>
      <c r="U71" s="20">
        <v>398611</v>
      </c>
      <c r="V71" s="20">
        <v>3901428</v>
      </c>
      <c r="W71" s="20">
        <v>4826367</v>
      </c>
      <c r="X71" s="20"/>
      <c r="Y71" s="19"/>
      <c r="Z71" s="22">
        <v>4826367</v>
      </c>
    </row>
    <row r="72" spans="1:26" ht="13.5" hidden="1">
      <c r="A72" s="38" t="s">
        <v>116</v>
      </c>
      <c r="B72" s="18">
        <v>2803889</v>
      </c>
      <c r="C72" s="18"/>
      <c r="D72" s="19">
        <v>2796618</v>
      </c>
      <c r="E72" s="20">
        <v>2796618</v>
      </c>
      <c r="F72" s="20">
        <v>244095</v>
      </c>
      <c r="G72" s="20">
        <v>254131</v>
      </c>
      <c r="H72" s="20">
        <v>266977</v>
      </c>
      <c r="I72" s="20">
        <v>765203</v>
      </c>
      <c r="J72" s="20">
        <v>253232</v>
      </c>
      <c r="K72" s="20">
        <v>249426</v>
      </c>
      <c r="L72" s="20">
        <v>263464</v>
      </c>
      <c r="M72" s="20">
        <v>766122</v>
      </c>
      <c r="N72" s="20">
        <v>241781</v>
      </c>
      <c r="O72" s="20">
        <v>252732</v>
      </c>
      <c r="P72" s="20">
        <v>236087</v>
      </c>
      <c r="Q72" s="20">
        <v>730600</v>
      </c>
      <c r="R72" s="20">
        <v>244034</v>
      </c>
      <c r="S72" s="20"/>
      <c r="T72" s="20"/>
      <c r="U72" s="20">
        <v>244034</v>
      </c>
      <c r="V72" s="20">
        <v>2505959</v>
      </c>
      <c r="W72" s="20">
        <v>2796618</v>
      </c>
      <c r="X72" s="20"/>
      <c r="Y72" s="19"/>
      <c r="Z72" s="22">
        <v>2796618</v>
      </c>
    </row>
    <row r="73" spans="1:26" ht="13.5" hidden="1">
      <c r="A73" s="38" t="s">
        <v>117</v>
      </c>
      <c r="B73" s="18">
        <v>3600062</v>
      </c>
      <c r="C73" s="18"/>
      <c r="D73" s="19">
        <v>3854488</v>
      </c>
      <c r="E73" s="20">
        <v>3854488</v>
      </c>
      <c r="F73" s="20">
        <v>322253</v>
      </c>
      <c r="G73" s="20">
        <v>321939</v>
      </c>
      <c r="H73" s="20">
        <v>319664</v>
      </c>
      <c r="I73" s="20">
        <v>963856</v>
      </c>
      <c r="J73" s="20">
        <v>320073</v>
      </c>
      <c r="K73" s="20">
        <v>317945</v>
      </c>
      <c r="L73" s="20">
        <v>315545</v>
      </c>
      <c r="M73" s="20">
        <v>953563</v>
      </c>
      <c r="N73" s="20">
        <v>314250</v>
      </c>
      <c r="O73" s="20">
        <v>317440</v>
      </c>
      <c r="P73" s="20">
        <v>316500</v>
      </c>
      <c r="Q73" s="20">
        <v>948190</v>
      </c>
      <c r="R73" s="20">
        <v>318603</v>
      </c>
      <c r="S73" s="20"/>
      <c r="T73" s="20"/>
      <c r="U73" s="20">
        <v>318603</v>
      </c>
      <c r="V73" s="20">
        <v>3184212</v>
      </c>
      <c r="W73" s="20">
        <v>3854488</v>
      </c>
      <c r="X73" s="20"/>
      <c r="Y73" s="19"/>
      <c r="Z73" s="22">
        <v>3854488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2223</v>
      </c>
      <c r="C75" s="27"/>
      <c r="D75" s="28">
        <v>3300</v>
      </c>
      <c r="E75" s="29">
        <v>3300</v>
      </c>
      <c r="F75" s="29">
        <v>167</v>
      </c>
      <c r="G75" s="29">
        <v>165</v>
      </c>
      <c r="H75" s="29">
        <v>609</v>
      </c>
      <c r="I75" s="29">
        <v>941</v>
      </c>
      <c r="J75" s="29">
        <v>121</v>
      </c>
      <c r="K75" s="29">
        <v>119</v>
      </c>
      <c r="L75" s="29">
        <v>118</v>
      </c>
      <c r="M75" s="29">
        <v>358</v>
      </c>
      <c r="N75" s="29">
        <v>117</v>
      </c>
      <c r="O75" s="29">
        <v>116</v>
      </c>
      <c r="P75" s="29">
        <v>115</v>
      </c>
      <c r="Q75" s="29">
        <v>348</v>
      </c>
      <c r="R75" s="29">
        <v>113</v>
      </c>
      <c r="S75" s="29"/>
      <c r="T75" s="29"/>
      <c r="U75" s="29">
        <v>113</v>
      </c>
      <c r="V75" s="29">
        <v>1760</v>
      </c>
      <c r="W75" s="29">
        <v>3300</v>
      </c>
      <c r="X75" s="29"/>
      <c r="Y75" s="28"/>
      <c r="Z75" s="30">
        <v>3300</v>
      </c>
    </row>
    <row r="76" spans="1:26" ht="13.5" hidden="1">
      <c r="A76" s="41" t="s">
        <v>121</v>
      </c>
      <c r="B76" s="31">
        <v>16418307</v>
      </c>
      <c r="C76" s="31"/>
      <c r="D76" s="32">
        <v>23221992</v>
      </c>
      <c r="E76" s="33">
        <v>23221992</v>
      </c>
      <c r="F76" s="33">
        <v>1489294</v>
      </c>
      <c r="G76" s="33">
        <v>1978153</v>
      </c>
      <c r="H76" s="33">
        <v>1822293</v>
      </c>
      <c r="I76" s="33">
        <v>5289740</v>
      </c>
      <c r="J76" s="33">
        <v>1255903</v>
      </c>
      <c r="K76" s="33">
        <v>1402348</v>
      </c>
      <c r="L76" s="33">
        <v>1136308</v>
      </c>
      <c r="M76" s="33">
        <v>3794559</v>
      </c>
      <c r="N76" s="33">
        <v>1005338</v>
      </c>
      <c r="O76" s="33">
        <v>1142029</v>
      </c>
      <c r="P76" s="33">
        <v>987541</v>
      </c>
      <c r="Q76" s="33">
        <v>3134908</v>
      </c>
      <c r="R76" s="33">
        <v>962201</v>
      </c>
      <c r="S76" s="33"/>
      <c r="T76" s="33"/>
      <c r="U76" s="33">
        <v>962201</v>
      </c>
      <c r="V76" s="33">
        <v>13181408</v>
      </c>
      <c r="W76" s="33">
        <v>23221992</v>
      </c>
      <c r="X76" s="33"/>
      <c r="Y76" s="32"/>
      <c r="Z76" s="34">
        <v>23221992</v>
      </c>
    </row>
    <row r="77" spans="1:26" ht="13.5" hidden="1">
      <c r="A77" s="36" t="s">
        <v>31</v>
      </c>
      <c r="B77" s="18">
        <v>4155864</v>
      </c>
      <c r="C77" s="18"/>
      <c r="D77" s="19">
        <v>3414695</v>
      </c>
      <c r="E77" s="20">
        <v>3414695</v>
      </c>
      <c r="F77" s="20">
        <v>371834</v>
      </c>
      <c r="G77" s="20">
        <v>1054531</v>
      </c>
      <c r="H77" s="20">
        <v>989999</v>
      </c>
      <c r="I77" s="20">
        <v>2416364</v>
      </c>
      <c r="J77" s="20">
        <v>537378</v>
      </c>
      <c r="K77" s="20">
        <v>212023</v>
      </c>
      <c r="L77" s="20">
        <v>127807</v>
      </c>
      <c r="M77" s="20">
        <v>877208</v>
      </c>
      <c r="N77" s="20">
        <v>198968</v>
      </c>
      <c r="O77" s="20">
        <v>227131</v>
      </c>
      <c r="P77" s="20">
        <v>162785</v>
      </c>
      <c r="Q77" s="20">
        <v>588884</v>
      </c>
      <c r="R77" s="20">
        <v>142435</v>
      </c>
      <c r="S77" s="20"/>
      <c r="T77" s="20"/>
      <c r="U77" s="20">
        <v>142435</v>
      </c>
      <c r="V77" s="20">
        <v>4024891</v>
      </c>
      <c r="W77" s="20">
        <v>3414695</v>
      </c>
      <c r="X77" s="20"/>
      <c r="Y77" s="19"/>
      <c r="Z77" s="22">
        <v>3414695</v>
      </c>
    </row>
    <row r="78" spans="1:26" ht="13.5" hidden="1">
      <c r="A78" s="37" t="s">
        <v>32</v>
      </c>
      <c r="B78" s="18">
        <v>12260222</v>
      </c>
      <c r="C78" s="18"/>
      <c r="D78" s="19">
        <v>19803997</v>
      </c>
      <c r="E78" s="20">
        <v>19803997</v>
      </c>
      <c r="F78" s="20">
        <v>1117293</v>
      </c>
      <c r="G78" s="20">
        <v>923457</v>
      </c>
      <c r="H78" s="20">
        <v>831685</v>
      </c>
      <c r="I78" s="20">
        <v>2872435</v>
      </c>
      <c r="J78" s="20">
        <v>718404</v>
      </c>
      <c r="K78" s="20">
        <v>1190206</v>
      </c>
      <c r="L78" s="20">
        <v>1008383</v>
      </c>
      <c r="M78" s="20">
        <v>2916993</v>
      </c>
      <c r="N78" s="20">
        <v>806253</v>
      </c>
      <c r="O78" s="20">
        <v>914782</v>
      </c>
      <c r="P78" s="20">
        <v>824641</v>
      </c>
      <c r="Q78" s="20">
        <v>2545676</v>
      </c>
      <c r="R78" s="20">
        <v>819653</v>
      </c>
      <c r="S78" s="20"/>
      <c r="T78" s="20"/>
      <c r="U78" s="20">
        <v>819653</v>
      </c>
      <c r="V78" s="20">
        <v>9154757</v>
      </c>
      <c r="W78" s="20">
        <v>19803997</v>
      </c>
      <c r="X78" s="20"/>
      <c r="Y78" s="19"/>
      <c r="Z78" s="22">
        <v>19803997</v>
      </c>
    </row>
    <row r="79" spans="1:26" ht="13.5" hidden="1">
      <c r="A79" s="38" t="s">
        <v>114</v>
      </c>
      <c r="B79" s="18">
        <v>4578702</v>
      </c>
      <c r="C79" s="18"/>
      <c r="D79" s="19">
        <v>8909900</v>
      </c>
      <c r="E79" s="20">
        <v>8909900</v>
      </c>
      <c r="F79" s="20">
        <v>543903</v>
      </c>
      <c r="G79" s="20">
        <v>541059</v>
      </c>
      <c r="H79" s="20">
        <v>424235</v>
      </c>
      <c r="I79" s="20">
        <v>1509197</v>
      </c>
      <c r="J79" s="20">
        <v>366386</v>
      </c>
      <c r="K79" s="20">
        <v>577250</v>
      </c>
      <c r="L79" s="20">
        <v>447465</v>
      </c>
      <c r="M79" s="20">
        <v>1391101</v>
      </c>
      <c r="N79" s="20">
        <v>354751</v>
      </c>
      <c r="O79" s="20">
        <v>402504</v>
      </c>
      <c r="P79" s="20">
        <v>362842</v>
      </c>
      <c r="Q79" s="20">
        <v>1120097</v>
      </c>
      <c r="R79" s="20">
        <v>360647</v>
      </c>
      <c r="S79" s="20"/>
      <c r="T79" s="20"/>
      <c r="U79" s="20">
        <v>360647</v>
      </c>
      <c r="V79" s="20">
        <v>4381042</v>
      </c>
      <c r="W79" s="20">
        <v>8909900</v>
      </c>
      <c r="X79" s="20"/>
      <c r="Y79" s="19"/>
      <c r="Z79" s="22">
        <v>8909900</v>
      </c>
    </row>
    <row r="80" spans="1:26" ht="13.5" hidden="1">
      <c r="A80" s="38" t="s">
        <v>115</v>
      </c>
      <c r="B80" s="18">
        <v>1460629</v>
      </c>
      <c r="C80" s="18"/>
      <c r="D80" s="19">
        <v>4575547</v>
      </c>
      <c r="E80" s="20">
        <v>4575547</v>
      </c>
      <c r="F80" s="20">
        <v>224864</v>
      </c>
      <c r="G80" s="20">
        <v>152665</v>
      </c>
      <c r="H80" s="20">
        <v>77741</v>
      </c>
      <c r="I80" s="20">
        <v>455270</v>
      </c>
      <c r="J80" s="20">
        <v>71840</v>
      </c>
      <c r="K80" s="20">
        <v>113070</v>
      </c>
      <c r="L80" s="20">
        <v>109722</v>
      </c>
      <c r="M80" s="20">
        <v>294632</v>
      </c>
      <c r="N80" s="20">
        <v>104813</v>
      </c>
      <c r="O80" s="20">
        <v>118922</v>
      </c>
      <c r="P80" s="20">
        <v>107203</v>
      </c>
      <c r="Q80" s="20">
        <v>330938</v>
      </c>
      <c r="R80" s="20">
        <v>106555</v>
      </c>
      <c r="S80" s="20"/>
      <c r="T80" s="20"/>
      <c r="U80" s="20">
        <v>106555</v>
      </c>
      <c r="V80" s="20">
        <v>1187395</v>
      </c>
      <c r="W80" s="20">
        <v>4575547</v>
      </c>
      <c r="X80" s="20"/>
      <c r="Y80" s="19"/>
      <c r="Z80" s="22">
        <v>4575547</v>
      </c>
    </row>
    <row r="81" spans="1:26" ht="13.5" hidden="1">
      <c r="A81" s="38" t="s">
        <v>116</v>
      </c>
      <c r="B81" s="18">
        <v>2384462</v>
      </c>
      <c r="C81" s="18"/>
      <c r="D81" s="19">
        <v>2656787</v>
      </c>
      <c r="E81" s="20">
        <v>2656787</v>
      </c>
      <c r="F81" s="20">
        <v>146455</v>
      </c>
      <c r="G81" s="20">
        <v>101346</v>
      </c>
      <c r="H81" s="20">
        <v>149703</v>
      </c>
      <c r="I81" s="20">
        <v>397504</v>
      </c>
      <c r="J81" s="20">
        <v>143681</v>
      </c>
      <c r="K81" s="20">
        <v>238041</v>
      </c>
      <c r="L81" s="20">
        <v>174119</v>
      </c>
      <c r="M81" s="20">
        <v>555841</v>
      </c>
      <c r="N81" s="20">
        <v>137063</v>
      </c>
      <c r="O81" s="20">
        <v>155513</v>
      </c>
      <c r="P81" s="20">
        <v>140189</v>
      </c>
      <c r="Q81" s="20">
        <v>432765</v>
      </c>
      <c r="R81" s="20">
        <v>139341</v>
      </c>
      <c r="S81" s="20"/>
      <c r="T81" s="20"/>
      <c r="U81" s="20">
        <v>139341</v>
      </c>
      <c r="V81" s="20">
        <v>1525451</v>
      </c>
      <c r="W81" s="20">
        <v>2656787</v>
      </c>
      <c r="X81" s="20"/>
      <c r="Y81" s="19"/>
      <c r="Z81" s="22">
        <v>2656787</v>
      </c>
    </row>
    <row r="82" spans="1:26" ht="13.5" hidden="1">
      <c r="A82" s="38" t="s">
        <v>117</v>
      </c>
      <c r="B82" s="18">
        <v>3836429</v>
      </c>
      <c r="C82" s="18"/>
      <c r="D82" s="19">
        <v>3661763</v>
      </c>
      <c r="E82" s="20">
        <v>3661763</v>
      </c>
      <c r="F82" s="20">
        <v>202071</v>
      </c>
      <c r="G82" s="20">
        <v>128387</v>
      </c>
      <c r="H82" s="20">
        <v>180006</v>
      </c>
      <c r="I82" s="20">
        <v>510464</v>
      </c>
      <c r="J82" s="20">
        <v>136497</v>
      </c>
      <c r="K82" s="20">
        <v>261845</v>
      </c>
      <c r="L82" s="20">
        <v>277077</v>
      </c>
      <c r="M82" s="20">
        <v>675419</v>
      </c>
      <c r="N82" s="20">
        <v>209626</v>
      </c>
      <c r="O82" s="20">
        <v>237843</v>
      </c>
      <c r="P82" s="20">
        <v>214407</v>
      </c>
      <c r="Q82" s="20">
        <v>661876</v>
      </c>
      <c r="R82" s="20">
        <v>213110</v>
      </c>
      <c r="S82" s="20"/>
      <c r="T82" s="20"/>
      <c r="U82" s="20">
        <v>213110</v>
      </c>
      <c r="V82" s="20">
        <v>2060869</v>
      </c>
      <c r="W82" s="20">
        <v>3661763</v>
      </c>
      <c r="X82" s="20"/>
      <c r="Y82" s="19"/>
      <c r="Z82" s="22">
        <v>3661763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2221</v>
      </c>
      <c r="C84" s="27"/>
      <c r="D84" s="28">
        <v>3300</v>
      </c>
      <c r="E84" s="29">
        <v>3300</v>
      </c>
      <c r="F84" s="29">
        <v>167</v>
      </c>
      <c r="G84" s="29">
        <v>165</v>
      </c>
      <c r="H84" s="29">
        <v>609</v>
      </c>
      <c r="I84" s="29">
        <v>941</v>
      </c>
      <c r="J84" s="29">
        <v>121</v>
      </c>
      <c r="K84" s="29">
        <v>119</v>
      </c>
      <c r="L84" s="29">
        <v>118</v>
      </c>
      <c r="M84" s="29">
        <v>358</v>
      </c>
      <c r="N84" s="29">
        <v>117</v>
      </c>
      <c r="O84" s="29">
        <v>116</v>
      </c>
      <c r="P84" s="29">
        <v>115</v>
      </c>
      <c r="Q84" s="29">
        <v>348</v>
      </c>
      <c r="R84" s="29">
        <v>113</v>
      </c>
      <c r="S84" s="29"/>
      <c r="T84" s="29"/>
      <c r="U84" s="29">
        <v>113</v>
      </c>
      <c r="V84" s="29">
        <v>1760</v>
      </c>
      <c r="W84" s="29">
        <v>3300</v>
      </c>
      <c r="X84" s="29"/>
      <c r="Y84" s="28"/>
      <c r="Z84" s="30">
        <v>3300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4428000</v>
      </c>
      <c r="E5" s="59">
        <v>4428000</v>
      </c>
      <c r="F5" s="59">
        <v>180588</v>
      </c>
      <c r="G5" s="59">
        <v>745540</v>
      </c>
      <c r="H5" s="59">
        <v>0</v>
      </c>
      <c r="I5" s="59">
        <v>926128</v>
      </c>
      <c r="J5" s="59">
        <v>502432</v>
      </c>
      <c r="K5" s="59">
        <v>206869</v>
      </c>
      <c r="L5" s="59">
        <v>293579</v>
      </c>
      <c r="M5" s="59">
        <v>1002880</v>
      </c>
      <c r="N5" s="59">
        <v>0</v>
      </c>
      <c r="O5" s="59">
        <v>192815</v>
      </c>
      <c r="P5" s="59">
        <v>192815</v>
      </c>
      <c r="Q5" s="59">
        <v>385630</v>
      </c>
      <c r="R5" s="59">
        <v>92050</v>
      </c>
      <c r="S5" s="59">
        <v>0</v>
      </c>
      <c r="T5" s="59">
        <v>105409</v>
      </c>
      <c r="U5" s="59">
        <v>197459</v>
      </c>
      <c r="V5" s="59">
        <v>2512097</v>
      </c>
      <c r="W5" s="59">
        <v>4428142</v>
      </c>
      <c r="X5" s="59">
        <v>-1916045</v>
      </c>
      <c r="Y5" s="60">
        <v>-43.27</v>
      </c>
      <c r="Z5" s="61">
        <v>4428000</v>
      </c>
    </row>
    <row r="6" spans="1:26" ht="13.5">
      <c r="A6" s="57" t="s">
        <v>32</v>
      </c>
      <c r="B6" s="18">
        <v>0</v>
      </c>
      <c r="C6" s="18">
        <v>0</v>
      </c>
      <c r="D6" s="58">
        <v>16884529</v>
      </c>
      <c r="E6" s="59">
        <v>16884529</v>
      </c>
      <c r="F6" s="59">
        <v>1019882</v>
      </c>
      <c r="G6" s="59">
        <v>933174</v>
      </c>
      <c r="H6" s="59">
        <v>0</v>
      </c>
      <c r="I6" s="59">
        <v>1953056</v>
      </c>
      <c r="J6" s="59">
        <v>974999</v>
      </c>
      <c r="K6" s="59">
        <v>578327</v>
      </c>
      <c r="L6" s="59">
        <v>1733247</v>
      </c>
      <c r="M6" s="59">
        <v>3286573</v>
      </c>
      <c r="N6" s="59">
        <v>0</v>
      </c>
      <c r="O6" s="59">
        <v>1339598</v>
      </c>
      <c r="P6" s="59">
        <v>1339598</v>
      </c>
      <c r="Q6" s="59">
        <v>2679196</v>
      </c>
      <c r="R6" s="59">
        <v>3443197</v>
      </c>
      <c r="S6" s="59">
        <v>0</v>
      </c>
      <c r="T6" s="59">
        <v>386138</v>
      </c>
      <c r="U6" s="59">
        <v>3829335</v>
      </c>
      <c r="V6" s="59">
        <v>11748160</v>
      </c>
      <c r="W6" s="59">
        <v>16884529</v>
      </c>
      <c r="X6" s="59">
        <v>-5136369</v>
      </c>
      <c r="Y6" s="60">
        <v>-30.42</v>
      </c>
      <c r="Z6" s="61">
        <v>16884529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/>
      <c r="X7" s="59">
        <v>0</v>
      </c>
      <c r="Y7" s="60">
        <v>0</v>
      </c>
      <c r="Z7" s="61">
        <v>0</v>
      </c>
    </row>
    <row r="8" spans="1:26" ht="13.5">
      <c r="A8" s="57" t="s">
        <v>34</v>
      </c>
      <c r="B8" s="18">
        <v>0</v>
      </c>
      <c r="C8" s="18">
        <v>0</v>
      </c>
      <c r="D8" s="58">
        <v>25395000</v>
      </c>
      <c r="E8" s="59">
        <v>25395000</v>
      </c>
      <c r="F8" s="59">
        <v>7700000</v>
      </c>
      <c r="G8" s="59">
        <v>0</v>
      </c>
      <c r="H8" s="59">
        <v>0</v>
      </c>
      <c r="I8" s="59">
        <v>7700000</v>
      </c>
      <c r="J8" s="59">
        <v>0</v>
      </c>
      <c r="K8" s="59">
        <v>0</v>
      </c>
      <c r="L8" s="59">
        <v>5656000</v>
      </c>
      <c r="M8" s="59">
        <v>5656000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13356000</v>
      </c>
      <c r="W8" s="59">
        <v>25395000</v>
      </c>
      <c r="X8" s="59">
        <v>-12039000</v>
      </c>
      <c r="Y8" s="60">
        <v>-47.41</v>
      </c>
      <c r="Z8" s="61">
        <v>25395000</v>
      </c>
    </row>
    <row r="9" spans="1:26" ht="13.5">
      <c r="A9" s="57" t="s">
        <v>35</v>
      </c>
      <c r="B9" s="18">
        <v>0</v>
      </c>
      <c r="C9" s="18">
        <v>0</v>
      </c>
      <c r="D9" s="58">
        <v>4140625</v>
      </c>
      <c r="E9" s="59">
        <v>4140625</v>
      </c>
      <c r="F9" s="59">
        <v>36964</v>
      </c>
      <c r="G9" s="59">
        <v>99531</v>
      </c>
      <c r="H9" s="59">
        <v>23199</v>
      </c>
      <c r="I9" s="59">
        <v>159694</v>
      </c>
      <c r="J9" s="59">
        <v>110797</v>
      </c>
      <c r="K9" s="59">
        <v>133719</v>
      </c>
      <c r="L9" s="59">
        <v>372002</v>
      </c>
      <c r="M9" s="59">
        <v>616518</v>
      </c>
      <c r="N9" s="59">
        <v>0</v>
      </c>
      <c r="O9" s="59">
        <v>141078</v>
      </c>
      <c r="P9" s="59">
        <v>141078</v>
      </c>
      <c r="Q9" s="59">
        <v>282156</v>
      </c>
      <c r="R9" s="59">
        <v>86073</v>
      </c>
      <c r="S9" s="59">
        <v>15882</v>
      </c>
      <c r="T9" s="59">
        <v>2095</v>
      </c>
      <c r="U9" s="59">
        <v>104050</v>
      </c>
      <c r="V9" s="59">
        <v>1162418</v>
      </c>
      <c r="W9" s="59">
        <v>4140506</v>
      </c>
      <c r="X9" s="59">
        <v>-2978088</v>
      </c>
      <c r="Y9" s="60">
        <v>-71.93</v>
      </c>
      <c r="Z9" s="61">
        <v>4140625</v>
      </c>
    </row>
    <row r="10" spans="1:26" ht="25.5">
      <c r="A10" s="62" t="s">
        <v>106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50848154</v>
      </c>
      <c r="E10" s="65">
        <f t="shared" si="0"/>
        <v>50848154</v>
      </c>
      <c r="F10" s="65">
        <f t="shared" si="0"/>
        <v>8937434</v>
      </c>
      <c r="G10" s="65">
        <f t="shared" si="0"/>
        <v>1778245</v>
      </c>
      <c r="H10" s="65">
        <f t="shared" si="0"/>
        <v>23199</v>
      </c>
      <c r="I10" s="65">
        <f t="shared" si="0"/>
        <v>10738878</v>
      </c>
      <c r="J10" s="65">
        <f t="shared" si="0"/>
        <v>1588228</v>
      </c>
      <c r="K10" s="65">
        <f t="shared" si="0"/>
        <v>918915</v>
      </c>
      <c r="L10" s="65">
        <f t="shared" si="0"/>
        <v>8054828</v>
      </c>
      <c r="M10" s="65">
        <f t="shared" si="0"/>
        <v>10561971</v>
      </c>
      <c r="N10" s="65">
        <f t="shared" si="0"/>
        <v>0</v>
      </c>
      <c r="O10" s="65">
        <f t="shared" si="0"/>
        <v>1673491</v>
      </c>
      <c r="P10" s="65">
        <f t="shared" si="0"/>
        <v>1673491</v>
      </c>
      <c r="Q10" s="65">
        <f t="shared" si="0"/>
        <v>3346982</v>
      </c>
      <c r="R10" s="65">
        <f t="shared" si="0"/>
        <v>3621320</v>
      </c>
      <c r="S10" s="65">
        <f t="shared" si="0"/>
        <v>15882</v>
      </c>
      <c r="T10" s="65">
        <f t="shared" si="0"/>
        <v>493642</v>
      </c>
      <c r="U10" s="65">
        <f t="shared" si="0"/>
        <v>4130844</v>
      </c>
      <c r="V10" s="65">
        <f t="shared" si="0"/>
        <v>28778675</v>
      </c>
      <c r="W10" s="65">
        <f t="shared" si="0"/>
        <v>50848177</v>
      </c>
      <c r="X10" s="65">
        <f t="shared" si="0"/>
        <v>-22069502</v>
      </c>
      <c r="Y10" s="66">
        <f>+IF(W10&lt;&gt;0,(X10/W10)*100,0)</f>
        <v>-43.40273988583701</v>
      </c>
      <c r="Z10" s="67">
        <f t="shared" si="0"/>
        <v>50848154</v>
      </c>
    </row>
    <row r="11" spans="1:26" ht="13.5">
      <c r="A11" s="57" t="s">
        <v>36</v>
      </c>
      <c r="B11" s="18">
        <v>0</v>
      </c>
      <c r="C11" s="18">
        <v>0</v>
      </c>
      <c r="D11" s="58">
        <v>17753833</v>
      </c>
      <c r="E11" s="59">
        <v>17753833</v>
      </c>
      <c r="F11" s="59">
        <v>1294428</v>
      </c>
      <c r="G11" s="59">
        <v>2223036</v>
      </c>
      <c r="H11" s="59">
        <v>2169242</v>
      </c>
      <c r="I11" s="59">
        <v>5686706</v>
      </c>
      <c r="J11" s="59">
        <v>1196669</v>
      </c>
      <c r="K11" s="59">
        <v>1278633</v>
      </c>
      <c r="L11" s="59">
        <v>1281559</v>
      </c>
      <c r="M11" s="59">
        <v>3756861</v>
      </c>
      <c r="N11" s="59">
        <v>1293205</v>
      </c>
      <c r="O11" s="59">
        <v>1307700</v>
      </c>
      <c r="P11" s="59">
        <v>1269799</v>
      </c>
      <c r="Q11" s="59">
        <v>3870704</v>
      </c>
      <c r="R11" s="59">
        <v>1326281</v>
      </c>
      <c r="S11" s="59">
        <v>1268791</v>
      </c>
      <c r="T11" s="59">
        <v>1294103</v>
      </c>
      <c r="U11" s="59">
        <v>3889175</v>
      </c>
      <c r="V11" s="59">
        <v>17203446</v>
      </c>
      <c r="W11" s="59">
        <v>17753833</v>
      </c>
      <c r="X11" s="59">
        <v>-550387</v>
      </c>
      <c r="Y11" s="60">
        <v>-3.1</v>
      </c>
      <c r="Z11" s="61">
        <v>17753833</v>
      </c>
    </row>
    <row r="12" spans="1:26" ht="13.5">
      <c r="A12" s="57" t="s">
        <v>37</v>
      </c>
      <c r="B12" s="18">
        <v>0</v>
      </c>
      <c r="C12" s="18">
        <v>0</v>
      </c>
      <c r="D12" s="58">
        <v>2349600</v>
      </c>
      <c r="E12" s="59">
        <v>2349600</v>
      </c>
      <c r="F12" s="59">
        <v>169180</v>
      </c>
      <c r="G12" s="59">
        <v>169180</v>
      </c>
      <c r="H12" s="59">
        <v>202775</v>
      </c>
      <c r="I12" s="59">
        <v>541135</v>
      </c>
      <c r="J12" s="59">
        <v>226017</v>
      </c>
      <c r="K12" s="59">
        <v>225768</v>
      </c>
      <c r="L12" s="59">
        <v>225768</v>
      </c>
      <c r="M12" s="59">
        <v>677553</v>
      </c>
      <c r="N12" s="59">
        <v>225768</v>
      </c>
      <c r="O12" s="59">
        <v>225768</v>
      </c>
      <c r="P12" s="59">
        <v>225768</v>
      </c>
      <c r="Q12" s="59">
        <v>677304</v>
      </c>
      <c r="R12" s="59">
        <v>225768</v>
      </c>
      <c r="S12" s="59">
        <v>225768</v>
      </c>
      <c r="T12" s="59">
        <v>225768</v>
      </c>
      <c r="U12" s="59">
        <v>677304</v>
      </c>
      <c r="V12" s="59">
        <v>2573296</v>
      </c>
      <c r="W12" s="59">
        <v>2349600</v>
      </c>
      <c r="X12" s="59">
        <v>223696</v>
      </c>
      <c r="Y12" s="60">
        <v>9.52</v>
      </c>
      <c r="Z12" s="61">
        <v>2349600</v>
      </c>
    </row>
    <row r="13" spans="1:26" ht="13.5">
      <c r="A13" s="57" t="s">
        <v>107</v>
      </c>
      <c r="B13" s="18">
        <v>0</v>
      </c>
      <c r="C13" s="18">
        <v>0</v>
      </c>
      <c r="D13" s="58">
        <v>2770000</v>
      </c>
      <c r="E13" s="59">
        <v>2770000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2770000</v>
      </c>
      <c r="X13" s="59">
        <v>-2770000</v>
      </c>
      <c r="Y13" s="60">
        <v>-100</v>
      </c>
      <c r="Z13" s="61">
        <v>2770000</v>
      </c>
    </row>
    <row r="14" spans="1:26" ht="13.5">
      <c r="A14" s="57" t="s">
        <v>38</v>
      </c>
      <c r="B14" s="18">
        <v>0</v>
      </c>
      <c r="C14" s="18">
        <v>0</v>
      </c>
      <c r="D14" s="58">
        <v>1573400</v>
      </c>
      <c r="E14" s="59">
        <v>1573400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1573398</v>
      </c>
      <c r="X14" s="59">
        <v>-1573398</v>
      </c>
      <c r="Y14" s="60">
        <v>-100</v>
      </c>
      <c r="Z14" s="61">
        <v>1573400</v>
      </c>
    </row>
    <row r="15" spans="1:26" ht="13.5">
      <c r="A15" s="57" t="s">
        <v>39</v>
      </c>
      <c r="B15" s="18">
        <v>0</v>
      </c>
      <c r="C15" s="18">
        <v>0</v>
      </c>
      <c r="D15" s="58">
        <v>10582684</v>
      </c>
      <c r="E15" s="59">
        <v>10582684</v>
      </c>
      <c r="F15" s="59">
        <v>112401</v>
      </c>
      <c r="G15" s="59">
        <v>85812</v>
      </c>
      <c r="H15" s="59">
        <v>44290</v>
      </c>
      <c r="I15" s="59">
        <v>242503</v>
      </c>
      <c r="J15" s="59">
        <v>424</v>
      </c>
      <c r="K15" s="59">
        <v>723836</v>
      </c>
      <c r="L15" s="59">
        <v>412</v>
      </c>
      <c r="M15" s="59">
        <v>724672</v>
      </c>
      <c r="N15" s="59">
        <v>45091</v>
      </c>
      <c r="O15" s="59">
        <v>883010</v>
      </c>
      <c r="P15" s="59">
        <v>0</v>
      </c>
      <c r="Q15" s="59">
        <v>928101</v>
      </c>
      <c r="R15" s="59">
        <v>548211</v>
      </c>
      <c r="S15" s="59">
        <v>80249</v>
      </c>
      <c r="T15" s="59">
        <v>1500</v>
      </c>
      <c r="U15" s="59">
        <v>629960</v>
      </c>
      <c r="V15" s="59">
        <v>2525236</v>
      </c>
      <c r="W15" s="59">
        <v>10582394</v>
      </c>
      <c r="X15" s="59">
        <v>-8057158</v>
      </c>
      <c r="Y15" s="60">
        <v>-76.14</v>
      </c>
      <c r="Z15" s="61">
        <v>10582684</v>
      </c>
    </row>
    <row r="16" spans="1:26" ht="13.5">
      <c r="A16" s="68" t="s">
        <v>40</v>
      </c>
      <c r="B16" s="18">
        <v>0</v>
      </c>
      <c r="C16" s="18">
        <v>0</v>
      </c>
      <c r="D16" s="58">
        <v>4610000</v>
      </c>
      <c r="E16" s="59">
        <v>4610000</v>
      </c>
      <c r="F16" s="59">
        <v>31221</v>
      </c>
      <c r="G16" s="59">
        <v>0</v>
      </c>
      <c r="H16" s="59">
        <v>0</v>
      </c>
      <c r="I16" s="59">
        <v>31221</v>
      </c>
      <c r="J16" s="59">
        <v>0</v>
      </c>
      <c r="K16" s="59">
        <v>839001</v>
      </c>
      <c r="L16" s="59">
        <v>0</v>
      </c>
      <c r="M16" s="59">
        <v>839001</v>
      </c>
      <c r="N16" s="59">
        <v>0</v>
      </c>
      <c r="O16" s="59">
        <v>568508</v>
      </c>
      <c r="P16" s="59">
        <v>0</v>
      </c>
      <c r="Q16" s="59">
        <v>568508</v>
      </c>
      <c r="R16" s="59">
        <v>1897501</v>
      </c>
      <c r="S16" s="59">
        <v>0</v>
      </c>
      <c r="T16" s="59">
        <v>0</v>
      </c>
      <c r="U16" s="59">
        <v>1897501</v>
      </c>
      <c r="V16" s="59">
        <v>3336231</v>
      </c>
      <c r="W16" s="59">
        <v>4610000</v>
      </c>
      <c r="X16" s="59">
        <v>-1273769</v>
      </c>
      <c r="Y16" s="60">
        <v>-27.63</v>
      </c>
      <c r="Z16" s="61">
        <v>4610000</v>
      </c>
    </row>
    <row r="17" spans="1:26" ht="13.5">
      <c r="A17" s="57" t="s">
        <v>41</v>
      </c>
      <c r="B17" s="18">
        <v>0</v>
      </c>
      <c r="C17" s="18">
        <v>0</v>
      </c>
      <c r="D17" s="58">
        <v>11168027</v>
      </c>
      <c r="E17" s="59">
        <v>11168027</v>
      </c>
      <c r="F17" s="59">
        <v>173275</v>
      </c>
      <c r="G17" s="59">
        <v>657654</v>
      </c>
      <c r="H17" s="59">
        <v>472012</v>
      </c>
      <c r="I17" s="59">
        <v>1302941</v>
      </c>
      <c r="J17" s="59">
        <v>81233</v>
      </c>
      <c r="K17" s="59">
        <v>296400</v>
      </c>
      <c r="L17" s="59">
        <v>120044</v>
      </c>
      <c r="M17" s="59">
        <v>497677</v>
      </c>
      <c r="N17" s="59">
        <v>223701</v>
      </c>
      <c r="O17" s="59">
        <v>767274</v>
      </c>
      <c r="P17" s="59">
        <v>19665</v>
      </c>
      <c r="Q17" s="59">
        <v>1010640</v>
      </c>
      <c r="R17" s="59">
        <v>114707</v>
      </c>
      <c r="S17" s="59">
        <v>993899</v>
      </c>
      <c r="T17" s="59">
        <v>83186</v>
      </c>
      <c r="U17" s="59">
        <v>1191792</v>
      </c>
      <c r="V17" s="59">
        <v>4003050</v>
      </c>
      <c r="W17" s="59">
        <v>11168023</v>
      </c>
      <c r="X17" s="59">
        <v>-7164973</v>
      </c>
      <c r="Y17" s="60">
        <v>-64.16</v>
      </c>
      <c r="Z17" s="61">
        <v>11168027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50807544</v>
      </c>
      <c r="E18" s="72">
        <f t="shared" si="1"/>
        <v>50807544</v>
      </c>
      <c r="F18" s="72">
        <f t="shared" si="1"/>
        <v>1780505</v>
      </c>
      <c r="G18" s="72">
        <f t="shared" si="1"/>
        <v>3135682</v>
      </c>
      <c r="H18" s="72">
        <f t="shared" si="1"/>
        <v>2888319</v>
      </c>
      <c r="I18" s="72">
        <f t="shared" si="1"/>
        <v>7804506</v>
      </c>
      <c r="J18" s="72">
        <f t="shared" si="1"/>
        <v>1504343</v>
      </c>
      <c r="K18" s="72">
        <f t="shared" si="1"/>
        <v>3363638</v>
      </c>
      <c r="L18" s="72">
        <f t="shared" si="1"/>
        <v>1627783</v>
      </c>
      <c r="M18" s="72">
        <f t="shared" si="1"/>
        <v>6495764</v>
      </c>
      <c r="N18" s="72">
        <f t="shared" si="1"/>
        <v>1787765</v>
      </c>
      <c r="O18" s="72">
        <f t="shared" si="1"/>
        <v>3752260</v>
      </c>
      <c r="P18" s="72">
        <f t="shared" si="1"/>
        <v>1515232</v>
      </c>
      <c r="Q18" s="72">
        <f t="shared" si="1"/>
        <v>7055257</v>
      </c>
      <c r="R18" s="72">
        <f t="shared" si="1"/>
        <v>4112468</v>
      </c>
      <c r="S18" s="72">
        <f t="shared" si="1"/>
        <v>2568707</v>
      </c>
      <c r="T18" s="72">
        <f t="shared" si="1"/>
        <v>1604557</v>
      </c>
      <c r="U18" s="72">
        <f t="shared" si="1"/>
        <v>8285732</v>
      </c>
      <c r="V18" s="72">
        <f t="shared" si="1"/>
        <v>29641259</v>
      </c>
      <c r="W18" s="72">
        <f t="shared" si="1"/>
        <v>50807248</v>
      </c>
      <c r="X18" s="72">
        <f t="shared" si="1"/>
        <v>-21165989</v>
      </c>
      <c r="Y18" s="66">
        <f>+IF(W18&lt;&gt;0,(X18/W18)*100,0)</f>
        <v>-41.65938883365617</v>
      </c>
      <c r="Z18" s="73">
        <f t="shared" si="1"/>
        <v>50807544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40610</v>
      </c>
      <c r="E19" s="76">
        <f t="shared" si="2"/>
        <v>40610</v>
      </c>
      <c r="F19" s="76">
        <f t="shared" si="2"/>
        <v>7156929</v>
      </c>
      <c r="G19" s="76">
        <f t="shared" si="2"/>
        <v>-1357437</v>
      </c>
      <c r="H19" s="76">
        <f t="shared" si="2"/>
        <v>-2865120</v>
      </c>
      <c r="I19" s="76">
        <f t="shared" si="2"/>
        <v>2934372</v>
      </c>
      <c r="J19" s="76">
        <f t="shared" si="2"/>
        <v>83885</v>
      </c>
      <c r="K19" s="76">
        <f t="shared" si="2"/>
        <v>-2444723</v>
      </c>
      <c r="L19" s="76">
        <f t="shared" si="2"/>
        <v>6427045</v>
      </c>
      <c r="M19" s="76">
        <f t="shared" si="2"/>
        <v>4066207</v>
      </c>
      <c r="N19" s="76">
        <f t="shared" si="2"/>
        <v>-1787765</v>
      </c>
      <c r="O19" s="76">
        <f t="shared" si="2"/>
        <v>-2078769</v>
      </c>
      <c r="P19" s="76">
        <f t="shared" si="2"/>
        <v>158259</v>
      </c>
      <c r="Q19" s="76">
        <f t="shared" si="2"/>
        <v>-3708275</v>
      </c>
      <c r="R19" s="76">
        <f t="shared" si="2"/>
        <v>-491148</v>
      </c>
      <c r="S19" s="76">
        <f t="shared" si="2"/>
        <v>-2552825</v>
      </c>
      <c r="T19" s="76">
        <f t="shared" si="2"/>
        <v>-1110915</v>
      </c>
      <c r="U19" s="76">
        <f t="shared" si="2"/>
        <v>-4154888</v>
      </c>
      <c r="V19" s="76">
        <f t="shared" si="2"/>
        <v>-862584</v>
      </c>
      <c r="W19" s="76">
        <f>IF(E10=E18,0,W10-W18)</f>
        <v>40929</v>
      </c>
      <c r="X19" s="76">
        <f t="shared" si="2"/>
        <v>-903513</v>
      </c>
      <c r="Y19" s="77">
        <f>+IF(W19&lt;&gt;0,(X19/W19)*100,0)</f>
        <v>-2207.51301033497</v>
      </c>
      <c r="Z19" s="78">
        <f t="shared" si="2"/>
        <v>40610</v>
      </c>
    </row>
    <row r="20" spans="1:26" ht="13.5">
      <c r="A20" s="57" t="s">
        <v>44</v>
      </c>
      <c r="B20" s="18">
        <v>0</v>
      </c>
      <c r="C20" s="18">
        <v>0</v>
      </c>
      <c r="D20" s="58">
        <v>9137000</v>
      </c>
      <c r="E20" s="59">
        <v>9137000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9137000</v>
      </c>
      <c r="X20" s="59">
        <v>-9137000</v>
      </c>
      <c r="Y20" s="60">
        <v>-100</v>
      </c>
      <c r="Z20" s="61">
        <v>9137000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9177610</v>
      </c>
      <c r="E22" s="87">
        <f t="shared" si="3"/>
        <v>9177610</v>
      </c>
      <c r="F22" s="87">
        <f t="shared" si="3"/>
        <v>7156929</v>
      </c>
      <c r="G22" s="87">
        <f t="shared" si="3"/>
        <v>-1357437</v>
      </c>
      <c r="H22" s="87">
        <f t="shared" si="3"/>
        <v>-2865120</v>
      </c>
      <c r="I22" s="87">
        <f t="shared" si="3"/>
        <v>2934372</v>
      </c>
      <c r="J22" s="87">
        <f t="shared" si="3"/>
        <v>83885</v>
      </c>
      <c r="K22" s="87">
        <f t="shared" si="3"/>
        <v>-2444723</v>
      </c>
      <c r="L22" s="87">
        <f t="shared" si="3"/>
        <v>6427045</v>
      </c>
      <c r="M22" s="87">
        <f t="shared" si="3"/>
        <v>4066207</v>
      </c>
      <c r="N22" s="87">
        <f t="shared" si="3"/>
        <v>-1787765</v>
      </c>
      <c r="O22" s="87">
        <f t="shared" si="3"/>
        <v>-2078769</v>
      </c>
      <c r="P22" s="87">
        <f t="shared" si="3"/>
        <v>158259</v>
      </c>
      <c r="Q22" s="87">
        <f t="shared" si="3"/>
        <v>-3708275</v>
      </c>
      <c r="R22" s="87">
        <f t="shared" si="3"/>
        <v>-491148</v>
      </c>
      <c r="S22" s="87">
        <f t="shared" si="3"/>
        <v>-2552825</v>
      </c>
      <c r="T22" s="87">
        <f t="shared" si="3"/>
        <v>-1110915</v>
      </c>
      <c r="U22" s="87">
        <f t="shared" si="3"/>
        <v>-4154888</v>
      </c>
      <c r="V22" s="87">
        <f t="shared" si="3"/>
        <v>-862584</v>
      </c>
      <c r="W22" s="87">
        <f t="shared" si="3"/>
        <v>9177929</v>
      </c>
      <c r="X22" s="87">
        <f t="shared" si="3"/>
        <v>-10040513</v>
      </c>
      <c r="Y22" s="88">
        <f>+IF(W22&lt;&gt;0,(X22/W22)*100,0)</f>
        <v>-109.39846015370134</v>
      </c>
      <c r="Z22" s="89">
        <f t="shared" si="3"/>
        <v>9177610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9177610</v>
      </c>
      <c r="E24" s="76">
        <f t="shared" si="4"/>
        <v>9177610</v>
      </c>
      <c r="F24" s="76">
        <f t="shared" si="4"/>
        <v>7156929</v>
      </c>
      <c r="G24" s="76">
        <f t="shared" si="4"/>
        <v>-1357437</v>
      </c>
      <c r="H24" s="76">
        <f t="shared" si="4"/>
        <v>-2865120</v>
      </c>
      <c r="I24" s="76">
        <f t="shared" si="4"/>
        <v>2934372</v>
      </c>
      <c r="J24" s="76">
        <f t="shared" si="4"/>
        <v>83885</v>
      </c>
      <c r="K24" s="76">
        <f t="shared" si="4"/>
        <v>-2444723</v>
      </c>
      <c r="L24" s="76">
        <f t="shared" si="4"/>
        <v>6427045</v>
      </c>
      <c r="M24" s="76">
        <f t="shared" si="4"/>
        <v>4066207</v>
      </c>
      <c r="N24" s="76">
        <f t="shared" si="4"/>
        <v>-1787765</v>
      </c>
      <c r="O24" s="76">
        <f t="shared" si="4"/>
        <v>-2078769</v>
      </c>
      <c r="P24" s="76">
        <f t="shared" si="4"/>
        <v>158259</v>
      </c>
      <c r="Q24" s="76">
        <f t="shared" si="4"/>
        <v>-3708275</v>
      </c>
      <c r="R24" s="76">
        <f t="shared" si="4"/>
        <v>-491148</v>
      </c>
      <c r="S24" s="76">
        <f t="shared" si="4"/>
        <v>-2552825</v>
      </c>
      <c r="T24" s="76">
        <f t="shared" si="4"/>
        <v>-1110915</v>
      </c>
      <c r="U24" s="76">
        <f t="shared" si="4"/>
        <v>-4154888</v>
      </c>
      <c r="V24" s="76">
        <f t="shared" si="4"/>
        <v>-862584</v>
      </c>
      <c r="W24" s="76">
        <f t="shared" si="4"/>
        <v>9177929</v>
      </c>
      <c r="X24" s="76">
        <f t="shared" si="4"/>
        <v>-10040513</v>
      </c>
      <c r="Y24" s="77">
        <f>+IF(W24&lt;&gt;0,(X24/W24)*100,0)</f>
        <v>-109.39846015370134</v>
      </c>
      <c r="Z24" s="78">
        <f t="shared" si="4"/>
        <v>9177610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9137000</v>
      </c>
      <c r="E27" s="99">
        <v>9137000</v>
      </c>
      <c r="F27" s="99">
        <v>0</v>
      </c>
      <c r="G27" s="99">
        <v>2730759</v>
      </c>
      <c r="H27" s="99">
        <v>0</v>
      </c>
      <c r="I27" s="99">
        <v>2730759</v>
      </c>
      <c r="J27" s="99">
        <v>0</v>
      </c>
      <c r="K27" s="99">
        <v>519145</v>
      </c>
      <c r="L27" s="99">
        <v>1347016</v>
      </c>
      <c r="M27" s="99">
        <v>1866161</v>
      </c>
      <c r="N27" s="99">
        <v>0</v>
      </c>
      <c r="O27" s="99">
        <v>0</v>
      </c>
      <c r="P27" s="99">
        <v>235843</v>
      </c>
      <c r="Q27" s="99">
        <v>235843</v>
      </c>
      <c r="R27" s="99">
        <v>0</v>
      </c>
      <c r="S27" s="99">
        <v>0</v>
      </c>
      <c r="T27" s="99">
        <v>0</v>
      </c>
      <c r="U27" s="99">
        <v>0</v>
      </c>
      <c r="V27" s="99">
        <v>4832763</v>
      </c>
      <c r="W27" s="99">
        <v>9137000</v>
      </c>
      <c r="X27" s="99">
        <v>-4304237</v>
      </c>
      <c r="Y27" s="100">
        <v>-47.11</v>
      </c>
      <c r="Z27" s="101">
        <v>9137000</v>
      </c>
    </row>
    <row r="28" spans="1:26" ht="13.5">
      <c r="A28" s="102" t="s">
        <v>44</v>
      </c>
      <c r="B28" s="18">
        <v>0</v>
      </c>
      <c r="C28" s="18">
        <v>0</v>
      </c>
      <c r="D28" s="58">
        <v>9137000</v>
      </c>
      <c r="E28" s="59">
        <v>9137000</v>
      </c>
      <c r="F28" s="59">
        <v>0</v>
      </c>
      <c r="G28" s="59">
        <v>2730759</v>
      </c>
      <c r="H28" s="59">
        <v>0</v>
      </c>
      <c r="I28" s="59">
        <v>2730759</v>
      </c>
      <c r="J28" s="59">
        <v>0</v>
      </c>
      <c r="K28" s="59">
        <v>519145</v>
      </c>
      <c r="L28" s="59">
        <v>1347016</v>
      </c>
      <c r="M28" s="59">
        <v>1866161</v>
      </c>
      <c r="N28" s="59">
        <v>0</v>
      </c>
      <c r="O28" s="59">
        <v>0</v>
      </c>
      <c r="P28" s="59">
        <v>235843</v>
      </c>
      <c r="Q28" s="59">
        <v>235843</v>
      </c>
      <c r="R28" s="59">
        <v>0</v>
      </c>
      <c r="S28" s="59">
        <v>0</v>
      </c>
      <c r="T28" s="59">
        <v>0</v>
      </c>
      <c r="U28" s="59">
        <v>0</v>
      </c>
      <c r="V28" s="59">
        <v>4832763</v>
      </c>
      <c r="W28" s="59">
        <v>9137000</v>
      </c>
      <c r="X28" s="59">
        <v>-4304237</v>
      </c>
      <c r="Y28" s="60">
        <v>-47.11</v>
      </c>
      <c r="Z28" s="61">
        <v>9137000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9137000</v>
      </c>
      <c r="E32" s="99">
        <f t="shared" si="5"/>
        <v>9137000</v>
      </c>
      <c r="F32" s="99">
        <f t="shared" si="5"/>
        <v>0</v>
      </c>
      <c r="G32" s="99">
        <f t="shared" si="5"/>
        <v>2730759</v>
      </c>
      <c r="H32" s="99">
        <f t="shared" si="5"/>
        <v>0</v>
      </c>
      <c r="I32" s="99">
        <f t="shared" si="5"/>
        <v>2730759</v>
      </c>
      <c r="J32" s="99">
        <f t="shared" si="5"/>
        <v>0</v>
      </c>
      <c r="K32" s="99">
        <f t="shared" si="5"/>
        <v>519145</v>
      </c>
      <c r="L32" s="99">
        <f t="shared" si="5"/>
        <v>1347016</v>
      </c>
      <c r="M32" s="99">
        <f t="shared" si="5"/>
        <v>1866161</v>
      </c>
      <c r="N32" s="99">
        <f t="shared" si="5"/>
        <v>0</v>
      </c>
      <c r="O32" s="99">
        <f t="shared" si="5"/>
        <v>0</v>
      </c>
      <c r="P32" s="99">
        <f t="shared" si="5"/>
        <v>235843</v>
      </c>
      <c r="Q32" s="99">
        <f t="shared" si="5"/>
        <v>235843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4832763</v>
      </c>
      <c r="W32" s="99">
        <f t="shared" si="5"/>
        <v>9137000</v>
      </c>
      <c r="X32" s="99">
        <f t="shared" si="5"/>
        <v>-4304237</v>
      </c>
      <c r="Y32" s="100">
        <f>+IF(W32&lt;&gt;0,(X32/W32)*100,0)</f>
        <v>-47.107770603042574</v>
      </c>
      <c r="Z32" s="101">
        <f t="shared" si="5"/>
        <v>9137000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14171000</v>
      </c>
      <c r="E35" s="59">
        <v>14171000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14171000</v>
      </c>
      <c r="X35" s="59">
        <v>-14171000</v>
      </c>
      <c r="Y35" s="60">
        <v>-100</v>
      </c>
      <c r="Z35" s="61">
        <v>14171000</v>
      </c>
    </row>
    <row r="36" spans="1:26" ht="13.5">
      <c r="A36" s="57" t="s">
        <v>53</v>
      </c>
      <c r="B36" s="18">
        <v>0</v>
      </c>
      <c r="C36" s="18">
        <v>0</v>
      </c>
      <c r="D36" s="58">
        <v>399868000</v>
      </c>
      <c r="E36" s="59">
        <v>399868000</v>
      </c>
      <c r="F36" s="59">
        <v>0</v>
      </c>
      <c r="G36" s="59">
        <v>1</v>
      </c>
      <c r="H36" s="59">
        <v>1</v>
      </c>
      <c r="I36" s="59">
        <v>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399868000</v>
      </c>
      <c r="X36" s="59">
        <v>-399868000</v>
      </c>
      <c r="Y36" s="60">
        <v>-100</v>
      </c>
      <c r="Z36" s="61">
        <v>399868000</v>
      </c>
    </row>
    <row r="37" spans="1:26" ht="13.5">
      <c r="A37" s="57" t="s">
        <v>54</v>
      </c>
      <c r="B37" s="18">
        <v>0</v>
      </c>
      <c r="C37" s="18">
        <v>0</v>
      </c>
      <c r="D37" s="58">
        <v>21065000</v>
      </c>
      <c r="E37" s="59">
        <v>21065000</v>
      </c>
      <c r="F37" s="59">
        <v>0</v>
      </c>
      <c r="G37" s="59">
        <v>1</v>
      </c>
      <c r="H37" s="59">
        <v>1</v>
      </c>
      <c r="I37" s="59">
        <v>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21065000</v>
      </c>
      <c r="X37" s="59">
        <v>-21065000</v>
      </c>
      <c r="Y37" s="60">
        <v>-100</v>
      </c>
      <c r="Z37" s="61">
        <v>21065000</v>
      </c>
    </row>
    <row r="38" spans="1:26" ht="13.5">
      <c r="A38" s="57" t="s">
        <v>55</v>
      </c>
      <c r="B38" s="18">
        <v>0</v>
      </c>
      <c r="C38" s="18">
        <v>0</v>
      </c>
      <c r="D38" s="58">
        <v>11707000</v>
      </c>
      <c r="E38" s="59">
        <v>11707000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11707000</v>
      </c>
      <c r="X38" s="59">
        <v>-11707000</v>
      </c>
      <c r="Y38" s="60">
        <v>-100</v>
      </c>
      <c r="Z38" s="61">
        <v>11707000</v>
      </c>
    </row>
    <row r="39" spans="1:26" ht="13.5">
      <c r="A39" s="57" t="s">
        <v>56</v>
      </c>
      <c r="B39" s="18">
        <v>0</v>
      </c>
      <c r="C39" s="18">
        <v>0</v>
      </c>
      <c r="D39" s="58">
        <v>381267000</v>
      </c>
      <c r="E39" s="59">
        <v>381267000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381267000</v>
      </c>
      <c r="X39" s="59">
        <v>-381267000</v>
      </c>
      <c r="Y39" s="60">
        <v>-100</v>
      </c>
      <c r="Z39" s="61">
        <v>381267000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12724821</v>
      </c>
      <c r="E42" s="59">
        <v>12724821</v>
      </c>
      <c r="F42" s="59">
        <v>6569575</v>
      </c>
      <c r="G42" s="59">
        <v>-1357437</v>
      </c>
      <c r="H42" s="59">
        <v>-2485153</v>
      </c>
      <c r="I42" s="59">
        <v>2726985</v>
      </c>
      <c r="J42" s="59">
        <v>-1057069</v>
      </c>
      <c r="K42" s="59">
        <v>-709804</v>
      </c>
      <c r="L42" s="59">
        <v>178766</v>
      </c>
      <c r="M42" s="59">
        <v>-1588107</v>
      </c>
      <c r="N42" s="59">
        <v>-1260960</v>
      </c>
      <c r="O42" s="59">
        <v>1153496</v>
      </c>
      <c r="P42" s="59">
        <v>790826</v>
      </c>
      <c r="Q42" s="59">
        <v>683362</v>
      </c>
      <c r="R42" s="59">
        <v>-1796389</v>
      </c>
      <c r="S42" s="59">
        <v>-1975706</v>
      </c>
      <c r="T42" s="59">
        <v>-1516534</v>
      </c>
      <c r="U42" s="59">
        <v>-5288629</v>
      </c>
      <c r="V42" s="59">
        <v>-3466389</v>
      </c>
      <c r="W42" s="59">
        <v>12724821</v>
      </c>
      <c r="X42" s="59">
        <v>-16191210</v>
      </c>
      <c r="Y42" s="60">
        <v>-127.24</v>
      </c>
      <c r="Z42" s="61">
        <v>12724821</v>
      </c>
    </row>
    <row r="43" spans="1:26" ht="13.5">
      <c r="A43" s="57" t="s">
        <v>59</v>
      </c>
      <c r="B43" s="18">
        <v>0</v>
      </c>
      <c r="C43" s="18">
        <v>0</v>
      </c>
      <c r="D43" s="58">
        <v>-9137000</v>
      </c>
      <c r="E43" s="59">
        <v>-9137000</v>
      </c>
      <c r="F43" s="59">
        <v>0</v>
      </c>
      <c r="G43" s="59">
        <v>0</v>
      </c>
      <c r="H43" s="59">
        <v>-2730759</v>
      </c>
      <c r="I43" s="59">
        <v>-2730759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-2730759</v>
      </c>
      <c r="W43" s="59">
        <v>-9137000</v>
      </c>
      <c r="X43" s="59">
        <v>6406241</v>
      </c>
      <c r="Y43" s="60">
        <v>-70.11</v>
      </c>
      <c r="Z43" s="61">
        <v>-9137000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3587821</v>
      </c>
      <c r="E45" s="99">
        <v>3587821</v>
      </c>
      <c r="F45" s="99">
        <v>6656557</v>
      </c>
      <c r="G45" s="99">
        <v>5299120</v>
      </c>
      <c r="H45" s="99">
        <v>83208</v>
      </c>
      <c r="I45" s="99">
        <v>83208</v>
      </c>
      <c r="J45" s="99">
        <v>-973861</v>
      </c>
      <c r="K45" s="99">
        <v>-1683665</v>
      </c>
      <c r="L45" s="99">
        <v>-1504899</v>
      </c>
      <c r="M45" s="99">
        <v>-1504899</v>
      </c>
      <c r="N45" s="99">
        <v>-2765859</v>
      </c>
      <c r="O45" s="99">
        <v>-1612363</v>
      </c>
      <c r="P45" s="99">
        <v>-821537</v>
      </c>
      <c r="Q45" s="99">
        <v>-2765859</v>
      </c>
      <c r="R45" s="99">
        <v>-2617926</v>
      </c>
      <c r="S45" s="99">
        <v>-4593632</v>
      </c>
      <c r="T45" s="99">
        <v>-6110166</v>
      </c>
      <c r="U45" s="99">
        <v>-6110166</v>
      </c>
      <c r="V45" s="99">
        <v>-6110166</v>
      </c>
      <c r="W45" s="99">
        <v>3587821</v>
      </c>
      <c r="X45" s="99">
        <v>-9697987</v>
      </c>
      <c r="Y45" s="100">
        <v>-270.3</v>
      </c>
      <c r="Z45" s="101">
        <v>3587821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3588759</v>
      </c>
      <c r="C49" s="51">
        <v>0</v>
      </c>
      <c r="D49" s="128">
        <v>2551438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53866606</v>
      </c>
      <c r="V49" s="53">
        <v>0</v>
      </c>
      <c r="W49" s="53">
        <v>60006803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1947231</v>
      </c>
      <c r="C51" s="51">
        <v>0</v>
      </c>
      <c r="D51" s="128">
        <v>4533607</v>
      </c>
      <c r="E51" s="53">
        <v>1504236</v>
      </c>
      <c r="F51" s="53">
        <v>0</v>
      </c>
      <c r="G51" s="53">
        <v>0</v>
      </c>
      <c r="H51" s="53">
        <v>0</v>
      </c>
      <c r="I51" s="53">
        <v>50788615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58773689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100.29773566525118</v>
      </c>
      <c r="E58" s="7">
        <f t="shared" si="6"/>
        <v>100.29773566525118</v>
      </c>
      <c r="F58" s="7">
        <f t="shared" si="6"/>
        <v>35.354819362416386</v>
      </c>
      <c r="G58" s="7">
        <f t="shared" si="6"/>
        <v>100</v>
      </c>
      <c r="H58" s="7">
        <f t="shared" si="6"/>
        <v>0</v>
      </c>
      <c r="I58" s="7">
        <f t="shared" si="6"/>
        <v>85.10324453039473</v>
      </c>
      <c r="J58" s="7">
        <f t="shared" si="6"/>
        <v>25.27272001196672</v>
      </c>
      <c r="K58" s="7">
        <f t="shared" si="6"/>
        <v>85.34837161676829</v>
      </c>
      <c r="L58" s="7">
        <f t="shared" si="6"/>
        <v>38.56256037765452</v>
      </c>
      <c r="M58" s="7">
        <f t="shared" si="6"/>
        <v>42.549364685893515</v>
      </c>
      <c r="N58" s="7">
        <f t="shared" si="6"/>
        <v>0</v>
      </c>
      <c r="O58" s="7">
        <f t="shared" si="6"/>
        <v>34.03240510227987</v>
      </c>
      <c r="P58" s="7">
        <f t="shared" si="6"/>
        <v>28.385689758570308</v>
      </c>
      <c r="Q58" s="7">
        <f t="shared" si="6"/>
        <v>48.19118605754454</v>
      </c>
      <c r="R58" s="7">
        <f t="shared" si="6"/>
        <v>11.116592419143556</v>
      </c>
      <c r="S58" s="7">
        <f t="shared" si="6"/>
        <v>0</v>
      </c>
      <c r="T58" s="7">
        <f t="shared" si="6"/>
        <v>0</v>
      </c>
      <c r="U58" s="7">
        <f t="shared" si="6"/>
        <v>24.32615127567986</v>
      </c>
      <c r="V58" s="7">
        <f t="shared" si="6"/>
        <v>47.207802776625975</v>
      </c>
      <c r="W58" s="7">
        <f t="shared" si="6"/>
        <v>100.29706741121281</v>
      </c>
      <c r="X58" s="7">
        <f t="shared" si="6"/>
        <v>0</v>
      </c>
      <c r="Y58" s="7">
        <f t="shared" si="6"/>
        <v>0</v>
      </c>
      <c r="Z58" s="8">
        <f t="shared" si="6"/>
        <v>100.29773566525118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40.718098655503134</v>
      </c>
      <c r="G59" s="10">
        <f t="shared" si="7"/>
        <v>100</v>
      </c>
      <c r="H59" s="10">
        <f t="shared" si="7"/>
        <v>0</v>
      </c>
      <c r="I59" s="10">
        <f t="shared" si="7"/>
        <v>92.43268749028212</v>
      </c>
      <c r="J59" s="10">
        <f t="shared" si="7"/>
        <v>11.310585313037386</v>
      </c>
      <c r="K59" s="10">
        <f t="shared" si="7"/>
        <v>49.220521199406384</v>
      </c>
      <c r="L59" s="10">
        <f t="shared" si="7"/>
        <v>48.53242227816022</v>
      </c>
      <c r="M59" s="10">
        <f t="shared" si="7"/>
        <v>30.026623324824502</v>
      </c>
      <c r="N59" s="10">
        <f t="shared" si="7"/>
        <v>0</v>
      </c>
      <c r="O59" s="10">
        <f t="shared" si="7"/>
        <v>13.423748152374039</v>
      </c>
      <c r="P59" s="10">
        <f t="shared" si="7"/>
        <v>54.48435028395093</v>
      </c>
      <c r="Q59" s="10">
        <f t="shared" si="7"/>
        <v>40.665923294349504</v>
      </c>
      <c r="R59" s="10">
        <f t="shared" si="7"/>
        <v>134.1792504073873</v>
      </c>
      <c r="S59" s="10">
        <f t="shared" si="7"/>
        <v>0</v>
      </c>
      <c r="T59" s="10">
        <f t="shared" si="7"/>
        <v>0</v>
      </c>
      <c r="U59" s="10">
        <f t="shared" si="7"/>
        <v>150.99742224968222</v>
      </c>
      <c r="V59" s="10">
        <f t="shared" si="7"/>
        <v>64.17562697618763</v>
      </c>
      <c r="W59" s="10">
        <f t="shared" si="7"/>
        <v>99.99679323743457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100.37581741249637</v>
      </c>
      <c r="E60" s="13">
        <f t="shared" si="7"/>
        <v>100.37581741249637</v>
      </c>
      <c r="F60" s="13">
        <f t="shared" si="7"/>
        <v>34.40515667498789</v>
      </c>
      <c r="G60" s="13">
        <f t="shared" si="7"/>
        <v>100</v>
      </c>
      <c r="H60" s="13">
        <f t="shared" si="7"/>
        <v>0</v>
      </c>
      <c r="I60" s="13">
        <f t="shared" si="7"/>
        <v>81.62766454213295</v>
      </c>
      <c r="J60" s="13">
        <f t="shared" si="7"/>
        <v>32.467623043715946</v>
      </c>
      <c r="K60" s="13">
        <f t="shared" si="7"/>
        <v>98.2713931737581</v>
      </c>
      <c r="L60" s="13">
        <f t="shared" si="7"/>
        <v>36.873855832434735</v>
      </c>
      <c r="M60" s="13">
        <f t="shared" si="7"/>
        <v>46.370611576252834</v>
      </c>
      <c r="N60" s="13">
        <f t="shared" si="7"/>
        <v>0</v>
      </c>
      <c r="O60" s="13">
        <f t="shared" si="7"/>
        <v>36.998711553764636</v>
      </c>
      <c r="P60" s="13">
        <f t="shared" si="7"/>
        <v>24.629179798715732</v>
      </c>
      <c r="Q60" s="13">
        <f t="shared" si="7"/>
        <v>49.27433453916772</v>
      </c>
      <c r="R60" s="13">
        <f t="shared" si="7"/>
        <v>7.826650638926556</v>
      </c>
      <c r="S60" s="13">
        <f t="shared" si="7"/>
        <v>0</v>
      </c>
      <c r="T60" s="13">
        <f t="shared" si="7"/>
        <v>0</v>
      </c>
      <c r="U60" s="13">
        <f t="shared" si="7"/>
        <v>17.79436899618341</v>
      </c>
      <c r="V60" s="13">
        <f t="shared" si="7"/>
        <v>43.57959033584834</v>
      </c>
      <c r="W60" s="13">
        <f t="shared" si="7"/>
        <v>100.37581741249637</v>
      </c>
      <c r="X60" s="13">
        <f t="shared" si="7"/>
        <v>0</v>
      </c>
      <c r="Y60" s="13">
        <f t="shared" si="7"/>
        <v>0</v>
      </c>
      <c r="Z60" s="14">
        <f t="shared" si="7"/>
        <v>100.37581741249637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100.00166082729419</v>
      </c>
      <c r="E61" s="13">
        <f t="shared" si="7"/>
        <v>100.00166082729419</v>
      </c>
      <c r="F61" s="13">
        <f t="shared" si="7"/>
        <v>37.052482785414924</v>
      </c>
      <c r="G61" s="13">
        <f t="shared" si="7"/>
        <v>0</v>
      </c>
      <c r="H61" s="13">
        <f t="shared" si="7"/>
        <v>0</v>
      </c>
      <c r="I61" s="13">
        <f t="shared" si="7"/>
        <v>37.69915549835996</v>
      </c>
      <c r="J61" s="13">
        <f t="shared" si="7"/>
        <v>39.59630048233815</v>
      </c>
      <c r="K61" s="13">
        <f t="shared" si="7"/>
        <v>206.14507204502104</v>
      </c>
      <c r="L61" s="13">
        <f t="shared" si="7"/>
        <v>49.68869400011306</v>
      </c>
      <c r="M61" s="13">
        <f t="shared" si="7"/>
        <v>63.292840489379046</v>
      </c>
      <c r="N61" s="13">
        <f t="shared" si="7"/>
        <v>0</v>
      </c>
      <c r="O61" s="13">
        <f t="shared" si="7"/>
        <v>87.10009852169743</v>
      </c>
      <c r="P61" s="13">
        <f t="shared" si="7"/>
        <v>41.82162563186282</v>
      </c>
      <c r="Q61" s="13">
        <f t="shared" si="7"/>
        <v>108.95163848977927</v>
      </c>
      <c r="R61" s="13">
        <f t="shared" si="7"/>
        <v>10.48312941941753</v>
      </c>
      <c r="S61" s="13">
        <f t="shared" si="7"/>
        <v>0</v>
      </c>
      <c r="T61" s="13">
        <f t="shared" si="7"/>
        <v>0</v>
      </c>
      <c r="U61" s="13">
        <f t="shared" si="7"/>
        <v>25.83417266049989</v>
      </c>
      <c r="V61" s="13">
        <f t="shared" si="7"/>
        <v>54.12763142253164</v>
      </c>
      <c r="W61" s="13">
        <f t="shared" si="7"/>
        <v>100.00166082729419</v>
      </c>
      <c r="X61" s="13">
        <f t="shared" si="7"/>
        <v>0</v>
      </c>
      <c r="Y61" s="13">
        <f t="shared" si="7"/>
        <v>0</v>
      </c>
      <c r="Z61" s="14">
        <f t="shared" si="7"/>
        <v>100.00166082729419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99.99066753769648</v>
      </c>
      <c r="E62" s="13">
        <f t="shared" si="7"/>
        <v>99.99066753769648</v>
      </c>
      <c r="F62" s="13">
        <f t="shared" si="7"/>
        <v>43.57469074467406</v>
      </c>
      <c r="G62" s="13">
        <f t="shared" si="7"/>
        <v>0</v>
      </c>
      <c r="H62" s="13">
        <f t="shared" si="7"/>
        <v>0</v>
      </c>
      <c r="I62" s="13">
        <f t="shared" si="7"/>
        <v>39.13023855140556</v>
      </c>
      <c r="J62" s="13">
        <f t="shared" si="7"/>
        <v>31.42482165574325</v>
      </c>
      <c r="K62" s="13">
        <f t="shared" si="7"/>
        <v>148.8584606514846</v>
      </c>
      <c r="L62" s="13">
        <f t="shared" si="7"/>
        <v>24.749093516469127</v>
      </c>
      <c r="M62" s="13">
        <f t="shared" si="7"/>
        <v>42.560037737832054</v>
      </c>
      <c r="N62" s="13">
        <f t="shared" si="7"/>
        <v>0</v>
      </c>
      <c r="O62" s="13">
        <f t="shared" si="7"/>
        <v>0.5960580860421617</v>
      </c>
      <c r="P62" s="13">
        <f t="shared" si="7"/>
        <v>16.04996587634599</v>
      </c>
      <c r="Q62" s="13">
        <f t="shared" si="7"/>
        <v>17.1662517061827</v>
      </c>
      <c r="R62" s="13">
        <f t="shared" si="7"/>
        <v>3.683095160489845</v>
      </c>
      <c r="S62" s="13">
        <f t="shared" si="7"/>
        <v>0</v>
      </c>
      <c r="T62" s="13">
        <f t="shared" si="7"/>
        <v>0</v>
      </c>
      <c r="U62" s="13">
        <f t="shared" si="7"/>
        <v>8.75043339423496</v>
      </c>
      <c r="V62" s="13">
        <f t="shared" si="7"/>
        <v>20.606637176246473</v>
      </c>
      <c r="W62" s="13">
        <f t="shared" si="7"/>
        <v>99.99066753769648</v>
      </c>
      <c r="X62" s="13">
        <f t="shared" si="7"/>
        <v>0</v>
      </c>
      <c r="Y62" s="13">
        <f t="shared" si="7"/>
        <v>0</v>
      </c>
      <c r="Z62" s="14">
        <f t="shared" si="7"/>
        <v>99.99066753769648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99.99634947956979</v>
      </c>
      <c r="E63" s="13">
        <f t="shared" si="7"/>
        <v>99.99634947956979</v>
      </c>
      <c r="F63" s="13">
        <f t="shared" si="7"/>
        <v>23.987874046548015</v>
      </c>
      <c r="G63" s="13">
        <f t="shared" si="7"/>
        <v>0</v>
      </c>
      <c r="H63" s="13">
        <f t="shared" si="7"/>
        <v>0</v>
      </c>
      <c r="I63" s="13">
        <f t="shared" si="7"/>
        <v>23.399622017172714</v>
      </c>
      <c r="J63" s="13">
        <f t="shared" si="7"/>
        <v>23.82751979196413</v>
      </c>
      <c r="K63" s="13">
        <f t="shared" si="7"/>
        <v>24.65130727413927</v>
      </c>
      <c r="L63" s="13">
        <f t="shared" si="7"/>
        <v>22.599997196667772</v>
      </c>
      <c r="M63" s="13">
        <f t="shared" si="7"/>
        <v>23.646304095367352</v>
      </c>
      <c r="N63" s="13">
        <f t="shared" si="7"/>
        <v>0</v>
      </c>
      <c r="O63" s="13">
        <f t="shared" si="7"/>
        <v>73.69481201045971</v>
      </c>
      <c r="P63" s="13">
        <f t="shared" si="7"/>
        <v>17.669864035965855</v>
      </c>
      <c r="Q63" s="13">
        <f t="shared" si="7"/>
        <v>47.00314883238383</v>
      </c>
      <c r="R63" s="13">
        <f t="shared" si="7"/>
        <v>27.976984817715888</v>
      </c>
      <c r="S63" s="13">
        <f t="shared" si="7"/>
        <v>0</v>
      </c>
      <c r="T63" s="13">
        <f t="shared" si="7"/>
        <v>0</v>
      </c>
      <c r="U63" s="13">
        <f t="shared" si="7"/>
        <v>27.4743132732229</v>
      </c>
      <c r="V63" s="13">
        <f t="shared" si="7"/>
        <v>29.565090240641712</v>
      </c>
      <c r="W63" s="13">
        <f t="shared" si="7"/>
        <v>99.99634947956979</v>
      </c>
      <c r="X63" s="13">
        <f t="shared" si="7"/>
        <v>0</v>
      </c>
      <c r="Y63" s="13">
        <f t="shared" si="7"/>
        <v>0</v>
      </c>
      <c r="Z63" s="14">
        <f t="shared" si="7"/>
        <v>99.99634947956979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99.95814681756474</v>
      </c>
      <c r="E64" s="13">
        <f t="shared" si="7"/>
        <v>99.95814681756474</v>
      </c>
      <c r="F64" s="13">
        <f t="shared" si="7"/>
        <v>21.554696873789524</v>
      </c>
      <c r="G64" s="13">
        <f t="shared" si="7"/>
        <v>0</v>
      </c>
      <c r="H64" s="13">
        <f t="shared" si="7"/>
        <v>0</v>
      </c>
      <c r="I64" s="13">
        <f t="shared" si="7"/>
        <v>23.077896512935883</v>
      </c>
      <c r="J64" s="13">
        <f t="shared" si="7"/>
        <v>20.580129699140517</v>
      </c>
      <c r="K64" s="13">
        <f t="shared" si="7"/>
        <v>31.345298082586222</v>
      </c>
      <c r="L64" s="13">
        <f t="shared" si="7"/>
        <v>17.974979833110726</v>
      </c>
      <c r="M64" s="13">
        <f t="shared" si="7"/>
        <v>22.90982871321402</v>
      </c>
      <c r="N64" s="13">
        <f t="shared" si="7"/>
        <v>0</v>
      </c>
      <c r="O64" s="13">
        <f t="shared" si="7"/>
        <v>4.302285742254417</v>
      </c>
      <c r="P64" s="13">
        <f t="shared" si="7"/>
        <v>19.494885223434977</v>
      </c>
      <c r="Q64" s="13">
        <f t="shared" si="7"/>
        <v>14.049728353971904</v>
      </c>
      <c r="R64" s="13">
        <f t="shared" si="7"/>
        <v>22.54891516636483</v>
      </c>
      <c r="S64" s="13">
        <f t="shared" si="7"/>
        <v>0</v>
      </c>
      <c r="T64" s="13">
        <f t="shared" si="7"/>
        <v>0</v>
      </c>
      <c r="U64" s="13">
        <f t="shared" si="7"/>
        <v>27.308577062109762</v>
      </c>
      <c r="V64" s="13">
        <f t="shared" si="7"/>
        <v>21.640619891453603</v>
      </c>
      <c r="W64" s="13">
        <f t="shared" si="7"/>
        <v>99.95814681756474</v>
      </c>
      <c r="X64" s="13">
        <f t="shared" si="7"/>
        <v>0</v>
      </c>
      <c r="Y64" s="13">
        <f t="shared" si="7"/>
        <v>0</v>
      </c>
      <c r="Z64" s="14">
        <f t="shared" si="7"/>
        <v>99.95814681756474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27.876178215770704</v>
      </c>
      <c r="G65" s="13">
        <f t="shared" si="7"/>
        <v>0</v>
      </c>
      <c r="H65" s="13">
        <f t="shared" si="7"/>
        <v>0</v>
      </c>
      <c r="I65" s="13">
        <f t="shared" si="7"/>
        <v>1408.6991906009087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1408.6991906009087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/>
      <c r="C67" s="23"/>
      <c r="D67" s="24">
        <v>21312529</v>
      </c>
      <c r="E67" s="25">
        <v>21312529</v>
      </c>
      <c r="F67" s="25">
        <v>1200470</v>
      </c>
      <c r="G67" s="25">
        <v>1678714</v>
      </c>
      <c r="H67" s="25"/>
      <c r="I67" s="25">
        <v>2879184</v>
      </c>
      <c r="J67" s="25">
        <v>1477431</v>
      </c>
      <c r="K67" s="25">
        <v>785196</v>
      </c>
      <c r="L67" s="25">
        <v>2026826</v>
      </c>
      <c r="M67" s="25">
        <v>4289453</v>
      </c>
      <c r="N67" s="25"/>
      <c r="O67" s="25">
        <v>1532413</v>
      </c>
      <c r="P67" s="25">
        <v>1532413</v>
      </c>
      <c r="Q67" s="25">
        <v>3064826</v>
      </c>
      <c r="R67" s="25">
        <v>3535247</v>
      </c>
      <c r="S67" s="25"/>
      <c r="T67" s="25">
        <v>491547</v>
      </c>
      <c r="U67" s="25">
        <v>4026794</v>
      </c>
      <c r="V67" s="25">
        <v>14260257</v>
      </c>
      <c r="W67" s="25">
        <v>21312671</v>
      </c>
      <c r="X67" s="25"/>
      <c r="Y67" s="24"/>
      <c r="Z67" s="26">
        <v>21312529</v>
      </c>
    </row>
    <row r="68" spans="1:26" ht="13.5" hidden="1">
      <c r="A68" s="36" t="s">
        <v>31</v>
      </c>
      <c r="B68" s="18"/>
      <c r="C68" s="18"/>
      <c r="D68" s="19">
        <v>4428000</v>
      </c>
      <c r="E68" s="20">
        <v>4428000</v>
      </c>
      <c r="F68" s="20">
        <v>180588</v>
      </c>
      <c r="G68" s="20">
        <v>745540</v>
      </c>
      <c r="H68" s="20"/>
      <c r="I68" s="20">
        <v>926128</v>
      </c>
      <c r="J68" s="20">
        <v>502432</v>
      </c>
      <c r="K68" s="20">
        <v>206869</v>
      </c>
      <c r="L68" s="20">
        <v>293579</v>
      </c>
      <c r="M68" s="20">
        <v>1002880</v>
      </c>
      <c r="N68" s="20"/>
      <c r="O68" s="20">
        <v>192815</v>
      </c>
      <c r="P68" s="20">
        <v>192815</v>
      </c>
      <c r="Q68" s="20">
        <v>385630</v>
      </c>
      <c r="R68" s="20">
        <v>92050</v>
      </c>
      <c r="S68" s="20"/>
      <c r="T68" s="20">
        <v>105409</v>
      </c>
      <c r="U68" s="20">
        <v>197459</v>
      </c>
      <c r="V68" s="20">
        <v>2512097</v>
      </c>
      <c r="W68" s="20">
        <v>4428142</v>
      </c>
      <c r="X68" s="20"/>
      <c r="Y68" s="19"/>
      <c r="Z68" s="22">
        <v>4428000</v>
      </c>
    </row>
    <row r="69" spans="1:26" ht="13.5" hidden="1">
      <c r="A69" s="37" t="s">
        <v>32</v>
      </c>
      <c r="B69" s="18"/>
      <c r="C69" s="18"/>
      <c r="D69" s="19">
        <v>16884529</v>
      </c>
      <c r="E69" s="20">
        <v>16884529</v>
      </c>
      <c r="F69" s="20">
        <v>1019882</v>
      </c>
      <c r="G69" s="20">
        <v>933174</v>
      </c>
      <c r="H69" s="20"/>
      <c r="I69" s="20">
        <v>1953056</v>
      </c>
      <c r="J69" s="20">
        <v>974999</v>
      </c>
      <c r="K69" s="20">
        <v>578327</v>
      </c>
      <c r="L69" s="20">
        <v>1733247</v>
      </c>
      <c r="M69" s="20">
        <v>3286573</v>
      </c>
      <c r="N69" s="20"/>
      <c r="O69" s="20">
        <v>1339598</v>
      </c>
      <c r="P69" s="20">
        <v>1339598</v>
      </c>
      <c r="Q69" s="20">
        <v>2679196</v>
      </c>
      <c r="R69" s="20">
        <v>3443197</v>
      </c>
      <c r="S69" s="20"/>
      <c r="T69" s="20">
        <v>386138</v>
      </c>
      <c r="U69" s="20">
        <v>3829335</v>
      </c>
      <c r="V69" s="20">
        <v>11748160</v>
      </c>
      <c r="W69" s="20">
        <v>16884529</v>
      </c>
      <c r="X69" s="20"/>
      <c r="Y69" s="19"/>
      <c r="Z69" s="22">
        <v>16884529</v>
      </c>
    </row>
    <row r="70" spans="1:26" ht="13.5" hidden="1">
      <c r="A70" s="38" t="s">
        <v>114</v>
      </c>
      <c r="B70" s="18"/>
      <c r="C70" s="18"/>
      <c r="D70" s="19">
        <v>11078816</v>
      </c>
      <c r="E70" s="20">
        <v>11078816</v>
      </c>
      <c r="F70" s="20">
        <v>483892</v>
      </c>
      <c r="G70" s="20">
        <v>439256</v>
      </c>
      <c r="H70" s="20"/>
      <c r="I70" s="20">
        <v>923148</v>
      </c>
      <c r="J70" s="20">
        <v>439733</v>
      </c>
      <c r="K70" s="20">
        <v>158859</v>
      </c>
      <c r="L70" s="20">
        <v>902167</v>
      </c>
      <c r="M70" s="20">
        <v>1500759</v>
      </c>
      <c r="N70" s="20"/>
      <c r="O70" s="20">
        <v>419197</v>
      </c>
      <c r="P70" s="20">
        <v>419197</v>
      </c>
      <c r="Q70" s="20">
        <v>838394</v>
      </c>
      <c r="R70" s="20">
        <v>1494258</v>
      </c>
      <c r="S70" s="20"/>
      <c r="T70" s="20">
        <v>80416</v>
      </c>
      <c r="U70" s="20">
        <v>1574674</v>
      </c>
      <c r="V70" s="20">
        <v>4836975</v>
      </c>
      <c r="W70" s="20">
        <v>11078816</v>
      </c>
      <c r="X70" s="20"/>
      <c r="Y70" s="19"/>
      <c r="Z70" s="22">
        <v>11078816</v>
      </c>
    </row>
    <row r="71" spans="1:26" ht="13.5" hidden="1">
      <c r="A71" s="38" t="s">
        <v>115</v>
      </c>
      <c r="B71" s="18"/>
      <c r="C71" s="18"/>
      <c r="D71" s="19">
        <v>2700252</v>
      </c>
      <c r="E71" s="20">
        <v>2700252</v>
      </c>
      <c r="F71" s="20">
        <v>219398</v>
      </c>
      <c r="G71" s="20">
        <v>223735</v>
      </c>
      <c r="H71" s="20"/>
      <c r="I71" s="20">
        <v>443133</v>
      </c>
      <c r="J71" s="20">
        <v>248396</v>
      </c>
      <c r="K71" s="20">
        <v>104070</v>
      </c>
      <c r="L71" s="20">
        <v>465811</v>
      </c>
      <c r="M71" s="20">
        <v>818277</v>
      </c>
      <c r="N71" s="20"/>
      <c r="O71" s="20">
        <v>632992</v>
      </c>
      <c r="P71" s="20">
        <v>632992</v>
      </c>
      <c r="Q71" s="20">
        <v>1265984</v>
      </c>
      <c r="R71" s="20">
        <v>1761046</v>
      </c>
      <c r="S71" s="20"/>
      <c r="T71" s="20">
        <v>79080</v>
      </c>
      <c r="U71" s="20">
        <v>1840126</v>
      </c>
      <c r="V71" s="20">
        <v>4367520</v>
      </c>
      <c r="W71" s="20">
        <v>2700252</v>
      </c>
      <c r="X71" s="20"/>
      <c r="Y71" s="19"/>
      <c r="Z71" s="22">
        <v>2700252</v>
      </c>
    </row>
    <row r="72" spans="1:26" ht="13.5" hidden="1">
      <c r="A72" s="38" t="s">
        <v>116</v>
      </c>
      <c r="B72" s="18"/>
      <c r="C72" s="18"/>
      <c r="D72" s="19">
        <v>2164075</v>
      </c>
      <c r="E72" s="20">
        <v>2164075</v>
      </c>
      <c r="F72" s="20">
        <v>143164</v>
      </c>
      <c r="G72" s="20">
        <v>162670</v>
      </c>
      <c r="H72" s="20"/>
      <c r="I72" s="20">
        <v>305834</v>
      </c>
      <c r="J72" s="20">
        <v>164587</v>
      </c>
      <c r="K72" s="20">
        <v>193150</v>
      </c>
      <c r="L72" s="20">
        <v>214031</v>
      </c>
      <c r="M72" s="20">
        <v>571768</v>
      </c>
      <c r="N72" s="20"/>
      <c r="O72" s="20">
        <v>164823</v>
      </c>
      <c r="P72" s="20">
        <v>164823</v>
      </c>
      <c r="Q72" s="20">
        <v>329646</v>
      </c>
      <c r="R72" s="20">
        <v>103410</v>
      </c>
      <c r="S72" s="20"/>
      <c r="T72" s="20">
        <v>125502</v>
      </c>
      <c r="U72" s="20">
        <v>228912</v>
      </c>
      <c r="V72" s="20">
        <v>1436160</v>
      </c>
      <c r="W72" s="20">
        <v>2164075</v>
      </c>
      <c r="X72" s="20"/>
      <c r="Y72" s="19"/>
      <c r="Z72" s="22">
        <v>2164075</v>
      </c>
    </row>
    <row r="73" spans="1:26" ht="13.5" hidden="1">
      <c r="A73" s="38" t="s">
        <v>117</v>
      </c>
      <c r="B73" s="18"/>
      <c r="C73" s="18"/>
      <c r="D73" s="19">
        <v>941386</v>
      </c>
      <c r="E73" s="20">
        <v>941386</v>
      </c>
      <c r="F73" s="20">
        <v>105847</v>
      </c>
      <c r="G73" s="20">
        <v>107513</v>
      </c>
      <c r="H73" s="20"/>
      <c r="I73" s="20">
        <v>213360</v>
      </c>
      <c r="J73" s="20">
        <v>122283</v>
      </c>
      <c r="K73" s="20">
        <v>122248</v>
      </c>
      <c r="L73" s="20">
        <v>151238</v>
      </c>
      <c r="M73" s="20">
        <v>395769</v>
      </c>
      <c r="N73" s="20"/>
      <c r="O73" s="20">
        <v>122586</v>
      </c>
      <c r="P73" s="20">
        <v>122586</v>
      </c>
      <c r="Q73" s="20">
        <v>245172</v>
      </c>
      <c r="R73" s="20">
        <v>84483</v>
      </c>
      <c r="S73" s="20"/>
      <c r="T73" s="20">
        <v>101140</v>
      </c>
      <c r="U73" s="20">
        <v>185623</v>
      </c>
      <c r="V73" s="20">
        <v>1039924</v>
      </c>
      <c r="W73" s="20">
        <v>941386</v>
      </c>
      <c r="X73" s="20"/>
      <c r="Y73" s="19"/>
      <c r="Z73" s="22">
        <v>941386</v>
      </c>
    </row>
    <row r="74" spans="1:26" ht="13.5" hidden="1">
      <c r="A74" s="38" t="s">
        <v>118</v>
      </c>
      <c r="B74" s="18"/>
      <c r="C74" s="18"/>
      <c r="D74" s="19"/>
      <c r="E74" s="20"/>
      <c r="F74" s="20">
        <v>67581</v>
      </c>
      <c r="G74" s="20"/>
      <c r="H74" s="20"/>
      <c r="I74" s="20">
        <v>67581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67581</v>
      </c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/>
      <c r="C76" s="31"/>
      <c r="D76" s="32">
        <v>21375984</v>
      </c>
      <c r="E76" s="33">
        <v>21375984</v>
      </c>
      <c r="F76" s="33">
        <v>424424</v>
      </c>
      <c r="G76" s="33">
        <v>1678714</v>
      </c>
      <c r="H76" s="33">
        <v>347141</v>
      </c>
      <c r="I76" s="33">
        <v>2450279</v>
      </c>
      <c r="J76" s="33">
        <v>373387</v>
      </c>
      <c r="K76" s="33">
        <v>670152</v>
      </c>
      <c r="L76" s="33">
        <v>781596</v>
      </c>
      <c r="M76" s="33">
        <v>1825135</v>
      </c>
      <c r="N76" s="33">
        <v>520473</v>
      </c>
      <c r="O76" s="33">
        <v>521517</v>
      </c>
      <c r="P76" s="33">
        <v>434986</v>
      </c>
      <c r="Q76" s="33">
        <v>1476976</v>
      </c>
      <c r="R76" s="33">
        <v>392999</v>
      </c>
      <c r="S76" s="33">
        <v>586565</v>
      </c>
      <c r="T76" s="33"/>
      <c r="U76" s="33">
        <v>979564</v>
      </c>
      <c r="V76" s="33">
        <v>6731954</v>
      </c>
      <c r="W76" s="33">
        <v>21375984</v>
      </c>
      <c r="X76" s="33"/>
      <c r="Y76" s="32"/>
      <c r="Z76" s="34">
        <v>21375984</v>
      </c>
    </row>
    <row r="77" spans="1:26" ht="13.5" hidden="1">
      <c r="A77" s="36" t="s">
        <v>31</v>
      </c>
      <c r="B77" s="18"/>
      <c r="C77" s="18"/>
      <c r="D77" s="19">
        <v>4428000</v>
      </c>
      <c r="E77" s="20">
        <v>4428000</v>
      </c>
      <c r="F77" s="20">
        <v>73532</v>
      </c>
      <c r="G77" s="20">
        <v>745540</v>
      </c>
      <c r="H77" s="20">
        <v>36973</v>
      </c>
      <c r="I77" s="20">
        <v>856045</v>
      </c>
      <c r="J77" s="20">
        <v>56828</v>
      </c>
      <c r="K77" s="20">
        <v>101822</v>
      </c>
      <c r="L77" s="20">
        <v>142481</v>
      </c>
      <c r="M77" s="20">
        <v>301131</v>
      </c>
      <c r="N77" s="20">
        <v>25883</v>
      </c>
      <c r="O77" s="20">
        <v>25883</v>
      </c>
      <c r="P77" s="20">
        <v>105054</v>
      </c>
      <c r="Q77" s="20">
        <v>156820</v>
      </c>
      <c r="R77" s="20">
        <v>123512</v>
      </c>
      <c r="S77" s="20">
        <v>174646</v>
      </c>
      <c r="T77" s="20"/>
      <c r="U77" s="20">
        <v>298158</v>
      </c>
      <c r="V77" s="20">
        <v>1612154</v>
      </c>
      <c r="W77" s="20">
        <v>4428000</v>
      </c>
      <c r="X77" s="20"/>
      <c r="Y77" s="19"/>
      <c r="Z77" s="22">
        <v>4428000</v>
      </c>
    </row>
    <row r="78" spans="1:26" ht="13.5" hidden="1">
      <c r="A78" s="37" t="s">
        <v>32</v>
      </c>
      <c r="B78" s="18"/>
      <c r="C78" s="18"/>
      <c r="D78" s="19">
        <v>16947984</v>
      </c>
      <c r="E78" s="20">
        <v>16947984</v>
      </c>
      <c r="F78" s="20">
        <v>350892</v>
      </c>
      <c r="G78" s="20">
        <v>933174</v>
      </c>
      <c r="H78" s="20">
        <v>310168</v>
      </c>
      <c r="I78" s="20">
        <v>1594234</v>
      </c>
      <c r="J78" s="20">
        <v>316559</v>
      </c>
      <c r="K78" s="20">
        <v>568330</v>
      </c>
      <c r="L78" s="20">
        <v>639115</v>
      </c>
      <c r="M78" s="20">
        <v>1524004</v>
      </c>
      <c r="N78" s="20">
        <v>494590</v>
      </c>
      <c r="O78" s="20">
        <v>495634</v>
      </c>
      <c r="P78" s="20">
        <v>329932</v>
      </c>
      <c r="Q78" s="20">
        <v>1320156</v>
      </c>
      <c r="R78" s="20">
        <v>269487</v>
      </c>
      <c r="S78" s="20">
        <v>411919</v>
      </c>
      <c r="T78" s="20"/>
      <c r="U78" s="20">
        <v>681406</v>
      </c>
      <c r="V78" s="20">
        <v>5119800</v>
      </c>
      <c r="W78" s="20">
        <v>16947984</v>
      </c>
      <c r="X78" s="20"/>
      <c r="Y78" s="19"/>
      <c r="Z78" s="22">
        <v>16947984</v>
      </c>
    </row>
    <row r="79" spans="1:26" ht="13.5" hidden="1">
      <c r="A79" s="38" t="s">
        <v>114</v>
      </c>
      <c r="B79" s="18"/>
      <c r="C79" s="18"/>
      <c r="D79" s="19">
        <v>11079000</v>
      </c>
      <c r="E79" s="20">
        <v>11079000</v>
      </c>
      <c r="F79" s="20">
        <v>179294</v>
      </c>
      <c r="G79" s="20"/>
      <c r="H79" s="20">
        <v>168725</v>
      </c>
      <c r="I79" s="20">
        <v>348019</v>
      </c>
      <c r="J79" s="20">
        <v>174118</v>
      </c>
      <c r="K79" s="20">
        <v>327480</v>
      </c>
      <c r="L79" s="20">
        <v>448275</v>
      </c>
      <c r="M79" s="20">
        <v>949873</v>
      </c>
      <c r="N79" s="20">
        <v>373008</v>
      </c>
      <c r="O79" s="20">
        <v>365121</v>
      </c>
      <c r="P79" s="20">
        <v>175315</v>
      </c>
      <c r="Q79" s="20">
        <v>913444</v>
      </c>
      <c r="R79" s="20">
        <v>156645</v>
      </c>
      <c r="S79" s="20">
        <v>250159</v>
      </c>
      <c r="T79" s="20"/>
      <c r="U79" s="20">
        <v>406804</v>
      </c>
      <c r="V79" s="20">
        <v>2618140</v>
      </c>
      <c r="W79" s="20">
        <v>11079000</v>
      </c>
      <c r="X79" s="20"/>
      <c r="Y79" s="19"/>
      <c r="Z79" s="22">
        <v>11079000</v>
      </c>
    </row>
    <row r="80" spans="1:26" ht="13.5" hidden="1">
      <c r="A80" s="38" t="s">
        <v>115</v>
      </c>
      <c r="B80" s="18"/>
      <c r="C80" s="18"/>
      <c r="D80" s="19">
        <v>2700000</v>
      </c>
      <c r="E80" s="20">
        <v>2700000</v>
      </c>
      <c r="F80" s="20">
        <v>95602</v>
      </c>
      <c r="G80" s="20"/>
      <c r="H80" s="20">
        <v>77797</v>
      </c>
      <c r="I80" s="20">
        <v>173399</v>
      </c>
      <c r="J80" s="20">
        <v>78058</v>
      </c>
      <c r="K80" s="20">
        <v>154917</v>
      </c>
      <c r="L80" s="20">
        <v>115284</v>
      </c>
      <c r="M80" s="20">
        <v>348259</v>
      </c>
      <c r="N80" s="20">
        <v>111954</v>
      </c>
      <c r="O80" s="20">
        <v>3773</v>
      </c>
      <c r="P80" s="20">
        <v>101595</v>
      </c>
      <c r="Q80" s="20">
        <v>217322</v>
      </c>
      <c r="R80" s="20">
        <v>64861</v>
      </c>
      <c r="S80" s="20">
        <v>96158</v>
      </c>
      <c r="T80" s="20"/>
      <c r="U80" s="20">
        <v>161019</v>
      </c>
      <c r="V80" s="20">
        <v>899999</v>
      </c>
      <c r="W80" s="20">
        <v>2700000</v>
      </c>
      <c r="X80" s="20"/>
      <c r="Y80" s="19"/>
      <c r="Z80" s="22">
        <v>2700000</v>
      </c>
    </row>
    <row r="81" spans="1:26" ht="13.5" hidden="1">
      <c r="A81" s="38" t="s">
        <v>116</v>
      </c>
      <c r="B81" s="18"/>
      <c r="C81" s="18"/>
      <c r="D81" s="19">
        <v>2163996</v>
      </c>
      <c r="E81" s="20">
        <v>2163996</v>
      </c>
      <c r="F81" s="20">
        <v>34342</v>
      </c>
      <c r="G81" s="20"/>
      <c r="H81" s="20">
        <v>37222</v>
      </c>
      <c r="I81" s="20">
        <v>71564</v>
      </c>
      <c r="J81" s="20">
        <v>39217</v>
      </c>
      <c r="K81" s="20">
        <v>47614</v>
      </c>
      <c r="L81" s="20">
        <v>48371</v>
      </c>
      <c r="M81" s="20">
        <v>135202</v>
      </c>
      <c r="N81" s="20">
        <v>4354</v>
      </c>
      <c r="O81" s="20">
        <v>121466</v>
      </c>
      <c r="P81" s="20">
        <v>29124</v>
      </c>
      <c r="Q81" s="20">
        <v>154944</v>
      </c>
      <c r="R81" s="20">
        <v>28931</v>
      </c>
      <c r="S81" s="20">
        <v>33961</v>
      </c>
      <c r="T81" s="20"/>
      <c r="U81" s="20">
        <v>62892</v>
      </c>
      <c r="V81" s="20">
        <v>424602</v>
      </c>
      <c r="W81" s="20">
        <v>2163996</v>
      </c>
      <c r="X81" s="20"/>
      <c r="Y81" s="19"/>
      <c r="Z81" s="22">
        <v>2163996</v>
      </c>
    </row>
    <row r="82" spans="1:26" ht="13.5" hidden="1">
      <c r="A82" s="38" t="s">
        <v>117</v>
      </c>
      <c r="B82" s="18"/>
      <c r="C82" s="18"/>
      <c r="D82" s="19">
        <v>940992</v>
      </c>
      <c r="E82" s="20">
        <v>940992</v>
      </c>
      <c r="F82" s="20">
        <v>22815</v>
      </c>
      <c r="G82" s="20"/>
      <c r="H82" s="20">
        <v>26424</v>
      </c>
      <c r="I82" s="20">
        <v>49239</v>
      </c>
      <c r="J82" s="20">
        <v>25166</v>
      </c>
      <c r="K82" s="20">
        <v>38319</v>
      </c>
      <c r="L82" s="20">
        <v>27185</v>
      </c>
      <c r="M82" s="20">
        <v>90670</v>
      </c>
      <c r="N82" s="20">
        <v>5274</v>
      </c>
      <c r="O82" s="20">
        <v>5274</v>
      </c>
      <c r="P82" s="20">
        <v>23898</v>
      </c>
      <c r="Q82" s="20">
        <v>34446</v>
      </c>
      <c r="R82" s="20">
        <v>19050</v>
      </c>
      <c r="S82" s="20">
        <v>31641</v>
      </c>
      <c r="T82" s="20"/>
      <c r="U82" s="20">
        <v>50691</v>
      </c>
      <c r="V82" s="20">
        <v>225046</v>
      </c>
      <c r="W82" s="20">
        <v>940992</v>
      </c>
      <c r="X82" s="20"/>
      <c r="Y82" s="19"/>
      <c r="Z82" s="22">
        <v>940992</v>
      </c>
    </row>
    <row r="83" spans="1:26" ht="13.5" hidden="1">
      <c r="A83" s="38" t="s">
        <v>118</v>
      </c>
      <c r="B83" s="18"/>
      <c r="C83" s="18"/>
      <c r="D83" s="19">
        <v>63996</v>
      </c>
      <c r="E83" s="20">
        <v>63996</v>
      </c>
      <c r="F83" s="20">
        <v>18839</v>
      </c>
      <c r="G83" s="20">
        <v>933174</v>
      </c>
      <c r="H83" s="20"/>
      <c r="I83" s="20">
        <v>952013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952013</v>
      </c>
      <c r="W83" s="20">
        <v>63996</v>
      </c>
      <c r="X83" s="20"/>
      <c r="Y83" s="19"/>
      <c r="Z83" s="22">
        <v>63996</v>
      </c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3578000</v>
      </c>
      <c r="E5" s="59">
        <v>3578000</v>
      </c>
      <c r="F5" s="59">
        <v>4438448</v>
      </c>
      <c r="G5" s="59">
        <v>-496914</v>
      </c>
      <c r="H5" s="59">
        <v>2876</v>
      </c>
      <c r="I5" s="59">
        <v>3944410</v>
      </c>
      <c r="J5" s="59">
        <v>-1000</v>
      </c>
      <c r="K5" s="59">
        <v>-9267</v>
      </c>
      <c r="L5" s="59">
        <v>-14494</v>
      </c>
      <c r="M5" s="59">
        <v>-24761</v>
      </c>
      <c r="N5" s="59">
        <v>-810</v>
      </c>
      <c r="O5" s="59">
        <v>-29046</v>
      </c>
      <c r="P5" s="59">
        <v>-2131</v>
      </c>
      <c r="Q5" s="59">
        <v>-31987</v>
      </c>
      <c r="R5" s="59">
        <v>-1386</v>
      </c>
      <c r="S5" s="59">
        <v>-2711</v>
      </c>
      <c r="T5" s="59">
        <v>-2248</v>
      </c>
      <c r="U5" s="59">
        <v>-6345</v>
      </c>
      <c r="V5" s="59">
        <v>3881317</v>
      </c>
      <c r="W5" s="59">
        <v>3578412</v>
      </c>
      <c r="X5" s="59">
        <v>302905</v>
      </c>
      <c r="Y5" s="60">
        <v>8.46</v>
      </c>
      <c r="Z5" s="61">
        <v>3578000</v>
      </c>
    </row>
    <row r="6" spans="1:26" ht="13.5">
      <c r="A6" s="57" t="s">
        <v>32</v>
      </c>
      <c r="B6" s="18">
        <v>0</v>
      </c>
      <c r="C6" s="18">
        <v>0</v>
      </c>
      <c r="D6" s="58">
        <v>19163914</v>
      </c>
      <c r="E6" s="59">
        <v>19163914</v>
      </c>
      <c r="F6" s="59">
        <v>1494682</v>
      </c>
      <c r="G6" s="59">
        <v>1861768</v>
      </c>
      <c r="H6" s="59">
        <v>1718144</v>
      </c>
      <c r="I6" s="59">
        <v>5074594</v>
      </c>
      <c r="J6" s="59">
        <v>1513897</v>
      </c>
      <c r="K6" s="59">
        <v>1935496</v>
      </c>
      <c r="L6" s="59">
        <v>1747861</v>
      </c>
      <c r="M6" s="59">
        <v>5197254</v>
      </c>
      <c r="N6" s="59">
        <v>1993446</v>
      </c>
      <c r="O6" s="59">
        <v>1831784</v>
      </c>
      <c r="P6" s="59">
        <v>1689566</v>
      </c>
      <c r="Q6" s="59">
        <v>5514796</v>
      </c>
      <c r="R6" s="59">
        <v>1830364</v>
      </c>
      <c r="S6" s="59">
        <v>1286782</v>
      </c>
      <c r="T6" s="59">
        <v>1831364</v>
      </c>
      <c r="U6" s="59">
        <v>4948510</v>
      </c>
      <c r="V6" s="59">
        <v>20735154</v>
      </c>
      <c r="W6" s="59">
        <v>22040553</v>
      </c>
      <c r="X6" s="59">
        <v>-1305399</v>
      </c>
      <c r="Y6" s="60">
        <v>-5.92</v>
      </c>
      <c r="Z6" s="61">
        <v>19163914</v>
      </c>
    </row>
    <row r="7" spans="1:26" ht="13.5">
      <c r="A7" s="57" t="s">
        <v>33</v>
      </c>
      <c r="B7" s="18">
        <v>0</v>
      </c>
      <c r="C7" s="18">
        <v>0</v>
      </c>
      <c r="D7" s="58">
        <v>332752</v>
      </c>
      <c r="E7" s="59">
        <v>332752</v>
      </c>
      <c r="F7" s="59">
        <v>4483</v>
      </c>
      <c r="G7" s="59">
        <v>6533</v>
      </c>
      <c r="H7" s="59">
        <v>152213</v>
      </c>
      <c r="I7" s="59">
        <v>163229</v>
      </c>
      <c r="J7" s="59">
        <v>45448</v>
      </c>
      <c r="K7" s="59">
        <v>26445</v>
      </c>
      <c r="L7" s="59">
        <v>50164</v>
      </c>
      <c r="M7" s="59">
        <v>122057</v>
      </c>
      <c r="N7" s="59">
        <v>8975</v>
      </c>
      <c r="O7" s="59">
        <v>81647</v>
      </c>
      <c r="P7" s="59">
        <v>37851</v>
      </c>
      <c r="Q7" s="59">
        <v>128473</v>
      </c>
      <c r="R7" s="59">
        <v>40960</v>
      </c>
      <c r="S7" s="59">
        <v>66203</v>
      </c>
      <c r="T7" s="59">
        <v>17522</v>
      </c>
      <c r="U7" s="59">
        <v>124685</v>
      </c>
      <c r="V7" s="59">
        <v>538444</v>
      </c>
      <c r="W7" s="59">
        <v>333285</v>
      </c>
      <c r="X7" s="59">
        <v>205159</v>
      </c>
      <c r="Y7" s="60">
        <v>61.56</v>
      </c>
      <c r="Z7" s="61">
        <v>332752</v>
      </c>
    </row>
    <row r="8" spans="1:26" ht="13.5">
      <c r="A8" s="57" t="s">
        <v>34</v>
      </c>
      <c r="B8" s="18">
        <v>0</v>
      </c>
      <c r="C8" s="18">
        <v>0</v>
      </c>
      <c r="D8" s="58">
        <v>24032000</v>
      </c>
      <c r="E8" s="59">
        <v>24032000</v>
      </c>
      <c r="F8" s="59">
        <v>8070000</v>
      </c>
      <c r="G8" s="59">
        <v>1</v>
      </c>
      <c r="H8" s="59">
        <v>1</v>
      </c>
      <c r="I8" s="59">
        <v>8070002</v>
      </c>
      <c r="J8" s="59">
        <v>0</v>
      </c>
      <c r="K8" s="59">
        <v>353484</v>
      </c>
      <c r="L8" s="59">
        <v>7298233</v>
      </c>
      <c r="M8" s="59">
        <v>7651717</v>
      </c>
      <c r="N8" s="59">
        <v>457996</v>
      </c>
      <c r="O8" s="59">
        <v>1199935</v>
      </c>
      <c r="P8" s="59">
        <v>7947441</v>
      </c>
      <c r="Q8" s="59">
        <v>9605372</v>
      </c>
      <c r="R8" s="59">
        <v>782532</v>
      </c>
      <c r="S8" s="59">
        <v>-7727</v>
      </c>
      <c r="T8" s="59">
        <v>0</v>
      </c>
      <c r="U8" s="59">
        <v>774805</v>
      </c>
      <c r="V8" s="59">
        <v>26101896</v>
      </c>
      <c r="W8" s="59">
        <v>24031900</v>
      </c>
      <c r="X8" s="59">
        <v>2069996</v>
      </c>
      <c r="Y8" s="60">
        <v>8.61</v>
      </c>
      <c r="Z8" s="61">
        <v>24032000</v>
      </c>
    </row>
    <row r="9" spans="1:26" ht="13.5">
      <c r="A9" s="57" t="s">
        <v>35</v>
      </c>
      <c r="B9" s="18">
        <v>0</v>
      </c>
      <c r="C9" s="18">
        <v>0</v>
      </c>
      <c r="D9" s="58">
        <v>10932000</v>
      </c>
      <c r="E9" s="59">
        <v>10932000</v>
      </c>
      <c r="F9" s="59">
        <v>153453</v>
      </c>
      <c r="G9" s="59">
        <v>152339</v>
      </c>
      <c r="H9" s="59">
        <v>531494</v>
      </c>
      <c r="I9" s="59">
        <v>837286</v>
      </c>
      <c r="J9" s="59">
        <v>320336</v>
      </c>
      <c r="K9" s="59">
        <v>310610</v>
      </c>
      <c r="L9" s="59">
        <v>343838</v>
      </c>
      <c r="M9" s="59">
        <v>974784</v>
      </c>
      <c r="N9" s="59">
        <v>346127</v>
      </c>
      <c r="O9" s="59">
        <v>368788</v>
      </c>
      <c r="P9" s="59">
        <v>577373</v>
      </c>
      <c r="Q9" s="59">
        <v>1292288</v>
      </c>
      <c r="R9" s="59">
        <v>214995</v>
      </c>
      <c r="S9" s="59">
        <v>254850</v>
      </c>
      <c r="T9" s="59">
        <v>334802</v>
      </c>
      <c r="U9" s="59">
        <v>804647</v>
      </c>
      <c r="V9" s="59">
        <v>3909005</v>
      </c>
      <c r="W9" s="59">
        <v>11130037</v>
      </c>
      <c r="X9" s="59">
        <v>-7221032</v>
      </c>
      <c r="Y9" s="60">
        <v>-64.88</v>
      </c>
      <c r="Z9" s="61">
        <v>10932000</v>
      </c>
    </row>
    <row r="10" spans="1:26" ht="25.5">
      <c r="A10" s="62" t="s">
        <v>106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58038666</v>
      </c>
      <c r="E10" s="65">
        <f t="shared" si="0"/>
        <v>58038666</v>
      </c>
      <c r="F10" s="65">
        <f t="shared" si="0"/>
        <v>14161066</v>
      </c>
      <c r="G10" s="65">
        <f t="shared" si="0"/>
        <v>1523727</v>
      </c>
      <c r="H10" s="65">
        <f t="shared" si="0"/>
        <v>2404728</v>
      </c>
      <c r="I10" s="65">
        <f t="shared" si="0"/>
        <v>18089521</v>
      </c>
      <c r="J10" s="65">
        <f t="shared" si="0"/>
        <v>1878681</v>
      </c>
      <c r="K10" s="65">
        <f t="shared" si="0"/>
        <v>2616768</v>
      </c>
      <c r="L10" s="65">
        <f t="shared" si="0"/>
        <v>9425602</v>
      </c>
      <c r="M10" s="65">
        <f t="shared" si="0"/>
        <v>13921051</v>
      </c>
      <c r="N10" s="65">
        <f t="shared" si="0"/>
        <v>2805734</v>
      </c>
      <c r="O10" s="65">
        <f t="shared" si="0"/>
        <v>3453108</v>
      </c>
      <c r="P10" s="65">
        <f t="shared" si="0"/>
        <v>10250100</v>
      </c>
      <c r="Q10" s="65">
        <f t="shared" si="0"/>
        <v>16508942</v>
      </c>
      <c r="R10" s="65">
        <f t="shared" si="0"/>
        <v>2867465</v>
      </c>
      <c r="S10" s="65">
        <f t="shared" si="0"/>
        <v>1597397</v>
      </c>
      <c r="T10" s="65">
        <f t="shared" si="0"/>
        <v>2181440</v>
      </c>
      <c r="U10" s="65">
        <f t="shared" si="0"/>
        <v>6646302</v>
      </c>
      <c r="V10" s="65">
        <f t="shared" si="0"/>
        <v>55165816</v>
      </c>
      <c r="W10" s="65">
        <f t="shared" si="0"/>
        <v>61114187</v>
      </c>
      <c r="X10" s="65">
        <f t="shared" si="0"/>
        <v>-5948371</v>
      </c>
      <c r="Y10" s="66">
        <f>+IF(W10&lt;&gt;0,(X10/W10)*100,0)</f>
        <v>-9.73320810109116</v>
      </c>
      <c r="Z10" s="67">
        <f t="shared" si="0"/>
        <v>58038666</v>
      </c>
    </row>
    <row r="11" spans="1:26" ht="13.5">
      <c r="A11" s="57" t="s">
        <v>36</v>
      </c>
      <c r="B11" s="18">
        <v>0</v>
      </c>
      <c r="C11" s="18">
        <v>0</v>
      </c>
      <c r="D11" s="58">
        <v>25125000</v>
      </c>
      <c r="E11" s="59">
        <v>25125000</v>
      </c>
      <c r="F11" s="59">
        <v>2175267</v>
      </c>
      <c r="G11" s="59">
        <v>2007739</v>
      </c>
      <c r="H11" s="59">
        <v>2238945</v>
      </c>
      <c r="I11" s="59">
        <v>6421951</v>
      </c>
      <c r="J11" s="59">
        <v>2306920</v>
      </c>
      <c r="K11" s="59">
        <v>2485331</v>
      </c>
      <c r="L11" s="59">
        <v>1614358</v>
      </c>
      <c r="M11" s="59">
        <v>6406609</v>
      </c>
      <c r="N11" s="59">
        <v>2163906</v>
      </c>
      <c r="O11" s="59">
        <v>1492254</v>
      </c>
      <c r="P11" s="59">
        <v>1820578</v>
      </c>
      <c r="Q11" s="59">
        <v>5476738</v>
      </c>
      <c r="R11" s="59">
        <v>2034728</v>
      </c>
      <c r="S11" s="59">
        <v>2354407</v>
      </c>
      <c r="T11" s="59">
        <v>1975133</v>
      </c>
      <c r="U11" s="59">
        <v>6364268</v>
      </c>
      <c r="V11" s="59">
        <v>24669566</v>
      </c>
      <c r="W11" s="59">
        <v>24278201</v>
      </c>
      <c r="X11" s="59">
        <v>391365</v>
      </c>
      <c r="Y11" s="60">
        <v>1.61</v>
      </c>
      <c r="Z11" s="61">
        <v>25125000</v>
      </c>
    </row>
    <row r="12" spans="1:26" ht="13.5">
      <c r="A12" s="57" t="s">
        <v>37</v>
      </c>
      <c r="B12" s="18">
        <v>0</v>
      </c>
      <c r="C12" s="18">
        <v>0</v>
      </c>
      <c r="D12" s="58">
        <v>3004094</v>
      </c>
      <c r="E12" s="59">
        <v>3004094</v>
      </c>
      <c r="F12" s="59">
        <v>231794</v>
      </c>
      <c r="G12" s="59">
        <v>235959</v>
      </c>
      <c r="H12" s="59">
        <v>53306</v>
      </c>
      <c r="I12" s="59">
        <v>521059</v>
      </c>
      <c r="J12" s="59">
        <v>257636</v>
      </c>
      <c r="K12" s="59">
        <v>261497</v>
      </c>
      <c r="L12" s="59">
        <v>158887</v>
      </c>
      <c r="M12" s="59">
        <v>678020</v>
      </c>
      <c r="N12" s="59">
        <v>233114</v>
      </c>
      <c r="O12" s="59">
        <v>211951</v>
      </c>
      <c r="P12" s="59">
        <v>211653</v>
      </c>
      <c r="Q12" s="59">
        <v>656718</v>
      </c>
      <c r="R12" s="59">
        <v>214678</v>
      </c>
      <c r="S12" s="59">
        <v>221054</v>
      </c>
      <c r="T12" s="59">
        <v>277971</v>
      </c>
      <c r="U12" s="59">
        <v>713703</v>
      </c>
      <c r="V12" s="59">
        <v>2569500</v>
      </c>
      <c r="W12" s="59">
        <v>3004093</v>
      </c>
      <c r="X12" s="59">
        <v>-434593</v>
      </c>
      <c r="Y12" s="60">
        <v>-14.47</v>
      </c>
      <c r="Z12" s="61">
        <v>3004094</v>
      </c>
    </row>
    <row r="13" spans="1:26" ht="13.5">
      <c r="A13" s="57" t="s">
        <v>107</v>
      </c>
      <c r="B13" s="18">
        <v>0</v>
      </c>
      <c r="C13" s="18">
        <v>0</v>
      </c>
      <c r="D13" s="58">
        <v>7781705</v>
      </c>
      <c r="E13" s="59">
        <v>7781705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17256</v>
      </c>
      <c r="S13" s="59">
        <v>0</v>
      </c>
      <c r="T13" s="59">
        <v>0</v>
      </c>
      <c r="U13" s="59">
        <v>17256</v>
      </c>
      <c r="V13" s="59">
        <v>17256</v>
      </c>
      <c r="W13" s="59">
        <v>7781705</v>
      </c>
      <c r="X13" s="59">
        <v>-7764449</v>
      </c>
      <c r="Y13" s="60">
        <v>-99.78</v>
      </c>
      <c r="Z13" s="61">
        <v>7781705</v>
      </c>
    </row>
    <row r="14" spans="1:26" ht="13.5">
      <c r="A14" s="57" t="s">
        <v>38</v>
      </c>
      <c r="B14" s="18">
        <v>0</v>
      </c>
      <c r="C14" s="18">
        <v>0</v>
      </c>
      <c r="D14" s="58">
        <v>680400</v>
      </c>
      <c r="E14" s="59">
        <v>680400</v>
      </c>
      <c r="F14" s="59">
        <v>369840</v>
      </c>
      <c r="G14" s="59">
        <v>67259</v>
      </c>
      <c r="H14" s="59">
        <v>-93161</v>
      </c>
      <c r="I14" s="59">
        <v>343938</v>
      </c>
      <c r="J14" s="59">
        <v>146017</v>
      </c>
      <c r="K14" s="59">
        <v>64197</v>
      </c>
      <c r="L14" s="59">
        <v>82746</v>
      </c>
      <c r="M14" s="59">
        <v>292960</v>
      </c>
      <c r="N14" s="59">
        <v>190386</v>
      </c>
      <c r="O14" s="59">
        <v>134088</v>
      </c>
      <c r="P14" s="59">
        <v>77306</v>
      </c>
      <c r="Q14" s="59">
        <v>401780</v>
      </c>
      <c r="R14" s="59">
        <v>146203</v>
      </c>
      <c r="S14" s="59">
        <v>87950</v>
      </c>
      <c r="T14" s="59">
        <v>187379</v>
      </c>
      <c r="U14" s="59">
        <v>421532</v>
      </c>
      <c r="V14" s="59">
        <v>1460210</v>
      </c>
      <c r="W14" s="59">
        <v>680438</v>
      </c>
      <c r="X14" s="59">
        <v>779772</v>
      </c>
      <c r="Y14" s="60">
        <v>114.6</v>
      </c>
      <c r="Z14" s="61">
        <v>680400</v>
      </c>
    </row>
    <row r="15" spans="1:26" ht="13.5">
      <c r="A15" s="57" t="s">
        <v>39</v>
      </c>
      <c r="B15" s="18">
        <v>0</v>
      </c>
      <c r="C15" s="18">
        <v>0</v>
      </c>
      <c r="D15" s="58">
        <v>13969061</v>
      </c>
      <c r="E15" s="59">
        <v>13969061</v>
      </c>
      <c r="F15" s="59">
        <v>56754</v>
      </c>
      <c r="G15" s="59">
        <v>44139</v>
      </c>
      <c r="H15" s="59">
        <v>135929</v>
      </c>
      <c r="I15" s="59">
        <v>236822</v>
      </c>
      <c r="J15" s="59">
        <v>257263</v>
      </c>
      <c r="K15" s="59">
        <v>357777</v>
      </c>
      <c r="L15" s="59">
        <v>479061</v>
      </c>
      <c r="M15" s="59">
        <v>1094101</v>
      </c>
      <c r="N15" s="59">
        <v>646676</v>
      </c>
      <c r="O15" s="59">
        <v>390267</v>
      </c>
      <c r="P15" s="59">
        <v>1375290</v>
      </c>
      <c r="Q15" s="59">
        <v>2412233</v>
      </c>
      <c r="R15" s="59">
        <v>697474</v>
      </c>
      <c r="S15" s="59">
        <v>562860</v>
      </c>
      <c r="T15" s="59">
        <v>231007</v>
      </c>
      <c r="U15" s="59">
        <v>1491341</v>
      </c>
      <c r="V15" s="59">
        <v>5234497</v>
      </c>
      <c r="W15" s="59">
        <v>13968844</v>
      </c>
      <c r="X15" s="59">
        <v>-8734347</v>
      </c>
      <c r="Y15" s="60">
        <v>-62.53</v>
      </c>
      <c r="Z15" s="61">
        <v>13969061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644044</v>
      </c>
      <c r="G16" s="59">
        <v>290233</v>
      </c>
      <c r="H16" s="59">
        <v>154453</v>
      </c>
      <c r="I16" s="59">
        <v>1088730</v>
      </c>
      <c r="J16" s="59">
        <v>1065679</v>
      </c>
      <c r="K16" s="59">
        <v>463365</v>
      </c>
      <c r="L16" s="59">
        <v>-40166</v>
      </c>
      <c r="M16" s="59">
        <v>1488878</v>
      </c>
      <c r="N16" s="59">
        <v>306451</v>
      </c>
      <c r="O16" s="59">
        <v>832139</v>
      </c>
      <c r="P16" s="59">
        <v>462900</v>
      </c>
      <c r="Q16" s="59">
        <v>1601490</v>
      </c>
      <c r="R16" s="59">
        <v>235194</v>
      </c>
      <c r="S16" s="59">
        <v>382087</v>
      </c>
      <c r="T16" s="59">
        <v>275736</v>
      </c>
      <c r="U16" s="59">
        <v>893017</v>
      </c>
      <c r="V16" s="59">
        <v>5072115</v>
      </c>
      <c r="W16" s="59">
        <v>3257249</v>
      </c>
      <c r="X16" s="59">
        <v>1814866</v>
      </c>
      <c r="Y16" s="60">
        <v>55.72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13039436</v>
      </c>
      <c r="E17" s="59">
        <v>13039436</v>
      </c>
      <c r="F17" s="59">
        <v>566554</v>
      </c>
      <c r="G17" s="59">
        <v>663539</v>
      </c>
      <c r="H17" s="59">
        <v>682490</v>
      </c>
      <c r="I17" s="59">
        <v>1912583</v>
      </c>
      <c r="J17" s="59">
        <v>826469</v>
      </c>
      <c r="K17" s="59">
        <v>826991</v>
      </c>
      <c r="L17" s="59">
        <v>1387667</v>
      </c>
      <c r="M17" s="59">
        <v>3041127</v>
      </c>
      <c r="N17" s="59">
        <v>600220</v>
      </c>
      <c r="O17" s="59">
        <v>1597736</v>
      </c>
      <c r="P17" s="59">
        <v>1110843</v>
      </c>
      <c r="Q17" s="59">
        <v>3308799</v>
      </c>
      <c r="R17" s="59">
        <v>1030756</v>
      </c>
      <c r="S17" s="59">
        <v>743416</v>
      </c>
      <c r="T17" s="59">
        <v>1360216</v>
      </c>
      <c r="U17" s="59">
        <v>3134388</v>
      </c>
      <c r="V17" s="59">
        <v>11396897</v>
      </c>
      <c r="W17" s="59">
        <v>12822879</v>
      </c>
      <c r="X17" s="59">
        <v>-1425982</v>
      </c>
      <c r="Y17" s="60">
        <v>-11.12</v>
      </c>
      <c r="Z17" s="61">
        <v>13039436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63599696</v>
      </c>
      <c r="E18" s="72">
        <f t="shared" si="1"/>
        <v>63599696</v>
      </c>
      <c r="F18" s="72">
        <f t="shared" si="1"/>
        <v>4044253</v>
      </c>
      <c r="G18" s="72">
        <f t="shared" si="1"/>
        <v>3308868</v>
      </c>
      <c r="H18" s="72">
        <f t="shared" si="1"/>
        <v>3171962</v>
      </c>
      <c r="I18" s="72">
        <f t="shared" si="1"/>
        <v>10525083</v>
      </c>
      <c r="J18" s="72">
        <f t="shared" si="1"/>
        <v>4859984</v>
      </c>
      <c r="K18" s="72">
        <f t="shared" si="1"/>
        <v>4459158</v>
      </c>
      <c r="L18" s="72">
        <f t="shared" si="1"/>
        <v>3682553</v>
      </c>
      <c r="M18" s="72">
        <f t="shared" si="1"/>
        <v>13001695</v>
      </c>
      <c r="N18" s="72">
        <f t="shared" si="1"/>
        <v>4140753</v>
      </c>
      <c r="O18" s="72">
        <f t="shared" si="1"/>
        <v>4658435</v>
      </c>
      <c r="P18" s="72">
        <f t="shared" si="1"/>
        <v>5058570</v>
      </c>
      <c r="Q18" s="72">
        <f t="shared" si="1"/>
        <v>13857758</v>
      </c>
      <c r="R18" s="72">
        <f t="shared" si="1"/>
        <v>4376289</v>
      </c>
      <c r="S18" s="72">
        <f t="shared" si="1"/>
        <v>4351774</v>
      </c>
      <c r="T18" s="72">
        <f t="shared" si="1"/>
        <v>4307442</v>
      </c>
      <c r="U18" s="72">
        <f t="shared" si="1"/>
        <v>13035505</v>
      </c>
      <c r="V18" s="72">
        <f t="shared" si="1"/>
        <v>50420041</v>
      </c>
      <c r="W18" s="72">
        <f t="shared" si="1"/>
        <v>65793409</v>
      </c>
      <c r="X18" s="72">
        <f t="shared" si="1"/>
        <v>-15373368</v>
      </c>
      <c r="Y18" s="66">
        <f>+IF(W18&lt;&gt;0,(X18/W18)*100,0)</f>
        <v>-23.36612167337309</v>
      </c>
      <c r="Z18" s="73">
        <f t="shared" si="1"/>
        <v>63599696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-5561030</v>
      </c>
      <c r="E19" s="76">
        <f t="shared" si="2"/>
        <v>-5561030</v>
      </c>
      <c r="F19" s="76">
        <f t="shared" si="2"/>
        <v>10116813</v>
      </c>
      <c r="G19" s="76">
        <f t="shared" si="2"/>
        <v>-1785141</v>
      </c>
      <c r="H19" s="76">
        <f t="shared" si="2"/>
        <v>-767234</v>
      </c>
      <c r="I19" s="76">
        <f t="shared" si="2"/>
        <v>7564438</v>
      </c>
      <c r="J19" s="76">
        <f t="shared" si="2"/>
        <v>-2981303</v>
      </c>
      <c r="K19" s="76">
        <f t="shared" si="2"/>
        <v>-1842390</v>
      </c>
      <c r="L19" s="76">
        <f t="shared" si="2"/>
        <v>5743049</v>
      </c>
      <c r="M19" s="76">
        <f t="shared" si="2"/>
        <v>919356</v>
      </c>
      <c r="N19" s="76">
        <f t="shared" si="2"/>
        <v>-1335019</v>
      </c>
      <c r="O19" s="76">
        <f t="shared" si="2"/>
        <v>-1205327</v>
      </c>
      <c r="P19" s="76">
        <f t="shared" si="2"/>
        <v>5191530</v>
      </c>
      <c r="Q19" s="76">
        <f t="shared" si="2"/>
        <v>2651184</v>
      </c>
      <c r="R19" s="76">
        <f t="shared" si="2"/>
        <v>-1508824</v>
      </c>
      <c r="S19" s="76">
        <f t="shared" si="2"/>
        <v>-2754377</v>
      </c>
      <c r="T19" s="76">
        <f t="shared" si="2"/>
        <v>-2126002</v>
      </c>
      <c r="U19" s="76">
        <f t="shared" si="2"/>
        <v>-6389203</v>
      </c>
      <c r="V19" s="76">
        <f t="shared" si="2"/>
        <v>4745775</v>
      </c>
      <c r="W19" s="76">
        <f>IF(E10=E18,0,W10-W18)</f>
        <v>-4679222</v>
      </c>
      <c r="X19" s="76">
        <f t="shared" si="2"/>
        <v>9424997</v>
      </c>
      <c r="Y19" s="77">
        <f>+IF(W19&lt;&gt;0,(X19/W19)*100,0)</f>
        <v>-201.42230909326378</v>
      </c>
      <c r="Z19" s="78">
        <f t="shared" si="2"/>
        <v>-5561030</v>
      </c>
    </row>
    <row r="20" spans="1:26" ht="13.5">
      <c r="A20" s="57" t="s">
        <v>44</v>
      </c>
      <c r="B20" s="18">
        <v>0</v>
      </c>
      <c r="C20" s="18">
        <v>0</v>
      </c>
      <c r="D20" s="58">
        <v>14283100</v>
      </c>
      <c r="E20" s="59">
        <v>14283100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414383</v>
      </c>
      <c r="O20" s="59">
        <v>336735</v>
      </c>
      <c r="P20" s="59">
        <v>-751118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14283100</v>
      </c>
      <c r="X20" s="59">
        <v>-14283100</v>
      </c>
      <c r="Y20" s="60">
        <v>-100</v>
      </c>
      <c r="Z20" s="61">
        <v>14283100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8722070</v>
      </c>
      <c r="E22" s="87">
        <f t="shared" si="3"/>
        <v>8722070</v>
      </c>
      <c r="F22" s="87">
        <f t="shared" si="3"/>
        <v>10116813</v>
      </c>
      <c r="G22" s="87">
        <f t="shared" si="3"/>
        <v>-1785141</v>
      </c>
      <c r="H22" s="87">
        <f t="shared" si="3"/>
        <v>-767234</v>
      </c>
      <c r="I22" s="87">
        <f t="shared" si="3"/>
        <v>7564438</v>
      </c>
      <c r="J22" s="87">
        <f t="shared" si="3"/>
        <v>-2981303</v>
      </c>
      <c r="K22" s="87">
        <f t="shared" si="3"/>
        <v>-1842390</v>
      </c>
      <c r="L22" s="87">
        <f t="shared" si="3"/>
        <v>5743049</v>
      </c>
      <c r="M22" s="87">
        <f t="shared" si="3"/>
        <v>919356</v>
      </c>
      <c r="N22" s="87">
        <f t="shared" si="3"/>
        <v>-920636</v>
      </c>
      <c r="O22" s="87">
        <f t="shared" si="3"/>
        <v>-868592</v>
      </c>
      <c r="P22" s="87">
        <f t="shared" si="3"/>
        <v>4440412</v>
      </c>
      <c r="Q22" s="87">
        <f t="shared" si="3"/>
        <v>2651184</v>
      </c>
      <c r="R22" s="87">
        <f t="shared" si="3"/>
        <v>-1508824</v>
      </c>
      <c r="S22" s="87">
        <f t="shared" si="3"/>
        <v>-2754377</v>
      </c>
      <c r="T22" s="87">
        <f t="shared" si="3"/>
        <v>-2126002</v>
      </c>
      <c r="U22" s="87">
        <f t="shared" si="3"/>
        <v>-6389203</v>
      </c>
      <c r="V22" s="87">
        <f t="shared" si="3"/>
        <v>4745775</v>
      </c>
      <c r="W22" s="87">
        <f t="shared" si="3"/>
        <v>9603878</v>
      </c>
      <c r="X22" s="87">
        <f t="shared" si="3"/>
        <v>-4858103</v>
      </c>
      <c r="Y22" s="88">
        <f>+IF(W22&lt;&gt;0,(X22/W22)*100,0)</f>
        <v>-50.58480542963999</v>
      </c>
      <c r="Z22" s="89">
        <f t="shared" si="3"/>
        <v>8722070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8722070</v>
      </c>
      <c r="E24" s="76">
        <f t="shared" si="4"/>
        <v>8722070</v>
      </c>
      <c r="F24" s="76">
        <f t="shared" si="4"/>
        <v>10116813</v>
      </c>
      <c r="G24" s="76">
        <f t="shared" si="4"/>
        <v>-1785141</v>
      </c>
      <c r="H24" s="76">
        <f t="shared" si="4"/>
        <v>-767234</v>
      </c>
      <c r="I24" s="76">
        <f t="shared" si="4"/>
        <v>7564438</v>
      </c>
      <c r="J24" s="76">
        <f t="shared" si="4"/>
        <v>-2981303</v>
      </c>
      <c r="K24" s="76">
        <f t="shared" si="4"/>
        <v>-1842390</v>
      </c>
      <c r="L24" s="76">
        <f t="shared" si="4"/>
        <v>5743049</v>
      </c>
      <c r="M24" s="76">
        <f t="shared" si="4"/>
        <v>919356</v>
      </c>
      <c r="N24" s="76">
        <f t="shared" si="4"/>
        <v>-920636</v>
      </c>
      <c r="O24" s="76">
        <f t="shared" si="4"/>
        <v>-868592</v>
      </c>
      <c r="P24" s="76">
        <f t="shared" si="4"/>
        <v>4440412</v>
      </c>
      <c r="Q24" s="76">
        <f t="shared" si="4"/>
        <v>2651184</v>
      </c>
      <c r="R24" s="76">
        <f t="shared" si="4"/>
        <v>-1508824</v>
      </c>
      <c r="S24" s="76">
        <f t="shared" si="4"/>
        <v>-2754377</v>
      </c>
      <c r="T24" s="76">
        <f t="shared" si="4"/>
        <v>-2126002</v>
      </c>
      <c r="U24" s="76">
        <f t="shared" si="4"/>
        <v>-6389203</v>
      </c>
      <c r="V24" s="76">
        <f t="shared" si="4"/>
        <v>4745775</v>
      </c>
      <c r="W24" s="76">
        <f t="shared" si="4"/>
        <v>9603878</v>
      </c>
      <c r="X24" s="76">
        <f t="shared" si="4"/>
        <v>-4858103</v>
      </c>
      <c r="Y24" s="77">
        <f>+IF(W24&lt;&gt;0,(X24/W24)*100,0)</f>
        <v>-50.58480542963999</v>
      </c>
      <c r="Z24" s="78">
        <f t="shared" si="4"/>
        <v>8722070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14323000</v>
      </c>
      <c r="E27" s="99">
        <v>14323000</v>
      </c>
      <c r="F27" s="99">
        <v>258483</v>
      </c>
      <c r="G27" s="99">
        <v>1984347</v>
      </c>
      <c r="H27" s="99">
        <v>0</v>
      </c>
      <c r="I27" s="99">
        <v>2242830</v>
      </c>
      <c r="J27" s="99">
        <v>729779</v>
      </c>
      <c r="K27" s="99">
        <v>0</v>
      </c>
      <c r="L27" s="99">
        <v>481843</v>
      </c>
      <c r="M27" s="99">
        <v>1211622</v>
      </c>
      <c r="N27" s="99">
        <v>0</v>
      </c>
      <c r="O27" s="99">
        <v>383878</v>
      </c>
      <c r="P27" s="99">
        <v>2385081</v>
      </c>
      <c r="Q27" s="99">
        <v>2768959</v>
      </c>
      <c r="R27" s="99">
        <v>0</v>
      </c>
      <c r="S27" s="99">
        <v>0</v>
      </c>
      <c r="T27" s="99">
        <v>1069679</v>
      </c>
      <c r="U27" s="99">
        <v>1069679</v>
      </c>
      <c r="V27" s="99">
        <v>7293090</v>
      </c>
      <c r="W27" s="99">
        <v>14323000</v>
      </c>
      <c r="X27" s="99">
        <v>-7029910</v>
      </c>
      <c r="Y27" s="100">
        <v>-49.08</v>
      </c>
      <c r="Z27" s="101">
        <v>14323000</v>
      </c>
    </row>
    <row r="28" spans="1:26" ht="13.5">
      <c r="A28" s="102" t="s">
        <v>44</v>
      </c>
      <c r="B28" s="18">
        <v>0</v>
      </c>
      <c r="C28" s="18">
        <v>0</v>
      </c>
      <c r="D28" s="58">
        <v>14283000</v>
      </c>
      <c r="E28" s="59">
        <v>14283000</v>
      </c>
      <c r="F28" s="59">
        <v>0</v>
      </c>
      <c r="G28" s="59">
        <v>1935525</v>
      </c>
      <c r="H28" s="59">
        <v>0</v>
      </c>
      <c r="I28" s="59">
        <v>1935525</v>
      </c>
      <c r="J28" s="59">
        <v>729779</v>
      </c>
      <c r="K28" s="59">
        <v>0</v>
      </c>
      <c r="L28" s="59">
        <v>481843</v>
      </c>
      <c r="M28" s="59">
        <v>1211622</v>
      </c>
      <c r="N28" s="59">
        <v>0</v>
      </c>
      <c r="O28" s="59">
        <v>383878</v>
      </c>
      <c r="P28" s="59">
        <v>2385081</v>
      </c>
      <c r="Q28" s="59">
        <v>2768959</v>
      </c>
      <c r="R28" s="59">
        <v>0</v>
      </c>
      <c r="S28" s="59">
        <v>0</v>
      </c>
      <c r="T28" s="59">
        <v>1069679</v>
      </c>
      <c r="U28" s="59">
        <v>1069679</v>
      </c>
      <c r="V28" s="59">
        <v>6985785</v>
      </c>
      <c r="W28" s="59">
        <v>14283000</v>
      </c>
      <c r="X28" s="59">
        <v>-7297215</v>
      </c>
      <c r="Y28" s="60">
        <v>-51.09</v>
      </c>
      <c r="Z28" s="61">
        <v>14283000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258483</v>
      </c>
      <c r="G29" s="59">
        <v>48822</v>
      </c>
      <c r="H29" s="59">
        <v>0</v>
      </c>
      <c r="I29" s="59">
        <v>307305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307305</v>
      </c>
      <c r="W29" s="59"/>
      <c r="X29" s="59">
        <v>307305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40000</v>
      </c>
      <c r="E31" s="59">
        <v>40000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40000</v>
      </c>
      <c r="X31" s="59">
        <v>-40000</v>
      </c>
      <c r="Y31" s="60">
        <v>-100</v>
      </c>
      <c r="Z31" s="61">
        <v>40000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14323000</v>
      </c>
      <c r="E32" s="99">
        <f t="shared" si="5"/>
        <v>14323000</v>
      </c>
      <c r="F32" s="99">
        <f t="shared" si="5"/>
        <v>258483</v>
      </c>
      <c r="G32" s="99">
        <f t="shared" si="5"/>
        <v>1984347</v>
      </c>
      <c r="H32" s="99">
        <f t="shared" si="5"/>
        <v>0</v>
      </c>
      <c r="I32" s="99">
        <f t="shared" si="5"/>
        <v>2242830</v>
      </c>
      <c r="J32" s="99">
        <f t="shared" si="5"/>
        <v>729779</v>
      </c>
      <c r="K32" s="99">
        <f t="shared" si="5"/>
        <v>0</v>
      </c>
      <c r="L32" s="99">
        <f t="shared" si="5"/>
        <v>481843</v>
      </c>
      <c r="M32" s="99">
        <f t="shared" si="5"/>
        <v>1211622</v>
      </c>
      <c r="N32" s="99">
        <f t="shared" si="5"/>
        <v>0</v>
      </c>
      <c r="O32" s="99">
        <f t="shared" si="5"/>
        <v>383878</v>
      </c>
      <c r="P32" s="99">
        <f t="shared" si="5"/>
        <v>2385081</v>
      </c>
      <c r="Q32" s="99">
        <f t="shared" si="5"/>
        <v>2768959</v>
      </c>
      <c r="R32" s="99">
        <f t="shared" si="5"/>
        <v>0</v>
      </c>
      <c r="S32" s="99">
        <f t="shared" si="5"/>
        <v>0</v>
      </c>
      <c r="T32" s="99">
        <f t="shared" si="5"/>
        <v>1069679</v>
      </c>
      <c r="U32" s="99">
        <f t="shared" si="5"/>
        <v>1069679</v>
      </c>
      <c r="V32" s="99">
        <f t="shared" si="5"/>
        <v>7293090</v>
      </c>
      <c r="W32" s="99">
        <f t="shared" si="5"/>
        <v>14323000</v>
      </c>
      <c r="X32" s="99">
        <f t="shared" si="5"/>
        <v>-7029910</v>
      </c>
      <c r="Y32" s="100">
        <f>+IF(W32&lt;&gt;0,(X32/W32)*100,0)</f>
        <v>-49.081267890804995</v>
      </c>
      <c r="Z32" s="101">
        <f t="shared" si="5"/>
        <v>14323000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28742000</v>
      </c>
      <c r="E35" s="59">
        <v>28742000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28742000</v>
      </c>
      <c r="X35" s="59">
        <v>-28742000</v>
      </c>
      <c r="Y35" s="60">
        <v>-100</v>
      </c>
      <c r="Z35" s="61">
        <v>28742000</v>
      </c>
    </row>
    <row r="36" spans="1:26" ht="13.5">
      <c r="A36" s="57" t="s">
        <v>53</v>
      </c>
      <c r="B36" s="18">
        <v>0</v>
      </c>
      <c r="C36" s="18">
        <v>0</v>
      </c>
      <c r="D36" s="58">
        <v>252744000</v>
      </c>
      <c r="E36" s="59">
        <v>252744000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252744000</v>
      </c>
      <c r="X36" s="59">
        <v>-252744000</v>
      </c>
      <c r="Y36" s="60">
        <v>-100</v>
      </c>
      <c r="Z36" s="61">
        <v>252744000</v>
      </c>
    </row>
    <row r="37" spans="1:26" ht="13.5">
      <c r="A37" s="57" t="s">
        <v>54</v>
      </c>
      <c r="B37" s="18">
        <v>0</v>
      </c>
      <c r="C37" s="18">
        <v>0</v>
      </c>
      <c r="D37" s="58">
        <v>42537000</v>
      </c>
      <c r="E37" s="59">
        <v>42537000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42537000</v>
      </c>
      <c r="X37" s="59">
        <v>-42537000</v>
      </c>
      <c r="Y37" s="60">
        <v>-100</v>
      </c>
      <c r="Z37" s="61">
        <v>42537000</v>
      </c>
    </row>
    <row r="38" spans="1:26" ht="13.5">
      <c r="A38" s="57" t="s">
        <v>55</v>
      </c>
      <c r="B38" s="18">
        <v>0</v>
      </c>
      <c r="C38" s="18">
        <v>0</v>
      </c>
      <c r="D38" s="58">
        <v>12187000</v>
      </c>
      <c r="E38" s="59">
        <v>12187000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12187000</v>
      </c>
      <c r="X38" s="59">
        <v>-12187000</v>
      </c>
      <c r="Y38" s="60">
        <v>-100</v>
      </c>
      <c r="Z38" s="61">
        <v>12187000</v>
      </c>
    </row>
    <row r="39" spans="1:26" ht="13.5">
      <c r="A39" s="57" t="s">
        <v>56</v>
      </c>
      <c r="B39" s="18">
        <v>0</v>
      </c>
      <c r="C39" s="18">
        <v>0</v>
      </c>
      <c r="D39" s="58">
        <v>226762000</v>
      </c>
      <c r="E39" s="59">
        <v>226762000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226762000</v>
      </c>
      <c r="X39" s="59">
        <v>-226762000</v>
      </c>
      <c r="Y39" s="60">
        <v>-100</v>
      </c>
      <c r="Z39" s="61">
        <v>226762000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12026329</v>
      </c>
      <c r="E42" s="59">
        <v>12026329</v>
      </c>
      <c r="F42" s="59">
        <v>429173</v>
      </c>
      <c r="G42" s="59">
        <v>-750433</v>
      </c>
      <c r="H42" s="59">
        <v>2172581</v>
      </c>
      <c r="I42" s="59">
        <v>1851321</v>
      </c>
      <c r="J42" s="59">
        <v>-413447</v>
      </c>
      <c r="K42" s="59">
        <v>1581836</v>
      </c>
      <c r="L42" s="59">
        <v>1106224</v>
      </c>
      <c r="M42" s="59">
        <v>2274613</v>
      </c>
      <c r="N42" s="59">
        <v>796163</v>
      </c>
      <c r="O42" s="59">
        <v>242558</v>
      </c>
      <c r="P42" s="59">
        <v>2111294</v>
      </c>
      <c r="Q42" s="59">
        <v>3150015</v>
      </c>
      <c r="R42" s="59">
        <v>-537367</v>
      </c>
      <c r="S42" s="59">
        <v>375285</v>
      </c>
      <c r="T42" s="59">
        <v>1131570</v>
      </c>
      <c r="U42" s="59">
        <v>969488</v>
      </c>
      <c r="V42" s="59">
        <v>8245437</v>
      </c>
      <c r="W42" s="59">
        <v>12026329</v>
      </c>
      <c r="X42" s="59">
        <v>-3780892</v>
      </c>
      <c r="Y42" s="60">
        <v>-31.44</v>
      </c>
      <c r="Z42" s="61">
        <v>12026329</v>
      </c>
    </row>
    <row r="43" spans="1:26" ht="13.5">
      <c r="A43" s="57" t="s">
        <v>59</v>
      </c>
      <c r="B43" s="18">
        <v>0</v>
      </c>
      <c r="C43" s="18">
        <v>0</v>
      </c>
      <c r="D43" s="58">
        <v>-9323100</v>
      </c>
      <c r="E43" s="59">
        <v>-9323100</v>
      </c>
      <c r="F43" s="59">
        <v>-231808</v>
      </c>
      <c r="G43" s="59">
        <v>-1960761</v>
      </c>
      <c r="H43" s="59">
        <v>24459</v>
      </c>
      <c r="I43" s="59">
        <v>-2168110</v>
      </c>
      <c r="J43" s="59">
        <v>-716732</v>
      </c>
      <c r="K43" s="59">
        <v>52951</v>
      </c>
      <c r="L43" s="59">
        <v>-464117</v>
      </c>
      <c r="M43" s="59">
        <v>-1127898</v>
      </c>
      <c r="N43" s="59">
        <v>30513</v>
      </c>
      <c r="O43" s="59">
        <v>-360628</v>
      </c>
      <c r="P43" s="59">
        <v>-2353707</v>
      </c>
      <c r="Q43" s="59">
        <v>-2683822</v>
      </c>
      <c r="R43" s="59">
        <v>31744</v>
      </c>
      <c r="S43" s="59">
        <v>28406</v>
      </c>
      <c r="T43" s="59">
        <v>-1043126</v>
      </c>
      <c r="U43" s="59">
        <v>-982976</v>
      </c>
      <c r="V43" s="59">
        <v>-6962806</v>
      </c>
      <c r="W43" s="59">
        <v>-9323100</v>
      </c>
      <c r="X43" s="59">
        <v>2360294</v>
      </c>
      <c r="Y43" s="60">
        <v>-25.32</v>
      </c>
      <c r="Z43" s="61">
        <v>-9323100</v>
      </c>
    </row>
    <row r="44" spans="1:26" ht="13.5">
      <c r="A44" s="57" t="s">
        <v>60</v>
      </c>
      <c r="B44" s="18">
        <v>0</v>
      </c>
      <c r="C44" s="18">
        <v>0</v>
      </c>
      <c r="D44" s="58">
        <v>-270000</v>
      </c>
      <c r="E44" s="59">
        <v>-270000</v>
      </c>
      <c r="F44" s="59">
        <v>-295010</v>
      </c>
      <c r="G44" s="59">
        <v>-49996</v>
      </c>
      <c r="H44" s="59">
        <v>-49771</v>
      </c>
      <c r="I44" s="59">
        <v>-394777</v>
      </c>
      <c r="J44" s="59">
        <v>-106652</v>
      </c>
      <c r="K44" s="59">
        <v>-10731</v>
      </c>
      <c r="L44" s="59">
        <v>-13325</v>
      </c>
      <c r="M44" s="59">
        <v>-130708</v>
      </c>
      <c r="N44" s="59">
        <v>-101984</v>
      </c>
      <c r="O44" s="59">
        <v>-17547</v>
      </c>
      <c r="P44" s="59">
        <v>-6006</v>
      </c>
      <c r="Q44" s="59">
        <v>-125537</v>
      </c>
      <c r="R44" s="59">
        <v>-92881</v>
      </c>
      <c r="S44" s="59">
        <v>-10631</v>
      </c>
      <c r="T44" s="59">
        <v>-134209</v>
      </c>
      <c r="U44" s="59">
        <v>-237721</v>
      </c>
      <c r="V44" s="59">
        <v>-888743</v>
      </c>
      <c r="W44" s="59">
        <v>-270000</v>
      </c>
      <c r="X44" s="59">
        <v>-618743</v>
      </c>
      <c r="Y44" s="60">
        <v>229.16</v>
      </c>
      <c r="Z44" s="61">
        <v>-270000</v>
      </c>
    </row>
    <row r="45" spans="1:26" ht="13.5">
      <c r="A45" s="69" t="s">
        <v>61</v>
      </c>
      <c r="B45" s="21">
        <v>0</v>
      </c>
      <c r="C45" s="21">
        <v>0</v>
      </c>
      <c r="D45" s="98">
        <v>12385229</v>
      </c>
      <c r="E45" s="99">
        <v>12385229</v>
      </c>
      <c r="F45" s="99">
        <v>85223</v>
      </c>
      <c r="G45" s="99">
        <v>-2675967</v>
      </c>
      <c r="H45" s="99">
        <v>-528698</v>
      </c>
      <c r="I45" s="99">
        <v>-528698</v>
      </c>
      <c r="J45" s="99">
        <v>-1765529</v>
      </c>
      <c r="K45" s="99">
        <v>-141473</v>
      </c>
      <c r="L45" s="99">
        <v>487309</v>
      </c>
      <c r="M45" s="99">
        <v>487309</v>
      </c>
      <c r="N45" s="99">
        <v>1212001</v>
      </c>
      <c r="O45" s="99">
        <v>1076384</v>
      </c>
      <c r="P45" s="99">
        <v>827965</v>
      </c>
      <c r="Q45" s="99">
        <v>1212001</v>
      </c>
      <c r="R45" s="99">
        <v>229461</v>
      </c>
      <c r="S45" s="99">
        <v>622521</v>
      </c>
      <c r="T45" s="99">
        <v>576756</v>
      </c>
      <c r="U45" s="99">
        <v>576756</v>
      </c>
      <c r="V45" s="99">
        <v>576756</v>
      </c>
      <c r="W45" s="99">
        <v>12385229</v>
      </c>
      <c r="X45" s="99">
        <v>-11808473</v>
      </c>
      <c r="Y45" s="100">
        <v>-95.34</v>
      </c>
      <c r="Z45" s="101">
        <v>12385229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2316001</v>
      </c>
      <c r="C49" s="51">
        <v>0</v>
      </c>
      <c r="D49" s="128">
        <v>879142</v>
      </c>
      <c r="E49" s="53">
        <v>711226</v>
      </c>
      <c r="F49" s="53">
        <v>0</v>
      </c>
      <c r="G49" s="53">
        <v>0</v>
      </c>
      <c r="H49" s="53">
        <v>0</v>
      </c>
      <c r="I49" s="53">
        <v>632284</v>
      </c>
      <c r="J49" s="53">
        <v>0</v>
      </c>
      <c r="K49" s="53">
        <v>0</v>
      </c>
      <c r="L49" s="53">
        <v>0</v>
      </c>
      <c r="M49" s="53">
        <v>658914</v>
      </c>
      <c r="N49" s="53">
        <v>0</v>
      </c>
      <c r="O49" s="53">
        <v>0</v>
      </c>
      <c r="P49" s="53">
        <v>0</v>
      </c>
      <c r="Q49" s="53">
        <v>32991000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38188567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2598252</v>
      </c>
      <c r="C51" s="51">
        <v>0</v>
      </c>
      <c r="D51" s="128">
        <v>2422685</v>
      </c>
      <c r="E51" s="53">
        <v>1758477</v>
      </c>
      <c r="F51" s="53">
        <v>0</v>
      </c>
      <c r="G51" s="53">
        <v>0</v>
      </c>
      <c r="H51" s="53">
        <v>0</v>
      </c>
      <c r="I51" s="53">
        <v>2554150</v>
      </c>
      <c r="J51" s="53">
        <v>0</v>
      </c>
      <c r="K51" s="53">
        <v>0</v>
      </c>
      <c r="L51" s="53">
        <v>0</v>
      </c>
      <c r="M51" s="53">
        <v>2218474</v>
      </c>
      <c r="N51" s="53">
        <v>0</v>
      </c>
      <c r="O51" s="53">
        <v>0</v>
      </c>
      <c r="P51" s="53">
        <v>0</v>
      </c>
      <c r="Q51" s="53">
        <v>1719506</v>
      </c>
      <c r="R51" s="53">
        <v>0</v>
      </c>
      <c r="S51" s="53">
        <v>0</v>
      </c>
      <c r="T51" s="53">
        <v>0</v>
      </c>
      <c r="U51" s="53">
        <v>1511337</v>
      </c>
      <c r="V51" s="53">
        <v>44386810</v>
      </c>
      <c r="W51" s="53">
        <v>59169691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79.08730389795623</v>
      </c>
      <c r="E58" s="7">
        <f t="shared" si="6"/>
        <v>79.08730389795623</v>
      </c>
      <c r="F58" s="7">
        <f t="shared" si="6"/>
        <v>25.345386817094788</v>
      </c>
      <c r="G58" s="7">
        <f t="shared" si="6"/>
        <v>114.53668049260739</v>
      </c>
      <c r="H58" s="7">
        <f t="shared" si="6"/>
        <v>118.19556349729339</v>
      </c>
      <c r="I58" s="7">
        <f t="shared" si="6"/>
        <v>56.63513645325916</v>
      </c>
      <c r="J58" s="7">
        <f t="shared" si="6"/>
        <v>92.80059519509976</v>
      </c>
      <c r="K58" s="7">
        <f t="shared" si="6"/>
        <v>86.91120027031019</v>
      </c>
      <c r="L58" s="7">
        <f t="shared" si="6"/>
        <v>82.40732479010947</v>
      </c>
      <c r="M58" s="7">
        <f t="shared" si="6"/>
        <v>87.06993627554394</v>
      </c>
      <c r="N58" s="7">
        <f t="shared" si="6"/>
        <v>99.48967001964377</v>
      </c>
      <c r="O58" s="7">
        <f t="shared" si="6"/>
        <v>102.16950238958835</v>
      </c>
      <c r="P58" s="7">
        <f t="shared" si="6"/>
        <v>100.06448122262329</v>
      </c>
      <c r="Q58" s="7">
        <f t="shared" si="6"/>
        <v>100.551324331087</v>
      </c>
      <c r="R58" s="7">
        <f t="shared" si="6"/>
        <v>79.79036257043177</v>
      </c>
      <c r="S58" s="7">
        <f t="shared" si="6"/>
        <v>129.7857679686279</v>
      </c>
      <c r="T58" s="7">
        <f t="shared" si="6"/>
        <v>80.14148530475202</v>
      </c>
      <c r="U58" s="7">
        <f t="shared" si="6"/>
        <v>93.02114258693224</v>
      </c>
      <c r="V58" s="7">
        <f t="shared" si="6"/>
        <v>80.38617056657121</v>
      </c>
      <c r="W58" s="7">
        <f t="shared" si="6"/>
        <v>70.40222924624193</v>
      </c>
      <c r="X58" s="7">
        <f t="shared" si="6"/>
        <v>0</v>
      </c>
      <c r="Y58" s="7">
        <f t="shared" si="6"/>
        <v>0</v>
      </c>
      <c r="Z58" s="8">
        <f t="shared" si="6"/>
        <v>79.08730389795623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70.00804918949135</v>
      </c>
      <c r="E59" s="10">
        <f t="shared" si="7"/>
        <v>70.00804918949135</v>
      </c>
      <c r="F59" s="10">
        <f t="shared" si="7"/>
        <v>3.1212937495268616</v>
      </c>
      <c r="G59" s="10">
        <f t="shared" si="7"/>
        <v>-83.41705003280245</v>
      </c>
      <c r="H59" s="10">
        <f t="shared" si="7"/>
        <v>22971.001390820584</v>
      </c>
      <c r="I59" s="10">
        <f t="shared" si="7"/>
        <v>30.769975737816303</v>
      </c>
      <c r="J59" s="10">
        <f t="shared" si="7"/>
        <v>-19330.5</v>
      </c>
      <c r="K59" s="10">
        <f t="shared" si="7"/>
        <v>-2478.6446530700337</v>
      </c>
      <c r="L59" s="10">
        <f t="shared" si="7"/>
        <v>-1125.872774941355</v>
      </c>
      <c r="M59" s="10">
        <f t="shared" si="7"/>
        <v>-2367.372077056662</v>
      </c>
      <c r="N59" s="10">
        <f t="shared" si="7"/>
        <v>-29280</v>
      </c>
      <c r="O59" s="10">
        <f t="shared" si="7"/>
        <v>-649.1943813261723</v>
      </c>
      <c r="P59" s="10">
        <f t="shared" si="7"/>
        <v>-9628.343500703895</v>
      </c>
      <c r="Q59" s="10">
        <f t="shared" si="7"/>
        <v>-1972.4044142933067</v>
      </c>
      <c r="R59" s="10">
        <f t="shared" si="7"/>
        <v>-13870.34632034632</v>
      </c>
      <c r="S59" s="10">
        <f t="shared" si="7"/>
        <v>-7973.367760973811</v>
      </c>
      <c r="T59" s="10">
        <f t="shared" si="7"/>
        <v>-9953.870106761566</v>
      </c>
      <c r="U59" s="10">
        <f t="shared" si="7"/>
        <v>-9963.183609141057</v>
      </c>
      <c r="V59" s="10">
        <f t="shared" si="7"/>
        <v>78.91537846560846</v>
      </c>
      <c r="W59" s="10">
        <f t="shared" si="7"/>
        <v>69.9999888218573</v>
      </c>
      <c r="X59" s="10">
        <f t="shared" si="7"/>
        <v>0</v>
      </c>
      <c r="Y59" s="10">
        <f t="shared" si="7"/>
        <v>0</v>
      </c>
      <c r="Z59" s="11">
        <f t="shared" si="7"/>
        <v>70.00804918949135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80.50736921486916</v>
      </c>
      <c r="E60" s="13">
        <f t="shared" si="7"/>
        <v>80.50736921486916</v>
      </c>
      <c r="F60" s="13">
        <f t="shared" si="7"/>
        <v>91.5888463231644</v>
      </c>
      <c r="G60" s="13">
        <f t="shared" si="7"/>
        <v>62.219352787243096</v>
      </c>
      <c r="H60" s="13">
        <f t="shared" si="7"/>
        <v>80.66314581315652</v>
      </c>
      <c r="I60" s="13">
        <f t="shared" si="7"/>
        <v>77.11456325373025</v>
      </c>
      <c r="J60" s="13">
        <f t="shared" si="7"/>
        <v>80.58143982054261</v>
      </c>
      <c r="K60" s="13">
        <f t="shared" si="7"/>
        <v>76.90679805073222</v>
      </c>
      <c r="L60" s="13">
        <f t="shared" si="7"/>
        <v>75.73645730409912</v>
      </c>
      <c r="M60" s="13">
        <f t="shared" si="7"/>
        <v>77.58358548571996</v>
      </c>
      <c r="N60" s="13">
        <f t="shared" si="7"/>
        <v>90.84740695258363</v>
      </c>
      <c r="O60" s="13">
        <f t="shared" si="7"/>
        <v>94.47309289741585</v>
      </c>
      <c r="P60" s="13">
        <f t="shared" si="7"/>
        <v>91.73657613848764</v>
      </c>
      <c r="Q60" s="13">
        <f t="shared" si="7"/>
        <v>92.3241222340772</v>
      </c>
      <c r="R60" s="13">
        <f t="shared" si="7"/>
        <v>72.06282466219834</v>
      </c>
      <c r="S60" s="13">
        <f t="shared" si="7"/>
        <v>118.74536634799058</v>
      </c>
      <c r="T60" s="13">
        <f t="shared" si="7"/>
        <v>70.50537195227164</v>
      </c>
      <c r="U60" s="13">
        <f t="shared" si="7"/>
        <v>83.62549535112589</v>
      </c>
      <c r="V60" s="13">
        <f t="shared" si="7"/>
        <v>82.83116681940244</v>
      </c>
      <c r="W60" s="13">
        <f t="shared" si="7"/>
        <v>69.99989065610104</v>
      </c>
      <c r="X60" s="13">
        <f t="shared" si="7"/>
        <v>0</v>
      </c>
      <c r="Y60" s="13">
        <f t="shared" si="7"/>
        <v>0</v>
      </c>
      <c r="Z60" s="14">
        <f t="shared" si="7"/>
        <v>80.50736921486916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72.61001873356663</v>
      </c>
      <c r="E61" s="13">
        <f t="shared" si="7"/>
        <v>72.61001873356663</v>
      </c>
      <c r="F61" s="13">
        <f t="shared" si="7"/>
        <v>129.20379502263748</v>
      </c>
      <c r="G61" s="13">
        <f t="shared" si="7"/>
        <v>72.73787748298133</v>
      </c>
      <c r="H61" s="13">
        <f t="shared" si="7"/>
        <v>101.52981011619755</v>
      </c>
      <c r="I61" s="13">
        <f t="shared" si="7"/>
        <v>98.1309736122897</v>
      </c>
      <c r="J61" s="13">
        <f t="shared" si="7"/>
        <v>106.90774163973128</v>
      </c>
      <c r="K61" s="13">
        <f t="shared" si="7"/>
        <v>93.0059625271024</v>
      </c>
      <c r="L61" s="13">
        <f t="shared" si="7"/>
        <v>97.97446559192178</v>
      </c>
      <c r="M61" s="13">
        <f t="shared" si="7"/>
        <v>98.57719330277956</v>
      </c>
      <c r="N61" s="13">
        <f t="shared" si="7"/>
        <v>122.55005748606067</v>
      </c>
      <c r="O61" s="13">
        <f t="shared" si="7"/>
        <v>120.9784507305121</v>
      </c>
      <c r="P61" s="13">
        <f t="shared" si="7"/>
        <v>114.32906117925181</v>
      </c>
      <c r="Q61" s="13">
        <f t="shared" si="7"/>
        <v>119.40472590053311</v>
      </c>
      <c r="R61" s="13">
        <f t="shared" si="7"/>
        <v>92.02157956491527</v>
      </c>
      <c r="S61" s="13">
        <f t="shared" si="7"/>
        <v>131.6475334258084</v>
      </c>
      <c r="T61" s="13">
        <f t="shared" si="7"/>
        <v>79.31225524696372</v>
      </c>
      <c r="U61" s="13">
        <f t="shared" si="7"/>
        <v>98.68590676729099</v>
      </c>
      <c r="V61" s="13">
        <f t="shared" si="7"/>
        <v>103.82259471800425</v>
      </c>
      <c r="W61" s="13">
        <f t="shared" si="7"/>
        <v>70.00000082073053</v>
      </c>
      <c r="X61" s="13">
        <f t="shared" si="7"/>
        <v>0</v>
      </c>
      <c r="Y61" s="13">
        <f t="shared" si="7"/>
        <v>0</v>
      </c>
      <c r="Z61" s="14">
        <f t="shared" si="7"/>
        <v>72.61001873356663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78.60347755691936</v>
      </c>
      <c r="E62" s="13">
        <f t="shared" si="7"/>
        <v>78.60347755691936</v>
      </c>
      <c r="F62" s="13">
        <f t="shared" si="7"/>
        <v>69.37665363503534</v>
      </c>
      <c r="G62" s="13">
        <f t="shared" si="7"/>
        <v>31.24406813102329</v>
      </c>
      <c r="H62" s="13">
        <f t="shared" si="7"/>
        <v>39.05915119813868</v>
      </c>
      <c r="I62" s="13">
        <f t="shared" si="7"/>
        <v>43.91968261433546</v>
      </c>
      <c r="J62" s="13">
        <f t="shared" si="7"/>
        <v>42.70473075538724</v>
      </c>
      <c r="K62" s="13">
        <f t="shared" si="7"/>
        <v>41.0752536929429</v>
      </c>
      <c r="L62" s="13">
        <f t="shared" si="7"/>
        <v>39.57281906028395</v>
      </c>
      <c r="M62" s="13">
        <f t="shared" si="7"/>
        <v>40.97247682954904</v>
      </c>
      <c r="N62" s="13">
        <f t="shared" si="7"/>
        <v>37.13093677775666</v>
      </c>
      <c r="O62" s="13">
        <f t="shared" si="7"/>
        <v>71.03496698988731</v>
      </c>
      <c r="P62" s="13">
        <f t="shared" si="7"/>
        <v>66.86441944441547</v>
      </c>
      <c r="Q62" s="13">
        <f t="shared" si="7"/>
        <v>54.4673553639768</v>
      </c>
      <c r="R62" s="13">
        <f t="shared" si="7"/>
        <v>41.53373939978244</v>
      </c>
      <c r="S62" s="13">
        <f t="shared" si="7"/>
        <v>44.301765650080256</v>
      </c>
      <c r="T62" s="13">
        <f t="shared" si="7"/>
        <v>52.080758645557566</v>
      </c>
      <c r="U62" s="13">
        <f t="shared" si="7"/>
        <v>45.71696243217252</v>
      </c>
      <c r="V62" s="13">
        <f t="shared" si="7"/>
        <v>46.665190874389026</v>
      </c>
      <c r="W62" s="13">
        <f t="shared" si="7"/>
        <v>69.99957778590931</v>
      </c>
      <c r="X62" s="13">
        <f t="shared" si="7"/>
        <v>0</v>
      </c>
      <c r="Y62" s="13">
        <f t="shared" si="7"/>
        <v>0</v>
      </c>
      <c r="Z62" s="14">
        <f t="shared" si="7"/>
        <v>78.60347755691936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120.22950248781147</v>
      </c>
      <c r="E63" s="13">
        <f t="shared" si="7"/>
        <v>120.22950248781147</v>
      </c>
      <c r="F63" s="13">
        <f t="shared" si="7"/>
        <v>29.631032717069576</v>
      </c>
      <c r="G63" s="13">
        <f t="shared" si="7"/>
        <v>16.64925632990101</v>
      </c>
      <c r="H63" s="13">
        <f t="shared" si="7"/>
        <v>37.92366263574445</v>
      </c>
      <c r="I63" s="13">
        <f t="shared" si="7"/>
        <v>28.137200223089792</v>
      </c>
      <c r="J63" s="13">
        <f t="shared" si="7"/>
        <v>39.72506590885747</v>
      </c>
      <c r="K63" s="13">
        <f t="shared" si="7"/>
        <v>52.37305388493031</v>
      </c>
      <c r="L63" s="13">
        <f t="shared" si="7"/>
        <v>43.49740754729938</v>
      </c>
      <c r="M63" s="13">
        <f t="shared" si="7"/>
        <v>45.33012909042218</v>
      </c>
      <c r="N63" s="13">
        <f t="shared" si="7"/>
        <v>64.63100012403356</v>
      </c>
      <c r="O63" s="13">
        <f t="shared" si="7"/>
        <v>52.38832019210536</v>
      </c>
      <c r="P63" s="13">
        <f t="shared" si="7"/>
        <v>41.981684768608154</v>
      </c>
      <c r="Q63" s="13">
        <f t="shared" si="7"/>
        <v>53.01809463506555</v>
      </c>
      <c r="R63" s="13">
        <f t="shared" si="7"/>
        <v>15.027866704907487</v>
      </c>
      <c r="S63" s="13">
        <f t="shared" si="7"/>
        <v>13.010735409546296</v>
      </c>
      <c r="T63" s="13">
        <f t="shared" si="7"/>
        <v>46.351747635352744</v>
      </c>
      <c r="U63" s="13">
        <f t="shared" si="7"/>
        <v>23.27028640201959</v>
      </c>
      <c r="V63" s="13">
        <f t="shared" si="7"/>
        <v>36.95839570034608</v>
      </c>
      <c r="W63" s="13">
        <f t="shared" si="7"/>
        <v>69.9999927066817</v>
      </c>
      <c r="X63" s="13">
        <f t="shared" si="7"/>
        <v>0</v>
      </c>
      <c r="Y63" s="13">
        <f t="shared" si="7"/>
        <v>0</v>
      </c>
      <c r="Z63" s="14">
        <f t="shared" si="7"/>
        <v>120.22950248781147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131.87340397776833</v>
      </c>
      <c r="E64" s="13">
        <f t="shared" si="7"/>
        <v>131.87340397776833</v>
      </c>
      <c r="F64" s="13">
        <f t="shared" si="7"/>
        <v>29.566279780085523</v>
      </c>
      <c r="G64" s="13">
        <f t="shared" si="7"/>
        <v>80.23077103113614</v>
      </c>
      <c r="H64" s="13">
        <f t="shared" si="7"/>
        <v>34.94771859406358</v>
      </c>
      <c r="I64" s="13">
        <f t="shared" si="7"/>
        <v>48.27647282520929</v>
      </c>
      <c r="J64" s="13">
        <f t="shared" si="7"/>
        <v>31.517398512082185</v>
      </c>
      <c r="K64" s="13">
        <f t="shared" si="7"/>
        <v>37.8241183198333</v>
      </c>
      <c r="L64" s="13">
        <f t="shared" si="7"/>
        <v>28.9552334995529</v>
      </c>
      <c r="M64" s="13">
        <f t="shared" si="7"/>
        <v>32.818779392902954</v>
      </c>
      <c r="N64" s="13">
        <f t="shared" si="7"/>
        <v>42.86898582164717</v>
      </c>
      <c r="O64" s="13">
        <f t="shared" si="7"/>
        <v>39.808337880967734</v>
      </c>
      <c r="P64" s="13">
        <f t="shared" si="7"/>
        <v>26.936482743596923</v>
      </c>
      <c r="Q64" s="13">
        <f t="shared" si="7"/>
        <v>36.48136015892472</v>
      </c>
      <c r="R64" s="13">
        <f t="shared" si="7"/>
        <v>69.39378270815706</v>
      </c>
      <c r="S64" s="13">
        <f t="shared" si="7"/>
        <v>74.35099755839691</v>
      </c>
      <c r="T64" s="13">
        <f t="shared" si="7"/>
        <v>36.5968314777126</v>
      </c>
      <c r="U64" s="13">
        <f t="shared" si="7"/>
        <v>60.39931323326656</v>
      </c>
      <c r="V64" s="13">
        <f t="shared" si="7"/>
        <v>44.6017266270291</v>
      </c>
      <c r="W64" s="13">
        <f t="shared" si="7"/>
        <v>70</v>
      </c>
      <c r="X64" s="13">
        <f t="shared" si="7"/>
        <v>0</v>
      </c>
      <c r="Y64" s="13">
        <f t="shared" si="7"/>
        <v>0</v>
      </c>
      <c r="Z64" s="14">
        <f t="shared" si="7"/>
        <v>131.87340397776833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48.05824714799952</v>
      </c>
      <c r="G65" s="13">
        <f t="shared" si="7"/>
        <v>186.962173118019</v>
      </c>
      <c r="H65" s="13">
        <f t="shared" si="7"/>
        <v>256.4529463096496</v>
      </c>
      <c r="I65" s="13">
        <f t="shared" si="7"/>
        <v>133.08087788158548</v>
      </c>
      <c r="J65" s="13">
        <f t="shared" si="7"/>
        <v>139.9844045895065</v>
      </c>
      <c r="K65" s="13">
        <f t="shared" si="7"/>
        <v>170.6817500107126</v>
      </c>
      <c r="L65" s="13">
        <f t="shared" si="7"/>
        <v>148.8810210682752</v>
      </c>
      <c r="M65" s="13">
        <f t="shared" si="7"/>
        <v>153.3830972581291</v>
      </c>
      <c r="N65" s="13">
        <f t="shared" si="7"/>
        <v>203.31284153005464</v>
      </c>
      <c r="O65" s="13">
        <f t="shared" si="7"/>
        <v>62.82847957802925</v>
      </c>
      <c r="P65" s="13">
        <f t="shared" si="7"/>
        <v>212.79679603318394</v>
      </c>
      <c r="Q65" s="13">
        <f t="shared" si="7"/>
        <v>125.67436274246543</v>
      </c>
      <c r="R65" s="13">
        <f t="shared" si="7"/>
        <v>209.78019194506206</v>
      </c>
      <c r="S65" s="13">
        <f t="shared" si="7"/>
        <v>-15.838313148985481</v>
      </c>
      <c r="T65" s="13">
        <f t="shared" si="7"/>
        <v>235.55406852248396</v>
      </c>
      <c r="U65" s="13">
        <f t="shared" si="7"/>
        <v>-63.2445488931673</v>
      </c>
      <c r="V65" s="13">
        <f t="shared" si="7"/>
        <v>603.9471404090906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88.17620689655172</v>
      </c>
      <c r="E66" s="16">
        <f t="shared" si="7"/>
        <v>88.17620689655172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88.17240636179476</v>
      </c>
      <c r="X66" s="16">
        <f t="shared" si="7"/>
        <v>0</v>
      </c>
      <c r="Y66" s="16">
        <f t="shared" si="7"/>
        <v>0</v>
      </c>
      <c r="Z66" s="17">
        <f t="shared" si="7"/>
        <v>88.17620689655172</v>
      </c>
    </row>
    <row r="67" spans="1:26" ht="13.5" hidden="1">
      <c r="A67" s="40" t="s">
        <v>120</v>
      </c>
      <c r="B67" s="23"/>
      <c r="C67" s="23"/>
      <c r="D67" s="24">
        <v>23321914</v>
      </c>
      <c r="E67" s="25">
        <v>23321914</v>
      </c>
      <c r="F67" s="25">
        <v>5947824</v>
      </c>
      <c r="G67" s="25">
        <v>1373264</v>
      </c>
      <c r="H67" s="25">
        <v>1731499</v>
      </c>
      <c r="I67" s="25">
        <v>9052587</v>
      </c>
      <c r="J67" s="25">
        <v>1522862</v>
      </c>
      <c r="K67" s="25">
        <v>1976988</v>
      </c>
      <c r="L67" s="25">
        <v>1804393</v>
      </c>
      <c r="M67" s="25">
        <v>5304243</v>
      </c>
      <c r="N67" s="25">
        <v>2058668</v>
      </c>
      <c r="O67" s="25">
        <v>1878357</v>
      </c>
      <c r="P67" s="25">
        <v>1753999</v>
      </c>
      <c r="Q67" s="25">
        <v>5691024</v>
      </c>
      <c r="R67" s="25">
        <v>1894032</v>
      </c>
      <c r="S67" s="25">
        <v>1343870</v>
      </c>
      <c r="T67" s="25">
        <v>1890373</v>
      </c>
      <c r="U67" s="25">
        <v>5128275</v>
      </c>
      <c r="V67" s="25">
        <v>25176129</v>
      </c>
      <c r="W67" s="25">
        <v>26198990</v>
      </c>
      <c r="X67" s="25"/>
      <c r="Y67" s="24"/>
      <c r="Z67" s="26">
        <v>23321914</v>
      </c>
    </row>
    <row r="68" spans="1:26" ht="13.5" hidden="1">
      <c r="A68" s="36" t="s">
        <v>31</v>
      </c>
      <c r="B68" s="18"/>
      <c r="C68" s="18"/>
      <c r="D68" s="19">
        <v>3578000</v>
      </c>
      <c r="E68" s="20">
        <v>3578000</v>
      </c>
      <c r="F68" s="20">
        <v>4438448</v>
      </c>
      <c r="G68" s="20">
        <v>-496914</v>
      </c>
      <c r="H68" s="20">
        <v>2876</v>
      </c>
      <c r="I68" s="20">
        <v>3944410</v>
      </c>
      <c r="J68" s="20">
        <v>-1000</v>
      </c>
      <c r="K68" s="20">
        <v>-9267</v>
      </c>
      <c r="L68" s="20">
        <v>-14494</v>
      </c>
      <c r="M68" s="20">
        <v>-24761</v>
      </c>
      <c r="N68" s="20">
        <v>-810</v>
      </c>
      <c r="O68" s="20">
        <v>-29046</v>
      </c>
      <c r="P68" s="20">
        <v>-2131</v>
      </c>
      <c r="Q68" s="20">
        <v>-31987</v>
      </c>
      <c r="R68" s="20">
        <v>-1386</v>
      </c>
      <c r="S68" s="20">
        <v>-2711</v>
      </c>
      <c r="T68" s="20">
        <v>-2248</v>
      </c>
      <c r="U68" s="20">
        <v>-6345</v>
      </c>
      <c r="V68" s="20">
        <v>3881317</v>
      </c>
      <c r="W68" s="20">
        <v>3578412</v>
      </c>
      <c r="X68" s="20"/>
      <c r="Y68" s="19"/>
      <c r="Z68" s="22">
        <v>3578000</v>
      </c>
    </row>
    <row r="69" spans="1:26" ht="13.5" hidden="1">
      <c r="A69" s="37" t="s">
        <v>32</v>
      </c>
      <c r="B69" s="18"/>
      <c r="C69" s="18"/>
      <c r="D69" s="19">
        <v>19163914</v>
      </c>
      <c r="E69" s="20">
        <v>19163914</v>
      </c>
      <c r="F69" s="20">
        <v>1494682</v>
      </c>
      <c r="G69" s="20">
        <v>1861768</v>
      </c>
      <c r="H69" s="20">
        <v>1718144</v>
      </c>
      <c r="I69" s="20">
        <v>5074594</v>
      </c>
      <c r="J69" s="20">
        <v>1513897</v>
      </c>
      <c r="K69" s="20">
        <v>1935496</v>
      </c>
      <c r="L69" s="20">
        <v>1747861</v>
      </c>
      <c r="M69" s="20">
        <v>5197254</v>
      </c>
      <c r="N69" s="20">
        <v>1993446</v>
      </c>
      <c r="O69" s="20">
        <v>1831784</v>
      </c>
      <c r="P69" s="20">
        <v>1689566</v>
      </c>
      <c r="Q69" s="20">
        <v>5514796</v>
      </c>
      <c r="R69" s="20">
        <v>1830364</v>
      </c>
      <c r="S69" s="20">
        <v>1286782</v>
      </c>
      <c r="T69" s="20">
        <v>1831364</v>
      </c>
      <c r="U69" s="20">
        <v>4948510</v>
      </c>
      <c r="V69" s="20">
        <v>20735154</v>
      </c>
      <c r="W69" s="20">
        <v>22040553</v>
      </c>
      <c r="X69" s="20"/>
      <c r="Y69" s="19"/>
      <c r="Z69" s="22">
        <v>19163914</v>
      </c>
    </row>
    <row r="70" spans="1:26" ht="13.5" hidden="1">
      <c r="A70" s="38" t="s">
        <v>114</v>
      </c>
      <c r="B70" s="18"/>
      <c r="C70" s="18"/>
      <c r="D70" s="19">
        <v>11746295</v>
      </c>
      <c r="E70" s="20">
        <v>11746295</v>
      </c>
      <c r="F70" s="20">
        <v>832248</v>
      </c>
      <c r="G70" s="20">
        <v>1152999</v>
      </c>
      <c r="H70" s="20">
        <v>1005615</v>
      </c>
      <c r="I70" s="20">
        <v>2990862</v>
      </c>
      <c r="J70" s="20">
        <v>857299</v>
      </c>
      <c r="K70" s="20">
        <v>1173328</v>
      </c>
      <c r="L70" s="20">
        <v>1003587</v>
      </c>
      <c r="M70" s="20">
        <v>3034214</v>
      </c>
      <c r="N70" s="20">
        <v>1075913</v>
      </c>
      <c r="O70" s="20">
        <v>1044815</v>
      </c>
      <c r="P70" s="20">
        <v>990679</v>
      </c>
      <c r="Q70" s="20">
        <v>3111407</v>
      </c>
      <c r="R70" s="20">
        <v>1053404</v>
      </c>
      <c r="S70" s="20">
        <v>864377</v>
      </c>
      <c r="T70" s="20">
        <v>1108260</v>
      </c>
      <c r="U70" s="20">
        <v>3026041</v>
      </c>
      <c r="V70" s="20">
        <v>12162524</v>
      </c>
      <c r="W70" s="20">
        <v>12184267</v>
      </c>
      <c r="X70" s="20"/>
      <c r="Y70" s="19"/>
      <c r="Z70" s="22">
        <v>11746295</v>
      </c>
    </row>
    <row r="71" spans="1:26" ht="13.5" hidden="1">
      <c r="A71" s="38" t="s">
        <v>115</v>
      </c>
      <c r="B71" s="18"/>
      <c r="C71" s="18"/>
      <c r="D71" s="19">
        <v>5062117</v>
      </c>
      <c r="E71" s="20">
        <v>5062117</v>
      </c>
      <c r="F71" s="20">
        <v>202584</v>
      </c>
      <c r="G71" s="20">
        <v>293963</v>
      </c>
      <c r="H71" s="20">
        <v>294415</v>
      </c>
      <c r="I71" s="20">
        <v>790962</v>
      </c>
      <c r="J71" s="20">
        <v>255604</v>
      </c>
      <c r="K71" s="20">
        <v>341259</v>
      </c>
      <c r="L71" s="20">
        <v>341401</v>
      </c>
      <c r="M71" s="20">
        <v>938264</v>
      </c>
      <c r="N71" s="20">
        <v>499745</v>
      </c>
      <c r="O71" s="20">
        <v>307633</v>
      </c>
      <c r="P71" s="20">
        <v>287733</v>
      </c>
      <c r="Q71" s="20">
        <v>1095111</v>
      </c>
      <c r="R71" s="20">
        <v>355771</v>
      </c>
      <c r="S71" s="20">
        <v>407442</v>
      </c>
      <c r="T71" s="20">
        <v>324473</v>
      </c>
      <c r="U71" s="20">
        <v>1087686</v>
      </c>
      <c r="V71" s="20">
        <v>3912023</v>
      </c>
      <c r="W71" s="20">
        <v>5684320</v>
      </c>
      <c r="X71" s="20"/>
      <c r="Y71" s="19"/>
      <c r="Z71" s="22">
        <v>5062117</v>
      </c>
    </row>
    <row r="72" spans="1:26" ht="13.5" hidden="1">
      <c r="A72" s="38" t="s">
        <v>116</v>
      </c>
      <c r="B72" s="18"/>
      <c r="C72" s="18"/>
      <c r="D72" s="19">
        <v>1596584</v>
      </c>
      <c r="E72" s="20">
        <v>1596584</v>
      </c>
      <c r="F72" s="20">
        <v>240211</v>
      </c>
      <c r="G72" s="20">
        <v>241236</v>
      </c>
      <c r="H72" s="20">
        <v>246511</v>
      </c>
      <c r="I72" s="20">
        <v>727958</v>
      </c>
      <c r="J72" s="20">
        <v>233656</v>
      </c>
      <c r="K72" s="20">
        <v>246581</v>
      </c>
      <c r="L72" s="20">
        <v>232984</v>
      </c>
      <c r="M72" s="20">
        <v>713221</v>
      </c>
      <c r="N72" s="20">
        <v>241870</v>
      </c>
      <c r="O72" s="20">
        <v>242367</v>
      </c>
      <c r="P72" s="20">
        <v>240674</v>
      </c>
      <c r="Q72" s="20">
        <v>724911</v>
      </c>
      <c r="R72" s="20">
        <v>258014</v>
      </c>
      <c r="S72" s="20">
        <v>323602</v>
      </c>
      <c r="T72" s="20">
        <v>235976</v>
      </c>
      <c r="U72" s="20">
        <v>817592</v>
      </c>
      <c r="V72" s="20">
        <v>2983682</v>
      </c>
      <c r="W72" s="20">
        <v>2742236</v>
      </c>
      <c r="X72" s="20"/>
      <c r="Y72" s="19"/>
      <c r="Z72" s="22">
        <v>1596584</v>
      </c>
    </row>
    <row r="73" spans="1:26" ht="13.5" hidden="1">
      <c r="A73" s="38" t="s">
        <v>117</v>
      </c>
      <c r="B73" s="18"/>
      <c r="C73" s="18"/>
      <c r="D73" s="19">
        <v>758918</v>
      </c>
      <c r="E73" s="20">
        <v>758918</v>
      </c>
      <c r="F73" s="20">
        <v>127686</v>
      </c>
      <c r="G73" s="20">
        <v>128179</v>
      </c>
      <c r="H73" s="20">
        <v>128057</v>
      </c>
      <c r="I73" s="20">
        <v>383922</v>
      </c>
      <c r="J73" s="20">
        <v>122453</v>
      </c>
      <c r="K73" s="20">
        <v>127654</v>
      </c>
      <c r="L73" s="20">
        <v>124133</v>
      </c>
      <c r="M73" s="20">
        <v>374240</v>
      </c>
      <c r="N73" s="20">
        <v>129070</v>
      </c>
      <c r="O73" s="20">
        <v>120942</v>
      </c>
      <c r="P73" s="20">
        <v>128532</v>
      </c>
      <c r="Q73" s="20">
        <v>378544</v>
      </c>
      <c r="R73" s="20">
        <v>127644</v>
      </c>
      <c r="S73" s="20">
        <v>131471</v>
      </c>
      <c r="T73" s="20">
        <v>125295</v>
      </c>
      <c r="U73" s="20">
        <v>384410</v>
      </c>
      <c r="V73" s="20">
        <v>1521116</v>
      </c>
      <c r="W73" s="20">
        <v>1429730</v>
      </c>
      <c r="X73" s="20"/>
      <c r="Y73" s="19"/>
      <c r="Z73" s="22">
        <v>758918</v>
      </c>
    </row>
    <row r="74" spans="1:26" ht="13.5" hidden="1">
      <c r="A74" s="38" t="s">
        <v>118</v>
      </c>
      <c r="B74" s="18"/>
      <c r="C74" s="18"/>
      <c r="D74" s="19"/>
      <c r="E74" s="20"/>
      <c r="F74" s="20">
        <v>91953</v>
      </c>
      <c r="G74" s="20">
        <v>45391</v>
      </c>
      <c r="H74" s="20">
        <v>43546</v>
      </c>
      <c r="I74" s="20">
        <v>180890</v>
      </c>
      <c r="J74" s="20">
        <v>44885</v>
      </c>
      <c r="K74" s="20">
        <v>46674</v>
      </c>
      <c r="L74" s="20">
        <v>45756</v>
      </c>
      <c r="M74" s="20">
        <v>137315</v>
      </c>
      <c r="N74" s="20">
        <v>46848</v>
      </c>
      <c r="O74" s="20">
        <v>116027</v>
      </c>
      <c r="P74" s="20">
        <v>41948</v>
      </c>
      <c r="Q74" s="20">
        <v>204823</v>
      </c>
      <c r="R74" s="20">
        <v>35531</v>
      </c>
      <c r="S74" s="20">
        <v>-440110</v>
      </c>
      <c r="T74" s="20">
        <v>37360</v>
      </c>
      <c r="U74" s="20">
        <v>-367219</v>
      </c>
      <c r="V74" s="20">
        <v>155809</v>
      </c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>
        <v>580000</v>
      </c>
      <c r="E75" s="29">
        <v>580000</v>
      </c>
      <c r="F75" s="29">
        <v>14694</v>
      </c>
      <c r="G75" s="29">
        <v>8410</v>
      </c>
      <c r="H75" s="29">
        <v>10479</v>
      </c>
      <c r="I75" s="29">
        <v>33583</v>
      </c>
      <c r="J75" s="29">
        <v>9965</v>
      </c>
      <c r="K75" s="29">
        <v>50759</v>
      </c>
      <c r="L75" s="29">
        <v>71026</v>
      </c>
      <c r="M75" s="29">
        <v>131750</v>
      </c>
      <c r="N75" s="29">
        <v>66032</v>
      </c>
      <c r="O75" s="29">
        <v>75619</v>
      </c>
      <c r="P75" s="29">
        <v>66564</v>
      </c>
      <c r="Q75" s="29">
        <v>208215</v>
      </c>
      <c r="R75" s="29">
        <v>65054</v>
      </c>
      <c r="S75" s="29">
        <v>59799</v>
      </c>
      <c r="T75" s="29">
        <v>61257</v>
      </c>
      <c r="U75" s="29">
        <v>186110</v>
      </c>
      <c r="V75" s="29">
        <v>559658</v>
      </c>
      <c r="W75" s="29">
        <v>580025</v>
      </c>
      <c r="X75" s="29"/>
      <c r="Y75" s="28"/>
      <c r="Z75" s="30">
        <v>580000</v>
      </c>
    </row>
    <row r="76" spans="1:26" ht="13.5" hidden="1">
      <c r="A76" s="41" t="s">
        <v>121</v>
      </c>
      <c r="B76" s="31"/>
      <c r="C76" s="31"/>
      <c r="D76" s="32">
        <v>18444673</v>
      </c>
      <c r="E76" s="33">
        <v>18444673</v>
      </c>
      <c r="F76" s="33">
        <v>1507499</v>
      </c>
      <c r="G76" s="33">
        <v>1572891</v>
      </c>
      <c r="H76" s="33">
        <v>2046555</v>
      </c>
      <c r="I76" s="33">
        <v>5126945</v>
      </c>
      <c r="J76" s="33">
        <v>1413225</v>
      </c>
      <c r="K76" s="33">
        <v>1718224</v>
      </c>
      <c r="L76" s="33">
        <v>1486952</v>
      </c>
      <c r="M76" s="33">
        <v>4618401</v>
      </c>
      <c r="N76" s="33">
        <v>2048162</v>
      </c>
      <c r="O76" s="33">
        <v>1919108</v>
      </c>
      <c r="P76" s="33">
        <v>1755130</v>
      </c>
      <c r="Q76" s="33">
        <v>5722400</v>
      </c>
      <c r="R76" s="33">
        <v>1511255</v>
      </c>
      <c r="S76" s="33">
        <v>1744152</v>
      </c>
      <c r="T76" s="33">
        <v>1514973</v>
      </c>
      <c r="U76" s="33">
        <v>4770380</v>
      </c>
      <c r="V76" s="33">
        <v>20238126</v>
      </c>
      <c r="W76" s="33">
        <v>18444673</v>
      </c>
      <c r="X76" s="33"/>
      <c r="Y76" s="32"/>
      <c r="Z76" s="34">
        <v>18444673</v>
      </c>
    </row>
    <row r="77" spans="1:26" ht="13.5" hidden="1">
      <c r="A77" s="36" t="s">
        <v>31</v>
      </c>
      <c r="B77" s="18"/>
      <c r="C77" s="18"/>
      <c r="D77" s="19">
        <v>2504888</v>
      </c>
      <c r="E77" s="20">
        <v>2504888</v>
      </c>
      <c r="F77" s="20">
        <v>138537</v>
      </c>
      <c r="G77" s="20">
        <v>414511</v>
      </c>
      <c r="H77" s="20">
        <v>660646</v>
      </c>
      <c r="I77" s="20">
        <v>1213694</v>
      </c>
      <c r="J77" s="20">
        <v>193305</v>
      </c>
      <c r="K77" s="20">
        <v>229696</v>
      </c>
      <c r="L77" s="20">
        <v>163184</v>
      </c>
      <c r="M77" s="20">
        <v>586185</v>
      </c>
      <c r="N77" s="20">
        <v>237168</v>
      </c>
      <c r="O77" s="20">
        <v>188565</v>
      </c>
      <c r="P77" s="20">
        <v>205180</v>
      </c>
      <c r="Q77" s="20">
        <v>630913</v>
      </c>
      <c r="R77" s="20">
        <v>192243</v>
      </c>
      <c r="S77" s="20">
        <v>216158</v>
      </c>
      <c r="T77" s="20">
        <v>223763</v>
      </c>
      <c r="U77" s="20">
        <v>632164</v>
      </c>
      <c r="V77" s="20">
        <v>3062956</v>
      </c>
      <c r="W77" s="20">
        <v>2504888</v>
      </c>
      <c r="X77" s="20"/>
      <c r="Y77" s="19"/>
      <c r="Z77" s="22">
        <v>2504888</v>
      </c>
    </row>
    <row r="78" spans="1:26" ht="13.5" hidden="1">
      <c r="A78" s="37" t="s">
        <v>32</v>
      </c>
      <c r="B78" s="18"/>
      <c r="C78" s="18"/>
      <c r="D78" s="19">
        <v>15428363</v>
      </c>
      <c r="E78" s="20">
        <v>15428363</v>
      </c>
      <c r="F78" s="20">
        <v>1368962</v>
      </c>
      <c r="G78" s="20">
        <v>1158380</v>
      </c>
      <c r="H78" s="20">
        <v>1385909</v>
      </c>
      <c r="I78" s="20">
        <v>3913251</v>
      </c>
      <c r="J78" s="20">
        <v>1219920</v>
      </c>
      <c r="K78" s="20">
        <v>1488528</v>
      </c>
      <c r="L78" s="20">
        <v>1323768</v>
      </c>
      <c r="M78" s="20">
        <v>4032216</v>
      </c>
      <c r="N78" s="20">
        <v>1810994</v>
      </c>
      <c r="O78" s="20">
        <v>1730543</v>
      </c>
      <c r="P78" s="20">
        <v>1549950</v>
      </c>
      <c r="Q78" s="20">
        <v>5091487</v>
      </c>
      <c r="R78" s="20">
        <v>1319012</v>
      </c>
      <c r="S78" s="20">
        <v>1527994</v>
      </c>
      <c r="T78" s="20">
        <v>1291210</v>
      </c>
      <c r="U78" s="20">
        <v>4138216</v>
      </c>
      <c r="V78" s="20">
        <v>17175170</v>
      </c>
      <c r="W78" s="20">
        <v>15428363</v>
      </c>
      <c r="X78" s="20"/>
      <c r="Y78" s="19"/>
      <c r="Z78" s="22">
        <v>15428363</v>
      </c>
    </row>
    <row r="79" spans="1:26" ht="13.5" hidden="1">
      <c r="A79" s="38" t="s">
        <v>114</v>
      </c>
      <c r="B79" s="18"/>
      <c r="C79" s="18"/>
      <c r="D79" s="19">
        <v>8528987</v>
      </c>
      <c r="E79" s="20">
        <v>8528987</v>
      </c>
      <c r="F79" s="20">
        <v>1075296</v>
      </c>
      <c r="G79" s="20">
        <v>838667</v>
      </c>
      <c r="H79" s="20">
        <v>1020999</v>
      </c>
      <c r="I79" s="20">
        <v>2934962</v>
      </c>
      <c r="J79" s="20">
        <v>916519</v>
      </c>
      <c r="K79" s="20">
        <v>1091265</v>
      </c>
      <c r="L79" s="20">
        <v>983259</v>
      </c>
      <c r="M79" s="20">
        <v>2991043</v>
      </c>
      <c r="N79" s="20">
        <v>1318532</v>
      </c>
      <c r="O79" s="20">
        <v>1264001</v>
      </c>
      <c r="P79" s="20">
        <v>1132634</v>
      </c>
      <c r="Q79" s="20">
        <v>3715167</v>
      </c>
      <c r="R79" s="20">
        <v>969359</v>
      </c>
      <c r="S79" s="20">
        <v>1137931</v>
      </c>
      <c r="T79" s="20">
        <v>878986</v>
      </c>
      <c r="U79" s="20">
        <v>2986276</v>
      </c>
      <c r="V79" s="20">
        <v>12627448</v>
      </c>
      <c r="W79" s="20">
        <v>8528987</v>
      </c>
      <c r="X79" s="20"/>
      <c r="Y79" s="19"/>
      <c r="Z79" s="22">
        <v>8528987</v>
      </c>
    </row>
    <row r="80" spans="1:26" ht="13.5" hidden="1">
      <c r="A80" s="38" t="s">
        <v>115</v>
      </c>
      <c r="B80" s="18"/>
      <c r="C80" s="18"/>
      <c r="D80" s="19">
        <v>3979000</v>
      </c>
      <c r="E80" s="20">
        <v>3979000</v>
      </c>
      <c r="F80" s="20">
        <v>140546</v>
      </c>
      <c r="G80" s="20">
        <v>91846</v>
      </c>
      <c r="H80" s="20">
        <v>114996</v>
      </c>
      <c r="I80" s="20">
        <v>347388</v>
      </c>
      <c r="J80" s="20">
        <v>109155</v>
      </c>
      <c r="K80" s="20">
        <v>140173</v>
      </c>
      <c r="L80" s="20">
        <v>135102</v>
      </c>
      <c r="M80" s="20">
        <v>384430</v>
      </c>
      <c r="N80" s="20">
        <v>185560</v>
      </c>
      <c r="O80" s="20">
        <v>218527</v>
      </c>
      <c r="P80" s="20">
        <v>192391</v>
      </c>
      <c r="Q80" s="20">
        <v>596478</v>
      </c>
      <c r="R80" s="20">
        <v>147765</v>
      </c>
      <c r="S80" s="20">
        <v>180504</v>
      </c>
      <c r="T80" s="20">
        <v>168988</v>
      </c>
      <c r="U80" s="20">
        <v>497257</v>
      </c>
      <c r="V80" s="20">
        <v>1825553</v>
      </c>
      <c r="W80" s="20">
        <v>3979000</v>
      </c>
      <c r="X80" s="20"/>
      <c r="Y80" s="19"/>
      <c r="Z80" s="22">
        <v>3979000</v>
      </c>
    </row>
    <row r="81" spans="1:26" ht="13.5" hidden="1">
      <c r="A81" s="38" t="s">
        <v>116</v>
      </c>
      <c r="B81" s="18"/>
      <c r="C81" s="18"/>
      <c r="D81" s="19">
        <v>1919565</v>
      </c>
      <c r="E81" s="20">
        <v>1919565</v>
      </c>
      <c r="F81" s="20">
        <v>71177</v>
      </c>
      <c r="G81" s="20">
        <v>40164</v>
      </c>
      <c r="H81" s="20">
        <v>93486</v>
      </c>
      <c r="I81" s="20">
        <v>204827</v>
      </c>
      <c r="J81" s="20">
        <v>92820</v>
      </c>
      <c r="K81" s="20">
        <v>129142</v>
      </c>
      <c r="L81" s="20">
        <v>101342</v>
      </c>
      <c r="M81" s="20">
        <v>323304</v>
      </c>
      <c r="N81" s="20">
        <v>156323</v>
      </c>
      <c r="O81" s="20">
        <v>126972</v>
      </c>
      <c r="P81" s="20">
        <v>101039</v>
      </c>
      <c r="Q81" s="20">
        <v>384334</v>
      </c>
      <c r="R81" s="20">
        <v>38774</v>
      </c>
      <c r="S81" s="20">
        <v>42103</v>
      </c>
      <c r="T81" s="20">
        <v>109379</v>
      </c>
      <c r="U81" s="20">
        <v>190256</v>
      </c>
      <c r="V81" s="20">
        <v>1102721</v>
      </c>
      <c r="W81" s="20">
        <v>1919565</v>
      </c>
      <c r="X81" s="20"/>
      <c r="Y81" s="19"/>
      <c r="Z81" s="22">
        <v>1919565</v>
      </c>
    </row>
    <row r="82" spans="1:26" ht="13.5" hidden="1">
      <c r="A82" s="38" t="s">
        <v>117</v>
      </c>
      <c r="B82" s="18"/>
      <c r="C82" s="18"/>
      <c r="D82" s="19">
        <v>1000811</v>
      </c>
      <c r="E82" s="20">
        <v>1000811</v>
      </c>
      <c r="F82" s="20">
        <v>37752</v>
      </c>
      <c r="G82" s="20">
        <v>102839</v>
      </c>
      <c r="H82" s="20">
        <v>44753</v>
      </c>
      <c r="I82" s="20">
        <v>185344</v>
      </c>
      <c r="J82" s="20">
        <v>38594</v>
      </c>
      <c r="K82" s="20">
        <v>48284</v>
      </c>
      <c r="L82" s="20">
        <v>35943</v>
      </c>
      <c r="M82" s="20">
        <v>122821</v>
      </c>
      <c r="N82" s="20">
        <v>55331</v>
      </c>
      <c r="O82" s="20">
        <v>48145</v>
      </c>
      <c r="P82" s="20">
        <v>34622</v>
      </c>
      <c r="Q82" s="20">
        <v>138098</v>
      </c>
      <c r="R82" s="20">
        <v>88577</v>
      </c>
      <c r="S82" s="20">
        <v>97750</v>
      </c>
      <c r="T82" s="20">
        <v>45854</v>
      </c>
      <c r="U82" s="20">
        <v>232181</v>
      </c>
      <c r="V82" s="20">
        <v>678444</v>
      </c>
      <c r="W82" s="20">
        <v>1000811</v>
      </c>
      <c r="X82" s="20"/>
      <c r="Y82" s="19"/>
      <c r="Z82" s="22">
        <v>1000811</v>
      </c>
    </row>
    <row r="83" spans="1:26" ht="13.5" hidden="1">
      <c r="A83" s="38" t="s">
        <v>118</v>
      </c>
      <c r="B83" s="18"/>
      <c r="C83" s="18"/>
      <c r="D83" s="19"/>
      <c r="E83" s="20"/>
      <c r="F83" s="20">
        <v>44191</v>
      </c>
      <c r="G83" s="20">
        <v>84864</v>
      </c>
      <c r="H83" s="20">
        <v>111675</v>
      </c>
      <c r="I83" s="20">
        <v>240730</v>
      </c>
      <c r="J83" s="20">
        <v>62832</v>
      </c>
      <c r="K83" s="20">
        <v>79664</v>
      </c>
      <c r="L83" s="20">
        <v>68122</v>
      </c>
      <c r="M83" s="20">
        <v>210618</v>
      </c>
      <c r="N83" s="20">
        <v>95248</v>
      </c>
      <c r="O83" s="20">
        <v>72898</v>
      </c>
      <c r="P83" s="20">
        <v>89264</v>
      </c>
      <c r="Q83" s="20">
        <v>257410</v>
      </c>
      <c r="R83" s="20">
        <v>74537</v>
      </c>
      <c r="S83" s="20">
        <v>69706</v>
      </c>
      <c r="T83" s="20">
        <v>88003</v>
      </c>
      <c r="U83" s="20">
        <v>232246</v>
      </c>
      <c r="V83" s="20">
        <v>941004</v>
      </c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511422</v>
      </c>
      <c r="E84" s="29">
        <v>511422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511422</v>
      </c>
      <c r="X84" s="29"/>
      <c r="Y84" s="28"/>
      <c r="Z84" s="30">
        <v>511422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10295859</v>
      </c>
      <c r="E5" s="59">
        <v>10295859</v>
      </c>
      <c r="F5" s="59">
        <v>0</v>
      </c>
      <c r="G5" s="59">
        <v>0</v>
      </c>
      <c r="H5" s="59">
        <v>16234</v>
      </c>
      <c r="I5" s="59">
        <v>16234</v>
      </c>
      <c r="J5" s="59">
        <v>16317</v>
      </c>
      <c r="K5" s="59">
        <v>9729</v>
      </c>
      <c r="L5" s="59">
        <v>1139155</v>
      </c>
      <c r="M5" s="59">
        <v>1165201</v>
      </c>
      <c r="N5" s="59">
        <v>31587</v>
      </c>
      <c r="O5" s="59">
        <v>1429</v>
      </c>
      <c r="P5" s="59">
        <v>1181</v>
      </c>
      <c r="Q5" s="59">
        <v>34197</v>
      </c>
      <c r="R5" s="59">
        <v>1299</v>
      </c>
      <c r="S5" s="59">
        <v>-5598</v>
      </c>
      <c r="T5" s="59">
        <v>-54312</v>
      </c>
      <c r="U5" s="59">
        <v>-58611</v>
      </c>
      <c r="V5" s="59">
        <v>1157021</v>
      </c>
      <c r="W5" s="59">
        <v>10295856</v>
      </c>
      <c r="X5" s="59">
        <v>-9138835</v>
      </c>
      <c r="Y5" s="60">
        <v>-88.76</v>
      </c>
      <c r="Z5" s="61">
        <v>10295859</v>
      </c>
    </row>
    <row r="6" spans="1:26" ht="13.5">
      <c r="A6" s="57" t="s">
        <v>32</v>
      </c>
      <c r="B6" s="18">
        <v>0</v>
      </c>
      <c r="C6" s="18">
        <v>0</v>
      </c>
      <c r="D6" s="58">
        <v>32983102</v>
      </c>
      <c r="E6" s="59">
        <v>32983102</v>
      </c>
      <c r="F6" s="59">
        <v>0</v>
      </c>
      <c r="G6" s="59">
        <v>0</v>
      </c>
      <c r="H6" s="59">
        <v>3464324</v>
      </c>
      <c r="I6" s="59">
        <v>3464324</v>
      </c>
      <c r="J6" s="59">
        <v>3250228</v>
      </c>
      <c r="K6" s="59">
        <v>3668607</v>
      </c>
      <c r="L6" s="59">
        <v>10864692</v>
      </c>
      <c r="M6" s="59">
        <v>17783527</v>
      </c>
      <c r="N6" s="59">
        <v>4036011</v>
      </c>
      <c r="O6" s="59">
        <v>3659640</v>
      </c>
      <c r="P6" s="59">
        <v>3639499</v>
      </c>
      <c r="Q6" s="59">
        <v>11335150</v>
      </c>
      <c r="R6" s="59">
        <v>3595271</v>
      </c>
      <c r="S6" s="59">
        <v>3160695</v>
      </c>
      <c r="T6" s="59">
        <v>3692817</v>
      </c>
      <c r="U6" s="59">
        <v>10448783</v>
      </c>
      <c r="V6" s="59">
        <v>43031784</v>
      </c>
      <c r="W6" s="59">
        <v>32983092</v>
      </c>
      <c r="X6" s="59">
        <v>10048692</v>
      </c>
      <c r="Y6" s="60">
        <v>30.47</v>
      </c>
      <c r="Z6" s="61">
        <v>32983102</v>
      </c>
    </row>
    <row r="7" spans="1:26" ht="13.5">
      <c r="A7" s="57" t="s">
        <v>33</v>
      </c>
      <c r="B7" s="18">
        <v>0</v>
      </c>
      <c r="C7" s="18">
        <v>0</v>
      </c>
      <c r="D7" s="58">
        <v>143380</v>
      </c>
      <c r="E7" s="59">
        <v>143380</v>
      </c>
      <c r="F7" s="59">
        <v>0</v>
      </c>
      <c r="G7" s="59">
        <v>0</v>
      </c>
      <c r="H7" s="59">
        <v>17534</v>
      </c>
      <c r="I7" s="59">
        <v>17534</v>
      </c>
      <c r="J7" s="59">
        <v>17563</v>
      </c>
      <c r="K7" s="59">
        <v>17484</v>
      </c>
      <c r="L7" s="59">
        <v>11114</v>
      </c>
      <c r="M7" s="59">
        <v>46161</v>
      </c>
      <c r="N7" s="59">
        <v>33310</v>
      </c>
      <c r="O7" s="59">
        <v>2729</v>
      </c>
      <c r="P7" s="59">
        <v>4182</v>
      </c>
      <c r="Q7" s="59">
        <v>40221</v>
      </c>
      <c r="R7" s="59">
        <v>14955</v>
      </c>
      <c r="S7" s="59">
        <v>12577</v>
      </c>
      <c r="T7" s="59">
        <v>0</v>
      </c>
      <c r="U7" s="59">
        <v>27532</v>
      </c>
      <c r="V7" s="59">
        <v>131448</v>
      </c>
      <c r="W7" s="59">
        <v>143376</v>
      </c>
      <c r="X7" s="59">
        <v>-11928</v>
      </c>
      <c r="Y7" s="60">
        <v>-8.32</v>
      </c>
      <c r="Z7" s="61">
        <v>143380</v>
      </c>
    </row>
    <row r="8" spans="1:26" ht="13.5">
      <c r="A8" s="57" t="s">
        <v>34</v>
      </c>
      <c r="B8" s="18">
        <v>0</v>
      </c>
      <c r="C8" s="18">
        <v>0</v>
      </c>
      <c r="D8" s="58">
        <v>30886000</v>
      </c>
      <c r="E8" s="59">
        <v>30886000</v>
      </c>
      <c r="F8" s="59">
        <v>0</v>
      </c>
      <c r="G8" s="59">
        <v>0</v>
      </c>
      <c r="H8" s="59">
        <v>2010000</v>
      </c>
      <c r="I8" s="59">
        <v>2010000</v>
      </c>
      <c r="J8" s="59">
        <v>0</v>
      </c>
      <c r="K8" s="59">
        <v>0</v>
      </c>
      <c r="L8" s="59">
        <v>7001000</v>
      </c>
      <c r="M8" s="59">
        <v>7001000</v>
      </c>
      <c r="N8" s="59">
        <v>0</v>
      </c>
      <c r="O8" s="59">
        <v>0</v>
      </c>
      <c r="P8" s="59">
        <v>6432851</v>
      </c>
      <c r="Q8" s="59">
        <v>6432851</v>
      </c>
      <c r="R8" s="59">
        <v>26070</v>
      </c>
      <c r="S8" s="59">
        <v>0</v>
      </c>
      <c r="T8" s="59">
        <v>10722000</v>
      </c>
      <c r="U8" s="59">
        <v>10748070</v>
      </c>
      <c r="V8" s="59">
        <v>26191921</v>
      </c>
      <c r="W8" s="59">
        <v>30885996</v>
      </c>
      <c r="X8" s="59">
        <v>-4694075</v>
      </c>
      <c r="Y8" s="60">
        <v>-15.2</v>
      </c>
      <c r="Z8" s="61">
        <v>30886000</v>
      </c>
    </row>
    <row r="9" spans="1:26" ht="13.5">
      <c r="A9" s="57" t="s">
        <v>35</v>
      </c>
      <c r="B9" s="18">
        <v>0</v>
      </c>
      <c r="C9" s="18">
        <v>0</v>
      </c>
      <c r="D9" s="58">
        <v>21013061</v>
      </c>
      <c r="E9" s="59">
        <v>21013061</v>
      </c>
      <c r="F9" s="59">
        <v>0</v>
      </c>
      <c r="G9" s="59">
        <v>0</v>
      </c>
      <c r="H9" s="59">
        <v>376062</v>
      </c>
      <c r="I9" s="59">
        <v>376062</v>
      </c>
      <c r="J9" s="59">
        <v>365347</v>
      </c>
      <c r="K9" s="59">
        <v>450963</v>
      </c>
      <c r="L9" s="59">
        <v>1155465</v>
      </c>
      <c r="M9" s="59">
        <v>1971775</v>
      </c>
      <c r="N9" s="59">
        <v>371996</v>
      </c>
      <c r="O9" s="59">
        <v>378180</v>
      </c>
      <c r="P9" s="59">
        <v>422409</v>
      </c>
      <c r="Q9" s="59">
        <v>1172585</v>
      </c>
      <c r="R9" s="59">
        <v>460893</v>
      </c>
      <c r="S9" s="59">
        <v>426277</v>
      </c>
      <c r="T9" s="59">
        <v>399196</v>
      </c>
      <c r="U9" s="59">
        <v>1286366</v>
      </c>
      <c r="V9" s="59">
        <v>4806788</v>
      </c>
      <c r="W9" s="59">
        <v>21013056</v>
      </c>
      <c r="X9" s="59">
        <v>-16206268</v>
      </c>
      <c r="Y9" s="60">
        <v>-77.12</v>
      </c>
      <c r="Z9" s="61">
        <v>21013061</v>
      </c>
    </row>
    <row r="10" spans="1:26" ht="25.5">
      <c r="A10" s="62" t="s">
        <v>106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95321402</v>
      </c>
      <c r="E10" s="65">
        <f t="shared" si="0"/>
        <v>95321402</v>
      </c>
      <c r="F10" s="65">
        <f t="shared" si="0"/>
        <v>0</v>
      </c>
      <c r="G10" s="65">
        <f t="shared" si="0"/>
        <v>0</v>
      </c>
      <c r="H10" s="65">
        <f t="shared" si="0"/>
        <v>5884154</v>
      </c>
      <c r="I10" s="65">
        <f t="shared" si="0"/>
        <v>5884154</v>
      </c>
      <c r="J10" s="65">
        <f t="shared" si="0"/>
        <v>3649455</v>
      </c>
      <c r="K10" s="65">
        <f t="shared" si="0"/>
        <v>4146783</v>
      </c>
      <c r="L10" s="65">
        <f t="shared" si="0"/>
        <v>20171426</v>
      </c>
      <c r="M10" s="65">
        <f t="shared" si="0"/>
        <v>27967664</v>
      </c>
      <c r="N10" s="65">
        <f t="shared" si="0"/>
        <v>4472904</v>
      </c>
      <c r="O10" s="65">
        <f t="shared" si="0"/>
        <v>4041978</v>
      </c>
      <c r="P10" s="65">
        <f t="shared" si="0"/>
        <v>10500122</v>
      </c>
      <c r="Q10" s="65">
        <f t="shared" si="0"/>
        <v>19015004</v>
      </c>
      <c r="R10" s="65">
        <f t="shared" si="0"/>
        <v>4098488</v>
      </c>
      <c r="S10" s="65">
        <f t="shared" si="0"/>
        <v>3593951</v>
      </c>
      <c r="T10" s="65">
        <f t="shared" si="0"/>
        <v>14759701</v>
      </c>
      <c r="U10" s="65">
        <f t="shared" si="0"/>
        <v>22452140</v>
      </c>
      <c r="V10" s="65">
        <f t="shared" si="0"/>
        <v>75318962</v>
      </c>
      <c r="W10" s="65">
        <f t="shared" si="0"/>
        <v>95321376</v>
      </c>
      <c r="X10" s="65">
        <f t="shared" si="0"/>
        <v>-20002414</v>
      </c>
      <c r="Y10" s="66">
        <f>+IF(W10&lt;&gt;0,(X10/W10)*100,0)</f>
        <v>-20.98418512128906</v>
      </c>
      <c r="Z10" s="67">
        <f t="shared" si="0"/>
        <v>95321402</v>
      </c>
    </row>
    <row r="11" spans="1:26" ht="13.5">
      <c r="A11" s="57" t="s">
        <v>36</v>
      </c>
      <c r="B11" s="18">
        <v>0</v>
      </c>
      <c r="C11" s="18">
        <v>0</v>
      </c>
      <c r="D11" s="58">
        <v>39936094</v>
      </c>
      <c r="E11" s="59">
        <v>39936094</v>
      </c>
      <c r="F11" s="59">
        <v>0</v>
      </c>
      <c r="G11" s="59">
        <v>0</v>
      </c>
      <c r="H11" s="59">
        <v>2938078</v>
      </c>
      <c r="I11" s="59">
        <v>2938078</v>
      </c>
      <c r="J11" s="59">
        <v>3207048</v>
      </c>
      <c r="K11" s="59">
        <v>3026685</v>
      </c>
      <c r="L11" s="59">
        <v>9460688</v>
      </c>
      <c r="M11" s="59">
        <v>15694421</v>
      </c>
      <c r="N11" s="59">
        <v>2972413</v>
      </c>
      <c r="O11" s="59">
        <v>2901586</v>
      </c>
      <c r="P11" s="59">
        <v>3010783</v>
      </c>
      <c r="Q11" s="59">
        <v>8884782</v>
      </c>
      <c r="R11" s="59">
        <v>2905319</v>
      </c>
      <c r="S11" s="59">
        <v>2871308</v>
      </c>
      <c r="T11" s="59">
        <v>2938222</v>
      </c>
      <c r="U11" s="59">
        <v>8714849</v>
      </c>
      <c r="V11" s="59">
        <v>36232130</v>
      </c>
      <c r="W11" s="59">
        <v>39936096</v>
      </c>
      <c r="X11" s="59">
        <v>-3703966</v>
      </c>
      <c r="Y11" s="60">
        <v>-9.27</v>
      </c>
      <c r="Z11" s="61">
        <v>39936094</v>
      </c>
    </row>
    <row r="12" spans="1:26" ht="13.5">
      <c r="A12" s="57" t="s">
        <v>37</v>
      </c>
      <c r="B12" s="18">
        <v>0</v>
      </c>
      <c r="C12" s="18">
        <v>0</v>
      </c>
      <c r="D12" s="58">
        <v>3096224</v>
      </c>
      <c r="E12" s="59">
        <v>3096224</v>
      </c>
      <c r="F12" s="59">
        <v>0</v>
      </c>
      <c r="G12" s="59">
        <v>0</v>
      </c>
      <c r="H12" s="59">
        <v>217424</v>
      </c>
      <c r="I12" s="59">
        <v>217424</v>
      </c>
      <c r="J12" s="59">
        <v>242681</v>
      </c>
      <c r="K12" s="59">
        <v>242681</v>
      </c>
      <c r="L12" s="59">
        <v>675720</v>
      </c>
      <c r="M12" s="59">
        <v>1161082</v>
      </c>
      <c r="N12" s="59">
        <v>242681</v>
      </c>
      <c r="O12" s="59">
        <v>242681</v>
      </c>
      <c r="P12" s="59">
        <v>242681</v>
      </c>
      <c r="Q12" s="59">
        <v>728043</v>
      </c>
      <c r="R12" s="59">
        <v>242681</v>
      </c>
      <c r="S12" s="59">
        <v>242681</v>
      </c>
      <c r="T12" s="59">
        <v>242681</v>
      </c>
      <c r="U12" s="59">
        <v>728043</v>
      </c>
      <c r="V12" s="59">
        <v>2834592</v>
      </c>
      <c r="W12" s="59">
        <v>3096228</v>
      </c>
      <c r="X12" s="59">
        <v>-261636</v>
      </c>
      <c r="Y12" s="60">
        <v>-8.45</v>
      </c>
      <c r="Z12" s="61">
        <v>3096224</v>
      </c>
    </row>
    <row r="13" spans="1:26" ht="13.5">
      <c r="A13" s="57" t="s">
        <v>107</v>
      </c>
      <c r="B13" s="18">
        <v>0</v>
      </c>
      <c r="C13" s="18">
        <v>0</v>
      </c>
      <c r="D13" s="58">
        <v>13068770</v>
      </c>
      <c r="E13" s="59">
        <v>13068770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13068768</v>
      </c>
      <c r="X13" s="59">
        <v>-13068768</v>
      </c>
      <c r="Y13" s="60">
        <v>-100</v>
      </c>
      <c r="Z13" s="61">
        <v>13068770</v>
      </c>
    </row>
    <row r="14" spans="1:26" ht="13.5">
      <c r="A14" s="57" t="s">
        <v>38</v>
      </c>
      <c r="B14" s="18">
        <v>0</v>
      </c>
      <c r="C14" s="18">
        <v>0</v>
      </c>
      <c r="D14" s="58">
        <v>866797</v>
      </c>
      <c r="E14" s="59">
        <v>866797</v>
      </c>
      <c r="F14" s="59">
        <v>0</v>
      </c>
      <c r="G14" s="59">
        <v>0</v>
      </c>
      <c r="H14" s="59">
        <v>148918</v>
      </c>
      <c r="I14" s="59">
        <v>148918</v>
      </c>
      <c r="J14" s="59">
        <v>171859</v>
      </c>
      <c r="K14" s="59">
        <v>275914</v>
      </c>
      <c r="L14" s="59">
        <v>429</v>
      </c>
      <c r="M14" s="59">
        <v>448202</v>
      </c>
      <c r="N14" s="59">
        <v>1852</v>
      </c>
      <c r="O14" s="59">
        <v>1165</v>
      </c>
      <c r="P14" s="59">
        <v>5608</v>
      </c>
      <c r="Q14" s="59">
        <v>8625</v>
      </c>
      <c r="R14" s="59">
        <v>2809</v>
      </c>
      <c r="S14" s="59">
        <v>307265</v>
      </c>
      <c r="T14" s="59">
        <v>166882</v>
      </c>
      <c r="U14" s="59">
        <v>476956</v>
      </c>
      <c r="V14" s="59">
        <v>1082701</v>
      </c>
      <c r="W14" s="59">
        <v>866796</v>
      </c>
      <c r="X14" s="59">
        <v>215905</v>
      </c>
      <c r="Y14" s="60">
        <v>24.91</v>
      </c>
      <c r="Z14" s="61">
        <v>866797</v>
      </c>
    </row>
    <row r="15" spans="1:26" ht="13.5">
      <c r="A15" s="57" t="s">
        <v>39</v>
      </c>
      <c r="B15" s="18">
        <v>0</v>
      </c>
      <c r="C15" s="18">
        <v>0</v>
      </c>
      <c r="D15" s="58">
        <v>19058656</v>
      </c>
      <c r="E15" s="59">
        <v>19058656</v>
      </c>
      <c r="F15" s="59">
        <v>0</v>
      </c>
      <c r="G15" s="59">
        <v>0</v>
      </c>
      <c r="H15" s="59">
        <v>2967924</v>
      </c>
      <c r="I15" s="59">
        <v>2967924</v>
      </c>
      <c r="J15" s="59">
        <v>1603034</v>
      </c>
      <c r="K15" s="59">
        <v>3782194</v>
      </c>
      <c r="L15" s="59">
        <v>2026398</v>
      </c>
      <c r="M15" s="59">
        <v>7411626</v>
      </c>
      <c r="N15" s="59">
        <v>2175953</v>
      </c>
      <c r="O15" s="59">
        <v>2027619</v>
      </c>
      <c r="P15" s="59">
        <v>2140367</v>
      </c>
      <c r="Q15" s="59">
        <v>6343939</v>
      </c>
      <c r="R15" s="59">
        <v>503813</v>
      </c>
      <c r="S15" s="59">
        <v>3002414</v>
      </c>
      <c r="T15" s="59">
        <v>1437944</v>
      </c>
      <c r="U15" s="59">
        <v>4944171</v>
      </c>
      <c r="V15" s="59">
        <v>21667660</v>
      </c>
      <c r="W15" s="59">
        <v>19058652</v>
      </c>
      <c r="X15" s="59">
        <v>2609008</v>
      </c>
      <c r="Y15" s="60">
        <v>13.69</v>
      </c>
      <c r="Z15" s="61">
        <v>19058656</v>
      </c>
    </row>
    <row r="16" spans="1:26" ht="13.5">
      <c r="A16" s="68" t="s">
        <v>40</v>
      </c>
      <c r="B16" s="18">
        <v>0</v>
      </c>
      <c r="C16" s="18">
        <v>0</v>
      </c>
      <c r="D16" s="58">
        <v>48884</v>
      </c>
      <c r="E16" s="59">
        <v>48884</v>
      </c>
      <c r="F16" s="59">
        <v>0</v>
      </c>
      <c r="G16" s="59">
        <v>0</v>
      </c>
      <c r="H16" s="59">
        <v>1321834</v>
      </c>
      <c r="I16" s="59">
        <v>1321834</v>
      </c>
      <c r="J16" s="59">
        <v>1251361</v>
      </c>
      <c r="K16" s="59">
        <v>1546002</v>
      </c>
      <c r="L16" s="59">
        <v>2673390</v>
      </c>
      <c r="M16" s="59">
        <v>5470753</v>
      </c>
      <c r="N16" s="59">
        <v>1076372</v>
      </c>
      <c r="O16" s="59">
        <v>1116385</v>
      </c>
      <c r="P16" s="59">
        <v>1213562</v>
      </c>
      <c r="Q16" s="59">
        <v>3406319</v>
      </c>
      <c r="R16" s="59">
        <v>1124191</v>
      </c>
      <c r="S16" s="59">
        <v>1383997</v>
      </c>
      <c r="T16" s="59">
        <v>1841843</v>
      </c>
      <c r="U16" s="59">
        <v>4350031</v>
      </c>
      <c r="V16" s="59">
        <v>14548937</v>
      </c>
      <c r="W16" s="59">
        <v>48888</v>
      </c>
      <c r="X16" s="59">
        <v>14500049</v>
      </c>
      <c r="Y16" s="60">
        <v>29659.73</v>
      </c>
      <c r="Z16" s="61">
        <v>48884</v>
      </c>
    </row>
    <row r="17" spans="1:26" ht="13.5">
      <c r="A17" s="57" t="s">
        <v>41</v>
      </c>
      <c r="B17" s="18">
        <v>0</v>
      </c>
      <c r="C17" s="18">
        <v>0</v>
      </c>
      <c r="D17" s="58">
        <v>26258588</v>
      </c>
      <c r="E17" s="59">
        <v>26258588</v>
      </c>
      <c r="F17" s="59">
        <v>0</v>
      </c>
      <c r="G17" s="59">
        <v>0</v>
      </c>
      <c r="H17" s="59">
        <v>2260257</v>
      </c>
      <c r="I17" s="59">
        <v>2260257</v>
      </c>
      <c r="J17" s="59">
        <v>579159</v>
      </c>
      <c r="K17" s="59">
        <v>1757538</v>
      </c>
      <c r="L17" s="59">
        <v>928583</v>
      </c>
      <c r="M17" s="59">
        <v>3265280</v>
      </c>
      <c r="N17" s="59">
        <v>706940</v>
      </c>
      <c r="O17" s="59">
        <v>883745</v>
      </c>
      <c r="P17" s="59">
        <v>1576164</v>
      </c>
      <c r="Q17" s="59">
        <v>3166849</v>
      </c>
      <c r="R17" s="59">
        <v>866020</v>
      </c>
      <c r="S17" s="59">
        <v>1207012</v>
      </c>
      <c r="T17" s="59">
        <v>838110</v>
      </c>
      <c r="U17" s="59">
        <v>2911142</v>
      </c>
      <c r="V17" s="59">
        <v>11603528</v>
      </c>
      <c r="W17" s="59">
        <v>26258580</v>
      </c>
      <c r="X17" s="59">
        <v>-14655052</v>
      </c>
      <c r="Y17" s="60">
        <v>-55.81</v>
      </c>
      <c r="Z17" s="61">
        <v>26258588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102334013</v>
      </c>
      <c r="E18" s="72">
        <f t="shared" si="1"/>
        <v>102334013</v>
      </c>
      <c r="F18" s="72">
        <f t="shared" si="1"/>
        <v>0</v>
      </c>
      <c r="G18" s="72">
        <f t="shared" si="1"/>
        <v>0</v>
      </c>
      <c r="H18" s="72">
        <f t="shared" si="1"/>
        <v>9854435</v>
      </c>
      <c r="I18" s="72">
        <f t="shared" si="1"/>
        <v>9854435</v>
      </c>
      <c r="J18" s="72">
        <f t="shared" si="1"/>
        <v>7055142</v>
      </c>
      <c r="K18" s="72">
        <f t="shared" si="1"/>
        <v>10631014</v>
      </c>
      <c r="L18" s="72">
        <f t="shared" si="1"/>
        <v>15765208</v>
      </c>
      <c r="M18" s="72">
        <f t="shared" si="1"/>
        <v>33451364</v>
      </c>
      <c r="N18" s="72">
        <f t="shared" si="1"/>
        <v>7176211</v>
      </c>
      <c r="O18" s="72">
        <f t="shared" si="1"/>
        <v>7173181</v>
      </c>
      <c r="P18" s="72">
        <f t="shared" si="1"/>
        <v>8189165</v>
      </c>
      <c r="Q18" s="72">
        <f t="shared" si="1"/>
        <v>22538557</v>
      </c>
      <c r="R18" s="72">
        <f t="shared" si="1"/>
        <v>5644833</v>
      </c>
      <c r="S18" s="72">
        <f t="shared" si="1"/>
        <v>9014677</v>
      </c>
      <c r="T18" s="72">
        <f t="shared" si="1"/>
        <v>7465682</v>
      </c>
      <c r="U18" s="72">
        <f t="shared" si="1"/>
        <v>22125192</v>
      </c>
      <c r="V18" s="72">
        <f t="shared" si="1"/>
        <v>87969548</v>
      </c>
      <c r="W18" s="72">
        <f t="shared" si="1"/>
        <v>102334008</v>
      </c>
      <c r="X18" s="72">
        <f t="shared" si="1"/>
        <v>-14364460</v>
      </c>
      <c r="Y18" s="66">
        <f>+IF(W18&lt;&gt;0,(X18/W18)*100,0)</f>
        <v>-14.03683905354318</v>
      </c>
      <c r="Z18" s="73">
        <f t="shared" si="1"/>
        <v>102334013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-7012611</v>
      </c>
      <c r="E19" s="76">
        <f t="shared" si="2"/>
        <v>-7012611</v>
      </c>
      <c r="F19" s="76">
        <f t="shared" si="2"/>
        <v>0</v>
      </c>
      <c r="G19" s="76">
        <f t="shared" si="2"/>
        <v>0</v>
      </c>
      <c r="H19" s="76">
        <f t="shared" si="2"/>
        <v>-3970281</v>
      </c>
      <c r="I19" s="76">
        <f t="shared" si="2"/>
        <v>-3970281</v>
      </c>
      <c r="J19" s="76">
        <f t="shared" si="2"/>
        <v>-3405687</v>
      </c>
      <c r="K19" s="76">
        <f t="shared" si="2"/>
        <v>-6484231</v>
      </c>
      <c r="L19" s="76">
        <f t="shared" si="2"/>
        <v>4406218</v>
      </c>
      <c r="M19" s="76">
        <f t="shared" si="2"/>
        <v>-5483700</v>
      </c>
      <c r="N19" s="76">
        <f t="shared" si="2"/>
        <v>-2703307</v>
      </c>
      <c r="O19" s="76">
        <f t="shared" si="2"/>
        <v>-3131203</v>
      </c>
      <c r="P19" s="76">
        <f t="shared" si="2"/>
        <v>2310957</v>
      </c>
      <c r="Q19" s="76">
        <f t="shared" si="2"/>
        <v>-3523553</v>
      </c>
      <c r="R19" s="76">
        <f t="shared" si="2"/>
        <v>-1546345</v>
      </c>
      <c r="S19" s="76">
        <f t="shared" si="2"/>
        <v>-5420726</v>
      </c>
      <c r="T19" s="76">
        <f t="shared" si="2"/>
        <v>7294019</v>
      </c>
      <c r="U19" s="76">
        <f t="shared" si="2"/>
        <v>326948</v>
      </c>
      <c r="V19" s="76">
        <f t="shared" si="2"/>
        <v>-12650586</v>
      </c>
      <c r="W19" s="76">
        <f>IF(E10=E18,0,W10-W18)</f>
        <v>-7012632</v>
      </c>
      <c r="X19" s="76">
        <f t="shared" si="2"/>
        <v>-5637954</v>
      </c>
      <c r="Y19" s="77">
        <f>+IF(W19&lt;&gt;0,(X19/W19)*100,0)</f>
        <v>80.39711765853392</v>
      </c>
      <c r="Z19" s="78">
        <f t="shared" si="2"/>
        <v>-7012611</v>
      </c>
    </row>
    <row r="20" spans="1:26" ht="13.5">
      <c r="A20" s="57" t="s">
        <v>44</v>
      </c>
      <c r="B20" s="18">
        <v>0</v>
      </c>
      <c r="C20" s="18">
        <v>0</v>
      </c>
      <c r="D20" s="58">
        <v>24379000</v>
      </c>
      <c r="E20" s="59">
        <v>24379000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24378996</v>
      </c>
      <c r="X20" s="59">
        <v>-24378996</v>
      </c>
      <c r="Y20" s="60">
        <v>-100</v>
      </c>
      <c r="Z20" s="61">
        <v>24379000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17366389</v>
      </c>
      <c r="E22" s="87">
        <f t="shared" si="3"/>
        <v>17366389</v>
      </c>
      <c r="F22" s="87">
        <f t="shared" si="3"/>
        <v>0</v>
      </c>
      <c r="G22" s="87">
        <f t="shared" si="3"/>
        <v>0</v>
      </c>
      <c r="H22" s="87">
        <f t="shared" si="3"/>
        <v>-3970281</v>
      </c>
      <c r="I22" s="87">
        <f t="shared" si="3"/>
        <v>-3970281</v>
      </c>
      <c r="J22" s="87">
        <f t="shared" si="3"/>
        <v>-3405687</v>
      </c>
      <c r="K22" s="87">
        <f t="shared" si="3"/>
        <v>-6484231</v>
      </c>
      <c r="L22" s="87">
        <f t="shared" si="3"/>
        <v>4406218</v>
      </c>
      <c r="M22" s="87">
        <f t="shared" si="3"/>
        <v>-5483700</v>
      </c>
      <c r="N22" s="87">
        <f t="shared" si="3"/>
        <v>-2703307</v>
      </c>
      <c r="O22" s="87">
        <f t="shared" si="3"/>
        <v>-3131203</v>
      </c>
      <c r="P22" s="87">
        <f t="shared" si="3"/>
        <v>2310957</v>
      </c>
      <c r="Q22" s="87">
        <f t="shared" si="3"/>
        <v>-3523553</v>
      </c>
      <c r="R22" s="87">
        <f t="shared" si="3"/>
        <v>-1546345</v>
      </c>
      <c r="S22" s="87">
        <f t="shared" si="3"/>
        <v>-5420726</v>
      </c>
      <c r="T22" s="87">
        <f t="shared" si="3"/>
        <v>7294019</v>
      </c>
      <c r="U22" s="87">
        <f t="shared" si="3"/>
        <v>326948</v>
      </c>
      <c r="V22" s="87">
        <f t="shared" si="3"/>
        <v>-12650586</v>
      </c>
      <c r="W22" s="87">
        <f t="shared" si="3"/>
        <v>17366364</v>
      </c>
      <c r="X22" s="87">
        <f t="shared" si="3"/>
        <v>-30016950</v>
      </c>
      <c r="Y22" s="88">
        <f>+IF(W22&lt;&gt;0,(X22/W22)*100,0)</f>
        <v>-172.84533480928997</v>
      </c>
      <c r="Z22" s="89">
        <f t="shared" si="3"/>
        <v>17366389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17366389</v>
      </c>
      <c r="E24" s="76">
        <f t="shared" si="4"/>
        <v>17366389</v>
      </c>
      <c r="F24" s="76">
        <f t="shared" si="4"/>
        <v>0</v>
      </c>
      <c r="G24" s="76">
        <f t="shared" si="4"/>
        <v>0</v>
      </c>
      <c r="H24" s="76">
        <f t="shared" si="4"/>
        <v>-3970281</v>
      </c>
      <c r="I24" s="76">
        <f t="shared" si="4"/>
        <v>-3970281</v>
      </c>
      <c r="J24" s="76">
        <f t="shared" si="4"/>
        <v>-3405687</v>
      </c>
      <c r="K24" s="76">
        <f t="shared" si="4"/>
        <v>-6484231</v>
      </c>
      <c r="L24" s="76">
        <f t="shared" si="4"/>
        <v>4406218</v>
      </c>
      <c r="M24" s="76">
        <f t="shared" si="4"/>
        <v>-5483700</v>
      </c>
      <c r="N24" s="76">
        <f t="shared" si="4"/>
        <v>-2703307</v>
      </c>
      <c r="O24" s="76">
        <f t="shared" si="4"/>
        <v>-3131203</v>
      </c>
      <c r="P24" s="76">
        <f t="shared" si="4"/>
        <v>2310957</v>
      </c>
      <c r="Q24" s="76">
        <f t="shared" si="4"/>
        <v>-3523553</v>
      </c>
      <c r="R24" s="76">
        <f t="shared" si="4"/>
        <v>-1546345</v>
      </c>
      <c r="S24" s="76">
        <f t="shared" si="4"/>
        <v>-5420726</v>
      </c>
      <c r="T24" s="76">
        <f t="shared" si="4"/>
        <v>7294019</v>
      </c>
      <c r="U24" s="76">
        <f t="shared" si="4"/>
        <v>326948</v>
      </c>
      <c r="V24" s="76">
        <f t="shared" si="4"/>
        <v>-12650586</v>
      </c>
      <c r="W24" s="76">
        <f t="shared" si="4"/>
        <v>17366364</v>
      </c>
      <c r="X24" s="76">
        <f t="shared" si="4"/>
        <v>-30016950</v>
      </c>
      <c r="Y24" s="77">
        <f>+IF(W24&lt;&gt;0,(X24/W24)*100,0)</f>
        <v>-172.84533480928997</v>
      </c>
      <c r="Z24" s="78">
        <f t="shared" si="4"/>
        <v>17366389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2411233</v>
      </c>
      <c r="C27" s="21">
        <v>0</v>
      </c>
      <c r="D27" s="98">
        <v>25579000</v>
      </c>
      <c r="E27" s="99">
        <v>25579000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25579000</v>
      </c>
      <c r="X27" s="99">
        <v>-25579000</v>
      </c>
      <c r="Y27" s="100">
        <v>-100</v>
      </c>
      <c r="Z27" s="101">
        <v>25579000</v>
      </c>
    </row>
    <row r="28" spans="1:26" ht="13.5">
      <c r="A28" s="102" t="s">
        <v>44</v>
      </c>
      <c r="B28" s="18">
        <v>2015610</v>
      </c>
      <c r="C28" s="18">
        <v>0</v>
      </c>
      <c r="D28" s="58">
        <v>24379000</v>
      </c>
      <c r="E28" s="59">
        <v>24379000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24379000</v>
      </c>
      <c r="X28" s="59">
        <v>-24379000</v>
      </c>
      <c r="Y28" s="60">
        <v>-100</v>
      </c>
      <c r="Z28" s="61">
        <v>24379000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395623</v>
      </c>
      <c r="C31" s="18">
        <v>0</v>
      </c>
      <c r="D31" s="58">
        <v>1200000</v>
      </c>
      <c r="E31" s="59">
        <v>1200000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1200000</v>
      </c>
      <c r="X31" s="59">
        <v>-1200000</v>
      </c>
      <c r="Y31" s="60">
        <v>-100</v>
      </c>
      <c r="Z31" s="61">
        <v>1200000</v>
      </c>
    </row>
    <row r="32" spans="1:26" ht="13.5">
      <c r="A32" s="69" t="s">
        <v>50</v>
      </c>
      <c r="B32" s="21">
        <f>SUM(B28:B31)</f>
        <v>2411233</v>
      </c>
      <c r="C32" s="21">
        <f>SUM(C28:C31)</f>
        <v>0</v>
      </c>
      <c r="D32" s="98">
        <f aca="true" t="shared" si="5" ref="D32:Z32">SUM(D28:D31)</f>
        <v>25579000</v>
      </c>
      <c r="E32" s="99">
        <f t="shared" si="5"/>
        <v>25579000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25579000</v>
      </c>
      <c r="X32" s="99">
        <f t="shared" si="5"/>
        <v>-25579000</v>
      </c>
      <c r="Y32" s="100">
        <f>+IF(W32&lt;&gt;0,(X32/W32)*100,0)</f>
        <v>-100</v>
      </c>
      <c r="Z32" s="101">
        <f t="shared" si="5"/>
        <v>25579000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19263606</v>
      </c>
      <c r="C35" s="18">
        <v>0</v>
      </c>
      <c r="D35" s="58">
        <v>8807000</v>
      </c>
      <c r="E35" s="59">
        <v>8807000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8807000</v>
      </c>
      <c r="X35" s="59">
        <v>-8807000</v>
      </c>
      <c r="Y35" s="60">
        <v>-100</v>
      </c>
      <c r="Z35" s="61">
        <v>8807000</v>
      </c>
    </row>
    <row r="36" spans="1:26" ht="13.5">
      <c r="A36" s="57" t="s">
        <v>53</v>
      </c>
      <c r="B36" s="18">
        <v>446622602</v>
      </c>
      <c r="C36" s="18">
        <v>0</v>
      </c>
      <c r="D36" s="58">
        <v>438023208</v>
      </c>
      <c r="E36" s="59">
        <v>438023208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438023208</v>
      </c>
      <c r="X36" s="59">
        <v>-438023208</v>
      </c>
      <c r="Y36" s="60">
        <v>-100</v>
      </c>
      <c r="Z36" s="61">
        <v>438023208</v>
      </c>
    </row>
    <row r="37" spans="1:26" ht="13.5">
      <c r="A37" s="57" t="s">
        <v>54</v>
      </c>
      <c r="B37" s="18">
        <v>54635603</v>
      </c>
      <c r="C37" s="18">
        <v>0</v>
      </c>
      <c r="D37" s="58">
        <v>14997141</v>
      </c>
      <c r="E37" s="59">
        <v>14997141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14997141</v>
      </c>
      <c r="X37" s="59">
        <v>-14997141</v>
      </c>
      <c r="Y37" s="60">
        <v>-100</v>
      </c>
      <c r="Z37" s="61">
        <v>14997141</v>
      </c>
    </row>
    <row r="38" spans="1:26" ht="13.5">
      <c r="A38" s="57" t="s">
        <v>55</v>
      </c>
      <c r="B38" s="18">
        <v>17165418</v>
      </c>
      <c r="C38" s="18">
        <v>0</v>
      </c>
      <c r="D38" s="58">
        <v>16146000</v>
      </c>
      <c r="E38" s="59">
        <v>16146000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16146000</v>
      </c>
      <c r="X38" s="59">
        <v>-16146000</v>
      </c>
      <c r="Y38" s="60">
        <v>-100</v>
      </c>
      <c r="Z38" s="61">
        <v>16146000</v>
      </c>
    </row>
    <row r="39" spans="1:26" ht="13.5">
      <c r="A39" s="57" t="s">
        <v>56</v>
      </c>
      <c r="B39" s="18">
        <v>394085187</v>
      </c>
      <c r="C39" s="18">
        <v>0</v>
      </c>
      <c r="D39" s="58">
        <v>415687067</v>
      </c>
      <c r="E39" s="59">
        <v>415687067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415687067</v>
      </c>
      <c r="X39" s="59">
        <v>-415687067</v>
      </c>
      <c r="Y39" s="60">
        <v>-100</v>
      </c>
      <c r="Z39" s="61">
        <v>415687067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15150416</v>
      </c>
      <c r="C42" s="18">
        <v>0</v>
      </c>
      <c r="D42" s="58">
        <v>20120178</v>
      </c>
      <c r="E42" s="59">
        <v>20120178</v>
      </c>
      <c r="F42" s="59">
        <v>0</v>
      </c>
      <c r="G42" s="59">
        <v>0</v>
      </c>
      <c r="H42" s="59">
        <v>-4079628</v>
      </c>
      <c r="I42" s="59">
        <v>-4079628</v>
      </c>
      <c r="J42" s="59">
        <v>-3876157</v>
      </c>
      <c r="K42" s="59">
        <v>-6083512</v>
      </c>
      <c r="L42" s="59">
        <v>6022851</v>
      </c>
      <c r="M42" s="59">
        <v>-3936818</v>
      </c>
      <c r="N42" s="59">
        <v>-899590</v>
      </c>
      <c r="O42" s="59">
        <v>-3243052</v>
      </c>
      <c r="P42" s="59">
        <v>6549808</v>
      </c>
      <c r="Q42" s="59">
        <v>2407166</v>
      </c>
      <c r="R42" s="59">
        <v>-1579266</v>
      </c>
      <c r="S42" s="59">
        <v>-5435212</v>
      </c>
      <c r="T42" s="59">
        <v>-18633569</v>
      </c>
      <c r="U42" s="59">
        <v>-25648047</v>
      </c>
      <c r="V42" s="59">
        <v>-31257327</v>
      </c>
      <c r="W42" s="59">
        <v>20120178</v>
      </c>
      <c r="X42" s="59">
        <v>-51377505</v>
      </c>
      <c r="Y42" s="60">
        <v>-255.35</v>
      </c>
      <c r="Z42" s="61">
        <v>20120178</v>
      </c>
    </row>
    <row r="43" spans="1:26" ht="13.5">
      <c r="A43" s="57" t="s">
        <v>59</v>
      </c>
      <c r="B43" s="18">
        <v>-11371311</v>
      </c>
      <c r="C43" s="18">
        <v>0</v>
      </c>
      <c r="D43" s="58">
        <v>-14379000</v>
      </c>
      <c r="E43" s="59">
        <v>-14379000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-14379000</v>
      </c>
      <c r="X43" s="59">
        <v>14379000</v>
      </c>
      <c r="Y43" s="60">
        <v>-100</v>
      </c>
      <c r="Z43" s="61">
        <v>-14379000</v>
      </c>
    </row>
    <row r="44" spans="1:26" ht="13.5">
      <c r="A44" s="57" t="s">
        <v>60</v>
      </c>
      <c r="B44" s="18">
        <v>-341198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6348131</v>
      </c>
      <c r="C45" s="21">
        <v>0</v>
      </c>
      <c r="D45" s="98">
        <v>5741179</v>
      </c>
      <c r="E45" s="99">
        <v>5741179</v>
      </c>
      <c r="F45" s="99">
        <v>0</v>
      </c>
      <c r="G45" s="99">
        <v>0</v>
      </c>
      <c r="H45" s="99">
        <v>-4079628</v>
      </c>
      <c r="I45" s="99">
        <v>-4079628</v>
      </c>
      <c r="J45" s="99">
        <v>-7955785</v>
      </c>
      <c r="K45" s="99">
        <v>-14039297</v>
      </c>
      <c r="L45" s="99">
        <v>-8016446</v>
      </c>
      <c r="M45" s="99">
        <v>-8016446</v>
      </c>
      <c r="N45" s="99">
        <v>-8916036</v>
      </c>
      <c r="O45" s="99">
        <v>-12159088</v>
      </c>
      <c r="P45" s="99">
        <v>-5609280</v>
      </c>
      <c r="Q45" s="99">
        <v>-8916036</v>
      </c>
      <c r="R45" s="99">
        <v>-7188546</v>
      </c>
      <c r="S45" s="99">
        <v>-12623758</v>
      </c>
      <c r="T45" s="99">
        <v>-31257327</v>
      </c>
      <c r="U45" s="99">
        <v>-31257327</v>
      </c>
      <c r="V45" s="99">
        <v>-31257327</v>
      </c>
      <c r="W45" s="99">
        <v>5741179</v>
      </c>
      <c r="X45" s="99">
        <v>-36998506</v>
      </c>
      <c r="Y45" s="100">
        <v>-644.44</v>
      </c>
      <c r="Z45" s="101">
        <v>5741179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1277374</v>
      </c>
      <c r="E49" s="53">
        <v>1779027</v>
      </c>
      <c r="F49" s="53">
        <v>0</v>
      </c>
      <c r="G49" s="53">
        <v>0</v>
      </c>
      <c r="H49" s="53">
        <v>0</v>
      </c>
      <c r="I49" s="53">
        <v>1571441</v>
      </c>
      <c r="J49" s="53">
        <v>0</v>
      </c>
      <c r="K49" s="53">
        <v>0</v>
      </c>
      <c r="L49" s="53">
        <v>0</v>
      </c>
      <c r="M49" s="53">
        <v>1653877</v>
      </c>
      <c r="N49" s="53">
        <v>0</v>
      </c>
      <c r="O49" s="53">
        <v>0</v>
      </c>
      <c r="P49" s="53">
        <v>0</v>
      </c>
      <c r="Q49" s="53">
        <v>1519493</v>
      </c>
      <c r="R49" s="53">
        <v>0</v>
      </c>
      <c r="S49" s="53">
        <v>0</v>
      </c>
      <c r="T49" s="53">
        <v>0</v>
      </c>
      <c r="U49" s="53">
        <v>64089270</v>
      </c>
      <c r="V49" s="53">
        <v>0</v>
      </c>
      <c r="W49" s="53">
        <v>71890482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87.8231197688812</v>
      </c>
      <c r="E58" s="7">
        <f t="shared" si="6"/>
        <v>87.8231197688812</v>
      </c>
      <c r="F58" s="7">
        <f t="shared" si="6"/>
        <v>0</v>
      </c>
      <c r="G58" s="7">
        <f t="shared" si="6"/>
        <v>0</v>
      </c>
      <c r="H58" s="7">
        <f t="shared" si="6"/>
        <v>97.04999455579473</v>
      </c>
      <c r="I58" s="7">
        <f t="shared" si="6"/>
        <v>97.04999455579473</v>
      </c>
      <c r="J58" s="7">
        <f t="shared" si="6"/>
        <v>83.6835606097415</v>
      </c>
      <c r="K58" s="7">
        <f t="shared" si="6"/>
        <v>96.7836491875471</v>
      </c>
      <c r="L58" s="7">
        <f t="shared" si="6"/>
        <v>36.67381045737308</v>
      </c>
      <c r="M58" s="7">
        <f t="shared" si="6"/>
        <v>56.50935055237749</v>
      </c>
      <c r="N58" s="7">
        <f t="shared" si="6"/>
        <v>97.41766049183617</v>
      </c>
      <c r="O58" s="7">
        <f t="shared" si="6"/>
        <v>97.2277393388744</v>
      </c>
      <c r="P58" s="7">
        <f t="shared" si="6"/>
        <v>100.07667720069153</v>
      </c>
      <c r="Q58" s="7">
        <f t="shared" si="6"/>
        <v>98.20932592044977</v>
      </c>
      <c r="R58" s="7">
        <f t="shared" si="6"/>
        <v>99.885406571243</v>
      </c>
      <c r="S58" s="7">
        <f t="shared" si="6"/>
        <v>99.96032720897338</v>
      </c>
      <c r="T58" s="7">
        <f t="shared" si="6"/>
        <v>-590.892199101879</v>
      </c>
      <c r="U58" s="7">
        <f t="shared" si="6"/>
        <v>-141.36873956710826</v>
      </c>
      <c r="V58" s="7">
        <f t="shared" si="6"/>
        <v>23.722662822440046</v>
      </c>
      <c r="W58" s="7">
        <f t="shared" si="6"/>
        <v>87.82314349431132</v>
      </c>
      <c r="X58" s="7">
        <f t="shared" si="6"/>
        <v>0</v>
      </c>
      <c r="Y58" s="7">
        <f t="shared" si="6"/>
        <v>0</v>
      </c>
      <c r="Z58" s="8">
        <f t="shared" si="6"/>
        <v>87.8231197688812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118.38996629615848</v>
      </c>
      <c r="E59" s="10">
        <f t="shared" si="7"/>
        <v>118.38996629615848</v>
      </c>
      <c r="F59" s="10">
        <f t="shared" si="7"/>
        <v>0</v>
      </c>
      <c r="G59" s="10">
        <f t="shared" si="7"/>
        <v>0</v>
      </c>
      <c r="H59" s="10">
        <f t="shared" si="7"/>
        <v>72.7054330417642</v>
      </c>
      <c r="I59" s="10">
        <f t="shared" si="7"/>
        <v>72.7054330417642</v>
      </c>
      <c r="J59" s="10">
        <f t="shared" si="7"/>
        <v>-2608.5064656493228</v>
      </c>
      <c r="K59" s="10">
        <f t="shared" si="7"/>
        <v>-10.06269914688046</v>
      </c>
      <c r="L59" s="10">
        <f t="shared" si="7"/>
        <v>75.01771049593778</v>
      </c>
      <c r="M59" s="10">
        <f t="shared" si="7"/>
        <v>36.728341290472635</v>
      </c>
      <c r="N59" s="10">
        <f t="shared" si="7"/>
        <v>121.55000474878905</v>
      </c>
      <c r="O59" s="10">
        <f t="shared" si="7"/>
        <v>-7227.6417074877545</v>
      </c>
      <c r="P59" s="10">
        <f t="shared" si="7"/>
        <v>344.03048264182894</v>
      </c>
      <c r="Q59" s="10">
        <f t="shared" si="7"/>
        <v>-177.86940374886686</v>
      </c>
      <c r="R59" s="10">
        <f t="shared" si="7"/>
        <v>-227.86759045419552</v>
      </c>
      <c r="S59" s="10">
        <f t="shared" si="7"/>
        <v>123.22257949267596</v>
      </c>
      <c r="T59" s="10">
        <f t="shared" si="7"/>
        <v>47851.81727794962</v>
      </c>
      <c r="U59" s="10">
        <f t="shared" si="7"/>
        <v>44358.80124891232</v>
      </c>
      <c r="V59" s="10">
        <f t="shared" si="7"/>
        <v>-2214.324631964329</v>
      </c>
      <c r="W59" s="10">
        <f t="shared" si="7"/>
        <v>118.39000079255189</v>
      </c>
      <c r="X59" s="10">
        <f t="shared" si="7"/>
        <v>0</v>
      </c>
      <c r="Y59" s="10">
        <f t="shared" si="7"/>
        <v>0</v>
      </c>
      <c r="Z59" s="11">
        <f t="shared" si="7"/>
        <v>118.38996629615848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78.67661446761436</v>
      </c>
      <c r="E60" s="13">
        <f t="shared" si="7"/>
        <v>78.67661446761436</v>
      </c>
      <c r="F60" s="13">
        <f t="shared" si="7"/>
        <v>0</v>
      </c>
      <c r="G60" s="13">
        <f t="shared" si="7"/>
        <v>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32.843719821970105</v>
      </c>
      <c r="M60" s="13">
        <f t="shared" si="7"/>
        <v>58.9714515011561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83.04433996973029</v>
      </c>
      <c r="W60" s="13">
        <f t="shared" si="7"/>
        <v>78.6766383212344</v>
      </c>
      <c r="X60" s="13">
        <f t="shared" si="7"/>
        <v>0</v>
      </c>
      <c r="Y60" s="13">
        <f t="shared" si="7"/>
        <v>0</v>
      </c>
      <c r="Z60" s="14">
        <f t="shared" si="7"/>
        <v>78.67661446761436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90.22218516389577</v>
      </c>
      <c r="E61" s="13">
        <f t="shared" si="7"/>
        <v>90.22218516389577</v>
      </c>
      <c r="F61" s="13">
        <f t="shared" si="7"/>
        <v>0</v>
      </c>
      <c r="G61" s="13">
        <f t="shared" si="7"/>
        <v>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30.240870505962214</v>
      </c>
      <c r="M61" s="13">
        <f t="shared" si="7"/>
        <v>55.757505655220164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81.2933360079842</v>
      </c>
      <c r="W61" s="13">
        <f t="shared" si="7"/>
        <v>90.22218516389577</v>
      </c>
      <c r="X61" s="13">
        <f t="shared" si="7"/>
        <v>0</v>
      </c>
      <c r="Y61" s="13">
        <f t="shared" si="7"/>
        <v>0</v>
      </c>
      <c r="Z61" s="14">
        <f t="shared" si="7"/>
        <v>90.22218516389577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60.25560414041675</v>
      </c>
      <c r="E62" s="13">
        <f t="shared" si="7"/>
        <v>60.25560414041675</v>
      </c>
      <c r="F62" s="13">
        <f t="shared" si="7"/>
        <v>0</v>
      </c>
      <c r="G62" s="13">
        <f t="shared" si="7"/>
        <v>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36.44764419537553</v>
      </c>
      <c r="M62" s="13">
        <f t="shared" si="7"/>
        <v>62.57821811886518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85.06871444253088</v>
      </c>
      <c r="W62" s="13">
        <f t="shared" si="7"/>
        <v>60.25562527090093</v>
      </c>
      <c r="X62" s="13">
        <f t="shared" si="7"/>
        <v>0</v>
      </c>
      <c r="Y62" s="13">
        <f t="shared" si="7"/>
        <v>0</v>
      </c>
      <c r="Z62" s="14">
        <f t="shared" si="7"/>
        <v>60.25560414041675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81.48144685836792</v>
      </c>
      <c r="E63" s="13">
        <f t="shared" si="7"/>
        <v>81.48144685836792</v>
      </c>
      <c r="F63" s="13">
        <f t="shared" si="7"/>
        <v>0</v>
      </c>
      <c r="G63" s="13">
        <f t="shared" si="7"/>
        <v>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33.279212168148206</v>
      </c>
      <c r="M63" s="13">
        <f t="shared" si="7"/>
        <v>59.985696132171675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83.39647778292182</v>
      </c>
      <c r="W63" s="13">
        <f t="shared" si="7"/>
        <v>81.48144685836792</v>
      </c>
      <c r="X63" s="13">
        <f t="shared" si="7"/>
        <v>0</v>
      </c>
      <c r="Y63" s="13">
        <f t="shared" si="7"/>
        <v>0</v>
      </c>
      <c r="Z63" s="14">
        <f t="shared" si="7"/>
        <v>81.48144685836792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86.57384814123726</v>
      </c>
      <c r="E64" s="13">
        <f t="shared" si="7"/>
        <v>86.57384814123726</v>
      </c>
      <c r="F64" s="13">
        <f t="shared" si="7"/>
        <v>0</v>
      </c>
      <c r="G64" s="13">
        <f t="shared" si="7"/>
        <v>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32.77545739025406</v>
      </c>
      <c r="M64" s="13">
        <f t="shared" si="7"/>
        <v>59.66931797274155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83.2042502666289</v>
      </c>
      <c r="W64" s="13">
        <f t="shared" si="7"/>
        <v>86.5742031790817</v>
      </c>
      <c r="X64" s="13">
        <f t="shared" si="7"/>
        <v>0</v>
      </c>
      <c r="Y64" s="13">
        <f t="shared" si="7"/>
        <v>0</v>
      </c>
      <c r="Z64" s="14">
        <f t="shared" si="7"/>
        <v>86.57384814123726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76.39962096475165</v>
      </c>
      <c r="E66" s="16">
        <f t="shared" si="7"/>
        <v>76.39962096475165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30.102720454754994</v>
      </c>
      <c r="M66" s="16">
        <f t="shared" si="7"/>
        <v>17.714674858654533</v>
      </c>
      <c r="N66" s="16">
        <f t="shared" si="7"/>
        <v>0</v>
      </c>
      <c r="O66" s="16">
        <f t="shared" si="7"/>
        <v>100</v>
      </c>
      <c r="P66" s="16">
        <f t="shared" si="7"/>
        <v>100</v>
      </c>
      <c r="Q66" s="16">
        <f t="shared" si="7"/>
        <v>67.08494595911814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51.114683863581476</v>
      </c>
      <c r="W66" s="16">
        <f t="shared" si="7"/>
        <v>76.39955399406728</v>
      </c>
      <c r="X66" s="16">
        <f t="shared" si="7"/>
        <v>0</v>
      </c>
      <c r="Y66" s="16">
        <f t="shared" si="7"/>
        <v>0</v>
      </c>
      <c r="Z66" s="17">
        <f t="shared" si="7"/>
        <v>76.39962096475165</v>
      </c>
    </row>
    <row r="67" spans="1:26" ht="13.5" hidden="1">
      <c r="A67" s="40" t="s">
        <v>120</v>
      </c>
      <c r="B67" s="23"/>
      <c r="C67" s="23"/>
      <c r="D67" s="24">
        <v>44419752</v>
      </c>
      <c r="E67" s="25">
        <v>44419752</v>
      </c>
      <c r="F67" s="25"/>
      <c r="G67" s="25"/>
      <c r="H67" s="25">
        <v>3581790</v>
      </c>
      <c r="I67" s="25">
        <v>3581790</v>
      </c>
      <c r="J67" s="25">
        <v>3375332</v>
      </c>
      <c r="K67" s="25">
        <v>3789512</v>
      </c>
      <c r="L67" s="25">
        <v>12318390</v>
      </c>
      <c r="M67" s="25">
        <v>19483234</v>
      </c>
      <c r="N67" s="25">
        <v>4182409</v>
      </c>
      <c r="O67" s="25">
        <v>3777134</v>
      </c>
      <c r="P67" s="25">
        <v>3758614</v>
      </c>
      <c r="Q67" s="25">
        <v>11718157</v>
      </c>
      <c r="R67" s="25">
        <v>3716618</v>
      </c>
      <c r="S67" s="25">
        <v>3276805</v>
      </c>
      <c r="T67" s="25">
        <v>3753837</v>
      </c>
      <c r="U67" s="25">
        <v>10747260</v>
      </c>
      <c r="V67" s="25">
        <v>45530441</v>
      </c>
      <c r="W67" s="25">
        <v>44419740</v>
      </c>
      <c r="X67" s="25"/>
      <c r="Y67" s="24"/>
      <c r="Z67" s="26">
        <v>44419752</v>
      </c>
    </row>
    <row r="68" spans="1:26" ht="13.5" hidden="1">
      <c r="A68" s="36" t="s">
        <v>31</v>
      </c>
      <c r="B68" s="18"/>
      <c r="C68" s="18"/>
      <c r="D68" s="19">
        <v>10295859</v>
      </c>
      <c r="E68" s="20">
        <v>10295859</v>
      </c>
      <c r="F68" s="20"/>
      <c r="G68" s="20"/>
      <c r="H68" s="20">
        <v>16234</v>
      </c>
      <c r="I68" s="20">
        <v>16234</v>
      </c>
      <c r="J68" s="20">
        <v>16317</v>
      </c>
      <c r="K68" s="20">
        <v>9729</v>
      </c>
      <c r="L68" s="20">
        <v>1139155</v>
      </c>
      <c r="M68" s="20">
        <v>1165201</v>
      </c>
      <c r="N68" s="20">
        <v>31587</v>
      </c>
      <c r="O68" s="20">
        <v>1429</v>
      </c>
      <c r="P68" s="20">
        <v>1181</v>
      </c>
      <c r="Q68" s="20">
        <v>34197</v>
      </c>
      <c r="R68" s="20">
        <v>1299</v>
      </c>
      <c r="S68" s="20">
        <v>-5598</v>
      </c>
      <c r="T68" s="20">
        <v>-54312</v>
      </c>
      <c r="U68" s="20">
        <v>-58611</v>
      </c>
      <c r="V68" s="20">
        <v>1157021</v>
      </c>
      <c r="W68" s="20">
        <v>10295856</v>
      </c>
      <c r="X68" s="20"/>
      <c r="Y68" s="19"/>
      <c r="Z68" s="22">
        <v>10295859</v>
      </c>
    </row>
    <row r="69" spans="1:26" ht="13.5" hidden="1">
      <c r="A69" s="37" t="s">
        <v>32</v>
      </c>
      <c r="B69" s="18"/>
      <c r="C69" s="18"/>
      <c r="D69" s="19">
        <v>32983102</v>
      </c>
      <c r="E69" s="20">
        <v>32983102</v>
      </c>
      <c r="F69" s="20"/>
      <c r="G69" s="20"/>
      <c r="H69" s="20">
        <v>3464324</v>
      </c>
      <c r="I69" s="20">
        <v>3464324</v>
      </c>
      <c r="J69" s="20">
        <v>3250228</v>
      </c>
      <c r="K69" s="20">
        <v>3668607</v>
      </c>
      <c r="L69" s="20">
        <v>10864692</v>
      </c>
      <c r="M69" s="20">
        <v>17783527</v>
      </c>
      <c r="N69" s="20">
        <v>4036011</v>
      </c>
      <c r="O69" s="20">
        <v>3659640</v>
      </c>
      <c r="P69" s="20">
        <v>3639499</v>
      </c>
      <c r="Q69" s="20">
        <v>11335150</v>
      </c>
      <c r="R69" s="20">
        <v>3595271</v>
      </c>
      <c r="S69" s="20">
        <v>3160695</v>
      </c>
      <c r="T69" s="20">
        <v>3692817</v>
      </c>
      <c r="U69" s="20">
        <v>10448783</v>
      </c>
      <c r="V69" s="20">
        <v>43031784</v>
      </c>
      <c r="W69" s="20">
        <v>32983092</v>
      </c>
      <c r="X69" s="20"/>
      <c r="Y69" s="19"/>
      <c r="Z69" s="22">
        <v>32983102</v>
      </c>
    </row>
    <row r="70" spans="1:26" ht="13.5" hidden="1">
      <c r="A70" s="38" t="s">
        <v>114</v>
      </c>
      <c r="B70" s="18"/>
      <c r="C70" s="18"/>
      <c r="D70" s="19">
        <v>16262652</v>
      </c>
      <c r="E70" s="20">
        <v>16262652</v>
      </c>
      <c r="F70" s="20"/>
      <c r="G70" s="20"/>
      <c r="H70" s="20">
        <v>1402964</v>
      </c>
      <c r="I70" s="20">
        <v>1402964</v>
      </c>
      <c r="J70" s="20">
        <v>1245396</v>
      </c>
      <c r="K70" s="20">
        <v>1493173</v>
      </c>
      <c r="L70" s="20">
        <v>4748319</v>
      </c>
      <c r="M70" s="20">
        <v>7486888</v>
      </c>
      <c r="N70" s="20">
        <v>1554161</v>
      </c>
      <c r="O70" s="20">
        <v>1514032</v>
      </c>
      <c r="P70" s="20">
        <v>1446278</v>
      </c>
      <c r="Q70" s="20">
        <v>4514471</v>
      </c>
      <c r="R70" s="20">
        <v>1480562</v>
      </c>
      <c r="S70" s="20">
        <v>1180459</v>
      </c>
      <c r="T70" s="20">
        <v>1641640</v>
      </c>
      <c r="U70" s="20">
        <v>4302661</v>
      </c>
      <c r="V70" s="20">
        <v>17706984</v>
      </c>
      <c r="W70" s="20">
        <v>16262652</v>
      </c>
      <c r="X70" s="20"/>
      <c r="Y70" s="19"/>
      <c r="Z70" s="22">
        <v>16262652</v>
      </c>
    </row>
    <row r="71" spans="1:26" ht="13.5" hidden="1">
      <c r="A71" s="38" t="s">
        <v>115</v>
      </c>
      <c r="B71" s="18"/>
      <c r="C71" s="18"/>
      <c r="D71" s="19">
        <v>11406388</v>
      </c>
      <c r="E71" s="20">
        <v>11406388</v>
      </c>
      <c r="F71" s="20"/>
      <c r="G71" s="20"/>
      <c r="H71" s="20">
        <v>1027855</v>
      </c>
      <c r="I71" s="20">
        <v>1027855</v>
      </c>
      <c r="J71" s="20">
        <v>1035516</v>
      </c>
      <c r="K71" s="20">
        <v>1195345</v>
      </c>
      <c r="L71" s="20">
        <v>3194832</v>
      </c>
      <c r="M71" s="20">
        <v>5425693</v>
      </c>
      <c r="N71" s="20">
        <v>1502061</v>
      </c>
      <c r="O71" s="20">
        <v>1181324</v>
      </c>
      <c r="P71" s="20">
        <v>1212602</v>
      </c>
      <c r="Q71" s="20">
        <v>3895987</v>
      </c>
      <c r="R71" s="20">
        <v>1146103</v>
      </c>
      <c r="S71" s="20">
        <v>1027615</v>
      </c>
      <c r="T71" s="20">
        <v>1074980</v>
      </c>
      <c r="U71" s="20">
        <v>3248698</v>
      </c>
      <c r="V71" s="20">
        <v>13598233</v>
      </c>
      <c r="W71" s="20">
        <v>11406384</v>
      </c>
      <c r="X71" s="20"/>
      <c r="Y71" s="19"/>
      <c r="Z71" s="22">
        <v>11406388</v>
      </c>
    </row>
    <row r="72" spans="1:26" ht="13.5" hidden="1">
      <c r="A72" s="38" t="s">
        <v>116</v>
      </c>
      <c r="B72" s="18"/>
      <c r="C72" s="18"/>
      <c r="D72" s="19">
        <v>3850992</v>
      </c>
      <c r="E72" s="20">
        <v>3850992</v>
      </c>
      <c r="F72" s="20"/>
      <c r="G72" s="20"/>
      <c r="H72" s="20">
        <v>751075</v>
      </c>
      <c r="I72" s="20">
        <v>751075</v>
      </c>
      <c r="J72" s="20">
        <v>686521</v>
      </c>
      <c r="K72" s="20">
        <v>697543</v>
      </c>
      <c r="L72" s="20">
        <v>2073742</v>
      </c>
      <c r="M72" s="20">
        <v>3457806</v>
      </c>
      <c r="N72" s="20">
        <v>695809</v>
      </c>
      <c r="O72" s="20">
        <v>683842</v>
      </c>
      <c r="P72" s="20">
        <v>694408</v>
      </c>
      <c r="Q72" s="20">
        <v>2074059</v>
      </c>
      <c r="R72" s="20">
        <v>684817</v>
      </c>
      <c r="S72" s="20">
        <v>672578</v>
      </c>
      <c r="T72" s="20">
        <v>692939</v>
      </c>
      <c r="U72" s="20">
        <v>2050334</v>
      </c>
      <c r="V72" s="20">
        <v>8333274</v>
      </c>
      <c r="W72" s="20">
        <v>3850992</v>
      </c>
      <c r="X72" s="20"/>
      <c r="Y72" s="19"/>
      <c r="Z72" s="22">
        <v>3850992</v>
      </c>
    </row>
    <row r="73" spans="1:26" ht="13.5" hidden="1">
      <c r="A73" s="38" t="s">
        <v>117</v>
      </c>
      <c r="B73" s="18"/>
      <c r="C73" s="18"/>
      <c r="D73" s="19">
        <v>1463070</v>
      </c>
      <c r="E73" s="20">
        <v>1463070</v>
      </c>
      <c r="F73" s="20"/>
      <c r="G73" s="20"/>
      <c r="H73" s="20">
        <v>282430</v>
      </c>
      <c r="I73" s="20">
        <v>282430</v>
      </c>
      <c r="J73" s="20">
        <v>282795</v>
      </c>
      <c r="K73" s="20">
        <v>282546</v>
      </c>
      <c r="L73" s="20">
        <v>847799</v>
      </c>
      <c r="M73" s="20">
        <v>1413140</v>
      </c>
      <c r="N73" s="20">
        <v>283980</v>
      </c>
      <c r="O73" s="20">
        <v>280442</v>
      </c>
      <c r="P73" s="20">
        <v>286211</v>
      </c>
      <c r="Q73" s="20">
        <v>850633</v>
      </c>
      <c r="R73" s="20">
        <v>283789</v>
      </c>
      <c r="S73" s="20">
        <v>280043</v>
      </c>
      <c r="T73" s="20">
        <v>283258</v>
      </c>
      <c r="U73" s="20">
        <v>847090</v>
      </c>
      <c r="V73" s="20">
        <v>3393293</v>
      </c>
      <c r="W73" s="20">
        <v>1463064</v>
      </c>
      <c r="X73" s="20"/>
      <c r="Y73" s="19"/>
      <c r="Z73" s="22">
        <v>1463070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>
        <v>1140791</v>
      </c>
      <c r="E75" s="29">
        <v>1140791</v>
      </c>
      <c r="F75" s="29"/>
      <c r="G75" s="29"/>
      <c r="H75" s="29">
        <v>101232</v>
      </c>
      <c r="I75" s="29">
        <v>101232</v>
      </c>
      <c r="J75" s="29">
        <v>108787</v>
      </c>
      <c r="K75" s="29">
        <v>111176</v>
      </c>
      <c r="L75" s="29">
        <v>314543</v>
      </c>
      <c r="M75" s="29">
        <v>534506</v>
      </c>
      <c r="N75" s="29">
        <v>114811</v>
      </c>
      <c r="O75" s="29">
        <v>116065</v>
      </c>
      <c r="P75" s="29">
        <v>117934</v>
      </c>
      <c r="Q75" s="29">
        <v>348810</v>
      </c>
      <c r="R75" s="29">
        <v>120048</v>
      </c>
      <c r="S75" s="29">
        <v>121708</v>
      </c>
      <c r="T75" s="29">
        <v>115332</v>
      </c>
      <c r="U75" s="29">
        <v>357088</v>
      </c>
      <c r="V75" s="29">
        <v>1341636</v>
      </c>
      <c r="W75" s="29">
        <v>1140792</v>
      </c>
      <c r="X75" s="29"/>
      <c r="Y75" s="28"/>
      <c r="Z75" s="30">
        <v>1140791</v>
      </c>
    </row>
    <row r="76" spans="1:26" ht="13.5" hidden="1">
      <c r="A76" s="41" t="s">
        <v>121</v>
      </c>
      <c r="B76" s="31">
        <v>52251740</v>
      </c>
      <c r="C76" s="31"/>
      <c r="D76" s="32">
        <v>39010812</v>
      </c>
      <c r="E76" s="33">
        <v>39010812</v>
      </c>
      <c r="F76" s="33"/>
      <c r="G76" s="33"/>
      <c r="H76" s="33">
        <v>3476127</v>
      </c>
      <c r="I76" s="33">
        <v>3476127</v>
      </c>
      <c r="J76" s="33">
        <v>2824598</v>
      </c>
      <c r="K76" s="33">
        <v>3667628</v>
      </c>
      <c r="L76" s="33">
        <v>4517623</v>
      </c>
      <c r="M76" s="33">
        <v>11009849</v>
      </c>
      <c r="N76" s="33">
        <v>4074405</v>
      </c>
      <c r="O76" s="33">
        <v>3672422</v>
      </c>
      <c r="P76" s="33">
        <v>3761496</v>
      </c>
      <c r="Q76" s="33">
        <v>11508323</v>
      </c>
      <c r="R76" s="33">
        <v>3712359</v>
      </c>
      <c r="S76" s="33">
        <v>3275505</v>
      </c>
      <c r="T76" s="33">
        <v>-22181130</v>
      </c>
      <c r="U76" s="33">
        <v>-15193266</v>
      </c>
      <c r="V76" s="33">
        <v>10801033</v>
      </c>
      <c r="W76" s="33">
        <v>39010812</v>
      </c>
      <c r="X76" s="33"/>
      <c r="Y76" s="32"/>
      <c r="Z76" s="34">
        <v>39010812</v>
      </c>
    </row>
    <row r="77" spans="1:26" ht="13.5" hidden="1">
      <c r="A77" s="36" t="s">
        <v>31</v>
      </c>
      <c r="B77" s="18">
        <v>52251740</v>
      </c>
      <c r="C77" s="18"/>
      <c r="D77" s="19">
        <v>12189264</v>
      </c>
      <c r="E77" s="20">
        <v>12189264</v>
      </c>
      <c r="F77" s="20"/>
      <c r="G77" s="20"/>
      <c r="H77" s="20">
        <v>11803</v>
      </c>
      <c r="I77" s="20">
        <v>11803</v>
      </c>
      <c r="J77" s="20">
        <v>-425630</v>
      </c>
      <c r="K77" s="20">
        <v>-979</v>
      </c>
      <c r="L77" s="20">
        <v>854568</v>
      </c>
      <c r="M77" s="20">
        <v>427959</v>
      </c>
      <c r="N77" s="20">
        <v>38394</v>
      </c>
      <c r="O77" s="20">
        <v>-103283</v>
      </c>
      <c r="P77" s="20">
        <v>4063</v>
      </c>
      <c r="Q77" s="20">
        <v>-60826</v>
      </c>
      <c r="R77" s="20">
        <v>-2960</v>
      </c>
      <c r="S77" s="20">
        <v>-6898</v>
      </c>
      <c r="T77" s="20">
        <v>-25989279</v>
      </c>
      <c r="U77" s="20">
        <v>-25999137</v>
      </c>
      <c r="V77" s="20">
        <v>-25620201</v>
      </c>
      <c r="W77" s="20">
        <v>12189264</v>
      </c>
      <c r="X77" s="20"/>
      <c r="Y77" s="19"/>
      <c r="Z77" s="22">
        <v>12189264</v>
      </c>
    </row>
    <row r="78" spans="1:26" ht="13.5" hidden="1">
      <c r="A78" s="37" t="s">
        <v>32</v>
      </c>
      <c r="B78" s="18"/>
      <c r="C78" s="18"/>
      <c r="D78" s="19">
        <v>25949988</v>
      </c>
      <c r="E78" s="20">
        <v>25949988</v>
      </c>
      <c r="F78" s="20"/>
      <c r="G78" s="20"/>
      <c r="H78" s="20">
        <v>3464324</v>
      </c>
      <c r="I78" s="20">
        <v>3464324</v>
      </c>
      <c r="J78" s="20">
        <v>3250228</v>
      </c>
      <c r="K78" s="20">
        <v>3668607</v>
      </c>
      <c r="L78" s="20">
        <v>3568369</v>
      </c>
      <c r="M78" s="20">
        <v>10487204</v>
      </c>
      <c r="N78" s="20">
        <v>4036011</v>
      </c>
      <c r="O78" s="20">
        <v>3659640</v>
      </c>
      <c r="P78" s="20">
        <v>3639499</v>
      </c>
      <c r="Q78" s="20">
        <v>11335150</v>
      </c>
      <c r="R78" s="20">
        <v>3595271</v>
      </c>
      <c r="S78" s="20">
        <v>3160695</v>
      </c>
      <c r="T78" s="20">
        <v>3692817</v>
      </c>
      <c r="U78" s="20">
        <v>10448783</v>
      </c>
      <c r="V78" s="20">
        <v>35735461</v>
      </c>
      <c r="W78" s="20">
        <v>25949988</v>
      </c>
      <c r="X78" s="20"/>
      <c r="Y78" s="19"/>
      <c r="Z78" s="22">
        <v>25949988</v>
      </c>
    </row>
    <row r="79" spans="1:26" ht="13.5" hidden="1">
      <c r="A79" s="38" t="s">
        <v>114</v>
      </c>
      <c r="B79" s="18"/>
      <c r="C79" s="18"/>
      <c r="D79" s="19">
        <v>14672520</v>
      </c>
      <c r="E79" s="20">
        <v>14672520</v>
      </c>
      <c r="F79" s="20"/>
      <c r="G79" s="20"/>
      <c r="H79" s="20">
        <v>1402964</v>
      </c>
      <c r="I79" s="20">
        <v>1402964</v>
      </c>
      <c r="J79" s="20">
        <v>1245396</v>
      </c>
      <c r="K79" s="20">
        <v>1493173</v>
      </c>
      <c r="L79" s="20">
        <v>1435933</v>
      </c>
      <c r="M79" s="20">
        <v>4174502</v>
      </c>
      <c r="N79" s="20">
        <v>1554161</v>
      </c>
      <c r="O79" s="20">
        <v>1514032</v>
      </c>
      <c r="P79" s="20">
        <v>1446278</v>
      </c>
      <c r="Q79" s="20">
        <v>4514471</v>
      </c>
      <c r="R79" s="20">
        <v>1480562</v>
      </c>
      <c r="S79" s="20">
        <v>1180459</v>
      </c>
      <c r="T79" s="20">
        <v>1641640</v>
      </c>
      <c r="U79" s="20">
        <v>4302661</v>
      </c>
      <c r="V79" s="20">
        <v>14394598</v>
      </c>
      <c r="W79" s="20">
        <v>14672520</v>
      </c>
      <c r="X79" s="20"/>
      <c r="Y79" s="19"/>
      <c r="Z79" s="22">
        <v>14672520</v>
      </c>
    </row>
    <row r="80" spans="1:26" ht="13.5" hidden="1">
      <c r="A80" s="38" t="s">
        <v>115</v>
      </c>
      <c r="B80" s="18"/>
      <c r="C80" s="18"/>
      <c r="D80" s="19">
        <v>6872988</v>
      </c>
      <c r="E80" s="20">
        <v>6872988</v>
      </c>
      <c r="F80" s="20"/>
      <c r="G80" s="20"/>
      <c r="H80" s="20">
        <v>1027855</v>
      </c>
      <c r="I80" s="20">
        <v>1027855</v>
      </c>
      <c r="J80" s="20">
        <v>1035516</v>
      </c>
      <c r="K80" s="20">
        <v>1195345</v>
      </c>
      <c r="L80" s="20">
        <v>1164441</v>
      </c>
      <c r="M80" s="20">
        <v>3395302</v>
      </c>
      <c r="N80" s="20">
        <v>1502061</v>
      </c>
      <c r="O80" s="20">
        <v>1181324</v>
      </c>
      <c r="P80" s="20">
        <v>1212602</v>
      </c>
      <c r="Q80" s="20">
        <v>3895987</v>
      </c>
      <c r="R80" s="20">
        <v>1146103</v>
      </c>
      <c r="S80" s="20">
        <v>1027615</v>
      </c>
      <c r="T80" s="20">
        <v>1074980</v>
      </c>
      <c r="U80" s="20">
        <v>3248698</v>
      </c>
      <c r="V80" s="20">
        <v>11567842</v>
      </c>
      <c r="W80" s="20">
        <v>6872988</v>
      </c>
      <c r="X80" s="20"/>
      <c r="Y80" s="19"/>
      <c r="Z80" s="22">
        <v>6872988</v>
      </c>
    </row>
    <row r="81" spans="1:26" ht="13.5" hidden="1">
      <c r="A81" s="38" t="s">
        <v>116</v>
      </c>
      <c r="B81" s="18"/>
      <c r="C81" s="18"/>
      <c r="D81" s="19">
        <v>3137844</v>
      </c>
      <c r="E81" s="20">
        <v>3137844</v>
      </c>
      <c r="F81" s="20"/>
      <c r="G81" s="20"/>
      <c r="H81" s="20">
        <v>751075</v>
      </c>
      <c r="I81" s="20">
        <v>751075</v>
      </c>
      <c r="J81" s="20">
        <v>686521</v>
      </c>
      <c r="K81" s="20">
        <v>697543</v>
      </c>
      <c r="L81" s="20">
        <v>690125</v>
      </c>
      <c r="M81" s="20">
        <v>2074189</v>
      </c>
      <c r="N81" s="20">
        <v>695809</v>
      </c>
      <c r="O81" s="20">
        <v>683842</v>
      </c>
      <c r="P81" s="20">
        <v>694408</v>
      </c>
      <c r="Q81" s="20">
        <v>2074059</v>
      </c>
      <c r="R81" s="20">
        <v>684817</v>
      </c>
      <c r="S81" s="20">
        <v>672578</v>
      </c>
      <c r="T81" s="20">
        <v>692939</v>
      </c>
      <c r="U81" s="20">
        <v>2050334</v>
      </c>
      <c r="V81" s="20">
        <v>6949657</v>
      </c>
      <c r="W81" s="20">
        <v>3137844</v>
      </c>
      <c r="X81" s="20"/>
      <c r="Y81" s="19"/>
      <c r="Z81" s="22">
        <v>3137844</v>
      </c>
    </row>
    <row r="82" spans="1:26" ht="13.5" hidden="1">
      <c r="A82" s="38" t="s">
        <v>117</v>
      </c>
      <c r="B82" s="18"/>
      <c r="C82" s="18"/>
      <c r="D82" s="19">
        <v>1266636</v>
      </c>
      <c r="E82" s="20">
        <v>1266636</v>
      </c>
      <c r="F82" s="20"/>
      <c r="G82" s="20"/>
      <c r="H82" s="20">
        <v>282430</v>
      </c>
      <c r="I82" s="20">
        <v>282430</v>
      </c>
      <c r="J82" s="20">
        <v>282795</v>
      </c>
      <c r="K82" s="20">
        <v>282546</v>
      </c>
      <c r="L82" s="20">
        <v>277870</v>
      </c>
      <c r="M82" s="20">
        <v>843211</v>
      </c>
      <c r="N82" s="20">
        <v>283980</v>
      </c>
      <c r="O82" s="20">
        <v>280442</v>
      </c>
      <c r="P82" s="20">
        <v>286211</v>
      </c>
      <c r="Q82" s="20">
        <v>850633</v>
      </c>
      <c r="R82" s="20">
        <v>283789</v>
      </c>
      <c r="S82" s="20">
        <v>280043</v>
      </c>
      <c r="T82" s="20">
        <v>283258</v>
      </c>
      <c r="U82" s="20">
        <v>847090</v>
      </c>
      <c r="V82" s="20">
        <v>2823364</v>
      </c>
      <c r="W82" s="20">
        <v>1266636</v>
      </c>
      <c r="X82" s="20"/>
      <c r="Y82" s="19"/>
      <c r="Z82" s="22">
        <v>1266636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871560</v>
      </c>
      <c r="E84" s="29">
        <v>871560</v>
      </c>
      <c r="F84" s="29"/>
      <c r="G84" s="29"/>
      <c r="H84" s="29"/>
      <c r="I84" s="29"/>
      <c r="J84" s="29"/>
      <c r="K84" s="29"/>
      <c r="L84" s="29">
        <v>94686</v>
      </c>
      <c r="M84" s="29">
        <v>94686</v>
      </c>
      <c r="N84" s="29"/>
      <c r="O84" s="29">
        <v>116065</v>
      </c>
      <c r="P84" s="29">
        <v>117934</v>
      </c>
      <c r="Q84" s="29">
        <v>233999</v>
      </c>
      <c r="R84" s="29">
        <v>120048</v>
      </c>
      <c r="S84" s="29">
        <v>121708</v>
      </c>
      <c r="T84" s="29">
        <v>115332</v>
      </c>
      <c r="U84" s="29">
        <v>357088</v>
      </c>
      <c r="V84" s="29">
        <v>685773</v>
      </c>
      <c r="W84" s="29">
        <v>871560</v>
      </c>
      <c r="X84" s="29"/>
      <c r="Y84" s="28"/>
      <c r="Z84" s="30">
        <v>871560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10418008</v>
      </c>
      <c r="C5" s="18">
        <v>0</v>
      </c>
      <c r="D5" s="58">
        <v>12862568</v>
      </c>
      <c r="E5" s="59">
        <v>12862568</v>
      </c>
      <c r="F5" s="59">
        <v>302587</v>
      </c>
      <c r="G5" s="59">
        <v>302283</v>
      </c>
      <c r="H5" s="59">
        <v>303015</v>
      </c>
      <c r="I5" s="59">
        <v>907885</v>
      </c>
      <c r="J5" s="59">
        <v>267694</v>
      </c>
      <c r="K5" s="59">
        <v>118962</v>
      </c>
      <c r="L5" s="59">
        <v>118962</v>
      </c>
      <c r="M5" s="59">
        <v>505618</v>
      </c>
      <c r="N5" s="59">
        <v>53725</v>
      </c>
      <c r="O5" s="59">
        <v>326047</v>
      </c>
      <c r="P5" s="59">
        <v>1038443</v>
      </c>
      <c r="Q5" s="59">
        <v>1418215</v>
      </c>
      <c r="R5" s="59">
        <v>1030631</v>
      </c>
      <c r="S5" s="59">
        <v>530009</v>
      </c>
      <c r="T5" s="59">
        <v>468859</v>
      </c>
      <c r="U5" s="59">
        <v>2029499</v>
      </c>
      <c r="V5" s="59">
        <v>4861217</v>
      </c>
      <c r="W5" s="59">
        <v>12862568</v>
      </c>
      <c r="X5" s="59">
        <v>-8001351</v>
      </c>
      <c r="Y5" s="60">
        <v>-62.21</v>
      </c>
      <c r="Z5" s="61">
        <v>12862568</v>
      </c>
    </row>
    <row r="6" spans="1:26" ht="13.5">
      <c r="A6" s="57" t="s">
        <v>32</v>
      </c>
      <c r="B6" s="18">
        <v>30944892</v>
      </c>
      <c r="C6" s="18">
        <v>0</v>
      </c>
      <c r="D6" s="58">
        <v>24808653</v>
      </c>
      <c r="E6" s="59">
        <v>24808653</v>
      </c>
      <c r="F6" s="59">
        <v>601864</v>
      </c>
      <c r="G6" s="59">
        <v>540102</v>
      </c>
      <c r="H6" s="59">
        <v>487286</v>
      </c>
      <c r="I6" s="59">
        <v>1629252</v>
      </c>
      <c r="J6" s="59">
        <v>1255509</v>
      </c>
      <c r="K6" s="59">
        <v>1197425</v>
      </c>
      <c r="L6" s="59">
        <v>1175332</v>
      </c>
      <c r="M6" s="59">
        <v>3628266</v>
      </c>
      <c r="N6" s="59">
        <v>3802462</v>
      </c>
      <c r="O6" s="59">
        <v>794738</v>
      </c>
      <c r="P6" s="59">
        <v>819908</v>
      </c>
      <c r="Q6" s="59">
        <v>5417108</v>
      </c>
      <c r="R6" s="59">
        <v>816217</v>
      </c>
      <c r="S6" s="59">
        <v>780358</v>
      </c>
      <c r="T6" s="59">
        <v>865506</v>
      </c>
      <c r="U6" s="59">
        <v>2462081</v>
      </c>
      <c r="V6" s="59">
        <v>13136707</v>
      </c>
      <c r="W6" s="59">
        <v>24808656</v>
      </c>
      <c r="X6" s="59">
        <v>-11671949</v>
      </c>
      <c r="Y6" s="60">
        <v>-47.05</v>
      </c>
      <c r="Z6" s="61">
        <v>24808653</v>
      </c>
    </row>
    <row r="7" spans="1:26" ht="13.5">
      <c r="A7" s="57" t="s">
        <v>33</v>
      </c>
      <c r="B7" s="18">
        <v>2706138</v>
      </c>
      <c r="C7" s="18">
        <v>0</v>
      </c>
      <c r="D7" s="58">
        <v>0</v>
      </c>
      <c r="E7" s="59">
        <v>0</v>
      </c>
      <c r="F7" s="59">
        <v>43200</v>
      </c>
      <c r="G7" s="59">
        <v>137551</v>
      </c>
      <c r="H7" s="59">
        <v>104144</v>
      </c>
      <c r="I7" s="59">
        <v>284895</v>
      </c>
      <c r="J7" s="59">
        <v>75495</v>
      </c>
      <c r="K7" s="59">
        <v>184009</v>
      </c>
      <c r="L7" s="59">
        <v>7664</v>
      </c>
      <c r="M7" s="59">
        <v>267168</v>
      </c>
      <c r="N7" s="59">
        <v>205852</v>
      </c>
      <c r="O7" s="59">
        <v>100560</v>
      </c>
      <c r="P7" s="59">
        <v>108886</v>
      </c>
      <c r="Q7" s="59">
        <v>415298</v>
      </c>
      <c r="R7" s="59">
        <v>145235</v>
      </c>
      <c r="S7" s="59">
        <v>80501</v>
      </c>
      <c r="T7" s="59">
        <v>34493</v>
      </c>
      <c r="U7" s="59">
        <v>260229</v>
      </c>
      <c r="V7" s="59">
        <v>1227590</v>
      </c>
      <c r="W7" s="59"/>
      <c r="X7" s="59">
        <v>1227590</v>
      </c>
      <c r="Y7" s="60">
        <v>0</v>
      </c>
      <c r="Z7" s="61">
        <v>0</v>
      </c>
    </row>
    <row r="8" spans="1:26" ht="13.5">
      <c r="A8" s="57" t="s">
        <v>34</v>
      </c>
      <c r="B8" s="18">
        <v>140729470</v>
      </c>
      <c r="C8" s="18">
        <v>0</v>
      </c>
      <c r="D8" s="58">
        <v>122360950</v>
      </c>
      <c r="E8" s="59">
        <v>122360950</v>
      </c>
      <c r="F8" s="59">
        <v>51793911</v>
      </c>
      <c r="G8" s="59">
        <v>2073000</v>
      </c>
      <c r="H8" s="59">
        <v>353441</v>
      </c>
      <c r="I8" s="59">
        <v>54220352</v>
      </c>
      <c r="J8" s="59">
        <v>1582605</v>
      </c>
      <c r="K8" s="59">
        <v>1831693</v>
      </c>
      <c r="L8" s="59">
        <v>38356000</v>
      </c>
      <c r="M8" s="59">
        <v>41770298</v>
      </c>
      <c r="N8" s="59">
        <v>0</v>
      </c>
      <c r="O8" s="59">
        <v>0</v>
      </c>
      <c r="P8" s="59">
        <v>32528598</v>
      </c>
      <c r="Q8" s="59">
        <v>32528598</v>
      </c>
      <c r="R8" s="59">
        <v>0</v>
      </c>
      <c r="S8" s="59">
        <v>0</v>
      </c>
      <c r="T8" s="59">
        <v>0</v>
      </c>
      <c r="U8" s="59">
        <v>0</v>
      </c>
      <c r="V8" s="59">
        <v>128519248</v>
      </c>
      <c r="W8" s="59">
        <v>122360950</v>
      </c>
      <c r="X8" s="59">
        <v>6158298</v>
      </c>
      <c r="Y8" s="60">
        <v>5.03</v>
      </c>
      <c r="Z8" s="61">
        <v>122360950</v>
      </c>
    </row>
    <row r="9" spans="1:26" ht="13.5">
      <c r="A9" s="57" t="s">
        <v>35</v>
      </c>
      <c r="B9" s="18">
        <v>10155355</v>
      </c>
      <c r="C9" s="18">
        <v>0</v>
      </c>
      <c r="D9" s="58">
        <v>1475724</v>
      </c>
      <c r="E9" s="59">
        <v>1475724</v>
      </c>
      <c r="F9" s="59">
        <v>5242498</v>
      </c>
      <c r="G9" s="59">
        <v>2995848</v>
      </c>
      <c r="H9" s="59">
        <v>484920</v>
      </c>
      <c r="I9" s="59">
        <v>8723266</v>
      </c>
      <c r="J9" s="59">
        <v>104492</v>
      </c>
      <c r="K9" s="59">
        <v>239448</v>
      </c>
      <c r="L9" s="59">
        <v>336799</v>
      </c>
      <c r="M9" s="59">
        <v>680739</v>
      </c>
      <c r="N9" s="59">
        <v>234392</v>
      </c>
      <c r="O9" s="59">
        <v>418491</v>
      </c>
      <c r="P9" s="59">
        <v>60675</v>
      </c>
      <c r="Q9" s="59">
        <v>713558</v>
      </c>
      <c r="R9" s="59">
        <v>444635</v>
      </c>
      <c r="S9" s="59">
        <v>215271</v>
      </c>
      <c r="T9" s="59">
        <v>249798</v>
      </c>
      <c r="U9" s="59">
        <v>909704</v>
      </c>
      <c r="V9" s="59">
        <v>11027267</v>
      </c>
      <c r="W9" s="59">
        <v>1475724</v>
      </c>
      <c r="X9" s="59">
        <v>9551543</v>
      </c>
      <c r="Y9" s="60">
        <v>647.24</v>
      </c>
      <c r="Z9" s="61">
        <v>1475724</v>
      </c>
    </row>
    <row r="10" spans="1:26" ht="25.5">
      <c r="A10" s="62" t="s">
        <v>106</v>
      </c>
      <c r="B10" s="63">
        <f>SUM(B5:B9)</f>
        <v>194953863</v>
      </c>
      <c r="C10" s="63">
        <f>SUM(C5:C9)</f>
        <v>0</v>
      </c>
      <c r="D10" s="64">
        <f aca="true" t="shared" si="0" ref="D10:Z10">SUM(D5:D9)</f>
        <v>161507895</v>
      </c>
      <c r="E10" s="65">
        <f t="shared" si="0"/>
        <v>161507895</v>
      </c>
      <c r="F10" s="65">
        <f t="shared" si="0"/>
        <v>57984060</v>
      </c>
      <c r="G10" s="65">
        <f t="shared" si="0"/>
        <v>6048784</v>
      </c>
      <c r="H10" s="65">
        <f t="shared" si="0"/>
        <v>1732806</v>
      </c>
      <c r="I10" s="65">
        <f t="shared" si="0"/>
        <v>65765650</v>
      </c>
      <c r="J10" s="65">
        <f t="shared" si="0"/>
        <v>3285795</v>
      </c>
      <c r="K10" s="65">
        <f t="shared" si="0"/>
        <v>3571537</v>
      </c>
      <c r="L10" s="65">
        <f t="shared" si="0"/>
        <v>39994757</v>
      </c>
      <c r="M10" s="65">
        <f t="shared" si="0"/>
        <v>46852089</v>
      </c>
      <c r="N10" s="65">
        <f t="shared" si="0"/>
        <v>4296431</v>
      </c>
      <c r="O10" s="65">
        <f t="shared" si="0"/>
        <v>1639836</v>
      </c>
      <c r="P10" s="65">
        <f t="shared" si="0"/>
        <v>34556510</v>
      </c>
      <c r="Q10" s="65">
        <f t="shared" si="0"/>
        <v>40492777</v>
      </c>
      <c r="R10" s="65">
        <f t="shared" si="0"/>
        <v>2436718</v>
      </c>
      <c r="S10" s="65">
        <f t="shared" si="0"/>
        <v>1606139</v>
      </c>
      <c r="T10" s="65">
        <f t="shared" si="0"/>
        <v>1618656</v>
      </c>
      <c r="U10" s="65">
        <f t="shared" si="0"/>
        <v>5661513</v>
      </c>
      <c r="V10" s="65">
        <f t="shared" si="0"/>
        <v>158772029</v>
      </c>
      <c r="W10" s="65">
        <f t="shared" si="0"/>
        <v>161507898</v>
      </c>
      <c r="X10" s="65">
        <f t="shared" si="0"/>
        <v>-2735869</v>
      </c>
      <c r="Y10" s="66">
        <f>+IF(W10&lt;&gt;0,(X10/W10)*100,0)</f>
        <v>-1.6939536913544624</v>
      </c>
      <c r="Z10" s="67">
        <f t="shared" si="0"/>
        <v>161507895</v>
      </c>
    </row>
    <row r="11" spans="1:26" ht="13.5">
      <c r="A11" s="57" t="s">
        <v>36</v>
      </c>
      <c r="B11" s="18">
        <v>56713707</v>
      </c>
      <c r="C11" s="18">
        <v>0</v>
      </c>
      <c r="D11" s="58">
        <v>52978671</v>
      </c>
      <c r="E11" s="59">
        <v>52978671</v>
      </c>
      <c r="F11" s="59">
        <v>4688152</v>
      </c>
      <c r="G11" s="59">
        <v>4447133</v>
      </c>
      <c r="H11" s="59">
        <v>4439329</v>
      </c>
      <c r="I11" s="59">
        <v>13574614</v>
      </c>
      <c r="J11" s="59">
        <v>4468485</v>
      </c>
      <c r="K11" s="59">
        <v>6925821</v>
      </c>
      <c r="L11" s="59">
        <v>4385481</v>
      </c>
      <c r="M11" s="59">
        <v>15779787</v>
      </c>
      <c r="N11" s="59">
        <v>4491039</v>
      </c>
      <c r="O11" s="59">
        <v>4564717</v>
      </c>
      <c r="P11" s="59">
        <v>4606372</v>
      </c>
      <c r="Q11" s="59">
        <v>13662128</v>
      </c>
      <c r="R11" s="59">
        <v>4367923</v>
      </c>
      <c r="S11" s="59">
        <v>4847986</v>
      </c>
      <c r="T11" s="59">
        <v>4780755</v>
      </c>
      <c r="U11" s="59">
        <v>13996664</v>
      </c>
      <c r="V11" s="59">
        <v>57013193</v>
      </c>
      <c r="W11" s="59">
        <v>52978668</v>
      </c>
      <c r="X11" s="59">
        <v>4034525</v>
      </c>
      <c r="Y11" s="60">
        <v>7.62</v>
      </c>
      <c r="Z11" s="61">
        <v>52978671</v>
      </c>
    </row>
    <row r="12" spans="1:26" ht="13.5">
      <c r="A12" s="57" t="s">
        <v>37</v>
      </c>
      <c r="B12" s="18">
        <v>7817698</v>
      </c>
      <c r="C12" s="18">
        <v>0</v>
      </c>
      <c r="D12" s="58">
        <v>10014706</v>
      </c>
      <c r="E12" s="59">
        <v>10014706</v>
      </c>
      <c r="F12" s="59">
        <v>713411</v>
      </c>
      <c r="G12" s="59">
        <v>639836</v>
      </c>
      <c r="H12" s="59">
        <v>639836</v>
      </c>
      <c r="I12" s="59">
        <v>1993083</v>
      </c>
      <c r="J12" s="59">
        <v>757848</v>
      </c>
      <c r="K12" s="59">
        <v>758138</v>
      </c>
      <c r="L12" s="59">
        <v>774521</v>
      </c>
      <c r="M12" s="59">
        <v>2290507</v>
      </c>
      <c r="N12" s="59">
        <v>758138</v>
      </c>
      <c r="O12" s="59">
        <v>686365</v>
      </c>
      <c r="P12" s="59">
        <v>686944</v>
      </c>
      <c r="Q12" s="59">
        <v>2131447</v>
      </c>
      <c r="R12" s="59">
        <v>686944</v>
      </c>
      <c r="S12" s="59">
        <v>691910</v>
      </c>
      <c r="T12" s="59">
        <v>708106</v>
      </c>
      <c r="U12" s="59">
        <v>2086960</v>
      </c>
      <c r="V12" s="59">
        <v>8501997</v>
      </c>
      <c r="W12" s="59">
        <v>10014708</v>
      </c>
      <c r="X12" s="59">
        <v>-1512711</v>
      </c>
      <c r="Y12" s="60">
        <v>-15.1</v>
      </c>
      <c r="Z12" s="61">
        <v>10014706</v>
      </c>
    </row>
    <row r="13" spans="1:26" ht="13.5">
      <c r="A13" s="57" t="s">
        <v>107</v>
      </c>
      <c r="B13" s="18">
        <v>57117989</v>
      </c>
      <c r="C13" s="18">
        <v>0</v>
      </c>
      <c r="D13" s="58">
        <v>10000000</v>
      </c>
      <c r="E13" s="59">
        <v>10000000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9999996</v>
      </c>
      <c r="X13" s="59">
        <v>-9999996</v>
      </c>
      <c r="Y13" s="60">
        <v>-100</v>
      </c>
      <c r="Z13" s="61">
        <v>10000000</v>
      </c>
    </row>
    <row r="14" spans="1:26" ht="13.5">
      <c r="A14" s="57" t="s">
        <v>38</v>
      </c>
      <c r="B14" s="18">
        <v>3663842</v>
      </c>
      <c r="C14" s="18">
        <v>0</v>
      </c>
      <c r="D14" s="58">
        <v>943402</v>
      </c>
      <c r="E14" s="59">
        <v>943402</v>
      </c>
      <c r="F14" s="59">
        <v>13523</v>
      </c>
      <c r="G14" s="59">
        <v>20953</v>
      </c>
      <c r="H14" s="59">
        <v>10415</v>
      </c>
      <c r="I14" s="59">
        <v>44891</v>
      </c>
      <c r="J14" s="59">
        <v>26742</v>
      </c>
      <c r="K14" s="59">
        <v>10483</v>
      </c>
      <c r="L14" s="59">
        <v>418188</v>
      </c>
      <c r="M14" s="59">
        <v>455413</v>
      </c>
      <c r="N14" s="59">
        <v>37042</v>
      </c>
      <c r="O14" s="59">
        <v>16300</v>
      </c>
      <c r="P14" s="59">
        <v>68424</v>
      </c>
      <c r="Q14" s="59">
        <v>121766</v>
      </c>
      <c r="R14" s="59">
        <v>42311</v>
      </c>
      <c r="S14" s="59">
        <v>16736</v>
      </c>
      <c r="T14" s="59">
        <v>17507</v>
      </c>
      <c r="U14" s="59">
        <v>76554</v>
      </c>
      <c r="V14" s="59">
        <v>698624</v>
      </c>
      <c r="W14" s="59">
        <v>943404</v>
      </c>
      <c r="X14" s="59">
        <v>-244780</v>
      </c>
      <c r="Y14" s="60">
        <v>-25.95</v>
      </c>
      <c r="Z14" s="61">
        <v>943402</v>
      </c>
    </row>
    <row r="15" spans="1:26" ht="13.5">
      <c r="A15" s="57" t="s">
        <v>39</v>
      </c>
      <c r="B15" s="18">
        <v>10095492</v>
      </c>
      <c r="C15" s="18">
        <v>0</v>
      </c>
      <c r="D15" s="58">
        <v>12084959</v>
      </c>
      <c r="E15" s="59">
        <v>12084959</v>
      </c>
      <c r="F15" s="59">
        <v>1311716</v>
      </c>
      <c r="G15" s="59">
        <v>1132264</v>
      </c>
      <c r="H15" s="59">
        <v>1311043</v>
      </c>
      <c r="I15" s="59">
        <v>3755023</v>
      </c>
      <c r="J15" s="59">
        <v>559493</v>
      </c>
      <c r="K15" s="59">
        <v>973320</v>
      </c>
      <c r="L15" s="59">
        <v>15000</v>
      </c>
      <c r="M15" s="59">
        <v>1547813</v>
      </c>
      <c r="N15" s="59">
        <v>2131618</v>
      </c>
      <c r="O15" s="59">
        <v>26994</v>
      </c>
      <c r="P15" s="59">
        <v>1045618</v>
      </c>
      <c r="Q15" s="59">
        <v>3204230</v>
      </c>
      <c r="R15" s="59">
        <v>43192</v>
      </c>
      <c r="S15" s="59">
        <v>458984</v>
      </c>
      <c r="T15" s="59">
        <v>1978642</v>
      </c>
      <c r="U15" s="59">
        <v>2480818</v>
      </c>
      <c r="V15" s="59">
        <v>10987884</v>
      </c>
      <c r="W15" s="59">
        <v>12084960</v>
      </c>
      <c r="X15" s="59">
        <v>-1097076</v>
      </c>
      <c r="Y15" s="60">
        <v>-9.08</v>
      </c>
      <c r="Z15" s="61">
        <v>12084959</v>
      </c>
    </row>
    <row r="16" spans="1:26" ht="13.5">
      <c r="A16" s="68" t="s">
        <v>40</v>
      </c>
      <c r="B16" s="18">
        <v>55406640</v>
      </c>
      <c r="C16" s="18">
        <v>0</v>
      </c>
      <c r="D16" s="58">
        <v>4938233</v>
      </c>
      <c r="E16" s="59">
        <v>4938233</v>
      </c>
      <c r="F16" s="59">
        <v>292854</v>
      </c>
      <c r="G16" s="59">
        <v>582787</v>
      </c>
      <c r="H16" s="59">
        <v>598608</v>
      </c>
      <c r="I16" s="59">
        <v>1474249</v>
      </c>
      <c r="J16" s="59">
        <v>43798</v>
      </c>
      <c r="K16" s="59">
        <v>0</v>
      </c>
      <c r="L16" s="59">
        <v>294555</v>
      </c>
      <c r="M16" s="59">
        <v>338353</v>
      </c>
      <c r="N16" s="59">
        <v>305382</v>
      </c>
      <c r="O16" s="59">
        <v>622454</v>
      </c>
      <c r="P16" s="59">
        <v>313285</v>
      </c>
      <c r="Q16" s="59">
        <v>1241121</v>
      </c>
      <c r="R16" s="59">
        <v>348161</v>
      </c>
      <c r="S16" s="59">
        <v>313668</v>
      </c>
      <c r="T16" s="59">
        <v>556316</v>
      </c>
      <c r="U16" s="59">
        <v>1218145</v>
      </c>
      <c r="V16" s="59">
        <v>4271868</v>
      </c>
      <c r="W16" s="59">
        <v>4938228</v>
      </c>
      <c r="X16" s="59">
        <v>-666360</v>
      </c>
      <c r="Y16" s="60">
        <v>-13.49</v>
      </c>
      <c r="Z16" s="61">
        <v>4938233</v>
      </c>
    </row>
    <row r="17" spans="1:26" ht="13.5">
      <c r="A17" s="57" t="s">
        <v>41</v>
      </c>
      <c r="B17" s="18">
        <v>153670164</v>
      </c>
      <c r="C17" s="18">
        <v>0</v>
      </c>
      <c r="D17" s="58">
        <v>69984868</v>
      </c>
      <c r="E17" s="59">
        <v>69984868</v>
      </c>
      <c r="F17" s="59">
        <v>7960514</v>
      </c>
      <c r="G17" s="59">
        <v>6574336</v>
      </c>
      <c r="H17" s="59">
        <v>6422355</v>
      </c>
      <c r="I17" s="59">
        <v>20957205</v>
      </c>
      <c r="J17" s="59">
        <v>12437899</v>
      </c>
      <c r="K17" s="59">
        <v>6230529</v>
      </c>
      <c r="L17" s="59">
        <v>13094415</v>
      </c>
      <c r="M17" s="59">
        <v>31762843</v>
      </c>
      <c r="N17" s="59">
        <v>8018598</v>
      </c>
      <c r="O17" s="59">
        <v>6153206</v>
      </c>
      <c r="P17" s="59">
        <v>8812448</v>
      </c>
      <c r="Q17" s="59">
        <v>22984252</v>
      </c>
      <c r="R17" s="59">
        <v>8597469</v>
      </c>
      <c r="S17" s="59">
        <v>12457280</v>
      </c>
      <c r="T17" s="59">
        <v>4245913</v>
      </c>
      <c r="U17" s="59">
        <v>25300662</v>
      </c>
      <c r="V17" s="59">
        <v>101004962</v>
      </c>
      <c r="W17" s="59">
        <v>69984877</v>
      </c>
      <c r="X17" s="59">
        <v>31020085</v>
      </c>
      <c r="Y17" s="60">
        <v>44.32</v>
      </c>
      <c r="Z17" s="61">
        <v>69984868</v>
      </c>
    </row>
    <row r="18" spans="1:26" ht="13.5">
      <c r="A18" s="69" t="s">
        <v>42</v>
      </c>
      <c r="B18" s="70">
        <f>SUM(B11:B17)</f>
        <v>344485532</v>
      </c>
      <c r="C18" s="70">
        <f>SUM(C11:C17)</f>
        <v>0</v>
      </c>
      <c r="D18" s="71">
        <f aca="true" t="shared" si="1" ref="D18:Z18">SUM(D11:D17)</f>
        <v>160944839</v>
      </c>
      <c r="E18" s="72">
        <f t="shared" si="1"/>
        <v>160944839</v>
      </c>
      <c r="F18" s="72">
        <f t="shared" si="1"/>
        <v>14980170</v>
      </c>
      <c r="G18" s="72">
        <f t="shared" si="1"/>
        <v>13397309</v>
      </c>
      <c r="H18" s="72">
        <f t="shared" si="1"/>
        <v>13421586</v>
      </c>
      <c r="I18" s="72">
        <f t="shared" si="1"/>
        <v>41799065</v>
      </c>
      <c r="J18" s="72">
        <f t="shared" si="1"/>
        <v>18294265</v>
      </c>
      <c r="K18" s="72">
        <f t="shared" si="1"/>
        <v>14898291</v>
      </c>
      <c r="L18" s="72">
        <f t="shared" si="1"/>
        <v>18982160</v>
      </c>
      <c r="M18" s="72">
        <f t="shared" si="1"/>
        <v>52174716</v>
      </c>
      <c r="N18" s="72">
        <f t="shared" si="1"/>
        <v>15741817</v>
      </c>
      <c r="O18" s="72">
        <f t="shared" si="1"/>
        <v>12070036</v>
      </c>
      <c r="P18" s="72">
        <f t="shared" si="1"/>
        <v>15533091</v>
      </c>
      <c r="Q18" s="72">
        <f t="shared" si="1"/>
        <v>43344944</v>
      </c>
      <c r="R18" s="72">
        <f t="shared" si="1"/>
        <v>14086000</v>
      </c>
      <c r="S18" s="72">
        <f t="shared" si="1"/>
        <v>18786564</v>
      </c>
      <c r="T18" s="72">
        <f t="shared" si="1"/>
        <v>12287239</v>
      </c>
      <c r="U18" s="72">
        <f t="shared" si="1"/>
        <v>45159803</v>
      </c>
      <c r="V18" s="72">
        <f t="shared" si="1"/>
        <v>182478528</v>
      </c>
      <c r="W18" s="72">
        <f t="shared" si="1"/>
        <v>160944841</v>
      </c>
      <c r="X18" s="72">
        <f t="shared" si="1"/>
        <v>21533687</v>
      </c>
      <c r="Y18" s="66">
        <f>+IF(W18&lt;&gt;0,(X18/W18)*100,0)</f>
        <v>13.379544734832477</v>
      </c>
      <c r="Z18" s="73">
        <f t="shared" si="1"/>
        <v>160944839</v>
      </c>
    </row>
    <row r="19" spans="1:26" ht="13.5">
      <c r="A19" s="69" t="s">
        <v>43</v>
      </c>
      <c r="B19" s="74">
        <f>+B10-B18</f>
        <v>-149531669</v>
      </c>
      <c r="C19" s="74">
        <f>+C10-C18</f>
        <v>0</v>
      </c>
      <c r="D19" s="75">
        <f aca="true" t="shared" si="2" ref="D19:Z19">+D10-D18</f>
        <v>563056</v>
      </c>
      <c r="E19" s="76">
        <f t="shared" si="2"/>
        <v>563056</v>
      </c>
      <c r="F19" s="76">
        <f t="shared" si="2"/>
        <v>43003890</v>
      </c>
      <c r="G19" s="76">
        <f t="shared" si="2"/>
        <v>-7348525</v>
      </c>
      <c r="H19" s="76">
        <f t="shared" si="2"/>
        <v>-11688780</v>
      </c>
      <c r="I19" s="76">
        <f t="shared" si="2"/>
        <v>23966585</v>
      </c>
      <c r="J19" s="76">
        <f t="shared" si="2"/>
        <v>-15008470</v>
      </c>
      <c r="K19" s="76">
        <f t="shared" si="2"/>
        <v>-11326754</v>
      </c>
      <c r="L19" s="76">
        <f t="shared" si="2"/>
        <v>21012597</v>
      </c>
      <c r="M19" s="76">
        <f t="shared" si="2"/>
        <v>-5322627</v>
      </c>
      <c r="N19" s="76">
        <f t="shared" si="2"/>
        <v>-11445386</v>
      </c>
      <c r="O19" s="76">
        <f t="shared" si="2"/>
        <v>-10430200</v>
      </c>
      <c r="P19" s="76">
        <f t="shared" si="2"/>
        <v>19023419</v>
      </c>
      <c r="Q19" s="76">
        <f t="shared" si="2"/>
        <v>-2852167</v>
      </c>
      <c r="R19" s="76">
        <f t="shared" si="2"/>
        <v>-11649282</v>
      </c>
      <c r="S19" s="76">
        <f t="shared" si="2"/>
        <v>-17180425</v>
      </c>
      <c r="T19" s="76">
        <f t="shared" si="2"/>
        <v>-10668583</v>
      </c>
      <c r="U19" s="76">
        <f t="shared" si="2"/>
        <v>-39498290</v>
      </c>
      <c r="V19" s="76">
        <f t="shared" si="2"/>
        <v>-23706499</v>
      </c>
      <c r="W19" s="76">
        <f>IF(E10=E18,0,W10-W18)</f>
        <v>563057</v>
      </c>
      <c r="X19" s="76">
        <f t="shared" si="2"/>
        <v>-24269556</v>
      </c>
      <c r="Y19" s="77">
        <f>+IF(W19&lt;&gt;0,(X19/W19)*100,0)</f>
        <v>-4310.319559121012</v>
      </c>
      <c r="Z19" s="78">
        <f t="shared" si="2"/>
        <v>563056</v>
      </c>
    </row>
    <row r="20" spans="1:26" ht="13.5">
      <c r="A20" s="57" t="s">
        <v>44</v>
      </c>
      <c r="B20" s="18">
        <v>150193016</v>
      </c>
      <c r="C20" s="18">
        <v>0</v>
      </c>
      <c r="D20" s="58">
        <v>140131050</v>
      </c>
      <c r="E20" s="59">
        <v>140131050</v>
      </c>
      <c r="F20" s="59">
        <v>30774708</v>
      </c>
      <c r="G20" s="59">
        <v>21296000</v>
      </c>
      <c r="H20" s="59">
        <v>2370045</v>
      </c>
      <c r="I20" s="59">
        <v>54440753</v>
      </c>
      <c r="J20" s="59">
        <v>45642146</v>
      </c>
      <c r="K20" s="59">
        <v>2853810</v>
      </c>
      <c r="L20" s="59">
        <v>21891291</v>
      </c>
      <c r="M20" s="59">
        <v>70387247</v>
      </c>
      <c r="N20" s="59">
        <v>21296000</v>
      </c>
      <c r="O20" s="59">
        <v>0</v>
      </c>
      <c r="P20" s="59">
        <v>11910798</v>
      </c>
      <c r="Q20" s="59">
        <v>33206798</v>
      </c>
      <c r="R20" s="59">
        <v>0</v>
      </c>
      <c r="S20" s="59">
        <v>0</v>
      </c>
      <c r="T20" s="59">
        <v>486386</v>
      </c>
      <c r="U20" s="59">
        <v>486386</v>
      </c>
      <c r="V20" s="59">
        <v>158521184</v>
      </c>
      <c r="W20" s="59">
        <v>140131050</v>
      </c>
      <c r="X20" s="59">
        <v>18390134</v>
      </c>
      <c r="Y20" s="60">
        <v>13.12</v>
      </c>
      <c r="Z20" s="61">
        <v>140131050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661347</v>
      </c>
      <c r="C22" s="85">
        <f>SUM(C19:C21)</f>
        <v>0</v>
      </c>
      <c r="D22" s="86">
        <f aca="true" t="shared" si="3" ref="D22:Z22">SUM(D19:D21)</f>
        <v>140694106</v>
      </c>
      <c r="E22" s="87">
        <f t="shared" si="3"/>
        <v>140694106</v>
      </c>
      <c r="F22" s="87">
        <f t="shared" si="3"/>
        <v>73778598</v>
      </c>
      <c r="G22" s="87">
        <f t="shared" si="3"/>
        <v>13947475</v>
      </c>
      <c r="H22" s="87">
        <f t="shared" si="3"/>
        <v>-9318735</v>
      </c>
      <c r="I22" s="87">
        <f t="shared" si="3"/>
        <v>78407338</v>
      </c>
      <c r="J22" s="87">
        <f t="shared" si="3"/>
        <v>30633676</v>
      </c>
      <c r="K22" s="87">
        <f t="shared" si="3"/>
        <v>-8472944</v>
      </c>
      <c r="L22" s="87">
        <f t="shared" si="3"/>
        <v>42903888</v>
      </c>
      <c r="M22" s="87">
        <f t="shared" si="3"/>
        <v>65064620</v>
      </c>
      <c r="N22" s="87">
        <f t="shared" si="3"/>
        <v>9850614</v>
      </c>
      <c r="O22" s="87">
        <f t="shared" si="3"/>
        <v>-10430200</v>
      </c>
      <c r="P22" s="87">
        <f t="shared" si="3"/>
        <v>30934217</v>
      </c>
      <c r="Q22" s="87">
        <f t="shared" si="3"/>
        <v>30354631</v>
      </c>
      <c r="R22" s="87">
        <f t="shared" si="3"/>
        <v>-11649282</v>
      </c>
      <c r="S22" s="87">
        <f t="shared" si="3"/>
        <v>-17180425</v>
      </c>
      <c r="T22" s="87">
        <f t="shared" si="3"/>
        <v>-10182197</v>
      </c>
      <c r="U22" s="87">
        <f t="shared" si="3"/>
        <v>-39011904</v>
      </c>
      <c r="V22" s="87">
        <f t="shared" si="3"/>
        <v>134814685</v>
      </c>
      <c r="W22" s="87">
        <f t="shared" si="3"/>
        <v>140694107</v>
      </c>
      <c r="X22" s="87">
        <f t="shared" si="3"/>
        <v>-5879422</v>
      </c>
      <c r="Y22" s="88">
        <f>+IF(W22&lt;&gt;0,(X22/W22)*100,0)</f>
        <v>-4.178868699880941</v>
      </c>
      <c r="Z22" s="89">
        <f t="shared" si="3"/>
        <v>140694106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661347</v>
      </c>
      <c r="C24" s="74">
        <f>SUM(C22:C23)</f>
        <v>0</v>
      </c>
      <c r="D24" s="75">
        <f aca="true" t="shared" si="4" ref="D24:Z24">SUM(D22:D23)</f>
        <v>140694106</v>
      </c>
      <c r="E24" s="76">
        <f t="shared" si="4"/>
        <v>140694106</v>
      </c>
      <c r="F24" s="76">
        <f t="shared" si="4"/>
        <v>73778598</v>
      </c>
      <c r="G24" s="76">
        <f t="shared" si="4"/>
        <v>13947475</v>
      </c>
      <c r="H24" s="76">
        <f t="shared" si="4"/>
        <v>-9318735</v>
      </c>
      <c r="I24" s="76">
        <f t="shared" si="4"/>
        <v>78407338</v>
      </c>
      <c r="J24" s="76">
        <f t="shared" si="4"/>
        <v>30633676</v>
      </c>
      <c r="K24" s="76">
        <f t="shared" si="4"/>
        <v>-8472944</v>
      </c>
      <c r="L24" s="76">
        <f t="shared" si="4"/>
        <v>42903888</v>
      </c>
      <c r="M24" s="76">
        <f t="shared" si="4"/>
        <v>65064620</v>
      </c>
      <c r="N24" s="76">
        <f t="shared" si="4"/>
        <v>9850614</v>
      </c>
      <c r="O24" s="76">
        <f t="shared" si="4"/>
        <v>-10430200</v>
      </c>
      <c r="P24" s="76">
        <f t="shared" si="4"/>
        <v>30934217</v>
      </c>
      <c r="Q24" s="76">
        <f t="shared" si="4"/>
        <v>30354631</v>
      </c>
      <c r="R24" s="76">
        <f t="shared" si="4"/>
        <v>-11649282</v>
      </c>
      <c r="S24" s="76">
        <f t="shared" si="4"/>
        <v>-17180425</v>
      </c>
      <c r="T24" s="76">
        <f t="shared" si="4"/>
        <v>-10182197</v>
      </c>
      <c r="U24" s="76">
        <f t="shared" si="4"/>
        <v>-39011904</v>
      </c>
      <c r="V24" s="76">
        <f t="shared" si="4"/>
        <v>134814685</v>
      </c>
      <c r="W24" s="76">
        <f t="shared" si="4"/>
        <v>140694107</v>
      </c>
      <c r="X24" s="76">
        <f t="shared" si="4"/>
        <v>-5879422</v>
      </c>
      <c r="Y24" s="77">
        <f>+IF(W24&lt;&gt;0,(X24/W24)*100,0)</f>
        <v>-4.178868699880941</v>
      </c>
      <c r="Z24" s="78">
        <f t="shared" si="4"/>
        <v>140694106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127184255</v>
      </c>
      <c r="C27" s="21">
        <v>0</v>
      </c>
      <c r="D27" s="98">
        <v>137325764</v>
      </c>
      <c r="E27" s="99">
        <v>137325764</v>
      </c>
      <c r="F27" s="99">
        <v>13826542</v>
      </c>
      <c r="G27" s="99">
        <v>8148682</v>
      </c>
      <c r="H27" s="99">
        <v>10957957</v>
      </c>
      <c r="I27" s="99">
        <v>32933181</v>
      </c>
      <c r="J27" s="99">
        <v>13969265</v>
      </c>
      <c r="K27" s="99">
        <v>14401964</v>
      </c>
      <c r="L27" s="99">
        <v>20206186</v>
      </c>
      <c r="M27" s="99">
        <v>48577415</v>
      </c>
      <c r="N27" s="99">
        <v>8412481</v>
      </c>
      <c r="O27" s="99">
        <v>6243205</v>
      </c>
      <c r="P27" s="99">
        <v>11457431</v>
      </c>
      <c r="Q27" s="99">
        <v>26113117</v>
      </c>
      <c r="R27" s="99">
        <v>7291171</v>
      </c>
      <c r="S27" s="99">
        <v>10746519</v>
      </c>
      <c r="T27" s="99">
        <v>12259941</v>
      </c>
      <c r="U27" s="99">
        <v>30297631</v>
      </c>
      <c r="V27" s="99">
        <v>137921344</v>
      </c>
      <c r="W27" s="99">
        <v>137325764</v>
      </c>
      <c r="X27" s="99">
        <v>595580</v>
      </c>
      <c r="Y27" s="100">
        <v>0.43</v>
      </c>
      <c r="Z27" s="101">
        <v>137325764</v>
      </c>
    </row>
    <row r="28" spans="1:26" ht="13.5">
      <c r="A28" s="102" t="s">
        <v>44</v>
      </c>
      <c r="B28" s="18">
        <v>70185808</v>
      </c>
      <c r="C28" s="18">
        <v>0</v>
      </c>
      <c r="D28" s="58">
        <v>129377050</v>
      </c>
      <c r="E28" s="59">
        <v>129377050</v>
      </c>
      <c r="F28" s="59">
        <v>13523121</v>
      </c>
      <c r="G28" s="59">
        <v>8148682</v>
      </c>
      <c r="H28" s="59">
        <v>9432014</v>
      </c>
      <c r="I28" s="59">
        <v>31103817</v>
      </c>
      <c r="J28" s="59">
        <v>10897771</v>
      </c>
      <c r="K28" s="59">
        <v>12331460</v>
      </c>
      <c r="L28" s="59">
        <v>16590498</v>
      </c>
      <c r="M28" s="59">
        <v>39819729</v>
      </c>
      <c r="N28" s="59">
        <v>8330043</v>
      </c>
      <c r="O28" s="59">
        <v>6243205</v>
      </c>
      <c r="P28" s="59">
        <v>8961821</v>
      </c>
      <c r="Q28" s="59">
        <v>23535069</v>
      </c>
      <c r="R28" s="59">
        <v>6920719</v>
      </c>
      <c r="S28" s="59">
        <v>9990298</v>
      </c>
      <c r="T28" s="59">
        <v>11670166</v>
      </c>
      <c r="U28" s="59">
        <v>28581183</v>
      </c>
      <c r="V28" s="59">
        <v>123039798</v>
      </c>
      <c r="W28" s="59">
        <v>129377050</v>
      </c>
      <c r="X28" s="59">
        <v>-6337252</v>
      </c>
      <c r="Y28" s="60">
        <v>-4.9</v>
      </c>
      <c r="Z28" s="61">
        <v>129377050</v>
      </c>
    </row>
    <row r="29" spans="1:26" ht="13.5">
      <c r="A29" s="57" t="s">
        <v>111</v>
      </c>
      <c r="B29" s="18">
        <v>8990267</v>
      </c>
      <c r="C29" s="18">
        <v>0</v>
      </c>
      <c r="D29" s="58">
        <v>0</v>
      </c>
      <c r="E29" s="59">
        <v>0</v>
      </c>
      <c r="F29" s="59">
        <v>221421</v>
      </c>
      <c r="G29" s="59">
        <v>0</v>
      </c>
      <c r="H29" s="59">
        <v>1525943</v>
      </c>
      <c r="I29" s="59">
        <v>1747364</v>
      </c>
      <c r="J29" s="59">
        <v>3071494</v>
      </c>
      <c r="K29" s="59">
        <v>1875504</v>
      </c>
      <c r="L29" s="59">
        <v>3615688</v>
      </c>
      <c r="M29" s="59">
        <v>8562686</v>
      </c>
      <c r="N29" s="59">
        <v>0</v>
      </c>
      <c r="O29" s="59">
        <v>0</v>
      </c>
      <c r="P29" s="59">
        <v>2495610</v>
      </c>
      <c r="Q29" s="59">
        <v>2495610</v>
      </c>
      <c r="R29" s="59">
        <v>0</v>
      </c>
      <c r="S29" s="59">
        <v>139790</v>
      </c>
      <c r="T29" s="59">
        <v>0</v>
      </c>
      <c r="U29" s="59">
        <v>139790</v>
      </c>
      <c r="V29" s="59">
        <v>12945450</v>
      </c>
      <c r="W29" s="59"/>
      <c r="X29" s="59">
        <v>12945450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48008180</v>
      </c>
      <c r="C31" s="18">
        <v>0</v>
      </c>
      <c r="D31" s="58">
        <v>7948714</v>
      </c>
      <c r="E31" s="59">
        <v>7948714</v>
      </c>
      <c r="F31" s="59">
        <v>82000</v>
      </c>
      <c r="G31" s="59">
        <v>0</v>
      </c>
      <c r="H31" s="59">
        <v>0</v>
      </c>
      <c r="I31" s="59">
        <v>82000</v>
      </c>
      <c r="J31" s="59">
        <v>0</v>
      </c>
      <c r="K31" s="59">
        <v>195000</v>
      </c>
      <c r="L31" s="59">
        <v>0</v>
      </c>
      <c r="M31" s="59">
        <v>195000</v>
      </c>
      <c r="N31" s="59">
        <v>82438</v>
      </c>
      <c r="O31" s="59">
        <v>0</v>
      </c>
      <c r="P31" s="59">
        <v>0</v>
      </c>
      <c r="Q31" s="59">
        <v>82438</v>
      </c>
      <c r="R31" s="59">
        <v>370452</v>
      </c>
      <c r="S31" s="59">
        <v>616431</v>
      </c>
      <c r="T31" s="59">
        <v>589775</v>
      </c>
      <c r="U31" s="59">
        <v>1576658</v>
      </c>
      <c r="V31" s="59">
        <v>1936096</v>
      </c>
      <c r="W31" s="59">
        <v>7948714</v>
      </c>
      <c r="X31" s="59">
        <v>-6012618</v>
      </c>
      <c r="Y31" s="60">
        <v>-75.64</v>
      </c>
      <c r="Z31" s="61">
        <v>7948714</v>
      </c>
    </row>
    <row r="32" spans="1:26" ht="13.5">
      <c r="A32" s="69" t="s">
        <v>50</v>
      </c>
      <c r="B32" s="21">
        <f>SUM(B28:B31)</f>
        <v>127184255</v>
      </c>
      <c r="C32" s="21">
        <f>SUM(C28:C31)</f>
        <v>0</v>
      </c>
      <c r="D32" s="98">
        <f aca="true" t="shared" si="5" ref="D32:Z32">SUM(D28:D31)</f>
        <v>137325764</v>
      </c>
      <c r="E32" s="99">
        <f t="shared" si="5"/>
        <v>137325764</v>
      </c>
      <c r="F32" s="99">
        <f t="shared" si="5"/>
        <v>13826542</v>
      </c>
      <c r="G32" s="99">
        <f t="shared" si="5"/>
        <v>8148682</v>
      </c>
      <c r="H32" s="99">
        <f t="shared" si="5"/>
        <v>10957957</v>
      </c>
      <c r="I32" s="99">
        <f t="shared" si="5"/>
        <v>32933181</v>
      </c>
      <c r="J32" s="99">
        <f t="shared" si="5"/>
        <v>13969265</v>
      </c>
      <c r="K32" s="99">
        <f t="shared" si="5"/>
        <v>14401964</v>
      </c>
      <c r="L32" s="99">
        <f t="shared" si="5"/>
        <v>20206186</v>
      </c>
      <c r="M32" s="99">
        <f t="shared" si="5"/>
        <v>48577415</v>
      </c>
      <c r="N32" s="99">
        <f t="shared" si="5"/>
        <v>8412481</v>
      </c>
      <c r="O32" s="99">
        <f t="shared" si="5"/>
        <v>6243205</v>
      </c>
      <c r="P32" s="99">
        <f t="shared" si="5"/>
        <v>11457431</v>
      </c>
      <c r="Q32" s="99">
        <f t="shared" si="5"/>
        <v>26113117</v>
      </c>
      <c r="R32" s="99">
        <f t="shared" si="5"/>
        <v>7291171</v>
      </c>
      <c r="S32" s="99">
        <f t="shared" si="5"/>
        <v>10746519</v>
      </c>
      <c r="T32" s="99">
        <f t="shared" si="5"/>
        <v>12259941</v>
      </c>
      <c r="U32" s="99">
        <f t="shared" si="5"/>
        <v>30297631</v>
      </c>
      <c r="V32" s="99">
        <f t="shared" si="5"/>
        <v>137921344</v>
      </c>
      <c r="W32" s="99">
        <f t="shared" si="5"/>
        <v>137325764</v>
      </c>
      <c r="X32" s="99">
        <f t="shared" si="5"/>
        <v>595580</v>
      </c>
      <c r="Y32" s="100">
        <f>+IF(W32&lt;&gt;0,(X32/W32)*100,0)</f>
        <v>0.43369866123592077</v>
      </c>
      <c r="Z32" s="101">
        <f t="shared" si="5"/>
        <v>137325764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44214574</v>
      </c>
      <c r="C35" s="18">
        <v>0</v>
      </c>
      <c r="D35" s="58">
        <v>17963594</v>
      </c>
      <c r="E35" s="59">
        <v>17963594</v>
      </c>
      <c r="F35" s="59">
        <v>210303180</v>
      </c>
      <c r="G35" s="59">
        <v>215238190</v>
      </c>
      <c r="H35" s="59">
        <v>193691618</v>
      </c>
      <c r="I35" s="59">
        <v>193691618</v>
      </c>
      <c r="J35" s="59">
        <v>190008814</v>
      </c>
      <c r="K35" s="59">
        <v>186850406</v>
      </c>
      <c r="L35" s="59">
        <v>204117226</v>
      </c>
      <c r="M35" s="59">
        <v>204117226</v>
      </c>
      <c r="N35" s="59">
        <v>191705038</v>
      </c>
      <c r="O35" s="59">
        <v>197043678</v>
      </c>
      <c r="P35" s="59">
        <v>226596886</v>
      </c>
      <c r="Q35" s="59">
        <v>226596886</v>
      </c>
      <c r="R35" s="59">
        <v>251361700</v>
      </c>
      <c r="S35" s="59">
        <v>184233779</v>
      </c>
      <c r="T35" s="59">
        <v>175998123</v>
      </c>
      <c r="U35" s="59">
        <v>175998123</v>
      </c>
      <c r="V35" s="59">
        <v>175998123</v>
      </c>
      <c r="W35" s="59">
        <v>17963594</v>
      </c>
      <c r="X35" s="59">
        <v>158034529</v>
      </c>
      <c r="Y35" s="60">
        <v>879.75</v>
      </c>
      <c r="Z35" s="61">
        <v>17963594</v>
      </c>
    </row>
    <row r="36" spans="1:26" ht="13.5">
      <c r="A36" s="57" t="s">
        <v>53</v>
      </c>
      <c r="B36" s="18">
        <v>1689341433</v>
      </c>
      <c r="C36" s="18">
        <v>0</v>
      </c>
      <c r="D36" s="58">
        <v>1416310286</v>
      </c>
      <c r="E36" s="59">
        <v>1416310286</v>
      </c>
      <c r="F36" s="59">
        <v>13826542</v>
      </c>
      <c r="G36" s="59">
        <v>8148682</v>
      </c>
      <c r="H36" s="59">
        <v>10957957</v>
      </c>
      <c r="I36" s="59">
        <v>10957957</v>
      </c>
      <c r="J36" s="59">
        <v>13969265</v>
      </c>
      <c r="K36" s="59">
        <v>14401964</v>
      </c>
      <c r="L36" s="59">
        <v>20206186</v>
      </c>
      <c r="M36" s="59">
        <v>20206186</v>
      </c>
      <c r="N36" s="59">
        <v>8412481</v>
      </c>
      <c r="O36" s="59">
        <v>6243205</v>
      </c>
      <c r="P36" s="59">
        <v>11457431</v>
      </c>
      <c r="Q36" s="59">
        <v>11457431</v>
      </c>
      <c r="R36" s="59">
        <v>7291717</v>
      </c>
      <c r="S36" s="59">
        <v>10746519</v>
      </c>
      <c r="T36" s="59">
        <v>12259940</v>
      </c>
      <c r="U36" s="59">
        <v>12259940</v>
      </c>
      <c r="V36" s="59">
        <v>12259940</v>
      </c>
      <c r="W36" s="59">
        <v>1416310286</v>
      </c>
      <c r="X36" s="59">
        <v>-1404050346</v>
      </c>
      <c r="Y36" s="60">
        <v>-99.13</v>
      </c>
      <c r="Z36" s="61">
        <v>1416310286</v>
      </c>
    </row>
    <row r="37" spans="1:26" ht="13.5">
      <c r="A37" s="57" t="s">
        <v>54</v>
      </c>
      <c r="B37" s="18">
        <v>89464868</v>
      </c>
      <c r="C37" s="18">
        <v>0</v>
      </c>
      <c r="D37" s="58">
        <v>14524621</v>
      </c>
      <c r="E37" s="59">
        <v>14524621</v>
      </c>
      <c r="F37" s="59">
        <v>18749587</v>
      </c>
      <c r="G37" s="59">
        <v>34886714</v>
      </c>
      <c r="H37" s="59">
        <v>24861177</v>
      </c>
      <c r="I37" s="59">
        <v>24861177</v>
      </c>
      <c r="J37" s="59">
        <v>54155245</v>
      </c>
      <c r="K37" s="59">
        <v>46025145</v>
      </c>
      <c r="L37" s="59">
        <v>39232232</v>
      </c>
      <c r="M37" s="59">
        <v>39232232</v>
      </c>
      <c r="N37" s="59">
        <v>58616737</v>
      </c>
      <c r="O37" s="59">
        <v>52368610</v>
      </c>
      <c r="P37" s="59">
        <v>43406789</v>
      </c>
      <c r="Q37" s="59">
        <v>43406789</v>
      </c>
      <c r="R37" s="59">
        <v>37292568</v>
      </c>
      <c r="S37" s="59">
        <v>27989357</v>
      </c>
      <c r="T37" s="59">
        <v>9058632</v>
      </c>
      <c r="U37" s="59">
        <v>9058632</v>
      </c>
      <c r="V37" s="59">
        <v>9058632</v>
      </c>
      <c r="W37" s="59">
        <v>14524621</v>
      </c>
      <c r="X37" s="59">
        <v>-5465989</v>
      </c>
      <c r="Y37" s="60">
        <v>-37.63</v>
      </c>
      <c r="Z37" s="61">
        <v>14524621</v>
      </c>
    </row>
    <row r="38" spans="1:26" ht="13.5">
      <c r="A38" s="57" t="s">
        <v>55</v>
      </c>
      <c r="B38" s="18">
        <v>19811717</v>
      </c>
      <c r="C38" s="18">
        <v>0</v>
      </c>
      <c r="D38" s="58">
        <v>3834209</v>
      </c>
      <c r="E38" s="59">
        <v>3834209</v>
      </c>
      <c r="F38" s="59">
        <v>1937684</v>
      </c>
      <c r="G38" s="59">
        <v>1937684</v>
      </c>
      <c r="H38" s="59">
        <v>1937684</v>
      </c>
      <c r="I38" s="59">
        <v>1937684</v>
      </c>
      <c r="J38" s="59">
        <v>1937684</v>
      </c>
      <c r="K38" s="59">
        <v>1937684</v>
      </c>
      <c r="L38" s="59">
        <v>1937684</v>
      </c>
      <c r="M38" s="59">
        <v>1937684</v>
      </c>
      <c r="N38" s="59">
        <v>1608970</v>
      </c>
      <c r="O38" s="59">
        <v>1608970</v>
      </c>
      <c r="P38" s="59">
        <v>1570549</v>
      </c>
      <c r="Q38" s="59">
        <v>1570549</v>
      </c>
      <c r="R38" s="59">
        <v>1570549</v>
      </c>
      <c r="S38" s="59">
        <v>1608970</v>
      </c>
      <c r="T38" s="59">
        <v>1275837</v>
      </c>
      <c r="U38" s="59">
        <v>1275837</v>
      </c>
      <c r="V38" s="59">
        <v>1275837</v>
      </c>
      <c r="W38" s="59">
        <v>3834209</v>
      </c>
      <c r="X38" s="59">
        <v>-2558372</v>
      </c>
      <c r="Y38" s="60">
        <v>-66.72</v>
      </c>
      <c r="Z38" s="61">
        <v>3834209</v>
      </c>
    </row>
    <row r="39" spans="1:26" ht="13.5">
      <c r="A39" s="57" t="s">
        <v>56</v>
      </c>
      <c r="B39" s="18">
        <v>1624279422</v>
      </c>
      <c r="C39" s="18">
        <v>0</v>
      </c>
      <c r="D39" s="58">
        <v>1415915050</v>
      </c>
      <c r="E39" s="59">
        <v>1415915050</v>
      </c>
      <c r="F39" s="59">
        <v>203442451</v>
      </c>
      <c r="G39" s="59">
        <v>186562474</v>
      </c>
      <c r="H39" s="59">
        <v>177850714</v>
      </c>
      <c r="I39" s="59">
        <v>177850714</v>
      </c>
      <c r="J39" s="59">
        <v>147885149</v>
      </c>
      <c r="K39" s="59">
        <v>153289541</v>
      </c>
      <c r="L39" s="59">
        <v>183153495</v>
      </c>
      <c r="M39" s="59">
        <v>183153495</v>
      </c>
      <c r="N39" s="59">
        <v>139891811</v>
      </c>
      <c r="O39" s="59">
        <v>149309303</v>
      </c>
      <c r="P39" s="59">
        <v>193076979</v>
      </c>
      <c r="Q39" s="59">
        <v>193076979</v>
      </c>
      <c r="R39" s="59">
        <v>219790300</v>
      </c>
      <c r="S39" s="59">
        <v>165381971</v>
      </c>
      <c r="T39" s="59">
        <v>177923594</v>
      </c>
      <c r="U39" s="59">
        <v>177923594</v>
      </c>
      <c r="V39" s="59">
        <v>177923594</v>
      </c>
      <c r="W39" s="59">
        <v>1415915050</v>
      </c>
      <c r="X39" s="59">
        <v>-1237991456</v>
      </c>
      <c r="Y39" s="60">
        <v>-87.43</v>
      </c>
      <c r="Z39" s="61">
        <v>1415915050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161142319</v>
      </c>
      <c r="C42" s="18">
        <v>0</v>
      </c>
      <c r="D42" s="58">
        <v>158037779</v>
      </c>
      <c r="E42" s="59">
        <v>158037779</v>
      </c>
      <c r="F42" s="59">
        <v>32436179</v>
      </c>
      <c r="G42" s="59">
        <v>-6808669</v>
      </c>
      <c r="H42" s="59">
        <v>-11650440</v>
      </c>
      <c r="I42" s="59">
        <v>13977070</v>
      </c>
      <c r="J42" s="59">
        <v>20267151</v>
      </c>
      <c r="K42" s="59">
        <v>16753227</v>
      </c>
      <c r="L42" s="59">
        <v>35825036</v>
      </c>
      <c r="M42" s="59">
        <v>72845414</v>
      </c>
      <c r="N42" s="59">
        <v>-7146565</v>
      </c>
      <c r="O42" s="59">
        <v>20298382</v>
      </c>
      <c r="P42" s="59">
        <v>27766790</v>
      </c>
      <c r="Q42" s="59">
        <v>40918607</v>
      </c>
      <c r="R42" s="59">
        <v>-31103121</v>
      </c>
      <c r="S42" s="59">
        <v>12373700</v>
      </c>
      <c r="T42" s="59">
        <v>7001770</v>
      </c>
      <c r="U42" s="59">
        <v>-11727651</v>
      </c>
      <c r="V42" s="59">
        <v>116013440</v>
      </c>
      <c r="W42" s="59">
        <v>158037779</v>
      </c>
      <c r="X42" s="59">
        <v>-42024339</v>
      </c>
      <c r="Y42" s="60">
        <v>-26.59</v>
      </c>
      <c r="Z42" s="61">
        <v>158037779</v>
      </c>
    </row>
    <row r="43" spans="1:26" ht="13.5">
      <c r="A43" s="57" t="s">
        <v>59</v>
      </c>
      <c r="B43" s="18">
        <v>-127184255</v>
      </c>
      <c r="C43" s="18">
        <v>0</v>
      </c>
      <c r="D43" s="58">
        <v>-149309760</v>
      </c>
      <c r="E43" s="59">
        <v>-149309760</v>
      </c>
      <c r="F43" s="59">
        <v>-13826542</v>
      </c>
      <c r="G43" s="59">
        <v>-8148682</v>
      </c>
      <c r="H43" s="59">
        <v>-10957957</v>
      </c>
      <c r="I43" s="59">
        <v>-32933181</v>
      </c>
      <c r="J43" s="59">
        <v>-13969265</v>
      </c>
      <c r="K43" s="59">
        <v>-14401964</v>
      </c>
      <c r="L43" s="59">
        <v>-20206186</v>
      </c>
      <c r="M43" s="59">
        <v>-48577415</v>
      </c>
      <c r="N43" s="59">
        <v>-8412481</v>
      </c>
      <c r="O43" s="59">
        <v>-6243205</v>
      </c>
      <c r="P43" s="59">
        <v>-11457431</v>
      </c>
      <c r="Q43" s="59">
        <v>-26113117</v>
      </c>
      <c r="R43" s="59">
        <v>-7291171</v>
      </c>
      <c r="S43" s="59">
        <v>-10746519</v>
      </c>
      <c r="T43" s="59">
        <v>-12259940</v>
      </c>
      <c r="U43" s="59">
        <v>-30297630</v>
      </c>
      <c r="V43" s="59">
        <v>-137921343</v>
      </c>
      <c r="W43" s="59">
        <v>-149309760</v>
      </c>
      <c r="X43" s="59">
        <v>11388417</v>
      </c>
      <c r="Y43" s="60">
        <v>-7.63</v>
      </c>
      <c r="Z43" s="61">
        <v>-149309760</v>
      </c>
    </row>
    <row r="44" spans="1:26" ht="13.5">
      <c r="A44" s="57" t="s">
        <v>60</v>
      </c>
      <c r="B44" s="18">
        <v>-649424</v>
      </c>
      <c r="C44" s="18">
        <v>0</v>
      </c>
      <c r="D44" s="58">
        <v>-784402</v>
      </c>
      <c r="E44" s="59">
        <v>-784402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-784402</v>
      </c>
      <c r="X44" s="59">
        <v>784402</v>
      </c>
      <c r="Y44" s="60">
        <v>-100</v>
      </c>
      <c r="Z44" s="61">
        <v>-784402</v>
      </c>
    </row>
    <row r="45" spans="1:26" ht="13.5">
      <c r="A45" s="69" t="s">
        <v>61</v>
      </c>
      <c r="B45" s="21">
        <v>17877401</v>
      </c>
      <c r="C45" s="21">
        <v>0</v>
      </c>
      <c r="D45" s="98">
        <v>9998329</v>
      </c>
      <c r="E45" s="99">
        <v>9998329</v>
      </c>
      <c r="F45" s="99">
        <v>42448436</v>
      </c>
      <c r="G45" s="99">
        <v>27491085</v>
      </c>
      <c r="H45" s="99">
        <v>4882688</v>
      </c>
      <c r="I45" s="99">
        <v>4882688</v>
      </c>
      <c r="J45" s="99">
        <v>11180574</v>
      </c>
      <c r="K45" s="99">
        <v>13531837</v>
      </c>
      <c r="L45" s="99">
        <v>29150687</v>
      </c>
      <c r="M45" s="99">
        <v>29150687</v>
      </c>
      <c r="N45" s="99">
        <v>13591641</v>
      </c>
      <c r="O45" s="99">
        <v>27646818</v>
      </c>
      <c r="P45" s="99">
        <v>43956177</v>
      </c>
      <c r="Q45" s="99">
        <v>13591641</v>
      </c>
      <c r="R45" s="99">
        <v>5561885</v>
      </c>
      <c r="S45" s="99">
        <v>7189066</v>
      </c>
      <c r="T45" s="99">
        <v>1930896</v>
      </c>
      <c r="U45" s="99">
        <v>1930896</v>
      </c>
      <c r="V45" s="99">
        <v>1930896</v>
      </c>
      <c r="W45" s="99">
        <v>9998329</v>
      </c>
      <c r="X45" s="99">
        <v>-8067433</v>
      </c>
      <c r="Y45" s="100">
        <v>-80.69</v>
      </c>
      <c r="Z45" s="101">
        <v>9998329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4574601</v>
      </c>
      <c r="C49" s="51">
        <v>0</v>
      </c>
      <c r="D49" s="128">
        <v>3670410</v>
      </c>
      <c r="E49" s="53">
        <v>3198566</v>
      </c>
      <c r="F49" s="53">
        <v>0</v>
      </c>
      <c r="G49" s="53">
        <v>0</v>
      </c>
      <c r="H49" s="53">
        <v>0</v>
      </c>
      <c r="I49" s="53">
        <v>17792656</v>
      </c>
      <c r="J49" s="53">
        <v>0</v>
      </c>
      <c r="K49" s="53">
        <v>0</v>
      </c>
      <c r="L49" s="53">
        <v>0</v>
      </c>
      <c r="M49" s="53">
        <v>2538209</v>
      </c>
      <c r="N49" s="53">
        <v>0</v>
      </c>
      <c r="O49" s="53">
        <v>0</v>
      </c>
      <c r="P49" s="53">
        <v>0</v>
      </c>
      <c r="Q49" s="53">
        <v>4724239</v>
      </c>
      <c r="R49" s="53">
        <v>0</v>
      </c>
      <c r="S49" s="53">
        <v>0</v>
      </c>
      <c r="T49" s="53">
        <v>0</v>
      </c>
      <c r="U49" s="53">
        <v>22723409</v>
      </c>
      <c r="V49" s="53">
        <v>113002302</v>
      </c>
      <c r="W49" s="53">
        <v>172224392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8204704</v>
      </c>
      <c r="C51" s="51">
        <v>0</v>
      </c>
      <c r="D51" s="128">
        <v>686678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167250</v>
      </c>
      <c r="V51" s="53">
        <v>0</v>
      </c>
      <c r="W51" s="53">
        <v>9058632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41.7678138178387</v>
      </c>
      <c r="C58" s="5">
        <f>IF(C67=0,0,+(C76/C67)*100)</f>
        <v>0</v>
      </c>
      <c r="D58" s="6">
        <f aca="true" t="shared" si="6" ref="D58:Z58">IF(D67=0,0,+(D76/D67)*100)</f>
        <v>84.99999244457118</v>
      </c>
      <c r="E58" s="7">
        <f t="shared" si="6"/>
        <v>84.99999244457118</v>
      </c>
      <c r="F58" s="7">
        <f t="shared" si="6"/>
        <v>22.87818798364975</v>
      </c>
      <c r="G58" s="7">
        <f t="shared" si="6"/>
        <v>29.71218623313568</v>
      </c>
      <c r="H58" s="7">
        <f t="shared" si="6"/>
        <v>427.20748170633726</v>
      </c>
      <c r="I58" s="7">
        <f t="shared" si="6"/>
        <v>151.09306277114715</v>
      </c>
      <c r="J58" s="7">
        <f t="shared" si="6"/>
        <v>13.500695573735083</v>
      </c>
      <c r="K58" s="7">
        <f t="shared" si="6"/>
        <v>22.053924871637292</v>
      </c>
      <c r="L58" s="7">
        <f t="shared" si="6"/>
        <v>17.294061472895645</v>
      </c>
      <c r="M58" s="7">
        <f t="shared" si="6"/>
        <v>17.41205123317442</v>
      </c>
      <c r="N58" s="7">
        <f t="shared" si="6"/>
        <v>5.187092845860432</v>
      </c>
      <c r="O58" s="7">
        <f t="shared" si="6"/>
        <v>39.017920475381096</v>
      </c>
      <c r="P58" s="7">
        <f t="shared" si="6"/>
        <v>48.640703505419594</v>
      </c>
      <c r="Q58" s="7">
        <f t="shared" si="6"/>
        <v>22.54825412054412</v>
      </c>
      <c r="R58" s="7">
        <f t="shared" si="6"/>
        <v>36.38182460061684</v>
      </c>
      <c r="S58" s="7">
        <f t="shared" si="6"/>
        <v>29.197621734979588</v>
      </c>
      <c r="T58" s="7">
        <f t="shared" si="6"/>
        <v>13.95135513896123</v>
      </c>
      <c r="U58" s="7">
        <f t="shared" si="6"/>
        <v>27.622239835425393</v>
      </c>
      <c r="V58" s="7">
        <f t="shared" si="6"/>
        <v>40.75555047348794</v>
      </c>
      <c r="W58" s="7">
        <f t="shared" si="6"/>
        <v>84.99997667096098</v>
      </c>
      <c r="X58" s="7">
        <f t="shared" si="6"/>
        <v>0</v>
      </c>
      <c r="Y58" s="7">
        <f t="shared" si="6"/>
        <v>0</v>
      </c>
      <c r="Z58" s="8">
        <f t="shared" si="6"/>
        <v>84.99999244457118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85.00000155489946</v>
      </c>
      <c r="E59" s="10">
        <f t="shared" si="7"/>
        <v>85.00000155489946</v>
      </c>
      <c r="F59" s="10">
        <f t="shared" si="7"/>
        <v>24.2627740121023</v>
      </c>
      <c r="G59" s="10">
        <f t="shared" si="7"/>
        <v>47.322872936949814</v>
      </c>
      <c r="H59" s="10">
        <f t="shared" si="7"/>
        <v>295.1731762454004</v>
      </c>
      <c r="I59" s="10">
        <f t="shared" si="7"/>
        <v>122.35954994299938</v>
      </c>
      <c r="J59" s="10">
        <f t="shared" si="7"/>
        <v>36.11735787877203</v>
      </c>
      <c r="K59" s="10">
        <f t="shared" si="7"/>
        <v>101.46349254383753</v>
      </c>
      <c r="L59" s="10">
        <f t="shared" si="7"/>
        <v>19.976126830416437</v>
      </c>
      <c r="M59" s="10">
        <f t="shared" si="7"/>
        <v>47.69430676914192</v>
      </c>
      <c r="N59" s="10">
        <f t="shared" si="7"/>
        <v>151.93299208934388</v>
      </c>
      <c r="O59" s="10">
        <f t="shared" si="7"/>
        <v>8.78799682254399</v>
      </c>
      <c r="P59" s="10">
        <f t="shared" si="7"/>
        <v>22.095290738153178</v>
      </c>
      <c r="Q59" s="10">
        <f t="shared" si="7"/>
        <v>23.954477988175277</v>
      </c>
      <c r="R59" s="10">
        <f t="shared" si="7"/>
        <v>6.881512393863565</v>
      </c>
      <c r="S59" s="10">
        <f t="shared" si="7"/>
        <v>12.955817731397016</v>
      </c>
      <c r="T59" s="10">
        <f t="shared" si="7"/>
        <v>17.34849922897929</v>
      </c>
      <c r="U59" s="10">
        <f t="shared" si="7"/>
        <v>10.885937859540705</v>
      </c>
      <c r="V59" s="10">
        <f t="shared" si="7"/>
        <v>39.34592921895896</v>
      </c>
      <c r="W59" s="10">
        <f t="shared" si="7"/>
        <v>85.00000155489946</v>
      </c>
      <c r="X59" s="10">
        <f t="shared" si="7"/>
        <v>0</v>
      </c>
      <c r="Y59" s="10">
        <f t="shared" si="7"/>
        <v>0</v>
      </c>
      <c r="Z59" s="11">
        <f t="shared" si="7"/>
        <v>85.00000155489946</v>
      </c>
    </row>
    <row r="60" spans="1:26" ht="13.5">
      <c r="A60" s="37" t="s">
        <v>32</v>
      </c>
      <c r="B60" s="12">
        <f t="shared" si="7"/>
        <v>65.73274516517944</v>
      </c>
      <c r="C60" s="12">
        <f t="shared" si="7"/>
        <v>0</v>
      </c>
      <c r="D60" s="3">
        <f t="shared" si="7"/>
        <v>84.99997158249583</v>
      </c>
      <c r="E60" s="13">
        <f t="shared" si="7"/>
        <v>84.99997158249583</v>
      </c>
      <c r="F60" s="13">
        <f t="shared" si="7"/>
        <v>22.18208764770779</v>
      </c>
      <c r="G60" s="13">
        <f t="shared" si="7"/>
        <v>19.8558790746933</v>
      </c>
      <c r="H60" s="13">
        <f t="shared" si="7"/>
        <v>509.3119851586132</v>
      </c>
      <c r="I60" s="13">
        <f t="shared" si="7"/>
        <v>167.10453631482423</v>
      </c>
      <c r="J60" s="13">
        <f t="shared" si="7"/>
        <v>8.678472237156404</v>
      </c>
      <c r="K60" s="13">
        <f t="shared" si="7"/>
        <v>14.16472847986304</v>
      </c>
      <c r="L60" s="13">
        <f t="shared" si="7"/>
        <v>17.02259446692509</v>
      </c>
      <c r="M60" s="13">
        <f t="shared" si="7"/>
        <v>13.192059237112163</v>
      </c>
      <c r="N60" s="13">
        <f t="shared" si="7"/>
        <v>3.1137194796424</v>
      </c>
      <c r="O60" s="13">
        <f t="shared" si="7"/>
        <v>51.4199648185943</v>
      </c>
      <c r="P60" s="13">
        <f t="shared" si="7"/>
        <v>82.26142445249955</v>
      </c>
      <c r="Q60" s="13">
        <f t="shared" si="7"/>
        <v>22.1801005259633</v>
      </c>
      <c r="R60" s="13">
        <f t="shared" si="7"/>
        <v>73.63164452590426</v>
      </c>
      <c r="S60" s="13">
        <f t="shared" si="7"/>
        <v>40.22884368456529</v>
      </c>
      <c r="T60" s="13">
        <f t="shared" si="7"/>
        <v>12.111065665633745</v>
      </c>
      <c r="U60" s="13">
        <f t="shared" si="7"/>
        <v>41.4180118363287</v>
      </c>
      <c r="V60" s="13">
        <f t="shared" si="7"/>
        <v>41.27717851970056</v>
      </c>
      <c r="W60" s="13">
        <f t="shared" si="7"/>
        <v>84.9999613038288</v>
      </c>
      <c r="X60" s="13">
        <f t="shared" si="7"/>
        <v>0</v>
      </c>
      <c r="Y60" s="13">
        <f t="shared" si="7"/>
        <v>0</v>
      </c>
      <c r="Z60" s="14">
        <f t="shared" si="7"/>
        <v>84.99997158249583</v>
      </c>
    </row>
    <row r="61" spans="1:26" ht="13.5">
      <c r="A61" s="38" t="s">
        <v>114</v>
      </c>
      <c r="B61" s="12">
        <f t="shared" si="7"/>
        <v>100</v>
      </c>
      <c r="C61" s="12">
        <f t="shared" si="7"/>
        <v>0</v>
      </c>
      <c r="D61" s="3">
        <f t="shared" si="7"/>
        <v>84.99997584706475</v>
      </c>
      <c r="E61" s="13">
        <f t="shared" si="7"/>
        <v>84.99997584706475</v>
      </c>
      <c r="F61" s="13">
        <f t="shared" si="7"/>
        <v>60.57666482344577</v>
      </c>
      <c r="G61" s="13">
        <f t="shared" si="7"/>
        <v>197.7033526172719</v>
      </c>
      <c r="H61" s="13">
        <f t="shared" si="7"/>
        <v>1513.2031814895156</v>
      </c>
      <c r="I61" s="13">
        <f t="shared" si="7"/>
        <v>146.764776601582</v>
      </c>
      <c r="J61" s="13">
        <f t="shared" si="7"/>
        <v>72.95245483763715</v>
      </c>
      <c r="K61" s="13">
        <f t="shared" si="7"/>
        <v>59.34092614664724</v>
      </c>
      <c r="L61" s="13">
        <f t="shared" si="7"/>
        <v>84.57800026270085</v>
      </c>
      <c r="M61" s="13">
        <f t="shared" si="7"/>
        <v>71.06413332468712</v>
      </c>
      <c r="N61" s="13">
        <f t="shared" si="7"/>
        <v>72.86765444780652</v>
      </c>
      <c r="O61" s="13">
        <f t="shared" si="7"/>
        <v>820.8201687946332</v>
      </c>
      <c r="P61" s="13">
        <f t="shared" si="7"/>
        <v>172.36426314277506</v>
      </c>
      <c r="Q61" s="13">
        <f t="shared" si="7"/>
        <v>319.8713682189823</v>
      </c>
      <c r="R61" s="13">
        <f t="shared" si="7"/>
        <v>1208.6214141950325</v>
      </c>
      <c r="S61" s="13">
        <f t="shared" si="7"/>
        <v>1576.0678128556879</v>
      </c>
      <c r="T61" s="13">
        <f t="shared" si="7"/>
        <v>27.99093936741895</v>
      </c>
      <c r="U61" s="13">
        <f t="shared" si="7"/>
        <v>279.9473327672242</v>
      </c>
      <c r="V61" s="13">
        <f t="shared" si="7"/>
        <v>204.4525870074788</v>
      </c>
      <c r="W61" s="13">
        <f t="shared" si="7"/>
        <v>85</v>
      </c>
      <c r="X61" s="13">
        <f t="shared" si="7"/>
        <v>0</v>
      </c>
      <c r="Y61" s="13">
        <f t="shared" si="7"/>
        <v>0</v>
      </c>
      <c r="Z61" s="14">
        <f t="shared" si="7"/>
        <v>84.99997584706475</v>
      </c>
    </row>
    <row r="62" spans="1:26" ht="13.5">
      <c r="A62" s="38" t="s">
        <v>115</v>
      </c>
      <c r="B62" s="12">
        <f t="shared" si="7"/>
        <v>53.537752125017334</v>
      </c>
      <c r="C62" s="12">
        <f t="shared" si="7"/>
        <v>0</v>
      </c>
      <c r="D62" s="3">
        <f t="shared" si="7"/>
        <v>84.99997861851249</v>
      </c>
      <c r="E62" s="13">
        <f t="shared" si="7"/>
        <v>84.99997861851249</v>
      </c>
      <c r="F62" s="13">
        <f t="shared" si="7"/>
        <v>26.046839916733582</v>
      </c>
      <c r="G62" s="13">
        <f t="shared" si="7"/>
        <v>17.934289736658002</v>
      </c>
      <c r="H62" s="13">
        <f t="shared" si="7"/>
        <v>847.6788430370277</v>
      </c>
      <c r="I62" s="13">
        <f t="shared" si="7"/>
        <v>285.5722716872423</v>
      </c>
      <c r="J62" s="13">
        <f t="shared" si="7"/>
        <v>4.971559936644902</v>
      </c>
      <c r="K62" s="13">
        <f t="shared" si="7"/>
        <v>10.877701286750257</v>
      </c>
      <c r="L62" s="13">
        <f t="shared" si="7"/>
        <v>16.228096163450296</v>
      </c>
      <c r="M62" s="13">
        <f t="shared" si="7"/>
        <v>10.521296325622806</v>
      </c>
      <c r="N62" s="13">
        <f t="shared" si="7"/>
        <v>1.2295719481651384</v>
      </c>
      <c r="O62" s="13">
        <f t="shared" si="7"/>
        <v>5.32048176313526</v>
      </c>
      <c r="P62" s="13">
        <f t="shared" si="7"/>
        <v>95.58305311701196</v>
      </c>
      <c r="Q62" s="13">
        <f t="shared" si="7"/>
        <v>13.006776183013317</v>
      </c>
      <c r="R62" s="13">
        <f t="shared" si="7"/>
        <v>8.959304017896217</v>
      </c>
      <c r="S62" s="13">
        <f t="shared" si="7"/>
        <v>8.937301885778757</v>
      </c>
      <c r="T62" s="13">
        <f t="shared" si="7"/>
        <v>6.032863427134533</v>
      </c>
      <c r="U62" s="13">
        <f t="shared" si="7"/>
        <v>8.205824652094465</v>
      </c>
      <c r="V62" s="13">
        <f t="shared" si="7"/>
        <v>30.75122029896485</v>
      </c>
      <c r="W62" s="13">
        <f t="shared" si="7"/>
        <v>84.9999842105928</v>
      </c>
      <c r="X62" s="13">
        <f t="shared" si="7"/>
        <v>0</v>
      </c>
      <c r="Y62" s="13">
        <f t="shared" si="7"/>
        <v>0</v>
      </c>
      <c r="Z62" s="14">
        <f t="shared" si="7"/>
        <v>84.99997861851249</v>
      </c>
    </row>
    <row r="63" spans="1:26" ht="13.5">
      <c r="A63" s="38" t="s">
        <v>116</v>
      </c>
      <c r="B63" s="12">
        <f t="shared" si="7"/>
        <v>51.73199060471545</v>
      </c>
      <c r="C63" s="12">
        <f t="shared" si="7"/>
        <v>0</v>
      </c>
      <c r="D63" s="3">
        <f t="shared" si="7"/>
        <v>85.0000727092937</v>
      </c>
      <c r="E63" s="13">
        <f t="shared" si="7"/>
        <v>85.0000727092937</v>
      </c>
      <c r="F63" s="13">
        <f t="shared" si="7"/>
        <v>0.7951625264866327</v>
      </c>
      <c r="G63" s="13">
        <f t="shared" si="7"/>
        <v>1.8563184707632656</v>
      </c>
      <c r="H63" s="13">
        <f t="shared" si="7"/>
        <v>238.4027996934313</v>
      </c>
      <c r="I63" s="13">
        <f t="shared" si="7"/>
        <v>80.35142689689374</v>
      </c>
      <c r="J63" s="13">
        <f t="shared" si="7"/>
        <v>4.873540417474415</v>
      </c>
      <c r="K63" s="13">
        <f t="shared" si="7"/>
        <v>7.534038140751094</v>
      </c>
      <c r="L63" s="13">
        <f t="shared" si="7"/>
        <v>1.8906947387403634</v>
      </c>
      <c r="M63" s="13">
        <f t="shared" si="7"/>
        <v>4.766091098988624</v>
      </c>
      <c r="N63" s="13">
        <f t="shared" si="7"/>
        <v>2.6785311753302374</v>
      </c>
      <c r="O63" s="13">
        <f t="shared" si="7"/>
        <v>1.2228934673819936</v>
      </c>
      <c r="P63" s="13">
        <f t="shared" si="7"/>
        <v>62.98464902393941</v>
      </c>
      <c r="Q63" s="13">
        <f t="shared" si="7"/>
        <v>22.295357888883878</v>
      </c>
      <c r="R63" s="13">
        <f t="shared" si="7"/>
        <v>3.997227356746765</v>
      </c>
      <c r="S63" s="13">
        <f t="shared" si="7"/>
        <v>2.062576078625851</v>
      </c>
      <c r="T63" s="13">
        <f t="shared" si="7"/>
        <v>5.269149271899373</v>
      </c>
      <c r="U63" s="13">
        <f t="shared" si="7"/>
        <v>3.776317569090663</v>
      </c>
      <c r="V63" s="13">
        <f t="shared" si="7"/>
        <v>27.797298363464222</v>
      </c>
      <c r="W63" s="13">
        <f t="shared" si="7"/>
        <v>85.0000727092937</v>
      </c>
      <c r="X63" s="13">
        <f t="shared" si="7"/>
        <v>0</v>
      </c>
      <c r="Y63" s="13">
        <f t="shared" si="7"/>
        <v>0</v>
      </c>
      <c r="Z63" s="14">
        <f t="shared" si="7"/>
        <v>85.0000727092937</v>
      </c>
    </row>
    <row r="64" spans="1:26" ht="13.5">
      <c r="A64" s="38" t="s">
        <v>117</v>
      </c>
      <c r="B64" s="12">
        <f t="shared" si="7"/>
        <v>193.30398623958004</v>
      </c>
      <c r="C64" s="12">
        <f t="shared" si="7"/>
        <v>0</v>
      </c>
      <c r="D64" s="3">
        <f t="shared" si="7"/>
        <v>84.99964118656341</v>
      </c>
      <c r="E64" s="13">
        <f t="shared" si="7"/>
        <v>84.99964118656341</v>
      </c>
      <c r="F64" s="13">
        <f t="shared" si="7"/>
        <v>4.383778553206462</v>
      </c>
      <c r="G64" s="13">
        <f t="shared" si="7"/>
        <v>5.556749155256938</v>
      </c>
      <c r="H64" s="13">
        <f t="shared" si="7"/>
        <v>248.36324928221254</v>
      </c>
      <c r="I64" s="13">
        <f t="shared" si="7"/>
        <v>86.12494098109768</v>
      </c>
      <c r="J64" s="13">
        <f t="shared" si="7"/>
        <v>2.6699740229301354</v>
      </c>
      <c r="K64" s="13">
        <f t="shared" si="7"/>
        <v>12.224848141565264</v>
      </c>
      <c r="L64" s="13">
        <f t="shared" si="7"/>
        <v>4.457118303091858</v>
      </c>
      <c r="M64" s="13">
        <f t="shared" si="7"/>
        <v>6.450646822529086</v>
      </c>
      <c r="N64" s="13">
        <f t="shared" si="7"/>
        <v>6.020419108541116</v>
      </c>
      <c r="O64" s="13">
        <f t="shared" si="7"/>
        <v>2.198905910230032</v>
      </c>
      <c r="P64" s="13">
        <f t="shared" si="7"/>
        <v>40.121628095699016</v>
      </c>
      <c r="Q64" s="13">
        <f t="shared" si="7"/>
        <v>16.09240649226855</v>
      </c>
      <c r="R64" s="13">
        <f t="shared" si="7"/>
        <v>3.355527527644971</v>
      </c>
      <c r="S64" s="13">
        <f t="shared" si="7"/>
        <v>3.8375424085100556</v>
      </c>
      <c r="T64" s="13">
        <f t="shared" si="7"/>
        <v>4.579630227123848</v>
      </c>
      <c r="U64" s="13">
        <f t="shared" si="7"/>
        <v>3.924233387759625</v>
      </c>
      <c r="V64" s="13">
        <f t="shared" si="7"/>
        <v>28.149061022354594</v>
      </c>
      <c r="W64" s="13">
        <f t="shared" si="7"/>
        <v>84.99908666266538</v>
      </c>
      <c r="X64" s="13">
        <f t="shared" si="7"/>
        <v>0</v>
      </c>
      <c r="Y64" s="13">
        <f t="shared" si="7"/>
        <v>0</v>
      </c>
      <c r="Z64" s="14">
        <f t="shared" si="7"/>
        <v>84.99964118656341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85.008</v>
      </c>
      <c r="E66" s="16">
        <f t="shared" si="7"/>
        <v>85.008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85.00119990400769</v>
      </c>
      <c r="X66" s="16">
        <f t="shared" si="7"/>
        <v>0</v>
      </c>
      <c r="Y66" s="16">
        <f t="shared" si="7"/>
        <v>0</v>
      </c>
      <c r="Z66" s="17">
        <f t="shared" si="7"/>
        <v>85.008</v>
      </c>
    </row>
    <row r="67" spans="1:26" ht="13.5" hidden="1">
      <c r="A67" s="40" t="s">
        <v>120</v>
      </c>
      <c r="B67" s="23">
        <v>48700004</v>
      </c>
      <c r="C67" s="23"/>
      <c r="D67" s="24">
        <v>37721221</v>
      </c>
      <c r="E67" s="25">
        <v>37721221</v>
      </c>
      <c r="F67" s="25">
        <v>904451</v>
      </c>
      <c r="G67" s="25">
        <v>842385</v>
      </c>
      <c r="H67" s="25">
        <v>790301</v>
      </c>
      <c r="I67" s="25">
        <v>2537137</v>
      </c>
      <c r="J67" s="25">
        <v>1523203</v>
      </c>
      <c r="K67" s="25">
        <v>1316387</v>
      </c>
      <c r="L67" s="25">
        <v>1294294</v>
      </c>
      <c r="M67" s="25">
        <v>4133884</v>
      </c>
      <c r="N67" s="25">
        <v>3856187</v>
      </c>
      <c r="O67" s="25">
        <v>1120785</v>
      </c>
      <c r="P67" s="25">
        <v>1858351</v>
      </c>
      <c r="Q67" s="25">
        <v>6835323</v>
      </c>
      <c r="R67" s="25">
        <v>1846848</v>
      </c>
      <c r="S67" s="25">
        <v>1310367</v>
      </c>
      <c r="T67" s="25">
        <v>1334365</v>
      </c>
      <c r="U67" s="25">
        <v>4491580</v>
      </c>
      <c r="V67" s="25">
        <v>17997924</v>
      </c>
      <c r="W67" s="25">
        <v>37721228</v>
      </c>
      <c r="X67" s="25"/>
      <c r="Y67" s="24"/>
      <c r="Z67" s="26">
        <v>37721221</v>
      </c>
    </row>
    <row r="68" spans="1:26" ht="13.5" hidden="1">
      <c r="A68" s="36" t="s">
        <v>31</v>
      </c>
      <c r="B68" s="18">
        <v>10418008</v>
      </c>
      <c r="C68" s="18"/>
      <c r="D68" s="19">
        <v>12862568</v>
      </c>
      <c r="E68" s="20">
        <v>12862568</v>
      </c>
      <c r="F68" s="20">
        <v>302587</v>
      </c>
      <c r="G68" s="20">
        <v>302283</v>
      </c>
      <c r="H68" s="20">
        <v>303015</v>
      </c>
      <c r="I68" s="20">
        <v>907885</v>
      </c>
      <c r="J68" s="20">
        <v>267694</v>
      </c>
      <c r="K68" s="20">
        <v>118962</v>
      </c>
      <c r="L68" s="20">
        <v>118962</v>
      </c>
      <c r="M68" s="20">
        <v>505618</v>
      </c>
      <c r="N68" s="20">
        <v>53725</v>
      </c>
      <c r="O68" s="20">
        <v>326047</v>
      </c>
      <c r="P68" s="20">
        <v>1038443</v>
      </c>
      <c r="Q68" s="20">
        <v>1418215</v>
      </c>
      <c r="R68" s="20">
        <v>1030631</v>
      </c>
      <c r="S68" s="20">
        <v>530009</v>
      </c>
      <c r="T68" s="20">
        <v>468859</v>
      </c>
      <c r="U68" s="20">
        <v>2029499</v>
      </c>
      <c r="V68" s="20">
        <v>4861217</v>
      </c>
      <c r="W68" s="20">
        <v>12862568</v>
      </c>
      <c r="X68" s="20"/>
      <c r="Y68" s="19"/>
      <c r="Z68" s="22">
        <v>12862568</v>
      </c>
    </row>
    <row r="69" spans="1:26" ht="13.5" hidden="1">
      <c r="A69" s="37" t="s">
        <v>32</v>
      </c>
      <c r="B69" s="18">
        <v>30944892</v>
      </c>
      <c r="C69" s="18"/>
      <c r="D69" s="19">
        <v>24808653</v>
      </c>
      <c r="E69" s="20">
        <v>24808653</v>
      </c>
      <c r="F69" s="20">
        <v>601864</v>
      </c>
      <c r="G69" s="20">
        <v>540102</v>
      </c>
      <c r="H69" s="20">
        <v>487286</v>
      </c>
      <c r="I69" s="20">
        <v>1629252</v>
      </c>
      <c r="J69" s="20">
        <v>1255509</v>
      </c>
      <c r="K69" s="20">
        <v>1197425</v>
      </c>
      <c r="L69" s="20">
        <v>1175332</v>
      </c>
      <c r="M69" s="20">
        <v>3628266</v>
      </c>
      <c r="N69" s="20">
        <v>3802462</v>
      </c>
      <c r="O69" s="20">
        <v>794738</v>
      </c>
      <c r="P69" s="20">
        <v>819908</v>
      </c>
      <c r="Q69" s="20">
        <v>5417108</v>
      </c>
      <c r="R69" s="20">
        <v>816217</v>
      </c>
      <c r="S69" s="20">
        <v>780358</v>
      </c>
      <c r="T69" s="20">
        <v>865506</v>
      </c>
      <c r="U69" s="20">
        <v>2462081</v>
      </c>
      <c r="V69" s="20">
        <v>13136707</v>
      </c>
      <c r="W69" s="20">
        <v>24808656</v>
      </c>
      <c r="X69" s="20"/>
      <c r="Y69" s="19"/>
      <c r="Z69" s="22">
        <v>24808653</v>
      </c>
    </row>
    <row r="70" spans="1:26" ht="13.5" hidden="1">
      <c r="A70" s="38" t="s">
        <v>114</v>
      </c>
      <c r="B70" s="18">
        <v>5259100</v>
      </c>
      <c r="C70" s="18"/>
      <c r="D70" s="19">
        <v>7038482</v>
      </c>
      <c r="E70" s="20">
        <v>7038482</v>
      </c>
      <c r="F70" s="20">
        <v>126590</v>
      </c>
      <c r="G70" s="20">
        <v>28694</v>
      </c>
      <c r="H70" s="20">
        <v>6915</v>
      </c>
      <c r="I70" s="20">
        <v>162199</v>
      </c>
      <c r="J70" s="20">
        <v>72184</v>
      </c>
      <c r="K70" s="20">
        <v>90612</v>
      </c>
      <c r="L70" s="20">
        <v>68519</v>
      </c>
      <c r="M70" s="20">
        <v>231315</v>
      </c>
      <c r="N70" s="20">
        <v>89561</v>
      </c>
      <c r="O70" s="20">
        <v>46210</v>
      </c>
      <c r="P70" s="20">
        <v>6962</v>
      </c>
      <c r="Q70" s="20">
        <v>142733</v>
      </c>
      <c r="R70" s="20">
        <v>45213</v>
      </c>
      <c r="S70" s="20">
        <v>16693</v>
      </c>
      <c r="T70" s="20">
        <v>252521</v>
      </c>
      <c r="U70" s="20">
        <v>314427</v>
      </c>
      <c r="V70" s="20">
        <v>850674</v>
      </c>
      <c r="W70" s="20">
        <v>7038480</v>
      </c>
      <c r="X70" s="20"/>
      <c r="Y70" s="19"/>
      <c r="Z70" s="22">
        <v>7038482</v>
      </c>
    </row>
    <row r="71" spans="1:26" ht="13.5" hidden="1">
      <c r="A71" s="38" t="s">
        <v>115</v>
      </c>
      <c r="B71" s="18">
        <v>22822755</v>
      </c>
      <c r="C71" s="18"/>
      <c r="D71" s="19">
        <v>15200065</v>
      </c>
      <c r="E71" s="20">
        <v>15200065</v>
      </c>
      <c r="F71" s="20">
        <v>195517</v>
      </c>
      <c r="G71" s="20">
        <v>231562</v>
      </c>
      <c r="H71" s="20">
        <v>200525</v>
      </c>
      <c r="I71" s="20">
        <v>627604</v>
      </c>
      <c r="J71" s="20">
        <v>903479</v>
      </c>
      <c r="K71" s="20">
        <v>826967</v>
      </c>
      <c r="L71" s="20">
        <v>826967</v>
      </c>
      <c r="M71" s="20">
        <v>2557413</v>
      </c>
      <c r="N71" s="20">
        <v>3432902</v>
      </c>
      <c r="O71" s="20">
        <v>468529</v>
      </c>
      <c r="P71" s="20">
        <v>533219</v>
      </c>
      <c r="Q71" s="20">
        <v>4434650</v>
      </c>
      <c r="R71" s="20">
        <v>491277</v>
      </c>
      <c r="S71" s="20">
        <v>483938</v>
      </c>
      <c r="T71" s="20">
        <v>333258</v>
      </c>
      <c r="U71" s="20">
        <v>1308473</v>
      </c>
      <c r="V71" s="20">
        <v>8928140</v>
      </c>
      <c r="W71" s="20">
        <v>15200064</v>
      </c>
      <c r="X71" s="20"/>
      <c r="Y71" s="19"/>
      <c r="Z71" s="22">
        <v>15200065</v>
      </c>
    </row>
    <row r="72" spans="1:26" ht="13.5" hidden="1">
      <c r="A72" s="38" t="s">
        <v>116</v>
      </c>
      <c r="B72" s="18">
        <v>1886904</v>
      </c>
      <c r="C72" s="18"/>
      <c r="D72" s="19">
        <v>1650408</v>
      </c>
      <c r="E72" s="20">
        <v>1650408</v>
      </c>
      <c r="F72" s="20">
        <v>177448</v>
      </c>
      <c r="G72" s="20">
        <v>177448</v>
      </c>
      <c r="H72" s="20">
        <v>177448</v>
      </c>
      <c r="I72" s="20">
        <v>532344</v>
      </c>
      <c r="J72" s="20">
        <v>177448</v>
      </c>
      <c r="K72" s="20">
        <v>177448</v>
      </c>
      <c r="L72" s="20">
        <v>177448</v>
      </c>
      <c r="M72" s="20">
        <v>532344</v>
      </c>
      <c r="N72" s="20">
        <v>177448</v>
      </c>
      <c r="O72" s="20">
        <v>177448</v>
      </c>
      <c r="P72" s="20">
        <v>177448</v>
      </c>
      <c r="Q72" s="20">
        <v>532344</v>
      </c>
      <c r="R72" s="20">
        <v>177448</v>
      </c>
      <c r="S72" s="20">
        <v>177448</v>
      </c>
      <c r="T72" s="20">
        <v>177448</v>
      </c>
      <c r="U72" s="20">
        <v>532344</v>
      </c>
      <c r="V72" s="20">
        <v>2129376</v>
      </c>
      <c r="W72" s="20">
        <v>1650408</v>
      </c>
      <c r="X72" s="20"/>
      <c r="Y72" s="19"/>
      <c r="Z72" s="22">
        <v>1650408</v>
      </c>
    </row>
    <row r="73" spans="1:26" ht="13.5" hidden="1">
      <c r="A73" s="38" t="s">
        <v>117</v>
      </c>
      <c r="B73" s="18">
        <v>976133</v>
      </c>
      <c r="C73" s="18"/>
      <c r="D73" s="19">
        <v>919698</v>
      </c>
      <c r="E73" s="20">
        <v>919698</v>
      </c>
      <c r="F73" s="20">
        <v>102309</v>
      </c>
      <c r="G73" s="20">
        <v>102398</v>
      </c>
      <c r="H73" s="20">
        <v>102398</v>
      </c>
      <c r="I73" s="20">
        <v>307105</v>
      </c>
      <c r="J73" s="20">
        <v>102398</v>
      </c>
      <c r="K73" s="20">
        <v>102398</v>
      </c>
      <c r="L73" s="20">
        <v>102398</v>
      </c>
      <c r="M73" s="20">
        <v>307194</v>
      </c>
      <c r="N73" s="20">
        <v>102551</v>
      </c>
      <c r="O73" s="20">
        <v>102551</v>
      </c>
      <c r="P73" s="20">
        <v>102279</v>
      </c>
      <c r="Q73" s="20">
        <v>307381</v>
      </c>
      <c r="R73" s="20">
        <v>102279</v>
      </c>
      <c r="S73" s="20">
        <v>102279</v>
      </c>
      <c r="T73" s="20">
        <v>102279</v>
      </c>
      <c r="U73" s="20">
        <v>306837</v>
      </c>
      <c r="V73" s="20">
        <v>1228517</v>
      </c>
      <c r="W73" s="20">
        <v>919704</v>
      </c>
      <c r="X73" s="20"/>
      <c r="Y73" s="19"/>
      <c r="Z73" s="22">
        <v>919698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7337104</v>
      </c>
      <c r="C75" s="27"/>
      <c r="D75" s="28">
        <v>50000</v>
      </c>
      <c r="E75" s="29">
        <v>50000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50004</v>
      </c>
      <c r="X75" s="29"/>
      <c r="Y75" s="28"/>
      <c r="Z75" s="30">
        <v>50000</v>
      </c>
    </row>
    <row r="76" spans="1:26" ht="13.5" hidden="1">
      <c r="A76" s="41" t="s">
        <v>121</v>
      </c>
      <c r="B76" s="31">
        <v>20340927</v>
      </c>
      <c r="C76" s="31"/>
      <c r="D76" s="32">
        <v>32063035</v>
      </c>
      <c r="E76" s="33">
        <v>32063035</v>
      </c>
      <c r="F76" s="33">
        <v>206922</v>
      </c>
      <c r="G76" s="33">
        <v>250291</v>
      </c>
      <c r="H76" s="33">
        <v>3376225</v>
      </c>
      <c r="I76" s="33">
        <v>3833438</v>
      </c>
      <c r="J76" s="33">
        <v>205643</v>
      </c>
      <c r="K76" s="33">
        <v>290315</v>
      </c>
      <c r="L76" s="33">
        <v>223836</v>
      </c>
      <c r="M76" s="33">
        <v>719794</v>
      </c>
      <c r="N76" s="33">
        <v>200024</v>
      </c>
      <c r="O76" s="33">
        <v>437307</v>
      </c>
      <c r="P76" s="33">
        <v>903915</v>
      </c>
      <c r="Q76" s="33">
        <v>1541246</v>
      </c>
      <c r="R76" s="33">
        <v>671917</v>
      </c>
      <c r="S76" s="33">
        <v>382596</v>
      </c>
      <c r="T76" s="33">
        <v>186162</v>
      </c>
      <c r="U76" s="33">
        <v>1240675</v>
      </c>
      <c r="V76" s="33">
        <v>7335153</v>
      </c>
      <c r="W76" s="33">
        <v>32063035</v>
      </c>
      <c r="X76" s="33"/>
      <c r="Y76" s="32"/>
      <c r="Z76" s="34">
        <v>32063035</v>
      </c>
    </row>
    <row r="77" spans="1:26" ht="13.5" hidden="1">
      <c r="A77" s="36" t="s">
        <v>31</v>
      </c>
      <c r="B77" s="18"/>
      <c r="C77" s="18"/>
      <c r="D77" s="19">
        <v>10933183</v>
      </c>
      <c r="E77" s="20">
        <v>10933183</v>
      </c>
      <c r="F77" s="20">
        <v>73416</v>
      </c>
      <c r="G77" s="20">
        <v>143049</v>
      </c>
      <c r="H77" s="20">
        <v>894419</v>
      </c>
      <c r="I77" s="20">
        <v>1110884</v>
      </c>
      <c r="J77" s="20">
        <v>96684</v>
      </c>
      <c r="K77" s="20">
        <v>120703</v>
      </c>
      <c r="L77" s="20">
        <v>23764</v>
      </c>
      <c r="M77" s="20">
        <v>241151</v>
      </c>
      <c r="N77" s="20">
        <v>81626</v>
      </c>
      <c r="O77" s="20">
        <v>28653</v>
      </c>
      <c r="P77" s="20">
        <v>229447</v>
      </c>
      <c r="Q77" s="20">
        <v>339726</v>
      </c>
      <c r="R77" s="20">
        <v>70923</v>
      </c>
      <c r="S77" s="20">
        <v>68667</v>
      </c>
      <c r="T77" s="20">
        <v>81340</v>
      </c>
      <c r="U77" s="20">
        <v>220930</v>
      </c>
      <c r="V77" s="20">
        <v>1912691</v>
      </c>
      <c r="W77" s="20">
        <v>10933183</v>
      </c>
      <c r="X77" s="20"/>
      <c r="Y77" s="19"/>
      <c r="Z77" s="22">
        <v>10933183</v>
      </c>
    </row>
    <row r="78" spans="1:26" ht="13.5" hidden="1">
      <c r="A78" s="37" t="s">
        <v>32</v>
      </c>
      <c r="B78" s="18">
        <v>20340927</v>
      </c>
      <c r="C78" s="18"/>
      <c r="D78" s="19">
        <v>21087348</v>
      </c>
      <c r="E78" s="20">
        <v>21087348</v>
      </c>
      <c r="F78" s="20">
        <v>133506</v>
      </c>
      <c r="G78" s="20">
        <v>107242</v>
      </c>
      <c r="H78" s="20">
        <v>2481806</v>
      </c>
      <c r="I78" s="20">
        <v>2722554</v>
      </c>
      <c r="J78" s="20">
        <v>108959</v>
      </c>
      <c r="K78" s="20">
        <v>169612</v>
      </c>
      <c r="L78" s="20">
        <v>200072</v>
      </c>
      <c r="M78" s="20">
        <v>478643</v>
      </c>
      <c r="N78" s="20">
        <v>118398</v>
      </c>
      <c r="O78" s="20">
        <v>408654</v>
      </c>
      <c r="P78" s="20">
        <v>674468</v>
      </c>
      <c r="Q78" s="20">
        <v>1201520</v>
      </c>
      <c r="R78" s="20">
        <v>600994</v>
      </c>
      <c r="S78" s="20">
        <v>313929</v>
      </c>
      <c r="T78" s="20">
        <v>104822</v>
      </c>
      <c r="U78" s="20">
        <v>1019745</v>
      </c>
      <c r="V78" s="20">
        <v>5422462</v>
      </c>
      <c r="W78" s="20">
        <v>21087348</v>
      </c>
      <c r="X78" s="20"/>
      <c r="Y78" s="19"/>
      <c r="Z78" s="22">
        <v>21087348</v>
      </c>
    </row>
    <row r="79" spans="1:26" ht="13.5" hidden="1">
      <c r="A79" s="38" t="s">
        <v>114</v>
      </c>
      <c r="B79" s="18">
        <v>5259100</v>
      </c>
      <c r="C79" s="18"/>
      <c r="D79" s="19">
        <v>5982708</v>
      </c>
      <c r="E79" s="20">
        <v>5982708</v>
      </c>
      <c r="F79" s="20">
        <v>76684</v>
      </c>
      <c r="G79" s="20">
        <v>56729</v>
      </c>
      <c r="H79" s="20">
        <v>104638</v>
      </c>
      <c r="I79" s="20">
        <v>238051</v>
      </c>
      <c r="J79" s="20">
        <v>52660</v>
      </c>
      <c r="K79" s="20">
        <v>53770</v>
      </c>
      <c r="L79" s="20">
        <v>57952</v>
      </c>
      <c r="M79" s="20">
        <v>164382</v>
      </c>
      <c r="N79" s="20">
        <v>65261</v>
      </c>
      <c r="O79" s="20">
        <v>379301</v>
      </c>
      <c r="P79" s="20">
        <v>12000</v>
      </c>
      <c r="Q79" s="20">
        <v>456562</v>
      </c>
      <c r="R79" s="20">
        <v>546454</v>
      </c>
      <c r="S79" s="20">
        <v>263093</v>
      </c>
      <c r="T79" s="20">
        <v>70683</v>
      </c>
      <c r="U79" s="20">
        <v>880230</v>
      </c>
      <c r="V79" s="20">
        <v>1739225</v>
      </c>
      <c r="W79" s="20">
        <v>5982708</v>
      </c>
      <c r="X79" s="20"/>
      <c r="Y79" s="19"/>
      <c r="Z79" s="22">
        <v>5982708</v>
      </c>
    </row>
    <row r="80" spans="1:26" ht="13.5" hidden="1">
      <c r="A80" s="38" t="s">
        <v>115</v>
      </c>
      <c r="B80" s="18">
        <v>12218790</v>
      </c>
      <c r="C80" s="18"/>
      <c r="D80" s="19">
        <v>12920052</v>
      </c>
      <c r="E80" s="20">
        <v>12920052</v>
      </c>
      <c r="F80" s="20">
        <v>50926</v>
      </c>
      <c r="G80" s="20">
        <v>41529</v>
      </c>
      <c r="H80" s="20">
        <v>1699808</v>
      </c>
      <c r="I80" s="20">
        <v>1792263</v>
      </c>
      <c r="J80" s="20">
        <v>44917</v>
      </c>
      <c r="K80" s="20">
        <v>89955</v>
      </c>
      <c r="L80" s="20">
        <v>134201</v>
      </c>
      <c r="M80" s="20">
        <v>269073</v>
      </c>
      <c r="N80" s="20">
        <v>42210</v>
      </c>
      <c r="O80" s="20">
        <v>24928</v>
      </c>
      <c r="P80" s="20">
        <v>509667</v>
      </c>
      <c r="Q80" s="20">
        <v>576805</v>
      </c>
      <c r="R80" s="20">
        <v>44015</v>
      </c>
      <c r="S80" s="20">
        <v>43251</v>
      </c>
      <c r="T80" s="20">
        <v>20105</v>
      </c>
      <c r="U80" s="20">
        <v>107371</v>
      </c>
      <c r="V80" s="20">
        <v>2745512</v>
      </c>
      <c r="W80" s="20">
        <v>12920052</v>
      </c>
      <c r="X80" s="20"/>
      <c r="Y80" s="19"/>
      <c r="Z80" s="22">
        <v>12920052</v>
      </c>
    </row>
    <row r="81" spans="1:26" ht="13.5" hidden="1">
      <c r="A81" s="38" t="s">
        <v>116</v>
      </c>
      <c r="B81" s="18">
        <v>976133</v>
      </c>
      <c r="C81" s="18"/>
      <c r="D81" s="19">
        <v>1402848</v>
      </c>
      <c r="E81" s="20">
        <v>1402848</v>
      </c>
      <c r="F81" s="20">
        <v>1411</v>
      </c>
      <c r="G81" s="20">
        <v>3294</v>
      </c>
      <c r="H81" s="20">
        <v>423041</v>
      </c>
      <c r="I81" s="20">
        <v>427746</v>
      </c>
      <c r="J81" s="20">
        <v>8648</v>
      </c>
      <c r="K81" s="20">
        <v>13369</v>
      </c>
      <c r="L81" s="20">
        <v>3355</v>
      </c>
      <c r="M81" s="20">
        <v>25372</v>
      </c>
      <c r="N81" s="20">
        <v>4753</v>
      </c>
      <c r="O81" s="20">
        <v>2170</v>
      </c>
      <c r="P81" s="20">
        <v>111765</v>
      </c>
      <c r="Q81" s="20">
        <v>118688</v>
      </c>
      <c r="R81" s="20">
        <v>7093</v>
      </c>
      <c r="S81" s="20">
        <v>3660</v>
      </c>
      <c r="T81" s="20">
        <v>9350</v>
      </c>
      <c r="U81" s="20">
        <v>20103</v>
      </c>
      <c r="V81" s="20">
        <v>591909</v>
      </c>
      <c r="W81" s="20">
        <v>1402848</v>
      </c>
      <c r="X81" s="20"/>
      <c r="Y81" s="19"/>
      <c r="Z81" s="22">
        <v>1402848</v>
      </c>
    </row>
    <row r="82" spans="1:26" ht="13.5" hidden="1">
      <c r="A82" s="38" t="s">
        <v>117</v>
      </c>
      <c r="B82" s="18">
        <v>1886904</v>
      </c>
      <c r="C82" s="18"/>
      <c r="D82" s="19">
        <v>781740</v>
      </c>
      <c r="E82" s="20">
        <v>781740</v>
      </c>
      <c r="F82" s="20">
        <v>4485</v>
      </c>
      <c r="G82" s="20">
        <v>5690</v>
      </c>
      <c r="H82" s="20">
        <v>254319</v>
      </c>
      <c r="I82" s="20">
        <v>264494</v>
      </c>
      <c r="J82" s="20">
        <v>2734</v>
      </c>
      <c r="K82" s="20">
        <v>12518</v>
      </c>
      <c r="L82" s="20">
        <v>4564</v>
      </c>
      <c r="M82" s="20">
        <v>19816</v>
      </c>
      <c r="N82" s="20">
        <v>6174</v>
      </c>
      <c r="O82" s="20">
        <v>2255</v>
      </c>
      <c r="P82" s="20">
        <v>41036</v>
      </c>
      <c r="Q82" s="20">
        <v>49465</v>
      </c>
      <c r="R82" s="20">
        <v>3432</v>
      </c>
      <c r="S82" s="20">
        <v>3925</v>
      </c>
      <c r="T82" s="20">
        <v>4684</v>
      </c>
      <c r="U82" s="20">
        <v>12041</v>
      </c>
      <c r="V82" s="20">
        <v>345816</v>
      </c>
      <c r="W82" s="20">
        <v>781740</v>
      </c>
      <c r="X82" s="20"/>
      <c r="Y82" s="19"/>
      <c r="Z82" s="22">
        <v>781740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42504</v>
      </c>
      <c r="E84" s="29">
        <v>42504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42504</v>
      </c>
      <c r="X84" s="29"/>
      <c r="Y84" s="28"/>
      <c r="Z84" s="30">
        <v>42504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10074922</v>
      </c>
      <c r="C5" s="18">
        <v>0</v>
      </c>
      <c r="D5" s="58">
        <v>11015862</v>
      </c>
      <c r="E5" s="59">
        <v>11015862</v>
      </c>
      <c r="F5" s="59">
        <v>712</v>
      </c>
      <c r="G5" s="59">
        <v>-13557</v>
      </c>
      <c r="H5" s="59">
        <v>9482322</v>
      </c>
      <c r="I5" s="59">
        <v>9469477</v>
      </c>
      <c r="J5" s="59">
        <v>0</v>
      </c>
      <c r="K5" s="59">
        <v>86850</v>
      </c>
      <c r="L5" s="59">
        <v>-49</v>
      </c>
      <c r="M5" s="59">
        <v>86801</v>
      </c>
      <c r="N5" s="59">
        <v>-724</v>
      </c>
      <c r="O5" s="59">
        <v>-294520</v>
      </c>
      <c r="P5" s="59">
        <v>714</v>
      </c>
      <c r="Q5" s="59">
        <v>-294530</v>
      </c>
      <c r="R5" s="59">
        <v>-1415</v>
      </c>
      <c r="S5" s="59">
        <v>0</v>
      </c>
      <c r="T5" s="59">
        <v>331241</v>
      </c>
      <c r="U5" s="59">
        <v>329826</v>
      </c>
      <c r="V5" s="59">
        <v>9591574</v>
      </c>
      <c r="W5" s="59">
        <v>11015865</v>
      </c>
      <c r="X5" s="59">
        <v>-1424291</v>
      </c>
      <c r="Y5" s="60">
        <v>-12.93</v>
      </c>
      <c r="Z5" s="61">
        <v>11015862</v>
      </c>
    </row>
    <row r="6" spans="1:26" ht="13.5">
      <c r="A6" s="57" t="s">
        <v>32</v>
      </c>
      <c r="B6" s="18">
        <v>44800071</v>
      </c>
      <c r="C6" s="18">
        <v>0</v>
      </c>
      <c r="D6" s="58">
        <v>57462186</v>
      </c>
      <c r="E6" s="59">
        <v>57462186</v>
      </c>
      <c r="F6" s="59">
        <v>4039051</v>
      </c>
      <c r="G6" s="59">
        <v>4115307</v>
      </c>
      <c r="H6" s="59">
        <v>3641100</v>
      </c>
      <c r="I6" s="59">
        <v>11795458</v>
      </c>
      <c r="J6" s="59">
        <v>4334</v>
      </c>
      <c r="K6" s="59">
        <v>7478855</v>
      </c>
      <c r="L6" s="59">
        <v>4168933</v>
      </c>
      <c r="M6" s="59">
        <v>11652122</v>
      </c>
      <c r="N6" s="59">
        <v>4161944</v>
      </c>
      <c r="O6" s="59">
        <v>-8563244</v>
      </c>
      <c r="P6" s="59">
        <v>4154244</v>
      </c>
      <c r="Q6" s="59">
        <v>-247056</v>
      </c>
      <c r="R6" s="59">
        <v>4163285</v>
      </c>
      <c r="S6" s="59">
        <v>0</v>
      </c>
      <c r="T6" s="59">
        <v>4281791</v>
      </c>
      <c r="U6" s="59">
        <v>8445076</v>
      </c>
      <c r="V6" s="59">
        <v>31645600</v>
      </c>
      <c r="W6" s="59">
        <v>57462072</v>
      </c>
      <c r="X6" s="59">
        <v>-25816472</v>
      </c>
      <c r="Y6" s="60">
        <v>-44.93</v>
      </c>
      <c r="Z6" s="61">
        <v>57462186</v>
      </c>
    </row>
    <row r="7" spans="1:26" ht="13.5">
      <c r="A7" s="57" t="s">
        <v>33</v>
      </c>
      <c r="B7" s="18">
        <v>150131</v>
      </c>
      <c r="C7" s="18">
        <v>0</v>
      </c>
      <c r="D7" s="58">
        <v>100000</v>
      </c>
      <c r="E7" s="59">
        <v>100000</v>
      </c>
      <c r="F7" s="59">
        <v>2360</v>
      </c>
      <c r="G7" s="59">
        <v>5416</v>
      </c>
      <c r="H7" s="59">
        <v>5517</v>
      </c>
      <c r="I7" s="59">
        <v>13293</v>
      </c>
      <c r="J7" s="59">
        <v>3996</v>
      </c>
      <c r="K7" s="59">
        <v>18843</v>
      </c>
      <c r="L7" s="59">
        <v>5892</v>
      </c>
      <c r="M7" s="59">
        <v>28731</v>
      </c>
      <c r="N7" s="59">
        <v>3009</v>
      </c>
      <c r="O7" s="59">
        <v>389</v>
      </c>
      <c r="P7" s="59">
        <v>1294</v>
      </c>
      <c r="Q7" s="59">
        <v>4692</v>
      </c>
      <c r="R7" s="59">
        <v>2289</v>
      </c>
      <c r="S7" s="59">
        <v>0</v>
      </c>
      <c r="T7" s="59">
        <v>190627</v>
      </c>
      <c r="U7" s="59">
        <v>192916</v>
      </c>
      <c r="V7" s="59">
        <v>239632</v>
      </c>
      <c r="W7" s="59">
        <v>99996</v>
      </c>
      <c r="X7" s="59">
        <v>139636</v>
      </c>
      <c r="Y7" s="60">
        <v>139.64</v>
      </c>
      <c r="Z7" s="61">
        <v>100000</v>
      </c>
    </row>
    <row r="8" spans="1:26" ht="13.5">
      <c r="A8" s="57" t="s">
        <v>34</v>
      </c>
      <c r="B8" s="18">
        <v>42894369</v>
      </c>
      <c r="C8" s="18">
        <v>0</v>
      </c>
      <c r="D8" s="58">
        <v>45393000</v>
      </c>
      <c r="E8" s="59">
        <v>45393000</v>
      </c>
      <c r="F8" s="59">
        <v>17297000</v>
      </c>
      <c r="G8" s="59">
        <v>0</v>
      </c>
      <c r="H8" s="59">
        <v>0</v>
      </c>
      <c r="I8" s="59">
        <v>17297000</v>
      </c>
      <c r="J8" s="59">
        <v>0</v>
      </c>
      <c r="K8" s="59">
        <v>0</v>
      </c>
      <c r="L8" s="59">
        <v>12953000</v>
      </c>
      <c r="M8" s="59">
        <v>12953000</v>
      </c>
      <c r="N8" s="59">
        <v>0</v>
      </c>
      <c r="O8" s="59">
        <v>0</v>
      </c>
      <c r="P8" s="59">
        <v>9994000</v>
      </c>
      <c r="Q8" s="59">
        <v>9994000</v>
      </c>
      <c r="R8" s="59">
        <v>0</v>
      </c>
      <c r="S8" s="59">
        <v>0</v>
      </c>
      <c r="T8" s="59">
        <v>0</v>
      </c>
      <c r="U8" s="59">
        <v>0</v>
      </c>
      <c r="V8" s="59">
        <v>40244000</v>
      </c>
      <c r="W8" s="59">
        <v>45600999</v>
      </c>
      <c r="X8" s="59">
        <v>-5356999</v>
      </c>
      <c r="Y8" s="60">
        <v>-11.75</v>
      </c>
      <c r="Z8" s="61">
        <v>45393000</v>
      </c>
    </row>
    <row r="9" spans="1:26" ht="13.5">
      <c r="A9" s="57" t="s">
        <v>35</v>
      </c>
      <c r="B9" s="18">
        <v>8982361</v>
      </c>
      <c r="C9" s="18">
        <v>0</v>
      </c>
      <c r="D9" s="58">
        <v>5446100</v>
      </c>
      <c r="E9" s="59">
        <v>5446100</v>
      </c>
      <c r="F9" s="59">
        <v>352152</v>
      </c>
      <c r="G9" s="59">
        <v>153221</v>
      </c>
      <c r="H9" s="59">
        <v>1188709</v>
      </c>
      <c r="I9" s="59">
        <v>1694082</v>
      </c>
      <c r="J9" s="59">
        <v>164996</v>
      </c>
      <c r="K9" s="59">
        <v>217137</v>
      </c>
      <c r="L9" s="59">
        <v>196521</v>
      </c>
      <c r="M9" s="59">
        <v>578654</v>
      </c>
      <c r="N9" s="59">
        <v>97878</v>
      </c>
      <c r="O9" s="59">
        <v>195284</v>
      </c>
      <c r="P9" s="59">
        <v>295285</v>
      </c>
      <c r="Q9" s="59">
        <v>588447</v>
      </c>
      <c r="R9" s="59">
        <v>202706</v>
      </c>
      <c r="S9" s="59">
        <v>0</v>
      </c>
      <c r="T9" s="59">
        <v>342658</v>
      </c>
      <c r="U9" s="59">
        <v>545364</v>
      </c>
      <c r="V9" s="59">
        <v>3406547</v>
      </c>
      <c r="W9" s="59">
        <v>5446104</v>
      </c>
      <c r="X9" s="59">
        <v>-2039557</v>
      </c>
      <c r="Y9" s="60">
        <v>-37.45</v>
      </c>
      <c r="Z9" s="61">
        <v>5446100</v>
      </c>
    </row>
    <row r="10" spans="1:26" ht="25.5">
      <c r="A10" s="62" t="s">
        <v>106</v>
      </c>
      <c r="B10" s="63">
        <f>SUM(B5:B9)</f>
        <v>106901854</v>
      </c>
      <c r="C10" s="63">
        <f>SUM(C5:C9)</f>
        <v>0</v>
      </c>
      <c r="D10" s="64">
        <f aca="true" t="shared" si="0" ref="D10:Z10">SUM(D5:D9)</f>
        <v>119417148</v>
      </c>
      <c r="E10" s="65">
        <f t="shared" si="0"/>
        <v>119417148</v>
      </c>
      <c r="F10" s="65">
        <f t="shared" si="0"/>
        <v>21691275</v>
      </c>
      <c r="G10" s="65">
        <f t="shared" si="0"/>
        <v>4260387</v>
      </c>
      <c r="H10" s="65">
        <f t="shared" si="0"/>
        <v>14317648</v>
      </c>
      <c r="I10" s="65">
        <f t="shared" si="0"/>
        <v>40269310</v>
      </c>
      <c r="J10" s="65">
        <f t="shared" si="0"/>
        <v>173326</v>
      </c>
      <c r="K10" s="65">
        <f t="shared" si="0"/>
        <v>7801685</v>
      </c>
      <c r="L10" s="65">
        <f t="shared" si="0"/>
        <v>17324297</v>
      </c>
      <c r="M10" s="65">
        <f t="shared" si="0"/>
        <v>25299308</v>
      </c>
      <c r="N10" s="65">
        <f t="shared" si="0"/>
        <v>4262107</v>
      </c>
      <c r="O10" s="65">
        <f t="shared" si="0"/>
        <v>-8662091</v>
      </c>
      <c r="P10" s="65">
        <f t="shared" si="0"/>
        <v>14445537</v>
      </c>
      <c r="Q10" s="65">
        <f t="shared" si="0"/>
        <v>10045553</v>
      </c>
      <c r="R10" s="65">
        <f t="shared" si="0"/>
        <v>4366865</v>
      </c>
      <c r="S10" s="65">
        <f t="shared" si="0"/>
        <v>0</v>
      </c>
      <c r="T10" s="65">
        <f t="shared" si="0"/>
        <v>5146317</v>
      </c>
      <c r="U10" s="65">
        <f t="shared" si="0"/>
        <v>9513182</v>
      </c>
      <c r="V10" s="65">
        <f t="shared" si="0"/>
        <v>85127353</v>
      </c>
      <c r="W10" s="65">
        <f t="shared" si="0"/>
        <v>119625036</v>
      </c>
      <c r="X10" s="65">
        <f t="shared" si="0"/>
        <v>-34497683</v>
      </c>
      <c r="Y10" s="66">
        <f>+IF(W10&lt;&gt;0,(X10/W10)*100,0)</f>
        <v>-28.838179827172635</v>
      </c>
      <c r="Z10" s="67">
        <f t="shared" si="0"/>
        <v>119417148</v>
      </c>
    </row>
    <row r="11" spans="1:26" ht="13.5">
      <c r="A11" s="57" t="s">
        <v>36</v>
      </c>
      <c r="B11" s="18">
        <v>48056307</v>
      </c>
      <c r="C11" s="18">
        <v>0</v>
      </c>
      <c r="D11" s="58">
        <v>45652873</v>
      </c>
      <c r="E11" s="59">
        <v>45652873</v>
      </c>
      <c r="F11" s="59">
        <v>4062508</v>
      </c>
      <c r="G11" s="59">
        <v>3936039</v>
      </c>
      <c r="H11" s="59">
        <v>3839326</v>
      </c>
      <c r="I11" s="59">
        <v>11837873</v>
      </c>
      <c r="J11" s="59">
        <v>3701897</v>
      </c>
      <c r="K11" s="59">
        <v>6041901</v>
      </c>
      <c r="L11" s="59">
        <v>3783092</v>
      </c>
      <c r="M11" s="59">
        <v>13526890</v>
      </c>
      <c r="N11" s="59">
        <v>4016305</v>
      </c>
      <c r="O11" s="59">
        <v>3820221</v>
      </c>
      <c r="P11" s="59">
        <v>3689979</v>
      </c>
      <c r="Q11" s="59">
        <v>11526505</v>
      </c>
      <c r="R11" s="59">
        <v>3709802</v>
      </c>
      <c r="S11" s="59">
        <v>0</v>
      </c>
      <c r="T11" s="59">
        <v>3886005</v>
      </c>
      <c r="U11" s="59">
        <v>7595807</v>
      </c>
      <c r="V11" s="59">
        <v>44487075</v>
      </c>
      <c r="W11" s="59">
        <v>45652872</v>
      </c>
      <c r="X11" s="59">
        <v>-1165797</v>
      </c>
      <c r="Y11" s="60">
        <v>-2.55</v>
      </c>
      <c r="Z11" s="61">
        <v>45652873</v>
      </c>
    </row>
    <row r="12" spans="1:26" ht="13.5">
      <c r="A12" s="57" t="s">
        <v>37</v>
      </c>
      <c r="B12" s="18">
        <v>3739661</v>
      </c>
      <c r="C12" s="18">
        <v>0</v>
      </c>
      <c r="D12" s="58">
        <v>3340924</v>
      </c>
      <c r="E12" s="59">
        <v>3340924</v>
      </c>
      <c r="F12" s="59">
        <v>280064</v>
      </c>
      <c r="G12" s="59">
        <v>281074</v>
      </c>
      <c r="H12" s="59">
        <v>299593</v>
      </c>
      <c r="I12" s="59">
        <v>860731</v>
      </c>
      <c r="J12" s="59">
        <v>299593</v>
      </c>
      <c r="K12" s="59">
        <v>319798</v>
      </c>
      <c r="L12" s="59">
        <v>319798</v>
      </c>
      <c r="M12" s="59">
        <v>939189</v>
      </c>
      <c r="N12" s="59">
        <v>319798</v>
      </c>
      <c r="O12" s="59">
        <v>319798</v>
      </c>
      <c r="P12" s="59">
        <v>319798</v>
      </c>
      <c r="Q12" s="59">
        <v>959394</v>
      </c>
      <c r="R12" s="59">
        <v>319798</v>
      </c>
      <c r="S12" s="59">
        <v>0</v>
      </c>
      <c r="T12" s="59">
        <v>394291</v>
      </c>
      <c r="U12" s="59">
        <v>714089</v>
      </c>
      <c r="V12" s="59">
        <v>3473403</v>
      </c>
      <c r="W12" s="59">
        <v>3340920</v>
      </c>
      <c r="X12" s="59">
        <v>132483</v>
      </c>
      <c r="Y12" s="60">
        <v>3.97</v>
      </c>
      <c r="Z12" s="61">
        <v>3340924</v>
      </c>
    </row>
    <row r="13" spans="1:26" ht="13.5">
      <c r="A13" s="57" t="s">
        <v>107</v>
      </c>
      <c r="B13" s="18">
        <v>16994988</v>
      </c>
      <c r="C13" s="18">
        <v>0</v>
      </c>
      <c r="D13" s="58">
        <v>14610090</v>
      </c>
      <c r="E13" s="59">
        <v>14610090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14610096</v>
      </c>
      <c r="X13" s="59">
        <v>-14610096</v>
      </c>
      <c r="Y13" s="60">
        <v>-100</v>
      </c>
      <c r="Z13" s="61">
        <v>14610090</v>
      </c>
    </row>
    <row r="14" spans="1:26" ht="13.5">
      <c r="A14" s="57" t="s">
        <v>38</v>
      </c>
      <c r="B14" s="18">
        <v>10751330</v>
      </c>
      <c r="C14" s="18">
        <v>0</v>
      </c>
      <c r="D14" s="58">
        <v>1836000</v>
      </c>
      <c r="E14" s="59">
        <v>1836000</v>
      </c>
      <c r="F14" s="59">
        <v>728514</v>
      </c>
      <c r="G14" s="59">
        <v>7864</v>
      </c>
      <c r="H14" s="59">
        <v>1706786</v>
      </c>
      <c r="I14" s="59">
        <v>2443164</v>
      </c>
      <c r="J14" s="59">
        <v>125165</v>
      </c>
      <c r="K14" s="59">
        <v>903885</v>
      </c>
      <c r="L14" s="59">
        <v>2193934</v>
      </c>
      <c r="M14" s="59">
        <v>3222984</v>
      </c>
      <c r="N14" s="59">
        <v>108567</v>
      </c>
      <c r="O14" s="59">
        <v>955311</v>
      </c>
      <c r="P14" s="59">
        <v>5760</v>
      </c>
      <c r="Q14" s="59">
        <v>1069638</v>
      </c>
      <c r="R14" s="59">
        <v>8452</v>
      </c>
      <c r="S14" s="59">
        <v>0</v>
      </c>
      <c r="T14" s="59">
        <v>2415183</v>
      </c>
      <c r="U14" s="59">
        <v>2423635</v>
      </c>
      <c r="V14" s="59">
        <v>9159421</v>
      </c>
      <c r="W14" s="59">
        <v>1836000</v>
      </c>
      <c r="X14" s="59">
        <v>7323421</v>
      </c>
      <c r="Y14" s="60">
        <v>398.88</v>
      </c>
      <c r="Z14" s="61">
        <v>1836000</v>
      </c>
    </row>
    <row r="15" spans="1:26" ht="13.5">
      <c r="A15" s="57" t="s">
        <v>39</v>
      </c>
      <c r="B15" s="18">
        <v>38603256</v>
      </c>
      <c r="C15" s="18">
        <v>0</v>
      </c>
      <c r="D15" s="58">
        <v>36900000</v>
      </c>
      <c r="E15" s="59">
        <v>36900000</v>
      </c>
      <c r="F15" s="59">
        <v>4577294</v>
      </c>
      <c r="G15" s="59">
        <v>483313</v>
      </c>
      <c r="H15" s="59">
        <v>6519277</v>
      </c>
      <c r="I15" s="59">
        <v>11579884</v>
      </c>
      <c r="J15" s="59">
        <v>631772</v>
      </c>
      <c r="K15" s="59">
        <v>2836692</v>
      </c>
      <c r="L15" s="59">
        <v>5966669</v>
      </c>
      <c r="M15" s="59">
        <v>9435133</v>
      </c>
      <c r="N15" s="59">
        <v>598395</v>
      </c>
      <c r="O15" s="59">
        <v>3134554</v>
      </c>
      <c r="P15" s="59">
        <v>489961</v>
      </c>
      <c r="Q15" s="59">
        <v>4222910</v>
      </c>
      <c r="R15" s="59">
        <v>954117</v>
      </c>
      <c r="S15" s="59">
        <v>0</v>
      </c>
      <c r="T15" s="59">
        <v>12252739</v>
      </c>
      <c r="U15" s="59">
        <v>13206856</v>
      </c>
      <c r="V15" s="59">
        <v>38444783</v>
      </c>
      <c r="W15" s="59">
        <v>36900000</v>
      </c>
      <c r="X15" s="59">
        <v>1544783</v>
      </c>
      <c r="Y15" s="60">
        <v>4.19</v>
      </c>
      <c r="Z15" s="61">
        <v>36900000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3937</v>
      </c>
      <c r="Q16" s="59">
        <v>3937</v>
      </c>
      <c r="R16" s="59">
        <v>0</v>
      </c>
      <c r="S16" s="59">
        <v>0</v>
      </c>
      <c r="T16" s="59">
        <v>0</v>
      </c>
      <c r="U16" s="59">
        <v>0</v>
      </c>
      <c r="V16" s="59">
        <v>3937</v>
      </c>
      <c r="W16" s="59"/>
      <c r="X16" s="59">
        <v>3937</v>
      </c>
      <c r="Y16" s="60">
        <v>0</v>
      </c>
      <c r="Z16" s="61">
        <v>0</v>
      </c>
    </row>
    <row r="17" spans="1:26" ht="13.5">
      <c r="A17" s="57" t="s">
        <v>41</v>
      </c>
      <c r="B17" s="18">
        <v>36153436</v>
      </c>
      <c r="C17" s="18">
        <v>0</v>
      </c>
      <c r="D17" s="58">
        <v>45488013</v>
      </c>
      <c r="E17" s="59">
        <v>45488013</v>
      </c>
      <c r="F17" s="59">
        <v>2036617</v>
      </c>
      <c r="G17" s="59">
        <v>2608937</v>
      </c>
      <c r="H17" s="59">
        <v>1958769</v>
      </c>
      <c r="I17" s="59">
        <v>6604323</v>
      </c>
      <c r="J17" s="59">
        <v>2860027</v>
      </c>
      <c r="K17" s="59">
        <v>2438884</v>
      </c>
      <c r="L17" s="59">
        <v>2711064</v>
      </c>
      <c r="M17" s="59">
        <v>8009975</v>
      </c>
      <c r="N17" s="59">
        <v>1420413</v>
      </c>
      <c r="O17" s="59">
        <v>1924712</v>
      </c>
      <c r="P17" s="59">
        <v>2837168</v>
      </c>
      <c r="Q17" s="59">
        <v>6182293</v>
      </c>
      <c r="R17" s="59">
        <v>2342681</v>
      </c>
      <c r="S17" s="59">
        <v>0</v>
      </c>
      <c r="T17" s="59">
        <v>4741552</v>
      </c>
      <c r="U17" s="59">
        <v>7084233</v>
      </c>
      <c r="V17" s="59">
        <v>27880824</v>
      </c>
      <c r="W17" s="59">
        <v>45488016</v>
      </c>
      <c r="X17" s="59">
        <v>-17607192</v>
      </c>
      <c r="Y17" s="60">
        <v>-38.71</v>
      </c>
      <c r="Z17" s="61">
        <v>45488013</v>
      </c>
    </row>
    <row r="18" spans="1:26" ht="13.5">
      <c r="A18" s="69" t="s">
        <v>42</v>
      </c>
      <c r="B18" s="70">
        <f>SUM(B11:B17)</f>
        <v>154298978</v>
      </c>
      <c r="C18" s="70">
        <f>SUM(C11:C17)</f>
        <v>0</v>
      </c>
      <c r="D18" s="71">
        <f aca="true" t="shared" si="1" ref="D18:Z18">SUM(D11:D17)</f>
        <v>147827900</v>
      </c>
      <c r="E18" s="72">
        <f t="shared" si="1"/>
        <v>147827900</v>
      </c>
      <c r="F18" s="72">
        <f t="shared" si="1"/>
        <v>11684997</v>
      </c>
      <c r="G18" s="72">
        <f t="shared" si="1"/>
        <v>7317227</v>
      </c>
      <c r="H18" s="72">
        <f t="shared" si="1"/>
        <v>14323751</v>
      </c>
      <c r="I18" s="72">
        <f t="shared" si="1"/>
        <v>33325975</v>
      </c>
      <c r="J18" s="72">
        <f t="shared" si="1"/>
        <v>7618454</v>
      </c>
      <c r="K18" s="72">
        <f t="shared" si="1"/>
        <v>12541160</v>
      </c>
      <c r="L18" s="72">
        <f t="shared" si="1"/>
        <v>14974557</v>
      </c>
      <c r="M18" s="72">
        <f t="shared" si="1"/>
        <v>35134171</v>
      </c>
      <c r="N18" s="72">
        <f t="shared" si="1"/>
        <v>6463478</v>
      </c>
      <c r="O18" s="72">
        <f t="shared" si="1"/>
        <v>10154596</v>
      </c>
      <c r="P18" s="72">
        <f t="shared" si="1"/>
        <v>7346603</v>
      </c>
      <c r="Q18" s="72">
        <f t="shared" si="1"/>
        <v>23964677</v>
      </c>
      <c r="R18" s="72">
        <f t="shared" si="1"/>
        <v>7334850</v>
      </c>
      <c r="S18" s="72">
        <f t="shared" si="1"/>
        <v>0</v>
      </c>
      <c r="T18" s="72">
        <f t="shared" si="1"/>
        <v>23689770</v>
      </c>
      <c r="U18" s="72">
        <f t="shared" si="1"/>
        <v>31024620</v>
      </c>
      <c r="V18" s="72">
        <f t="shared" si="1"/>
        <v>123449443</v>
      </c>
      <c r="W18" s="72">
        <f t="shared" si="1"/>
        <v>147827904</v>
      </c>
      <c r="X18" s="72">
        <f t="shared" si="1"/>
        <v>-24378461</v>
      </c>
      <c r="Y18" s="66">
        <f>+IF(W18&lt;&gt;0,(X18/W18)*100,0)</f>
        <v>-16.49110914810779</v>
      </c>
      <c r="Z18" s="73">
        <f t="shared" si="1"/>
        <v>147827900</v>
      </c>
    </row>
    <row r="19" spans="1:26" ht="13.5">
      <c r="A19" s="69" t="s">
        <v>43</v>
      </c>
      <c r="B19" s="74">
        <f>+B10-B18</f>
        <v>-47397124</v>
      </c>
      <c r="C19" s="74">
        <f>+C10-C18</f>
        <v>0</v>
      </c>
      <c r="D19" s="75">
        <f aca="true" t="shared" si="2" ref="D19:Z19">+D10-D18</f>
        <v>-28410752</v>
      </c>
      <c r="E19" s="76">
        <f t="shared" si="2"/>
        <v>-28410752</v>
      </c>
      <c r="F19" s="76">
        <f t="shared" si="2"/>
        <v>10006278</v>
      </c>
      <c r="G19" s="76">
        <f t="shared" si="2"/>
        <v>-3056840</v>
      </c>
      <c r="H19" s="76">
        <f t="shared" si="2"/>
        <v>-6103</v>
      </c>
      <c r="I19" s="76">
        <f t="shared" si="2"/>
        <v>6943335</v>
      </c>
      <c r="J19" s="76">
        <f t="shared" si="2"/>
        <v>-7445128</v>
      </c>
      <c r="K19" s="76">
        <f t="shared" si="2"/>
        <v>-4739475</v>
      </c>
      <c r="L19" s="76">
        <f t="shared" si="2"/>
        <v>2349740</v>
      </c>
      <c r="M19" s="76">
        <f t="shared" si="2"/>
        <v>-9834863</v>
      </c>
      <c r="N19" s="76">
        <f t="shared" si="2"/>
        <v>-2201371</v>
      </c>
      <c r="O19" s="76">
        <f t="shared" si="2"/>
        <v>-18816687</v>
      </c>
      <c r="P19" s="76">
        <f t="shared" si="2"/>
        <v>7098934</v>
      </c>
      <c r="Q19" s="76">
        <f t="shared" si="2"/>
        <v>-13919124</v>
      </c>
      <c r="R19" s="76">
        <f t="shared" si="2"/>
        <v>-2967985</v>
      </c>
      <c r="S19" s="76">
        <f t="shared" si="2"/>
        <v>0</v>
      </c>
      <c r="T19" s="76">
        <f t="shared" si="2"/>
        <v>-18543453</v>
      </c>
      <c r="U19" s="76">
        <f t="shared" si="2"/>
        <v>-21511438</v>
      </c>
      <c r="V19" s="76">
        <f t="shared" si="2"/>
        <v>-38322090</v>
      </c>
      <c r="W19" s="76">
        <f>IF(E10=E18,0,W10-W18)</f>
        <v>-28202868</v>
      </c>
      <c r="X19" s="76">
        <f t="shared" si="2"/>
        <v>-10119222</v>
      </c>
      <c r="Y19" s="77">
        <f>+IF(W19&lt;&gt;0,(X19/W19)*100,0)</f>
        <v>35.88011687322013</v>
      </c>
      <c r="Z19" s="78">
        <f t="shared" si="2"/>
        <v>-28410752</v>
      </c>
    </row>
    <row r="20" spans="1:26" ht="13.5">
      <c r="A20" s="57" t="s">
        <v>44</v>
      </c>
      <c r="B20" s="18">
        <v>38753576</v>
      </c>
      <c r="C20" s="18">
        <v>0</v>
      </c>
      <c r="D20" s="58">
        <v>20051000</v>
      </c>
      <c r="E20" s="59">
        <v>20051000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33851000</v>
      </c>
      <c r="X20" s="59">
        <v>-33851000</v>
      </c>
      <c r="Y20" s="60">
        <v>-100</v>
      </c>
      <c r="Z20" s="61">
        <v>20051000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-8643548</v>
      </c>
      <c r="C22" s="85">
        <f>SUM(C19:C21)</f>
        <v>0</v>
      </c>
      <c r="D22" s="86">
        <f aca="true" t="shared" si="3" ref="D22:Z22">SUM(D19:D21)</f>
        <v>-8359752</v>
      </c>
      <c r="E22" s="87">
        <f t="shared" si="3"/>
        <v>-8359752</v>
      </c>
      <c r="F22" s="87">
        <f t="shared" si="3"/>
        <v>10006278</v>
      </c>
      <c r="G22" s="87">
        <f t="shared" si="3"/>
        <v>-3056840</v>
      </c>
      <c r="H22" s="87">
        <f t="shared" si="3"/>
        <v>-6103</v>
      </c>
      <c r="I22" s="87">
        <f t="shared" si="3"/>
        <v>6943335</v>
      </c>
      <c r="J22" s="87">
        <f t="shared" si="3"/>
        <v>-7445128</v>
      </c>
      <c r="K22" s="87">
        <f t="shared" si="3"/>
        <v>-4739475</v>
      </c>
      <c r="L22" s="87">
        <f t="shared" si="3"/>
        <v>2349740</v>
      </c>
      <c r="M22" s="87">
        <f t="shared" si="3"/>
        <v>-9834863</v>
      </c>
      <c r="N22" s="87">
        <f t="shared" si="3"/>
        <v>-2201371</v>
      </c>
      <c r="O22" s="87">
        <f t="shared" si="3"/>
        <v>-18816687</v>
      </c>
      <c r="P22" s="87">
        <f t="shared" si="3"/>
        <v>7098934</v>
      </c>
      <c r="Q22" s="87">
        <f t="shared" si="3"/>
        <v>-13919124</v>
      </c>
      <c r="R22" s="87">
        <f t="shared" si="3"/>
        <v>-2967985</v>
      </c>
      <c r="S22" s="87">
        <f t="shared" si="3"/>
        <v>0</v>
      </c>
      <c r="T22" s="87">
        <f t="shared" si="3"/>
        <v>-18543453</v>
      </c>
      <c r="U22" s="87">
        <f t="shared" si="3"/>
        <v>-21511438</v>
      </c>
      <c r="V22" s="87">
        <f t="shared" si="3"/>
        <v>-38322090</v>
      </c>
      <c r="W22" s="87">
        <f t="shared" si="3"/>
        <v>5648132</v>
      </c>
      <c r="X22" s="87">
        <f t="shared" si="3"/>
        <v>-43970222</v>
      </c>
      <c r="Y22" s="88">
        <f>+IF(W22&lt;&gt;0,(X22/W22)*100,0)</f>
        <v>-778.4914021131234</v>
      </c>
      <c r="Z22" s="89">
        <f t="shared" si="3"/>
        <v>-8359752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-8643548</v>
      </c>
      <c r="C24" s="74">
        <f>SUM(C22:C23)</f>
        <v>0</v>
      </c>
      <c r="D24" s="75">
        <f aca="true" t="shared" si="4" ref="D24:Z24">SUM(D22:D23)</f>
        <v>-8359752</v>
      </c>
      <c r="E24" s="76">
        <f t="shared" si="4"/>
        <v>-8359752</v>
      </c>
      <c r="F24" s="76">
        <f t="shared" si="4"/>
        <v>10006278</v>
      </c>
      <c r="G24" s="76">
        <f t="shared" si="4"/>
        <v>-3056840</v>
      </c>
      <c r="H24" s="76">
        <f t="shared" si="4"/>
        <v>-6103</v>
      </c>
      <c r="I24" s="76">
        <f t="shared" si="4"/>
        <v>6943335</v>
      </c>
      <c r="J24" s="76">
        <f t="shared" si="4"/>
        <v>-7445128</v>
      </c>
      <c r="K24" s="76">
        <f t="shared" si="4"/>
        <v>-4739475</v>
      </c>
      <c r="L24" s="76">
        <f t="shared" si="4"/>
        <v>2349740</v>
      </c>
      <c r="M24" s="76">
        <f t="shared" si="4"/>
        <v>-9834863</v>
      </c>
      <c r="N24" s="76">
        <f t="shared" si="4"/>
        <v>-2201371</v>
      </c>
      <c r="O24" s="76">
        <f t="shared" si="4"/>
        <v>-18816687</v>
      </c>
      <c r="P24" s="76">
        <f t="shared" si="4"/>
        <v>7098934</v>
      </c>
      <c r="Q24" s="76">
        <f t="shared" si="4"/>
        <v>-13919124</v>
      </c>
      <c r="R24" s="76">
        <f t="shared" si="4"/>
        <v>-2967985</v>
      </c>
      <c r="S24" s="76">
        <f t="shared" si="4"/>
        <v>0</v>
      </c>
      <c r="T24" s="76">
        <f t="shared" si="4"/>
        <v>-18543453</v>
      </c>
      <c r="U24" s="76">
        <f t="shared" si="4"/>
        <v>-21511438</v>
      </c>
      <c r="V24" s="76">
        <f t="shared" si="4"/>
        <v>-38322090</v>
      </c>
      <c r="W24" s="76">
        <f t="shared" si="4"/>
        <v>5648132</v>
      </c>
      <c r="X24" s="76">
        <f t="shared" si="4"/>
        <v>-43970222</v>
      </c>
      <c r="Y24" s="77">
        <f>+IF(W24&lt;&gt;0,(X24/W24)*100,0)</f>
        <v>-778.4914021131234</v>
      </c>
      <c r="Z24" s="78">
        <f t="shared" si="4"/>
        <v>-8359752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35616539</v>
      </c>
      <c r="C27" s="21">
        <v>0</v>
      </c>
      <c r="D27" s="98">
        <v>20631000</v>
      </c>
      <c r="E27" s="99">
        <v>20631000</v>
      </c>
      <c r="F27" s="99">
        <v>3402532</v>
      </c>
      <c r="G27" s="99">
        <v>1977022</v>
      </c>
      <c r="H27" s="99">
        <v>740134</v>
      </c>
      <c r="I27" s="99">
        <v>6119688</v>
      </c>
      <c r="J27" s="99">
        <v>1128968</v>
      </c>
      <c r="K27" s="99">
        <v>5716067</v>
      </c>
      <c r="L27" s="99">
        <v>220943</v>
      </c>
      <c r="M27" s="99">
        <v>7065978</v>
      </c>
      <c r="N27" s="99">
        <v>203734</v>
      </c>
      <c r="O27" s="99">
        <v>119925</v>
      </c>
      <c r="P27" s="99">
        <v>2204856</v>
      </c>
      <c r="Q27" s="99">
        <v>2528515</v>
      </c>
      <c r="R27" s="99">
        <v>5794943</v>
      </c>
      <c r="S27" s="99">
        <v>0</v>
      </c>
      <c r="T27" s="99">
        <v>0</v>
      </c>
      <c r="U27" s="99">
        <v>5794943</v>
      </c>
      <c r="V27" s="99">
        <v>21509124</v>
      </c>
      <c r="W27" s="99">
        <v>20631000</v>
      </c>
      <c r="X27" s="99">
        <v>878124</v>
      </c>
      <c r="Y27" s="100">
        <v>4.26</v>
      </c>
      <c r="Z27" s="101">
        <v>20631000</v>
      </c>
    </row>
    <row r="28" spans="1:26" ht="13.5">
      <c r="A28" s="102" t="s">
        <v>44</v>
      </c>
      <c r="B28" s="18">
        <v>33286159</v>
      </c>
      <c r="C28" s="18">
        <v>0</v>
      </c>
      <c r="D28" s="58">
        <v>20631000</v>
      </c>
      <c r="E28" s="59">
        <v>20631000</v>
      </c>
      <c r="F28" s="59">
        <v>3402532</v>
      </c>
      <c r="G28" s="59">
        <v>1977022</v>
      </c>
      <c r="H28" s="59">
        <v>740134</v>
      </c>
      <c r="I28" s="59">
        <v>6119688</v>
      </c>
      <c r="J28" s="59">
        <v>1128968</v>
      </c>
      <c r="K28" s="59">
        <v>5716067</v>
      </c>
      <c r="L28" s="59">
        <v>220943</v>
      </c>
      <c r="M28" s="59">
        <v>7065978</v>
      </c>
      <c r="N28" s="59">
        <v>203734</v>
      </c>
      <c r="O28" s="59">
        <v>119925</v>
      </c>
      <c r="P28" s="59">
        <v>2204856</v>
      </c>
      <c r="Q28" s="59">
        <v>2528515</v>
      </c>
      <c r="R28" s="59">
        <v>5794943</v>
      </c>
      <c r="S28" s="59">
        <v>0</v>
      </c>
      <c r="T28" s="59">
        <v>0</v>
      </c>
      <c r="U28" s="59">
        <v>5794943</v>
      </c>
      <c r="V28" s="59">
        <v>21509124</v>
      </c>
      <c r="W28" s="59">
        <v>20631000</v>
      </c>
      <c r="X28" s="59">
        <v>878124</v>
      </c>
      <c r="Y28" s="60">
        <v>4.26</v>
      </c>
      <c r="Z28" s="61">
        <v>20631000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1476048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854331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35616538</v>
      </c>
      <c r="C32" s="21">
        <f>SUM(C28:C31)</f>
        <v>0</v>
      </c>
      <c r="D32" s="98">
        <f aca="true" t="shared" si="5" ref="D32:Z32">SUM(D28:D31)</f>
        <v>20631000</v>
      </c>
      <c r="E32" s="99">
        <f t="shared" si="5"/>
        <v>20631000</v>
      </c>
      <c r="F32" s="99">
        <f t="shared" si="5"/>
        <v>3402532</v>
      </c>
      <c r="G32" s="99">
        <f t="shared" si="5"/>
        <v>1977022</v>
      </c>
      <c r="H32" s="99">
        <f t="shared" si="5"/>
        <v>740134</v>
      </c>
      <c r="I32" s="99">
        <f t="shared" si="5"/>
        <v>6119688</v>
      </c>
      <c r="J32" s="99">
        <f t="shared" si="5"/>
        <v>1128968</v>
      </c>
      <c r="K32" s="99">
        <f t="shared" si="5"/>
        <v>5716067</v>
      </c>
      <c r="L32" s="99">
        <f t="shared" si="5"/>
        <v>220943</v>
      </c>
      <c r="M32" s="99">
        <f t="shared" si="5"/>
        <v>7065978</v>
      </c>
      <c r="N32" s="99">
        <f t="shared" si="5"/>
        <v>203734</v>
      </c>
      <c r="O32" s="99">
        <f t="shared" si="5"/>
        <v>119925</v>
      </c>
      <c r="P32" s="99">
        <f t="shared" si="5"/>
        <v>2204856</v>
      </c>
      <c r="Q32" s="99">
        <f t="shared" si="5"/>
        <v>2528515</v>
      </c>
      <c r="R32" s="99">
        <f t="shared" si="5"/>
        <v>5794943</v>
      </c>
      <c r="S32" s="99">
        <f t="shared" si="5"/>
        <v>0</v>
      </c>
      <c r="T32" s="99">
        <f t="shared" si="5"/>
        <v>0</v>
      </c>
      <c r="U32" s="99">
        <f t="shared" si="5"/>
        <v>5794943</v>
      </c>
      <c r="V32" s="99">
        <f t="shared" si="5"/>
        <v>21509124</v>
      </c>
      <c r="W32" s="99">
        <f t="shared" si="5"/>
        <v>20631000</v>
      </c>
      <c r="X32" s="99">
        <f t="shared" si="5"/>
        <v>878124</v>
      </c>
      <c r="Y32" s="100">
        <f>+IF(W32&lt;&gt;0,(X32/W32)*100,0)</f>
        <v>4.2563327032136105</v>
      </c>
      <c r="Z32" s="101">
        <f t="shared" si="5"/>
        <v>20631000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26901068</v>
      </c>
      <c r="C35" s="18">
        <v>0</v>
      </c>
      <c r="D35" s="58">
        <v>17362000</v>
      </c>
      <c r="E35" s="59">
        <v>17362000</v>
      </c>
      <c r="F35" s="59">
        <v>-16804276</v>
      </c>
      <c r="G35" s="59">
        <v>-17647412</v>
      </c>
      <c r="H35" s="59">
        <v>-5136479</v>
      </c>
      <c r="I35" s="59">
        <v>-5136479</v>
      </c>
      <c r="J35" s="59">
        <v>-11082147</v>
      </c>
      <c r="K35" s="59">
        <v>30733382</v>
      </c>
      <c r="L35" s="59">
        <v>2902644</v>
      </c>
      <c r="M35" s="59">
        <v>2902644</v>
      </c>
      <c r="N35" s="59">
        <v>240364</v>
      </c>
      <c r="O35" s="59">
        <v>-5670131</v>
      </c>
      <c r="P35" s="59">
        <v>7200614</v>
      </c>
      <c r="Q35" s="59">
        <v>7200614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17362000</v>
      </c>
      <c r="X35" s="59">
        <v>-17362000</v>
      </c>
      <c r="Y35" s="60">
        <v>-100</v>
      </c>
      <c r="Z35" s="61">
        <v>17362000</v>
      </c>
    </row>
    <row r="36" spans="1:26" ht="13.5">
      <c r="A36" s="57" t="s">
        <v>53</v>
      </c>
      <c r="B36" s="18">
        <v>322933145</v>
      </c>
      <c r="C36" s="18">
        <v>0</v>
      </c>
      <c r="D36" s="58">
        <v>339144000</v>
      </c>
      <c r="E36" s="59">
        <v>339144000</v>
      </c>
      <c r="F36" s="59">
        <v>345839142</v>
      </c>
      <c r="G36" s="59">
        <v>347816164</v>
      </c>
      <c r="H36" s="59">
        <v>348556298</v>
      </c>
      <c r="I36" s="59">
        <v>348556298</v>
      </c>
      <c r="J36" s="59">
        <v>349843322</v>
      </c>
      <c r="K36" s="59">
        <v>335841568</v>
      </c>
      <c r="L36" s="59">
        <v>356651427</v>
      </c>
      <c r="M36" s="59">
        <v>356651427</v>
      </c>
      <c r="N36" s="59">
        <v>356855161</v>
      </c>
      <c r="O36" s="59">
        <v>355679313</v>
      </c>
      <c r="P36" s="59">
        <v>357884169</v>
      </c>
      <c r="Q36" s="59">
        <v>357884169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339144000</v>
      </c>
      <c r="X36" s="59">
        <v>-339144000</v>
      </c>
      <c r="Y36" s="60">
        <v>-100</v>
      </c>
      <c r="Z36" s="61">
        <v>339144000</v>
      </c>
    </row>
    <row r="37" spans="1:26" ht="13.5">
      <c r="A37" s="57" t="s">
        <v>54</v>
      </c>
      <c r="B37" s="18">
        <v>84015208</v>
      </c>
      <c r="C37" s="18">
        <v>0</v>
      </c>
      <c r="D37" s="58">
        <v>101170000</v>
      </c>
      <c r="E37" s="59">
        <v>101170000</v>
      </c>
      <c r="F37" s="59">
        <v>91150542</v>
      </c>
      <c r="G37" s="59">
        <v>95328173</v>
      </c>
      <c r="H37" s="59">
        <v>108722555</v>
      </c>
      <c r="I37" s="59">
        <v>108722555</v>
      </c>
      <c r="J37" s="59">
        <v>111581366</v>
      </c>
      <c r="K37" s="59">
        <v>106411119</v>
      </c>
      <c r="L37" s="59">
        <v>134863938</v>
      </c>
      <c r="M37" s="59">
        <v>134863938</v>
      </c>
      <c r="N37" s="59">
        <v>134629091</v>
      </c>
      <c r="O37" s="59">
        <v>133865156</v>
      </c>
      <c r="P37" s="59">
        <v>141896810</v>
      </c>
      <c r="Q37" s="59">
        <v>141896810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101170000</v>
      </c>
      <c r="X37" s="59">
        <v>-101170000</v>
      </c>
      <c r="Y37" s="60">
        <v>-100</v>
      </c>
      <c r="Z37" s="61">
        <v>101170000</v>
      </c>
    </row>
    <row r="38" spans="1:26" ht="13.5">
      <c r="A38" s="57" t="s">
        <v>55</v>
      </c>
      <c r="B38" s="18">
        <v>46118841</v>
      </c>
      <c r="C38" s="18">
        <v>0</v>
      </c>
      <c r="D38" s="58">
        <v>25322000</v>
      </c>
      <c r="E38" s="59">
        <v>25322000</v>
      </c>
      <c r="F38" s="59">
        <v>31135546</v>
      </c>
      <c r="G38" s="59">
        <v>31061004</v>
      </c>
      <c r="H38" s="59">
        <v>30985809</v>
      </c>
      <c r="I38" s="59">
        <v>30985809</v>
      </c>
      <c r="J38" s="59">
        <v>30913480</v>
      </c>
      <c r="K38" s="59">
        <v>45756553</v>
      </c>
      <c r="L38" s="59">
        <v>30805188</v>
      </c>
      <c r="M38" s="59">
        <v>30805188</v>
      </c>
      <c r="N38" s="59">
        <v>30772664</v>
      </c>
      <c r="O38" s="59">
        <v>30814538</v>
      </c>
      <c r="P38" s="59">
        <v>30781280</v>
      </c>
      <c r="Q38" s="59">
        <v>30781280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25322000</v>
      </c>
      <c r="X38" s="59">
        <v>-25322000</v>
      </c>
      <c r="Y38" s="60">
        <v>-100</v>
      </c>
      <c r="Z38" s="61">
        <v>25322000</v>
      </c>
    </row>
    <row r="39" spans="1:26" ht="13.5">
      <c r="A39" s="57" t="s">
        <v>56</v>
      </c>
      <c r="B39" s="18">
        <v>219700164</v>
      </c>
      <c r="C39" s="18">
        <v>0</v>
      </c>
      <c r="D39" s="58">
        <v>230014000</v>
      </c>
      <c r="E39" s="59">
        <v>230014000</v>
      </c>
      <c r="F39" s="59">
        <v>206748779</v>
      </c>
      <c r="G39" s="59">
        <v>203779576</v>
      </c>
      <c r="H39" s="59">
        <v>203711455</v>
      </c>
      <c r="I39" s="59">
        <v>203711455</v>
      </c>
      <c r="J39" s="59">
        <v>196266329</v>
      </c>
      <c r="K39" s="59">
        <v>214407277</v>
      </c>
      <c r="L39" s="59">
        <v>193884945</v>
      </c>
      <c r="M39" s="59">
        <v>193884945</v>
      </c>
      <c r="N39" s="59">
        <v>191693771</v>
      </c>
      <c r="O39" s="59">
        <v>185329489</v>
      </c>
      <c r="P39" s="59">
        <v>192406694</v>
      </c>
      <c r="Q39" s="59">
        <v>192406694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230014000</v>
      </c>
      <c r="X39" s="59">
        <v>-230014000</v>
      </c>
      <c r="Y39" s="60">
        <v>-100</v>
      </c>
      <c r="Z39" s="61">
        <v>230014000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32343720</v>
      </c>
      <c r="C42" s="18">
        <v>0</v>
      </c>
      <c r="D42" s="58">
        <v>12629011</v>
      </c>
      <c r="E42" s="59">
        <v>12629011</v>
      </c>
      <c r="F42" s="59">
        <v>5545805</v>
      </c>
      <c r="G42" s="59">
        <v>-2114797</v>
      </c>
      <c r="H42" s="59">
        <v>-1905371</v>
      </c>
      <c r="I42" s="59">
        <v>1525637</v>
      </c>
      <c r="J42" s="59">
        <v>-5454110</v>
      </c>
      <c r="K42" s="59">
        <v>-4815242</v>
      </c>
      <c r="L42" s="59">
        <v>25173725</v>
      </c>
      <c r="M42" s="59">
        <v>14904373</v>
      </c>
      <c r="N42" s="59">
        <v>-3436930</v>
      </c>
      <c r="O42" s="59">
        <v>-1715349</v>
      </c>
      <c r="P42" s="59">
        <v>19835267</v>
      </c>
      <c r="Q42" s="59">
        <v>14682988</v>
      </c>
      <c r="R42" s="59">
        <v>-2609435</v>
      </c>
      <c r="S42" s="59">
        <v>0</v>
      </c>
      <c r="T42" s="59">
        <v>6242688</v>
      </c>
      <c r="U42" s="59">
        <v>3633253</v>
      </c>
      <c r="V42" s="59">
        <v>34746251</v>
      </c>
      <c r="W42" s="59">
        <v>12629011</v>
      </c>
      <c r="X42" s="59">
        <v>22117240</v>
      </c>
      <c r="Y42" s="60">
        <v>175.13</v>
      </c>
      <c r="Z42" s="61">
        <v>12629011</v>
      </c>
    </row>
    <row r="43" spans="1:26" ht="13.5">
      <c r="A43" s="57" t="s">
        <v>59</v>
      </c>
      <c r="B43" s="18">
        <v>-31512316</v>
      </c>
      <c r="C43" s="18">
        <v>0</v>
      </c>
      <c r="D43" s="58">
        <v>-20631000</v>
      </c>
      <c r="E43" s="59">
        <v>-20631000</v>
      </c>
      <c r="F43" s="59">
        <v>-2953347</v>
      </c>
      <c r="G43" s="59">
        <v>-1546958</v>
      </c>
      <c r="H43" s="59">
        <v>-3407776</v>
      </c>
      <c r="I43" s="59">
        <v>-7908081</v>
      </c>
      <c r="J43" s="59">
        <v>5987329</v>
      </c>
      <c r="K43" s="59">
        <v>-9236805</v>
      </c>
      <c r="L43" s="59">
        <v>-2526722</v>
      </c>
      <c r="M43" s="59">
        <v>-5776198</v>
      </c>
      <c r="N43" s="59">
        <v>2622901</v>
      </c>
      <c r="O43" s="59">
        <v>-619202</v>
      </c>
      <c r="P43" s="59">
        <v>-15581855</v>
      </c>
      <c r="Q43" s="59">
        <v>-13578156</v>
      </c>
      <c r="R43" s="59">
        <v>-1980384</v>
      </c>
      <c r="S43" s="59">
        <v>0</v>
      </c>
      <c r="T43" s="59">
        <v>-7056872</v>
      </c>
      <c r="U43" s="59">
        <v>-9037256</v>
      </c>
      <c r="V43" s="59">
        <v>-36299691</v>
      </c>
      <c r="W43" s="59">
        <v>-20631000</v>
      </c>
      <c r="X43" s="59">
        <v>-15668691</v>
      </c>
      <c r="Y43" s="60">
        <v>75.95</v>
      </c>
      <c r="Z43" s="61">
        <v>-20631000</v>
      </c>
    </row>
    <row r="44" spans="1:26" ht="13.5">
      <c r="A44" s="57" t="s">
        <v>60</v>
      </c>
      <c r="B44" s="18">
        <v>-151647</v>
      </c>
      <c r="C44" s="18">
        <v>0</v>
      </c>
      <c r="D44" s="58">
        <v>-1515912</v>
      </c>
      <c r="E44" s="59">
        <v>-1515912</v>
      </c>
      <c r="F44" s="59">
        <v>-76022</v>
      </c>
      <c r="G44" s="59">
        <v>-75826</v>
      </c>
      <c r="H44" s="59">
        <v>-77548</v>
      </c>
      <c r="I44" s="59">
        <v>-229396</v>
      </c>
      <c r="J44" s="59">
        <v>-72329</v>
      </c>
      <c r="K44" s="59">
        <v>-72768</v>
      </c>
      <c r="L44" s="59">
        <v>-40808</v>
      </c>
      <c r="M44" s="59">
        <v>-185905</v>
      </c>
      <c r="N44" s="59">
        <v>-35875</v>
      </c>
      <c r="O44" s="59">
        <v>-33168</v>
      </c>
      <c r="P44" s="59">
        <v>-31525</v>
      </c>
      <c r="Q44" s="59">
        <v>-100568</v>
      </c>
      <c r="R44" s="59">
        <v>-33368</v>
      </c>
      <c r="S44" s="59">
        <v>0</v>
      </c>
      <c r="T44" s="59">
        <v>-29797</v>
      </c>
      <c r="U44" s="59">
        <v>-63165</v>
      </c>
      <c r="V44" s="59">
        <v>-579034</v>
      </c>
      <c r="W44" s="59">
        <v>-1515912</v>
      </c>
      <c r="X44" s="59">
        <v>936878</v>
      </c>
      <c r="Y44" s="60">
        <v>-61.8</v>
      </c>
      <c r="Z44" s="61">
        <v>-1515912</v>
      </c>
    </row>
    <row r="45" spans="1:26" ht="13.5">
      <c r="A45" s="69" t="s">
        <v>61</v>
      </c>
      <c r="B45" s="21">
        <v>2849820</v>
      </c>
      <c r="C45" s="21">
        <v>0</v>
      </c>
      <c r="D45" s="98">
        <v>-42190903</v>
      </c>
      <c r="E45" s="99">
        <v>-42190903</v>
      </c>
      <c r="F45" s="99">
        <v>1889243</v>
      </c>
      <c r="G45" s="99">
        <v>-1848338</v>
      </c>
      <c r="H45" s="99">
        <v>-7239033</v>
      </c>
      <c r="I45" s="99">
        <v>-7239033</v>
      </c>
      <c r="J45" s="99">
        <v>-6778143</v>
      </c>
      <c r="K45" s="99">
        <v>-20902958</v>
      </c>
      <c r="L45" s="99">
        <v>1703237</v>
      </c>
      <c r="M45" s="99">
        <v>1703237</v>
      </c>
      <c r="N45" s="99">
        <v>853333</v>
      </c>
      <c r="O45" s="99">
        <v>-1514386</v>
      </c>
      <c r="P45" s="99">
        <v>2707501</v>
      </c>
      <c r="Q45" s="99">
        <v>853333</v>
      </c>
      <c r="R45" s="99">
        <v>-1915686</v>
      </c>
      <c r="S45" s="99">
        <v>-1915686</v>
      </c>
      <c r="T45" s="99">
        <v>-2759667</v>
      </c>
      <c r="U45" s="99">
        <v>-2759667</v>
      </c>
      <c r="V45" s="99">
        <v>-2759667</v>
      </c>
      <c r="W45" s="99">
        <v>-42190903</v>
      </c>
      <c r="X45" s="99">
        <v>39431236</v>
      </c>
      <c r="Y45" s="100">
        <v>-93.46</v>
      </c>
      <c r="Z45" s="101">
        <v>-42190903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6257045</v>
      </c>
      <c r="C49" s="51">
        <v>0</v>
      </c>
      <c r="D49" s="128">
        <v>2256880</v>
      </c>
      <c r="E49" s="53">
        <v>2063062</v>
      </c>
      <c r="F49" s="53">
        <v>0</v>
      </c>
      <c r="G49" s="53">
        <v>0</v>
      </c>
      <c r="H49" s="53">
        <v>0</v>
      </c>
      <c r="I49" s="53">
        <v>1929246</v>
      </c>
      <c r="J49" s="53">
        <v>0</v>
      </c>
      <c r="K49" s="53">
        <v>0</v>
      </c>
      <c r="L49" s="53">
        <v>0</v>
      </c>
      <c r="M49" s="53">
        <v>2133380</v>
      </c>
      <c r="N49" s="53">
        <v>0</v>
      </c>
      <c r="O49" s="53">
        <v>0</v>
      </c>
      <c r="P49" s="53">
        <v>0</v>
      </c>
      <c r="Q49" s="53">
        <v>1774818</v>
      </c>
      <c r="R49" s="53">
        <v>0</v>
      </c>
      <c r="S49" s="53">
        <v>0</v>
      </c>
      <c r="T49" s="53">
        <v>0</v>
      </c>
      <c r="U49" s="53">
        <v>10433064</v>
      </c>
      <c r="V49" s="53">
        <v>54931060</v>
      </c>
      <c r="W49" s="53">
        <v>81778555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12568541</v>
      </c>
      <c r="C51" s="51">
        <v>0</v>
      </c>
      <c r="D51" s="128">
        <v>10959659</v>
      </c>
      <c r="E51" s="53">
        <v>499952</v>
      </c>
      <c r="F51" s="53">
        <v>0</v>
      </c>
      <c r="G51" s="53">
        <v>0</v>
      </c>
      <c r="H51" s="53">
        <v>0</v>
      </c>
      <c r="I51" s="53">
        <v>359161</v>
      </c>
      <c r="J51" s="53">
        <v>0</v>
      </c>
      <c r="K51" s="53">
        <v>0</v>
      </c>
      <c r="L51" s="53">
        <v>0</v>
      </c>
      <c r="M51" s="53">
        <v>-1351778</v>
      </c>
      <c r="N51" s="53">
        <v>0</v>
      </c>
      <c r="O51" s="53">
        <v>0</v>
      </c>
      <c r="P51" s="53">
        <v>0</v>
      </c>
      <c r="Q51" s="53">
        <v>4028677</v>
      </c>
      <c r="R51" s="53">
        <v>0</v>
      </c>
      <c r="S51" s="53">
        <v>0</v>
      </c>
      <c r="T51" s="53">
        <v>0</v>
      </c>
      <c r="U51" s="53">
        <v>5238280</v>
      </c>
      <c r="V51" s="53">
        <v>70845424</v>
      </c>
      <c r="W51" s="53">
        <v>103147916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128.194372081604</v>
      </c>
      <c r="C58" s="5">
        <f>IF(C67=0,0,+(C76/C67)*100)</f>
        <v>0</v>
      </c>
      <c r="D58" s="6">
        <f aca="true" t="shared" si="6" ref="D58:Z58">IF(D67=0,0,+(D76/D67)*100)</f>
        <v>89.07236440091516</v>
      </c>
      <c r="E58" s="7">
        <f t="shared" si="6"/>
        <v>89.07236440091516</v>
      </c>
      <c r="F58" s="7">
        <f t="shared" si="6"/>
        <v>67.91623736105535</v>
      </c>
      <c r="G58" s="7">
        <f t="shared" si="6"/>
        <v>72.15984509143854</v>
      </c>
      <c r="H58" s="7">
        <f t="shared" si="6"/>
        <v>21.348904958787465</v>
      </c>
      <c r="I58" s="7">
        <f t="shared" si="6"/>
        <v>40.09140235480767</v>
      </c>
      <c r="J58" s="7">
        <f t="shared" si="6"/>
        <v>100</v>
      </c>
      <c r="K58" s="7">
        <f t="shared" si="6"/>
        <v>111.38317970813549</v>
      </c>
      <c r="L58" s="7">
        <f t="shared" si="6"/>
        <v>104.29595644905693</v>
      </c>
      <c r="M58" s="7">
        <f t="shared" si="6"/>
        <v>108.86146018982812</v>
      </c>
      <c r="N58" s="7">
        <f t="shared" si="6"/>
        <v>91.67290812087391</v>
      </c>
      <c r="O58" s="7">
        <f t="shared" si="6"/>
        <v>-42.88574029428305</v>
      </c>
      <c r="P58" s="7">
        <f t="shared" si="6"/>
        <v>101.84327480361976</v>
      </c>
      <c r="Q58" s="7">
        <f t="shared" si="6"/>
        <v>-2819.349070947146</v>
      </c>
      <c r="R58" s="7">
        <f t="shared" si="6"/>
        <v>82.75467754691823</v>
      </c>
      <c r="S58" s="7">
        <f t="shared" si="6"/>
        <v>0</v>
      </c>
      <c r="T58" s="7">
        <f t="shared" si="6"/>
        <v>78.54551500783238</v>
      </c>
      <c r="U58" s="7">
        <f t="shared" si="6"/>
        <v>80.54265806265157</v>
      </c>
      <c r="V58" s="7">
        <f t="shared" si="6"/>
        <v>97.17831565718342</v>
      </c>
      <c r="W58" s="7">
        <f t="shared" si="6"/>
        <v>89.0725124730165</v>
      </c>
      <c r="X58" s="7">
        <f t="shared" si="6"/>
        <v>0</v>
      </c>
      <c r="Y58" s="7">
        <f t="shared" si="6"/>
        <v>0</v>
      </c>
      <c r="Z58" s="8">
        <f t="shared" si="6"/>
        <v>89.07236440091516</v>
      </c>
    </row>
    <row r="59" spans="1:26" ht="13.5">
      <c r="A59" s="36" t="s">
        <v>31</v>
      </c>
      <c r="B59" s="9">
        <f aca="true" t="shared" si="7" ref="B59:Z66">IF(B68=0,0,+(B77/B68)*100)</f>
        <v>83.63343160373847</v>
      </c>
      <c r="C59" s="9">
        <f t="shared" si="7"/>
        <v>0</v>
      </c>
      <c r="D59" s="2">
        <f t="shared" si="7"/>
        <v>80.00001270894643</v>
      </c>
      <c r="E59" s="10">
        <f t="shared" si="7"/>
        <v>80.00001270894643</v>
      </c>
      <c r="F59" s="10">
        <f t="shared" si="7"/>
        <v>55191.85393258427</v>
      </c>
      <c r="G59" s="10">
        <f t="shared" si="7"/>
        <v>-1106.4247252341963</v>
      </c>
      <c r="H59" s="10">
        <f t="shared" si="7"/>
        <v>0.7668796735651879</v>
      </c>
      <c r="I59" s="10">
        <f t="shared" si="7"/>
        <v>6.5017529479188765</v>
      </c>
      <c r="J59" s="10">
        <f t="shared" si="7"/>
        <v>0</v>
      </c>
      <c r="K59" s="10">
        <f t="shared" si="7"/>
        <v>3417.9942429476105</v>
      </c>
      <c r="L59" s="10">
        <f t="shared" si="7"/>
        <v>-1287740.8163265307</v>
      </c>
      <c r="M59" s="10">
        <f t="shared" si="7"/>
        <v>4146.865819518208</v>
      </c>
      <c r="N59" s="10">
        <f t="shared" si="7"/>
        <v>-90091.8508287293</v>
      </c>
      <c r="O59" s="10">
        <f t="shared" si="7"/>
        <v>-228.47752274887952</v>
      </c>
      <c r="P59" s="10">
        <f t="shared" si="7"/>
        <v>107572.96918767506</v>
      </c>
      <c r="Q59" s="10">
        <f t="shared" si="7"/>
        <v>-710.7079075136659</v>
      </c>
      <c r="R59" s="10">
        <f t="shared" si="7"/>
        <v>-27383.392226148408</v>
      </c>
      <c r="S59" s="10">
        <f t="shared" si="7"/>
        <v>0</v>
      </c>
      <c r="T59" s="10">
        <f t="shared" si="7"/>
        <v>191.9025724472514</v>
      </c>
      <c r="U59" s="10">
        <f t="shared" si="7"/>
        <v>310.20447144858196</v>
      </c>
      <c r="V59" s="10">
        <f t="shared" si="7"/>
        <v>76.43777757435849</v>
      </c>
      <c r="W59" s="10">
        <f t="shared" si="7"/>
        <v>79.9999909221836</v>
      </c>
      <c r="X59" s="10">
        <f t="shared" si="7"/>
        <v>0</v>
      </c>
      <c r="Y59" s="10">
        <f t="shared" si="7"/>
        <v>0</v>
      </c>
      <c r="Z59" s="11">
        <f t="shared" si="7"/>
        <v>80.00001270894643</v>
      </c>
    </row>
    <row r="60" spans="1:26" ht="13.5">
      <c r="A60" s="37" t="s">
        <v>32</v>
      </c>
      <c r="B60" s="12">
        <f t="shared" si="7"/>
        <v>138.73183370624568</v>
      </c>
      <c r="C60" s="12">
        <f t="shared" si="7"/>
        <v>0</v>
      </c>
      <c r="D60" s="3">
        <f t="shared" si="7"/>
        <v>90.92210310272569</v>
      </c>
      <c r="E60" s="13">
        <f t="shared" si="7"/>
        <v>90.92210310272569</v>
      </c>
      <c r="F60" s="13">
        <f t="shared" si="7"/>
        <v>57.8004833313568</v>
      </c>
      <c r="G60" s="13">
        <f t="shared" si="7"/>
        <v>67.94343654070036</v>
      </c>
      <c r="H60" s="13">
        <f t="shared" si="7"/>
        <v>73.8486171761281</v>
      </c>
      <c r="I60" s="13">
        <f t="shared" si="7"/>
        <v>66.29309349412291</v>
      </c>
      <c r="J60" s="13">
        <f t="shared" si="7"/>
        <v>100</v>
      </c>
      <c r="K60" s="13">
        <f t="shared" si="7"/>
        <v>73.08542550965355</v>
      </c>
      <c r="L60" s="13">
        <f t="shared" si="7"/>
        <v>89.19853113494509</v>
      </c>
      <c r="M60" s="13">
        <f t="shared" si="7"/>
        <v>78.86043417671047</v>
      </c>
      <c r="N60" s="13">
        <f t="shared" si="7"/>
        <v>75.90642738105078</v>
      </c>
      <c r="O60" s="13">
        <f t="shared" si="7"/>
        <v>-35.83863778726847</v>
      </c>
      <c r="P60" s="13">
        <f t="shared" si="7"/>
        <v>83.38985384585017</v>
      </c>
      <c r="Q60" s="13">
        <f t="shared" si="7"/>
        <v>-3923.1392882585324</v>
      </c>
      <c r="R60" s="13">
        <f t="shared" si="7"/>
        <v>73.24987359741166</v>
      </c>
      <c r="S60" s="13">
        <f t="shared" si="7"/>
        <v>0</v>
      </c>
      <c r="T60" s="13">
        <f t="shared" si="7"/>
        <v>69.56570276316616</v>
      </c>
      <c r="U60" s="13">
        <f t="shared" si="7"/>
        <v>71.38193901392954</v>
      </c>
      <c r="V60" s="13">
        <f t="shared" si="7"/>
        <v>103.42385039310362</v>
      </c>
      <c r="W60" s="13">
        <f t="shared" si="7"/>
        <v>90.92228348466098</v>
      </c>
      <c r="X60" s="13">
        <f t="shared" si="7"/>
        <v>0</v>
      </c>
      <c r="Y60" s="13">
        <f t="shared" si="7"/>
        <v>0</v>
      </c>
      <c r="Z60" s="14">
        <f t="shared" si="7"/>
        <v>90.92210310272569</v>
      </c>
    </row>
    <row r="61" spans="1:26" ht="13.5">
      <c r="A61" s="38" t="s">
        <v>114</v>
      </c>
      <c r="B61" s="12">
        <f t="shared" si="7"/>
        <v>98.17167798444451</v>
      </c>
      <c r="C61" s="12">
        <f t="shared" si="7"/>
        <v>0</v>
      </c>
      <c r="D61" s="3">
        <f t="shared" si="7"/>
        <v>91.20000063378293</v>
      </c>
      <c r="E61" s="13">
        <f t="shared" si="7"/>
        <v>91.20000063378293</v>
      </c>
      <c r="F61" s="13">
        <f t="shared" si="7"/>
        <v>83.78878388207632</v>
      </c>
      <c r="G61" s="13">
        <f t="shared" si="7"/>
        <v>93.92975869132911</v>
      </c>
      <c r="H61" s="13">
        <f t="shared" si="7"/>
        <v>96.4876243830306</v>
      </c>
      <c r="I61" s="13">
        <f t="shared" si="7"/>
        <v>91.2186630482587</v>
      </c>
      <c r="J61" s="13">
        <f t="shared" si="7"/>
        <v>100</v>
      </c>
      <c r="K61" s="13">
        <f t="shared" si="7"/>
        <v>89.70997132397649</v>
      </c>
      <c r="L61" s="13">
        <f t="shared" si="7"/>
        <v>117.9253312639647</v>
      </c>
      <c r="M61" s="13">
        <f t="shared" si="7"/>
        <v>98.8403421493963</v>
      </c>
      <c r="N61" s="13">
        <f t="shared" si="7"/>
        <v>111.00134391090882</v>
      </c>
      <c r="O61" s="13">
        <f t="shared" si="7"/>
        <v>-321.62493967484045</v>
      </c>
      <c r="P61" s="13">
        <f t="shared" si="7"/>
        <v>113.36413748728789</v>
      </c>
      <c r="Q61" s="13">
        <f t="shared" si="7"/>
        <v>391.6620057080289</v>
      </c>
      <c r="R61" s="13">
        <f t="shared" si="7"/>
        <v>101.43726458111163</v>
      </c>
      <c r="S61" s="13">
        <f t="shared" si="7"/>
        <v>0</v>
      </c>
      <c r="T61" s="13">
        <f t="shared" si="7"/>
        <v>85.47446440603665</v>
      </c>
      <c r="U61" s="13">
        <f t="shared" si="7"/>
        <v>93.19026270856952</v>
      </c>
      <c r="V61" s="13">
        <f t="shared" si="7"/>
        <v>133.41128942540556</v>
      </c>
      <c r="W61" s="13">
        <f t="shared" si="7"/>
        <v>91.1999885919088</v>
      </c>
      <c r="X61" s="13">
        <f t="shared" si="7"/>
        <v>0</v>
      </c>
      <c r="Y61" s="13">
        <f t="shared" si="7"/>
        <v>0</v>
      </c>
      <c r="Z61" s="14">
        <f t="shared" si="7"/>
        <v>91.20000063378293</v>
      </c>
    </row>
    <row r="62" spans="1:26" ht="13.5">
      <c r="A62" s="38" t="s">
        <v>115</v>
      </c>
      <c r="B62" s="12">
        <f t="shared" si="7"/>
        <v>455.75255342703525</v>
      </c>
      <c r="C62" s="12">
        <f t="shared" si="7"/>
        <v>0</v>
      </c>
      <c r="D62" s="3">
        <f t="shared" si="7"/>
        <v>91.19929458446616</v>
      </c>
      <c r="E62" s="13">
        <f t="shared" si="7"/>
        <v>91.19929458446616</v>
      </c>
      <c r="F62" s="13">
        <f t="shared" si="7"/>
        <v>-43.46668819411609</v>
      </c>
      <c r="G62" s="13">
        <f t="shared" si="7"/>
        <v>-29.01808831218694</v>
      </c>
      <c r="H62" s="13">
        <f t="shared" si="7"/>
        <v>-30.741695908905143</v>
      </c>
      <c r="I62" s="13">
        <f t="shared" si="7"/>
        <v>-35.084372153686125</v>
      </c>
      <c r="J62" s="13">
        <f t="shared" si="7"/>
        <v>100</v>
      </c>
      <c r="K62" s="13">
        <f t="shared" si="7"/>
        <v>-56.06404280954811</v>
      </c>
      <c r="L62" s="13">
        <f t="shared" si="7"/>
        <v>44.24236620359621</v>
      </c>
      <c r="M62" s="13">
        <f t="shared" si="7"/>
        <v>5.5261357015640185</v>
      </c>
      <c r="N62" s="13">
        <f t="shared" si="7"/>
        <v>39.19553174979523</v>
      </c>
      <c r="O62" s="13">
        <f t="shared" si="7"/>
        <v>-229.11613967302065</v>
      </c>
      <c r="P62" s="13">
        <f t="shared" si="7"/>
        <v>52.04008535284256</v>
      </c>
      <c r="Q62" s="13">
        <f t="shared" si="7"/>
        <v>515.8688504848864</v>
      </c>
      <c r="R62" s="13">
        <f t="shared" si="7"/>
        <v>41.9919253856218</v>
      </c>
      <c r="S62" s="13">
        <f t="shared" si="7"/>
        <v>0</v>
      </c>
      <c r="T62" s="13">
        <f t="shared" si="7"/>
        <v>48.74861708188236</v>
      </c>
      <c r="U62" s="13">
        <f t="shared" si="7"/>
        <v>45.30597628407234</v>
      </c>
      <c r="V62" s="13">
        <f t="shared" si="7"/>
        <v>82.03993231205429</v>
      </c>
      <c r="W62" s="13">
        <f t="shared" si="7"/>
        <v>91.20004514696572</v>
      </c>
      <c r="X62" s="13">
        <f t="shared" si="7"/>
        <v>0</v>
      </c>
      <c r="Y62" s="13">
        <f t="shared" si="7"/>
        <v>0</v>
      </c>
      <c r="Z62" s="14">
        <f t="shared" si="7"/>
        <v>91.19929458446616</v>
      </c>
    </row>
    <row r="63" spans="1:26" ht="13.5">
      <c r="A63" s="38" t="s">
        <v>116</v>
      </c>
      <c r="B63" s="12">
        <f t="shared" si="7"/>
        <v>137.12540120796797</v>
      </c>
      <c r="C63" s="12">
        <f t="shared" si="7"/>
        <v>0</v>
      </c>
      <c r="D63" s="3">
        <f t="shared" si="7"/>
        <v>91.20019550143063</v>
      </c>
      <c r="E63" s="13">
        <f t="shared" si="7"/>
        <v>91.20019550143063</v>
      </c>
      <c r="F63" s="13">
        <f t="shared" si="7"/>
        <v>43.41228019932413</v>
      </c>
      <c r="G63" s="13">
        <f t="shared" si="7"/>
        <v>48.94115832309056</v>
      </c>
      <c r="H63" s="13">
        <f t="shared" si="7"/>
        <v>64.11078484683705</v>
      </c>
      <c r="I63" s="13">
        <f t="shared" si="7"/>
        <v>51.934692204038335</v>
      </c>
      <c r="J63" s="13">
        <f t="shared" si="7"/>
        <v>100</v>
      </c>
      <c r="K63" s="13">
        <f t="shared" si="7"/>
        <v>79.96289667018499</v>
      </c>
      <c r="L63" s="13">
        <f t="shared" si="7"/>
        <v>51.81364987232114</v>
      </c>
      <c r="M63" s="13">
        <f t="shared" si="7"/>
        <v>71.9461554905938</v>
      </c>
      <c r="N63" s="13">
        <f t="shared" si="7"/>
        <v>44.36323964413852</v>
      </c>
      <c r="O63" s="13">
        <f t="shared" si="7"/>
        <v>104.89152423025804</v>
      </c>
      <c r="P63" s="13">
        <f t="shared" si="7"/>
        <v>43.214398639049826</v>
      </c>
      <c r="Q63" s="13">
        <f t="shared" si="7"/>
        <v>119.44142693811169</v>
      </c>
      <c r="R63" s="13">
        <f t="shared" si="7"/>
        <v>37.690697973425316</v>
      </c>
      <c r="S63" s="13">
        <f t="shared" si="7"/>
        <v>0</v>
      </c>
      <c r="T63" s="13">
        <f t="shared" si="7"/>
        <v>54.090311149890155</v>
      </c>
      <c r="U63" s="13">
        <f t="shared" si="7"/>
        <v>45.873774816048865</v>
      </c>
      <c r="V63" s="13">
        <f t="shared" si="7"/>
        <v>-183.81595195417628</v>
      </c>
      <c r="W63" s="13">
        <f t="shared" si="7"/>
        <v>91.20038122856607</v>
      </c>
      <c r="X63" s="13">
        <f t="shared" si="7"/>
        <v>0</v>
      </c>
      <c r="Y63" s="13">
        <f t="shared" si="7"/>
        <v>0</v>
      </c>
      <c r="Z63" s="14">
        <f t="shared" si="7"/>
        <v>91.20019550143063</v>
      </c>
    </row>
    <row r="64" spans="1:26" ht="13.5">
      <c r="A64" s="38" t="s">
        <v>117</v>
      </c>
      <c r="B64" s="12">
        <f t="shared" si="7"/>
        <v>111.41610250834779</v>
      </c>
      <c r="C64" s="12">
        <f t="shared" si="7"/>
        <v>0</v>
      </c>
      <c r="D64" s="3">
        <f t="shared" si="7"/>
        <v>91.20015251071817</v>
      </c>
      <c r="E64" s="13">
        <f t="shared" si="7"/>
        <v>91.20015251071817</v>
      </c>
      <c r="F64" s="13">
        <f t="shared" si="7"/>
        <v>45.70843221399833</v>
      </c>
      <c r="G64" s="13">
        <f t="shared" si="7"/>
        <v>55.96153676503022</v>
      </c>
      <c r="H64" s="13">
        <f t="shared" si="7"/>
        <v>54.39009624748853</v>
      </c>
      <c r="I64" s="13">
        <f t="shared" si="7"/>
        <v>52.02284014597598</v>
      </c>
      <c r="J64" s="13">
        <f t="shared" si="7"/>
        <v>0</v>
      </c>
      <c r="K64" s="13">
        <f t="shared" si="7"/>
        <v>77.33158793676122</v>
      </c>
      <c r="L64" s="13">
        <f t="shared" si="7"/>
        <v>94.82797133737368</v>
      </c>
      <c r="M64" s="13">
        <f t="shared" si="7"/>
        <v>82.13180122971475</v>
      </c>
      <c r="N64" s="13">
        <f t="shared" si="7"/>
        <v>3.5772539644217805</v>
      </c>
      <c r="O64" s="13">
        <f t="shared" si="7"/>
        <v>126.7334275975456</v>
      </c>
      <c r="P64" s="13">
        <f t="shared" si="7"/>
        <v>29.04725315811011</v>
      </c>
      <c r="Q64" s="13">
        <f t="shared" si="7"/>
        <v>1104.6698998748436</v>
      </c>
      <c r="R64" s="13">
        <f t="shared" si="7"/>
        <v>27.402712046552963</v>
      </c>
      <c r="S64" s="13">
        <f t="shared" si="7"/>
        <v>0</v>
      </c>
      <c r="T64" s="13">
        <f t="shared" si="7"/>
        <v>37.7459739038439</v>
      </c>
      <c r="U64" s="13">
        <f t="shared" si="7"/>
        <v>32.58629348548066</v>
      </c>
      <c r="V64" s="13">
        <f t="shared" si="7"/>
        <v>36.062165879827</v>
      </c>
      <c r="W64" s="13">
        <f t="shared" si="7"/>
        <v>91.20005698196688</v>
      </c>
      <c r="X64" s="13">
        <f t="shared" si="7"/>
        <v>0</v>
      </c>
      <c r="Y64" s="13">
        <f t="shared" si="7"/>
        <v>0</v>
      </c>
      <c r="Z64" s="14">
        <f t="shared" si="7"/>
        <v>91.20015251071817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80.00057142857143</v>
      </c>
      <c r="E66" s="16">
        <f t="shared" si="7"/>
        <v>80.00057142857143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80.00102857730616</v>
      </c>
      <c r="X66" s="16">
        <f t="shared" si="7"/>
        <v>0</v>
      </c>
      <c r="Y66" s="16">
        <f t="shared" si="7"/>
        <v>0</v>
      </c>
      <c r="Z66" s="17">
        <f t="shared" si="7"/>
        <v>80.00057142857143</v>
      </c>
    </row>
    <row r="67" spans="1:26" ht="13.5" hidden="1">
      <c r="A67" s="40" t="s">
        <v>120</v>
      </c>
      <c r="B67" s="23">
        <v>55695406</v>
      </c>
      <c r="C67" s="23"/>
      <c r="D67" s="24">
        <v>69178048</v>
      </c>
      <c r="E67" s="25">
        <v>69178048</v>
      </c>
      <c r="F67" s="25">
        <v>4089938</v>
      </c>
      <c r="G67" s="25">
        <v>4151094</v>
      </c>
      <c r="H67" s="25">
        <v>13174390</v>
      </c>
      <c r="I67" s="25">
        <v>21415422</v>
      </c>
      <c r="J67" s="25">
        <v>4334</v>
      </c>
      <c r="K67" s="25">
        <v>7632103</v>
      </c>
      <c r="L67" s="25">
        <v>4207119</v>
      </c>
      <c r="M67" s="25">
        <v>11843556</v>
      </c>
      <c r="N67" s="25">
        <v>4200410</v>
      </c>
      <c r="O67" s="25">
        <v>-8817973</v>
      </c>
      <c r="P67" s="25">
        <v>4195305</v>
      </c>
      <c r="Q67" s="25">
        <v>-422258</v>
      </c>
      <c r="R67" s="25">
        <v>4202844</v>
      </c>
      <c r="S67" s="25"/>
      <c r="T67" s="25">
        <v>4655036</v>
      </c>
      <c r="U67" s="25">
        <v>8857880</v>
      </c>
      <c r="V67" s="25">
        <v>41694600</v>
      </c>
      <c r="W67" s="25">
        <v>69177933</v>
      </c>
      <c r="X67" s="25"/>
      <c r="Y67" s="24"/>
      <c r="Z67" s="26">
        <v>69178048</v>
      </c>
    </row>
    <row r="68" spans="1:26" ht="13.5" hidden="1">
      <c r="A68" s="36" t="s">
        <v>31</v>
      </c>
      <c r="B68" s="18">
        <v>10074922</v>
      </c>
      <c r="C68" s="18"/>
      <c r="D68" s="19">
        <v>11015862</v>
      </c>
      <c r="E68" s="20">
        <v>11015862</v>
      </c>
      <c r="F68" s="20">
        <v>712</v>
      </c>
      <c r="G68" s="20">
        <v>-13557</v>
      </c>
      <c r="H68" s="20">
        <v>9482322</v>
      </c>
      <c r="I68" s="20">
        <v>9469477</v>
      </c>
      <c r="J68" s="20"/>
      <c r="K68" s="20">
        <v>86850</v>
      </c>
      <c r="L68" s="20">
        <v>-49</v>
      </c>
      <c r="M68" s="20">
        <v>86801</v>
      </c>
      <c r="N68" s="20">
        <v>-724</v>
      </c>
      <c r="O68" s="20">
        <v>-294520</v>
      </c>
      <c r="P68" s="20">
        <v>714</v>
      </c>
      <c r="Q68" s="20">
        <v>-294530</v>
      </c>
      <c r="R68" s="20">
        <v>-1415</v>
      </c>
      <c r="S68" s="20"/>
      <c r="T68" s="20">
        <v>331241</v>
      </c>
      <c r="U68" s="20">
        <v>329826</v>
      </c>
      <c r="V68" s="20">
        <v>9591574</v>
      </c>
      <c r="W68" s="20">
        <v>11015865</v>
      </c>
      <c r="X68" s="20"/>
      <c r="Y68" s="19"/>
      <c r="Z68" s="22">
        <v>11015862</v>
      </c>
    </row>
    <row r="69" spans="1:26" ht="13.5" hidden="1">
      <c r="A69" s="37" t="s">
        <v>32</v>
      </c>
      <c r="B69" s="18">
        <v>44800071</v>
      </c>
      <c r="C69" s="18"/>
      <c r="D69" s="19">
        <v>57462186</v>
      </c>
      <c r="E69" s="20">
        <v>57462186</v>
      </c>
      <c r="F69" s="20">
        <v>4039051</v>
      </c>
      <c r="G69" s="20">
        <v>4115307</v>
      </c>
      <c r="H69" s="20">
        <v>3641100</v>
      </c>
      <c r="I69" s="20">
        <v>11795458</v>
      </c>
      <c r="J69" s="20">
        <v>4334</v>
      </c>
      <c r="K69" s="20">
        <v>7478855</v>
      </c>
      <c r="L69" s="20">
        <v>4168933</v>
      </c>
      <c r="M69" s="20">
        <v>11652122</v>
      </c>
      <c r="N69" s="20">
        <v>4161944</v>
      </c>
      <c r="O69" s="20">
        <v>-8563244</v>
      </c>
      <c r="P69" s="20">
        <v>4154244</v>
      </c>
      <c r="Q69" s="20">
        <v>-247056</v>
      </c>
      <c r="R69" s="20">
        <v>4163285</v>
      </c>
      <c r="S69" s="20"/>
      <c r="T69" s="20">
        <v>4281791</v>
      </c>
      <c r="U69" s="20">
        <v>8445076</v>
      </c>
      <c r="V69" s="20">
        <v>31645600</v>
      </c>
      <c r="W69" s="20">
        <v>57462072</v>
      </c>
      <c r="X69" s="20"/>
      <c r="Y69" s="19"/>
      <c r="Z69" s="22">
        <v>57462186</v>
      </c>
    </row>
    <row r="70" spans="1:26" ht="13.5" hidden="1">
      <c r="A70" s="38" t="s">
        <v>114</v>
      </c>
      <c r="B70" s="18">
        <v>28028323</v>
      </c>
      <c r="C70" s="18"/>
      <c r="D70" s="19">
        <v>37867855</v>
      </c>
      <c r="E70" s="20">
        <v>37867855</v>
      </c>
      <c r="F70" s="20">
        <v>2339954</v>
      </c>
      <c r="G70" s="20">
        <v>2335805</v>
      </c>
      <c r="H70" s="20">
        <v>2097754</v>
      </c>
      <c r="I70" s="20">
        <v>6773513</v>
      </c>
      <c r="J70" s="20">
        <v>855</v>
      </c>
      <c r="K70" s="20">
        <v>4730084</v>
      </c>
      <c r="L70" s="20">
        <v>2262848</v>
      </c>
      <c r="M70" s="20">
        <v>6993787</v>
      </c>
      <c r="N70" s="20">
        <v>2264287</v>
      </c>
      <c r="O70" s="20">
        <v>-1794442</v>
      </c>
      <c r="P70" s="20">
        <v>2315705</v>
      </c>
      <c r="Q70" s="20">
        <v>2785550</v>
      </c>
      <c r="R70" s="20">
        <v>2304934</v>
      </c>
      <c r="S70" s="20"/>
      <c r="T70" s="20">
        <v>2463620</v>
      </c>
      <c r="U70" s="20">
        <v>4768554</v>
      </c>
      <c r="V70" s="20">
        <v>21321404</v>
      </c>
      <c r="W70" s="20">
        <v>37867860</v>
      </c>
      <c r="X70" s="20"/>
      <c r="Y70" s="19"/>
      <c r="Z70" s="22">
        <v>37867855</v>
      </c>
    </row>
    <row r="71" spans="1:26" ht="13.5" hidden="1">
      <c r="A71" s="38" t="s">
        <v>115</v>
      </c>
      <c r="B71" s="18">
        <v>4118093</v>
      </c>
      <c r="C71" s="18"/>
      <c r="D71" s="19">
        <v>13609000</v>
      </c>
      <c r="E71" s="20">
        <v>13609000</v>
      </c>
      <c r="F71" s="20">
        <v>433555</v>
      </c>
      <c r="G71" s="20">
        <v>395891</v>
      </c>
      <c r="H71" s="20">
        <v>283836</v>
      </c>
      <c r="I71" s="20">
        <v>1113282</v>
      </c>
      <c r="J71" s="20">
        <v>2514</v>
      </c>
      <c r="K71" s="20">
        <v>699657</v>
      </c>
      <c r="L71" s="20">
        <v>1106887</v>
      </c>
      <c r="M71" s="20">
        <v>1809058</v>
      </c>
      <c r="N71" s="20">
        <v>1113456</v>
      </c>
      <c r="O71" s="20">
        <v>-1366019</v>
      </c>
      <c r="P71" s="20">
        <v>1049760</v>
      </c>
      <c r="Q71" s="20">
        <v>797197</v>
      </c>
      <c r="R71" s="20">
        <v>1068534</v>
      </c>
      <c r="S71" s="20"/>
      <c r="T71" s="20">
        <v>1028622</v>
      </c>
      <c r="U71" s="20">
        <v>2097156</v>
      </c>
      <c r="V71" s="20">
        <v>5816693</v>
      </c>
      <c r="W71" s="20">
        <v>13608888</v>
      </c>
      <c r="X71" s="20"/>
      <c r="Y71" s="19"/>
      <c r="Z71" s="22">
        <v>13609000</v>
      </c>
    </row>
    <row r="72" spans="1:26" ht="13.5" hidden="1">
      <c r="A72" s="38" t="s">
        <v>116</v>
      </c>
      <c r="B72" s="18">
        <v>6882964</v>
      </c>
      <c r="C72" s="18"/>
      <c r="D72" s="19">
        <v>2946270</v>
      </c>
      <c r="E72" s="20">
        <v>2946270</v>
      </c>
      <c r="F72" s="20">
        <v>698360</v>
      </c>
      <c r="G72" s="20">
        <v>816836</v>
      </c>
      <c r="H72" s="20">
        <v>689625</v>
      </c>
      <c r="I72" s="20">
        <v>2204821</v>
      </c>
      <c r="J72" s="20">
        <v>965</v>
      </c>
      <c r="K72" s="20">
        <v>1149223</v>
      </c>
      <c r="L72" s="20">
        <v>458964</v>
      </c>
      <c r="M72" s="20">
        <v>1609152</v>
      </c>
      <c r="N72" s="20">
        <v>444555</v>
      </c>
      <c r="O72" s="20">
        <v>-4646752</v>
      </c>
      <c r="P72" s="20">
        <v>449098</v>
      </c>
      <c r="Q72" s="20">
        <v>-3753099</v>
      </c>
      <c r="R72" s="20">
        <v>451106</v>
      </c>
      <c r="S72" s="20"/>
      <c r="T72" s="20">
        <v>449269</v>
      </c>
      <c r="U72" s="20">
        <v>900375</v>
      </c>
      <c r="V72" s="20">
        <v>961249</v>
      </c>
      <c r="W72" s="20">
        <v>2946264</v>
      </c>
      <c r="X72" s="20"/>
      <c r="Y72" s="19"/>
      <c r="Z72" s="22">
        <v>2946270</v>
      </c>
    </row>
    <row r="73" spans="1:26" ht="13.5" hidden="1">
      <c r="A73" s="38" t="s">
        <v>117</v>
      </c>
      <c r="B73" s="18">
        <v>5770691</v>
      </c>
      <c r="C73" s="18"/>
      <c r="D73" s="19">
        <v>2864061</v>
      </c>
      <c r="E73" s="20">
        <v>2864061</v>
      </c>
      <c r="F73" s="20">
        <v>567182</v>
      </c>
      <c r="G73" s="20">
        <v>566775</v>
      </c>
      <c r="H73" s="20">
        <v>569885</v>
      </c>
      <c r="I73" s="20">
        <v>1703842</v>
      </c>
      <c r="J73" s="20"/>
      <c r="K73" s="20">
        <v>899891</v>
      </c>
      <c r="L73" s="20">
        <v>340234</v>
      </c>
      <c r="M73" s="20">
        <v>1240125</v>
      </c>
      <c r="N73" s="20">
        <v>339646</v>
      </c>
      <c r="O73" s="20">
        <v>-756031</v>
      </c>
      <c r="P73" s="20">
        <v>339681</v>
      </c>
      <c r="Q73" s="20">
        <v>-76704</v>
      </c>
      <c r="R73" s="20">
        <v>338711</v>
      </c>
      <c r="S73" s="20"/>
      <c r="T73" s="20">
        <v>340280</v>
      </c>
      <c r="U73" s="20">
        <v>678991</v>
      </c>
      <c r="V73" s="20">
        <v>3546254</v>
      </c>
      <c r="W73" s="20">
        <v>2864064</v>
      </c>
      <c r="X73" s="20"/>
      <c r="Y73" s="19"/>
      <c r="Z73" s="22">
        <v>2864061</v>
      </c>
    </row>
    <row r="74" spans="1:26" ht="13.5" hidden="1">
      <c r="A74" s="38" t="s">
        <v>118</v>
      </c>
      <c r="B74" s="18"/>
      <c r="C74" s="18"/>
      <c r="D74" s="19">
        <v>175000</v>
      </c>
      <c r="E74" s="20">
        <v>175000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174996</v>
      </c>
      <c r="X74" s="20"/>
      <c r="Y74" s="19"/>
      <c r="Z74" s="22">
        <v>175000</v>
      </c>
    </row>
    <row r="75" spans="1:26" ht="13.5" hidden="1">
      <c r="A75" s="39" t="s">
        <v>119</v>
      </c>
      <c r="B75" s="27">
        <v>820413</v>
      </c>
      <c r="C75" s="27"/>
      <c r="D75" s="28">
        <v>700000</v>
      </c>
      <c r="E75" s="29">
        <v>700000</v>
      </c>
      <c r="F75" s="29">
        <v>50175</v>
      </c>
      <c r="G75" s="29">
        <v>49344</v>
      </c>
      <c r="H75" s="29">
        <v>50968</v>
      </c>
      <c r="I75" s="29">
        <v>150487</v>
      </c>
      <c r="J75" s="29"/>
      <c r="K75" s="29">
        <v>66398</v>
      </c>
      <c r="L75" s="29">
        <v>38235</v>
      </c>
      <c r="M75" s="29">
        <v>104633</v>
      </c>
      <c r="N75" s="29">
        <v>39190</v>
      </c>
      <c r="O75" s="29">
        <v>39791</v>
      </c>
      <c r="P75" s="29">
        <v>40347</v>
      </c>
      <c r="Q75" s="29">
        <v>119328</v>
      </c>
      <c r="R75" s="29">
        <v>40974</v>
      </c>
      <c r="S75" s="29"/>
      <c r="T75" s="29">
        <v>42004</v>
      </c>
      <c r="U75" s="29">
        <v>82978</v>
      </c>
      <c r="V75" s="29">
        <v>457426</v>
      </c>
      <c r="W75" s="29">
        <v>699996</v>
      </c>
      <c r="X75" s="29"/>
      <c r="Y75" s="28"/>
      <c r="Z75" s="30">
        <v>700000</v>
      </c>
    </row>
    <row r="76" spans="1:26" ht="13.5" hidden="1">
      <c r="A76" s="41" t="s">
        <v>121</v>
      </c>
      <c r="B76" s="31">
        <v>71398376</v>
      </c>
      <c r="C76" s="31"/>
      <c r="D76" s="32">
        <v>61618523</v>
      </c>
      <c r="E76" s="33">
        <v>61618523</v>
      </c>
      <c r="F76" s="33">
        <v>2777732</v>
      </c>
      <c r="G76" s="33">
        <v>2995423</v>
      </c>
      <c r="H76" s="33">
        <v>2812588</v>
      </c>
      <c r="I76" s="33">
        <v>8585743</v>
      </c>
      <c r="J76" s="33">
        <v>4334</v>
      </c>
      <c r="K76" s="33">
        <v>8500879</v>
      </c>
      <c r="L76" s="33">
        <v>4387855</v>
      </c>
      <c r="M76" s="33">
        <v>12893068</v>
      </c>
      <c r="N76" s="33">
        <v>3850638</v>
      </c>
      <c r="O76" s="33">
        <v>3781653</v>
      </c>
      <c r="P76" s="33">
        <v>4272636</v>
      </c>
      <c r="Q76" s="33">
        <v>11904927</v>
      </c>
      <c r="R76" s="33">
        <v>3478050</v>
      </c>
      <c r="S76" s="33"/>
      <c r="T76" s="33">
        <v>3656322</v>
      </c>
      <c r="U76" s="33">
        <v>7134372</v>
      </c>
      <c r="V76" s="33">
        <v>40518110</v>
      </c>
      <c r="W76" s="33">
        <v>61618523</v>
      </c>
      <c r="X76" s="33"/>
      <c r="Y76" s="32"/>
      <c r="Z76" s="34">
        <v>61618523</v>
      </c>
    </row>
    <row r="77" spans="1:26" ht="13.5" hidden="1">
      <c r="A77" s="36" t="s">
        <v>31</v>
      </c>
      <c r="B77" s="18">
        <v>8426003</v>
      </c>
      <c r="C77" s="18"/>
      <c r="D77" s="19">
        <v>8812691</v>
      </c>
      <c r="E77" s="20">
        <v>8812691</v>
      </c>
      <c r="F77" s="20">
        <v>392966</v>
      </c>
      <c r="G77" s="20">
        <v>149998</v>
      </c>
      <c r="H77" s="20">
        <v>72718</v>
      </c>
      <c r="I77" s="20">
        <v>615682</v>
      </c>
      <c r="J77" s="20"/>
      <c r="K77" s="20">
        <v>2968528</v>
      </c>
      <c r="L77" s="20">
        <v>630993</v>
      </c>
      <c r="M77" s="20">
        <v>3599521</v>
      </c>
      <c r="N77" s="20">
        <v>652265</v>
      </c>
      <c r="O77" s="20">
        <v>672912</v>
      </c>
      <c r="P77" s="20">
        <v>768071</v>
      </c>
      <c r="Q77" s="20">
        <v>2093248</v>
      </c>
      <c r="R77" s="20">
        <v>387475</v>
      </c>
      <c r="S77" s="20"/>
      <c r="T77" s="20">
        <v>635660</v>
      </c>
      <c r="U77" s="20">
        <v>1023135</v>
      </c>
      <c r="V77" s="20">
        <v>7331586</v>
      </c>
      <c r="W77" s="20">
        <v>8812691</v>
      </c>
      <c r="X77" s="20"/>
      <c r="Y77" s="19"/>
      <c r="Z77" s="22">
        <v>8812691</v>
      </c>
    </row>
    <row r="78" spans="1:26" ht="13.5" hidden="1">
      <c r="A78" s="37" t="s">
        <v>32</v>
      </c>
      <c r="B78" s="18">
        <v>62151960</v>
      </c>
      <c r="C78" s="18"/>
      <c r="D78" s="19">
        <v>52245828</v>
      </c>
      <c r="E78" s="20">
        <v>52245828</v>
      </c>
      <c r="F78" s="20">
        <v>2334591</v>
      </c>
      <c r="G78" s="20">
        <v>2796081</v>
      </c>
      <c r="H78" s="20">
        <v>2688902</v>
      </c>
      <c r="I78" s="20">
        <v>7819574</v>
      </c>
      <c r="J78" s="20">
        <v>4334</v>
      </c>
      <c r="K78" s="20">
        <v>5465953</v>
      </c>
      <c r="L78" s="20">
        <v>3718627</v>
      </c>
      <c r="M78" s="20">
        <v>9188914</v>
      </c>
      <c r="N78" s="20">
        <v>3159183</v>
      </c>
      <c r="O78" s="20">
        <v>3068950</v>
      </c>
      <c r="P78" s="20">
        <v>3464218</v>
      </c>
      <c r="Q78" s="20">
        <v>9692351</v>
      </c>
      <c r="R78" s="20">
        <v>3049601</v>
      </c>
      <c r="S78" s="20"/>
      <c r="T78" s="20">
        <v>2978658</v>
      </c>
      <c r="U78" s="20">
        <v>6028259</v>
      </c>
      <c r="V78" s="20">
        <v>32729098</v>
      </c>
      <c r="W78" s="20">
        <v>52245828</v>
      </c>
      <c r="X78" s="20"/>
      <c r="Y78" s="19"/>
      <c r="Z78" s="22">
        <v>52245828</v>
      </c>
    </row>
    <row r="79" spans="1:26" ht="13.5" hidden="1">
      <c r="A79" s="38" t="s">
        <v>114</v>
      </c>
      <c r="B79" s="18">
        <v>27515875</v>
      </c>
      <c r="C79" s="18"/>
      <c r="D79" s="19">
        <v>34535484</v>
      </c>
      <c r="E79" s="20">
        <v>34535484</v>
      </c>
      <c r="F79" s="20">
        <v>1960619</v>
      </c>
      <c r="G79" s="20">
        <v>2194016</v>
      </c>
      <c r="H79" s="20">
        <v>2024073</v>
      </c>
      <c r="I79" s="20">
        <v>6178708</v>
      </c>
      <c r="J79" s="20">
        <v>855</v>
      </c>
      <c r="K79" s="20">
        <v>4243357</v>
      </c>
      <c r="L79" s="20">
        <v>2668471</v>
      </c>
      <c r="M79" s="20">
        <v>6912683</v>
      </c>
      <c r="N79" s="20">
        <v>2513389</v>
      </c>
      <c r="O79" s="20">
        <v>5771373</v>
      </c>
      <c r="P79" s="20">
        <v>2625179</v>
      </c>
      <c r="Q79" s="20">
        <v>10909941</v>
      </c>
      <c r="R79" s="20">
        <v>2338062</v>
      </c>
      <c r="S79" s="20"/>
      <c r="T79" s="20">
        <v>2105766</v>
      </c>
      <c r="U79" s="20">
        <v>4443828</v>
      </c>
      <c r="V79" s="20">
        <v>28445160</v>
      </c>
      <c r="W79" s="20">
        <v>34535484</v>
      </c>
      <c r="X79" s="20"/>
      <c r="Y79" s="19"/>
      <c r="Z79" s="22">
        <v>34535484</v>
      </c>
    </row>
    <row r="80" spans="1:26" ht="13.5" hidden="1">
      <c r="A80" s="38" t="s">
        <v>115</v>
      </c>
      <c r="B80" s="18">
        <v>18768314</v>
      </c>
      <c r="C80" s="18"/>
      <c r="D80" s="19">
        <v>12411312</v>
      </c>
      <c r="E80" s="20">
        <v>12411312</v>
      </c>
      <c r="F80" s="20">
        <v>-188452</v>
      </c>
      <c r="G80" s="20">
        <v>-114880</v>
      </c>
      <c r="H80" s="20">
        <v>-87256</v>
      </c>
      <c r="I80" s="20">
        <v>-390588</v>
      </c>
      <c r="J80" s="20">
        <v>2514</v>
      </c>
      <c r="K80" s="20">
        <v>-392256</v>
      </c>
      <c r="L80" s="20">
        <v>489713</v>
      </c>
      <c r="M80" s="20">
        <v>99971</v>
      </c>
      <c r="N80" s="20">
        <v>436425</v>
      </c>
      <c r="O80" s="20">
        <v>3129770</v>
      </c>
      <c r="P80" s="20">
        <v>546296</v>
      </c>
      <c r="Q80" s="20">
        <v>4112491</v>
      </c>
      <c r="R80" s="20">
        <v>448698</v>
      </c>
      <c r="S80" s="20"/>
      <c r="T80" s="20">
        <v>501439</v>
      </c>
      <c r="U80" s="20">
        <v>950137</v>
      </c>
      <c r="V80" s="20">
        <v>4772011</v>
      </c>
      <c r="W80" s="20">
        <v>12411312</v>
      </c>
      <c r="X80" s="20"/>
      <c r="Y80" s="19"/>
      <c r="Z80" s="22">
        <v>12411312</v>
      </c>
    </row>
    <row r="81" spans="1:26" ht="13.5" hidden="1">
      <c r="A81" s="38" t="s">
        <v>116</v>
      </c>
      <c r="B81" s="18">
        <v>9438292</v>
      </c>
      <c r="C81" s="18"/>
      <c r="D81" s="19">
        <v>2687004</v>
      </c>
      <c r="E81" s="20">
        <v>2687004</v>
      </c>
      <c r="F81" s="20">
        <v>303174</v>
      </c>
      <c r="G81" s="20">
        <v>399769</v>
      </c>
      <c r="H81" s="20">
        <v>442124</v>
      </c>
      <c r="I81" s="20">
        <v>1145067</v>
      </c>
      <c r="J81" s="20">
        <v>965</v>
      </c>
      <c r="K81" s="20">
        <v>918952</v>
      </c>
      <c r="L81" s="20">
        <v>237806</v>
      </c>
      <c r="M81" s="20">
        <v>1157723</v>
      </c>
      <c r="N81" s="20">
        <v>197219</v>
      </c>
      <c r="O81" s="20">
        <v>-4874049</v>
      </c>
      <c r="P81" s="20">
        <v>194075</v>
      </c>
      <c r="Q81" s="20">
        <v>-4482755</v>
      </c>
      <c r="R81" s="20">
        <v>170025</v>
      </c>
      <c r="S81" s="20"/>
      <c r="T81" s="20">
        <v>243011</v>
      </c>
      <c r="U81" s="20">
        <v>413036</v>
      </c>
      <c r="V81" s="20">
        <v>-1766929</v>
      </c>
      <c r="W81" s="20">
        <v>2687004</v>
      </c>
      <c r="X81" s="20"/>
      <c r="Y81" s="19"/>
      <c r="Z81" s="22">
        <v>2687004</v>
      </c>
    </row>
    <row r="82" spans="1:26" ht="13.5" hidden="1">
      <c r="A82" s="38" t="s">
        <v>117</v>
      </c>
      <c r="B82" s="18">
        <v>6429479</v>
      </c>
      <c r="C82" s="18"/>
      <c r="D82" s="19">
        <v>2612028</v>
      </c>
      <c r="E82" s="20">
        <v>2612028</v>
      </c>
      <c r="F82" s="20">
        <v>259250</v>
      </c>
      <c r="G82" s="20">
        <v>317176</v>
      </c>
      <c r="H82" s="20">
        <v>309961</v>
      </c>
      <c r="I82" s="20">
        <v>886387</v>
      </c>
      <c r="J82" s="20"/>
      <c r="K82" s="20">
        <v>695900</v>
      </c>
      <c r="L82" s="20">
        <v>322637</v>
      </c>
      <c r="M82" s="20">
        <v>1018537</v>
      </c>
      <c r="N82" s="20">
        <v>12150</v>
      </c>
      <c r="O82" s="20">
        <v>-958144</v>
      </c>
      <c r="P82" s="20">
        <v>98668</v>
      </c>
      <c r="Q82" s="20">
        <v>-847326</v>
      </c>
      <c r="R82" s="20">
        <v>92816</v>
      </c>
      <c r="S82" s="20"/>
      <c r="T82" s="20">
        <v>128442</v>
      </c>
      <c r="U82" s="20">
        <v>221258</v>
      </c>
      <c r="V82" s="20">
        <v>1278856</v>
      </c>
      <c r="W82" s="20">
        <v>2612028</v>
      </c>
      <c r="X82" s="20"/>
      <c r="Y82" s="19"/>
      <c r="Z82" s="22">
        <v>2612028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820413</v>
      </c>
      <c r="C84" s="27"/>
      <c r="D84" s="28">
        <v>560004</v>
      </c>
      <c r="E84" s="29">
        <v>560004</v>
      </c>
      <c r="F84" s="29">
        <v>50175</v>
      </c>
      <c r="G84" s="29">
        <v>49344</v>
      </c>
      <c r="H84" s="29">
        <v>50968</v>
      </c>
      <c r="I84" s="29">
        <v>150487</v>
      </c>
      <c r="J84" s="29"/>
      <c r="K84" s="29">
        <v>66398</v>
      </c>
      <c r="L84" s="29">
        <v>38235</v>
      </c>
      <c r="M84" s="29">
        <v>104633</v>
      </c>
      <c r="N84" s="29">
        <v>39190</v>
      </c>
      <c r="O84" s="29">
        <v>39791</v>
      </c>
      <c r="P84" s="29">
        <v>40347</v>
      </c>
      <c r="Q84" s="29">
        <v>119328</v>
      </c>
      <c r="R84" s="29">
        <v>40974</v>
      </c>
      <c r="S84" s="29"/>
      <c r="T84" s="29">
        <v>42004</v>
      </c>
      <c r="U84" s="29">
        <v>82978</v>
      </c>
      <c r="V84" s="29">
        <v>457426</v>
      </c>
      <c r="W84" s="29">
        <v>560004</v>
      </c>
      <c r="X84" s="29"/>
      <c r="Y84" s="28"/>
      <c r="Z84" s="30">
        <v>560004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483459</v>
      </c>
      <c r="C7" s="18">
        <v>0</v>
      </c>
      <c r="D7" s="58">
        <v>207500</v>
      </c>
      <c r="E7" s="59">
        <v>312000</v>
      </c>
      <c r="F7" s="59">
        <v>47092</v>
      </c>
      <c r="G7" s="59">
        <v>1153</v>
      </c>
      <c r="H7" s="59">
        <v>25184</v>
      </c>
      <c r="I7" s="59">
        <v>73429</v>
      </c>
      <c r="J7" s="59">
        <v>965</v>
      </c>
      <c r="K7" s="59">
        <v>54286</v>
      </c>
      <c r="L7" s="59">
        <v>50650</v>
      </c>
      <c r="M7" s="59">
        <v>105901</v>
      </c>
      <c r="N7" s="59">
        <v>12950</v>
      </c>
      <c r="O7" s="59">
        <v>230297</v>
      </c>
      <c r="P7" s="59">
        <v>36535</v>
      </c>
      <c r="Q7" s="59">
        <v>279782</v>
      </c>
      <c r="R7" s="59">
        <v>0</v>
      </c>
      <c r="S7" s="59">
        <v>45974</v>
      </c>
      <c r="T7" s="59">
        <v>19989</v>
      </c>
      <c r="U7" s="59">
        <v>65963</v>
      </c>
      <c r="V7" s="59">
        <v>525075</v>
      </c>
      <c r="W7" s="59">
        <v>207500</v>
      </c>
      <c r="X7" s="59">
        <v>317575</v>
      </c>
      <c r="Y7" s="60">
        <v>153.05</v>
      </c>
      <c r="Z7" s="61">
        <v>312000</v>
      </c>
    </row>
    <row r="8" spans="1:26" ht="13.5">
      <c r="A8" s="57" t="s">
        <v>34</v>
      </c>
      <c r="B8" s="18">
        <v>23226791</v>
      </c>
      <c r="C8" s="18">
        <v>0</v>
      </c>
      <c r="D8" s="58">
        <v>42117000</v>
      </c>
      <c r="E8" s="59">
        <v>44612084</v>
      </c>
      <c r="F8" s="59">
        <v>4072401</v>
      </c>
      <c r="G8" s="59">
        <v>5056903</v>
      </c>
      <c r="H8" s="59">
        <v>4589185</v>
      </c>
      <c r="I8" s="59">
        <v>13718489</v>
      </c>
      <c r="J8" s="59">
        <v>6511801</v>
      </c>
      <c r="K8" s="59">
        <v>2670853</v>
      </c>
      <c r="L8" s="59">
        <v>4768500</v>
      </c>
      <c r="M8" s="59">
        <v>13951154</v>
      </c>
      <c r="N8" s="59">
        <v>3140345</v>
      </c>
      <c r="O8" s="59">
        <v>3680527</v>
      </c>
      <c r="P8" s="59">
        <v>3474221</v>
      </c>
      <c r="Q8" s="59">
        <v>10295093</v>
      </c>
      <c r="R8" s="59">
        <v>0</v>
      </c>
      <c r="S8" s="59">
        <v>3025400</v>
      </c>
      <c r="T8" s="59">
        <v>4207621</v>
      </c>
      <c r="U8" s="59">
        <v>7233021</v>
      </c>
      <c r="V8" s="59">
        <v>45197757</v>
      </c>
      <c r="W8" s="59">
        <v>42117000</v>
      </c>
      <c r="X8" s="59">
        <v>3080757</v>
      </c>
      <c r="Y8" s="60">
        <v>7.31</v>
      </c>
      <c r="Z8" s="61">
        <v>44612084</v>
      </c>
    </row>
    <row r="9" spans="1:26" ht="13.5">
      <c r="A9" s="57" t="s">
        <v>35</v>
      </c>
      <c r="B9" s="18">
        <v>7405607</v>
      </c>
      <c r="C9" s="18">
        <v>0</v>
      </c>
      <c r="D9" s="58">
        <v>4539238</v>
      </c>
      <c r="E9" s="59">
        <v>7954238</v>
      </c>
      <c r="F9" s="59">
        <v>270865</v>
      </c>
      <c r="G9" s="59">
        <v>478997</v>
      </c>
      <c r="H9" s="59">
        <v>242292</v>
      </c>
      <c r="I9" s="59">
        <v>992154</v>
      </c>
      <c r="J9" s="59">
        <v>334124</v>
      </c>
      <c r="K9" s="59">
        <v>241295</v>
      </c>
      <c r="L9" s="59">
        <v>425332</v>
      </c>
      <c r="M9" s="59">
        <v>1000751</v>
      </c>
      <c r="N9" s="59">
        <v>514649</v>
      </c>
      <c r="O9" s="59">
        <v>244155</v>
      </c>
      <c r="P9" s="59">
        <v>242091</v>
      </c>
      <c r="Q9" s="59">
        <v>1000895</v>
      </c>
      <c r="R9" s="59">
        <v>3737</v>
      </c>
      <c r="S9" s="59">
        <v>101639</v>
      </c>
      <c r="T9" s="59">
        <v>620955</v>
      </c>
      <c r="U9" s="59">
        <v>726331</v>
      </c>
      <c r="V9" s="59">
        <v>3720131</v>
      </c>
      <c r="W9" s="59">
        <v>4539238</v>
      </c>
      <c r="X9" s="59">
        <v>-819107</v>
      </c>
      <c r="Y9" s="60">
        <v>-18.05</v>
      </c>
      <c r="Z9" s="61">
        <v>7954238</v>
      </c>
    </row>
    <row r="10" spans="1:26" ht="25.5">
      <c r="A10" s="62" t="s">
        <v>106</v>
      </c>
      <c r="B10" s="63">
        <f>SUM(B5:B9)</f>
        <v>31115857</v>
      </c>
      <c r="C10" s="63">
        <f>SUM(C5:C9)</f>
        <v>0</v>
      </c>
      <c r="D10" s="64">
        <f aca="true" t="shared" si="0" ref="D10:Z10">SUM(D5:D9)</f>
        <v>46863738</v>
      </c>
      <c r="E10" s="65">
        <f t="shared" si="0"/>
        <v>52878322</v>
      </c>
      <c r="F10" s="65">
        <f t="shared" si="0"/>
        <v>4390358</v>
      </c>
      <c r="G10" s="65">
        <f t="shared" si="0"/>
        <v>5537053</v>
      </c>
      <c r="H10" s="65">
        <f t="shared" si="0"/>
        <v>4856661</v>
      </c>
      <c r="I10" s="65">
        <f t="shared" si="0"/>
        <v>14784072</v>
      </c>
      <c r="J10" s="65">
        <f t="shared" si="0"/>
        <v>6846890</v>
      </c>
      <c r="K10" s="65">
        <f t="shared" si="0"/>
        <v>2966434</v>
      </c>
      <c r="L10" s="65">
        <f t="shared" si="0"/>
        <v>5244482</v>
      </c>
      <c r="M10" s="65">
        <f t="shared" si="0"/>
        <v>15057806</v>
      </c>
      <c r="N10" s="65">
        <f t="shared" si="0"/>
        <v>3667944</v>
      </c>
      <c r="O10" s="65">
        <f t="shared" si="0"/>
        <v>4154979</v>
      </c>
      <c r="P10" s="65">
        <f t="shared" si="0"/>
        <v>3752847</v>
      </c>
      <c r="Q10" s="65">
        <f t="shared" si="0"/>
        <v>11575770</v>
      </c>
      <c r="R10" s="65">
        <f t="shared" si="0"/>
        <v>3737</v>
      </c>
      <c r="S10" s="65">
        <f t="shared" si="0"/>
        <v>3173013</v>
      </c>
      <c r="T10" s="65">
        <f t="shared" si="0"/>
        <v>4848565</v>
      </c>
      <c r="U10" s="65">
        <f t="shared" si="0"/>
        <v>8025315</v>
      </c>
      <c r="V10" s="65">
        <f t="shared" si="0"/>
        <v>49442963</v>
      </c>
      <c r="W10" s="65">
        <f t="shared" si="0"/>
        <v>46863738</v>
      </c>
      <c r="X10" s="65">
        <f t="shared" si="0"/>
        <v>2579225</v>
      </c>
      <c r="Y10" s="66">
        <f>+IF(W10&lt;&gt;0,(X10/W10)*100,0)</f>
        <v>5.503668956155397</v>
      </c>
      <c r="Z10" s="67">
        <f t="shared" si="0"/>
        <v>52878322</v>
      </c>
    </row>
    <row r="11" spans="1:26" ht="13.5">
      <c r="A11" s="57" t="s">
        <v>36</v>
      </c>
      <c r="B11" s="18">
        <v>22357186</v>
      </c>
      <c r="C11" s="18">
        <v>0</v>
      </c>
      <c r="D11" s="58">
        <v>28259029</v>
      </c>
      <c r="E11" s="59">
        <v>28507112</v>
      </c>
      <c r="F11" s="59">
        <v>2395011</v>
      </c>
      <c r="G11" s="59">
        <v>2225571</v>
      </c>
      <c r="H11" s="59">
        <v>2386908</v>
      </c>
      <c r="I11" s="59">
        <v>7007490</v>
      </c>
      <c r="J11" s="59">
        <v>2261457</v>
      </c>
      <c r="K11" s="59">
        <v>2632476</v>
      </c>
      <c r="L11" s="59">
        <v>2367242</v>
      </c>
      <c r="M11" s="59">
        <v>7261175</v>
      </c>
      <c r="N11" s="59">
        <v>2316967</v>
      </c>
      <c r="O11" s="59">
        <v>2327241</v>
      </c>
      <c r="P11" s="59">
        <v>2312553</v>
      </c>
      <c r="Q11" s="59">
        <v>6956761</v>
      </c>
      <c r="R11" s="59">
        <v>2228024</v>
      </c>
      <c r="S11" s="59">
        <v>2364652</v>
      </c>
      <c r="T11" s="59">
        <v>2265758</v>
      </c>
      <c r="U11" s="59">
        <v>6858434</v>
      </c>
      <c r="V11" s="59">
        <v>28083860</v>
      </c>
      <c r="W11" s="59">
        <v>28258829</v>
      </c>
      <c r="X11" s="59">
        <v>-174969</v>
      </c>
      <c r="Y11" s="60">
        <v>-0.62</v>
      </c>
      <c r="Z11" s="61">
        <v>28507112</v>
      </c>
    </row>
    <row r="12" spans="1:26" ht="13.5">
      <c r="A12" s="57" t="s">
        <v>37</v>
      </c>
      <c r="B12" s="18">
        <v>3727252</v>
      </c>
      <c r="C12" s="18">
        <v>0</v>
      </c>
      <c r="D12" s="58">
        <v>3892700</v>
      </c>
      <c r="E12" s="59">
        <v>3949176</v>
      </c>
      <c r="F12" s="59">
        <v>309528</v>
      </c>
      <c r="G12" s="59">
        <v>197961</v>
      </c>
      <c r="H12" s="59">
        <v>363825</v>
      </c>
      <c r="I12" s="59">
        <v>871314</v>
      </c>
      <c r="J12" s="59">
        <v>330892</v>
      </c>
      <c r="K12" s="59">
        <v>328156</v>
      </c>
      <c r="L12" s="59">
        <v>330580</v>
      </c>
      <c r="M12" s="59">
        <v>989628</v>
      </c>
      <c r="N12" s="59">
        <v>329368</v>
      </c>
      <c r="O12" s="59">
        <v>351526</v>
      </c>
      <c r="P12" s="59">
        <v>332138</v>
      </c>
      <c r="Q12" s="59">
        <v>1013032</v>
      </c>
      <c r="R12" s="59">
        <v>332138</v>
      </c>
      <c r="S12" s="59">
        <v>332138</v>
      </c>
      <c r="T12" s="59">
        <v>346001</v>
      </c>
      <c r="U12" s="59">
        <v>1010277</v>
      </c>
      <c r="V12" s="59">
        <v>3884251</v>
      </c>
      <c r="W12" s="59">
        <v>3892700</v>
      </c>
      <c r="X12" s="59">
        <v>-8449</v>
      </c>
      <c r="Y12" s="60">
        <v>-0.22</v>
      </c>
      <c r="Z12" s="61">
        <v>3949176</v>
      </c>
    </row>
    <row r="13" spans="1:26" ht="13.5">
      <c r="A13" s="57" t="s">
        <v>107</v>
      </c>
      <c r="B13" s="18">
        <v>0</v>
      </c>
      <c r="C13" s="18">
        <v>0</v>
      </c>
      <c r="D13" s="58">
        <v>2000000</v>
      </c>
      <c r="E13" s="59">
        <v>2000000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2000000</v>
      </c>
      <c r="X13" s="59">
        <v>-2000000</v>
      </c>
      <c r="Y13" s="60">
        <v>-100</v>
      </c>
      <c r="Z13" s="61">
        <v>2000000</v>
      </c>
    </row>
    <row r="14" spans="1:26" ht="13.5">
      <c r="A14" s="57" t="s">
        <v>38</v>
      </c>
      <c r="B14" s="18">
        <v>0</v>
      </c>
      <c r="C14" s="18">
        <v>0</v>
      </c>
      <c r="D14" s="58">
        <v>100000</v>
      </c>
      <c r="E14" s="59">
        <v>120000</v>
      </c>
      <c r="F14" s="59">
        <v>21361</v>
      </c>
      <c r="G14" s="59">
        <v>10218</v>
      </c>
      <c r="H14" s="59">
        <v>9337</v>
      </c>
      <c r="I14" s="59">
        <v>40916</v>
      </c>
      <c r="J14" s="59">
        <v>9070</v>
      </c>
      <c r="K14" s="59">
        <v>8421</v>
      </c>
      <c r="L14" s="59">
        <v>8421</v>
      </c>
      <c r="M14" s="59">
        <v>25912</v>
      </c>
      <c r="N14" s="59">
        <v>8222</v>
      </c>
      <c r="O14" s="59">
        <v>6553</v>
      </c>
      <c r="P14" s="59">
        <v>0</v>
      </c>
      <c r="Q14" s="59">
        <v>14775</v>
      </c>
      <c r="R14" s="59">
        <v>6553</v>
      </c>
      <c r="S14" s="59">
        <v>-4403</v>
      </c>
      <c r="T14" s="59">
        <v>10938</v>
      </c>
      <c r="U14" s="59">
        <v>13088</v>
      </c>
      <c r="V14" s="59">
        <v>94691</v>
      </c>
      <c r="W14" s="59">
        <v>100000</v>
      </c>
      <c r="X14" s="59">
        <v>-5309</v>
      </c>
      <c r="Y14" s="60">
        <v>-5.31</v>
      </c>
      <c r="Z14" s="61">
        <v>120000</v>
      </c>
    </row>
    <row r="15" spans="1:26" ht="13.5">
      <c r="A15" s="57" t="s">
        <v>39</v>
      </c>
      <c r="B15" s="18">
        <v>167163</v>
      </c>
      <c r="C15" s="18">
        <v>0</v>
      </c>
      <c r="D15" s="58">
        <v>155000</v>
      </c>
      <c r="E15" s="59">
        <v>133000</v>
      </c>
      <c r="F15" s="59">
        <v>6489</v>
      </c>
      <c r="G15" s="59">
        <v>14330</v>
      </c>
      <c r="H15" s="59">
        <v>10139</v>
      </c>
      <c r="I15" s="59">
        <v>30958</v>
      </c>
      <c r="J15" s="59">
        <v>6795</v>
      </c>
      <c r="K15" s="59">
        <v>8777</v>
      </c>
      <c r="L15" s="59">
        <v>19190</v>
      </c>
      <c r="M15" s="59">
        <v>34762</v>
      </c>
      <c r="N15" s="59">
        <v>37483</v>
      </c>
      <c r="O15" s="59">
        <v>3146</v>
      </c>
      <c r="P15" s="59">
        <v>5381</v>
      </c>
      <c r="Q15" s="59">
        <v>46010</v>
      </c>
      <c r="R15" s="59">
        <v>9894</v>
      </c>
      <c r="S15" s="59">
        <v>-2540</v>
      </c>
      <c r="T15" s="59">
        <v>58644</v>
      </c>
      <c r="U15" s="59">
        <v>65998</v>
      </c>
      <c r="V15" s="59">
        <v>177728</v>
      </c>
      <c r="W15" s="59">
        <v>155000</v>
      </c>
      <c r="X15" s="59">
        <v>22728</v>
      </c>
      <c r="Y15" s="60">
        <v>14.66</v>
      </c>
      <c r="Z15" s="61">
        <v>133000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15153824</v>
      </c>
      <c r="C17" s="18">
        <v>0</v>
      </c>
      <c r="D17" s="58">
        <v>16867500</v>
      </c>
      <c r="E17" s="59">
        <v>19812950</v>
      </c>
      <c r="F17" s="59">
        <v>1262635</v>
      </c>
      <c r="G17" s="59">
        <v>869948</v>
      </c>
      <c r="H17" s="59">
        <v>1256296</v>
      </c>
      <c r="I17" s="59">
        <v>3388879</v>
      </c>
      <c r="J17" s="59">
        <v>1309983</v>
      </c>
      <c r="K17" s="59">
        <v>-302485</v>
      </c>
      <c r="L17" s="59">
        <v>2638646</v>
      </c>
      <c r="M17" s="59">
        <v>3646144</v>
      </c>
      <c r="N17" s="59">
        <v>908200</v>
      </c>
      <c r="O17" s="59">
        <v>1826921</v>
      </c>
      <c r="P17" s="59">
        <v>1020239</v>
      </c>
      <c r="Q17" s="59">
        <v>3755360</v>
      </c>
      <c r="R17" s="59">
        <v>897254</v>
      </c>
      <c r="S17" s="59">
        <v>-283172</v>
      </c>
      <c r="T17" s="59">
        <v>4197213</v>
      </c>
      <c r="U17" s="59">
        <v>4811295</v>
      </c>
      <c r="V17" s="59">
        <v>15601678</v>
      </c>
      <c r="W17" s="59">
        <v>16867500</v>
      </c>
      <c r="X17" s="59">
        <v>-1265822</v>
      </c>
      <c r="Y17" s="60">
        <v>-7.5</v>
      </c>
      <c r="Z17" s="61">
        <v>19812950</v>
      </c>
    </row>
    <row r="18" spans="1:26" ht="13.5">
      <c r="A18" s="69" t="s">
        <v>42</v>
      </c>
      <c r="B18" s="70">
        <f>SUM(B11:B17)</f>
        <v>41405425</v>
      </c>
      <c r="C18" s="70">
        <f>SUM(C11:C17)</f>
        <v>0</v>
      </c>
      <c r="D18" s="71">
        <f aca="true" t="shared" si="1" ref="D18:Z18">SUM(D11:D17)</f>
        <v>51274229</v>
      </c>
      <c r="E18" s="72">
        <f t="shared" si="1"/>
        <v>54522238</v>
      </c>
      <c r="F18" s="72">
        <f t="shared" si="1"/>
        <v>3995024</v>
      </c>
      <c r="G18" s="72">
        <f t="shared" si="1"/>
        <v>3318028</v>
      </c>
      <c r="H18" s="72">
        <f t="shared" si="1"/>
        <v>4026505</v>
      </c>
      <c r="I18" s="72">
        <f t="shared" si="1"/>
        <v>11339557</v>
      </c>
      <c r="J18" s="72">
        <f t="shared" si="1"/>
        <v>3918197</v>
      </c>
      <c r="K18" s="72">
        <f t="shared" si="1"/>
        <v>2675345</v>
      </c>
      <c r="L18" s="72">
        <f t="shared" si="1"/>
        <v>5364079</v>
      </c>
      <c r="M18" s="72">
        <f t="shared" si="1"/>
        <v>11957621</v>
      </c>
      <c r="N18" s="72">
        <f t="shared" si="1"/>
        <v>3600240</v>
      </c>
      <c r="O18" s="72">
        <f t="shared" si="1"/>
        <v>4515387</v>
      </c>
      <c r="P18" s="72">
        <f t="shared" si="1"/>
        <v>3670311</v>
      </c>
      <c r="Q18" s="72">
        <f t="shared" si="1"/>
        <v>11785938</v>
      </c>
      <c r="R18" s="72">
        <f t="shared" si="1"/>
        <v>3473863</v>
      </c>
      <c r="S18" s="72">
        <f t="shared" si="1"/>
        <v>2406675</v>
      </c>
      <c r="T18" s="72">
        <f t="shared" si="1"/>
        <v>6878554</v>
      </c>
      <c r="U18" s="72">
        <f t="shared" si="1"/>
        <v>12759092</v>
      </c>
      <c r="V18" s="72">
        <f t="shared" si="1"/>
        <v>47842208</v>
      </c>
      <c r="W18" s="72">
        <f t="shared" si="1"/>
        <v>51274029</v>
      </c>
      <c r="X18" s="72">
        <f t="shared" si="1"/>
        <v>-3431821</v>
      </c>
      <c r="Y18" s="66">
        <f>+IF(W18&lt;&gt;0,(X18/W18)*100,0)</f>
        <v>-6.6930979814361775</v>
      </c>
      <c r="Z18" s="73">
        <f t="shared" si="1"/>
        <v>54522238</v>
      </c>
    </row>
    <row r="19" spans="1:26" ht="13.5">
      <c r="A19" s="69" t="s">
        <v>43</v>
      </c>
      <c r="B19" s="74">
        <f>+B10-B18</f>
        <v>-10289568</v>
      </c>
      <c r="C19" s="74">
        <f>+C10-C18</f>
        <v>0</v>
      </c>
      <c r="D19" s="75">
        <f aca="true" t="shared" si="2" ref="D19:Z19">+D10-D18</f>
        <v>-4410491</v>
      </c>
      <c r="E19" s="76">
        <f t="shared" si="2"/>
        <v>-1643916</v>
      </c>
      <c r="F19" s="76">
        <f t="shared" si="2"/>
        <v>395334</v>
      </c>
      <c r="G19" s="76">
        <f t="shared" si="2"/>
        <v>2219025</v>
      </c>
      <c r="H19" s="76">
        <f t="shared" si="2"/>
        <v>830156</v>
      </c>
      <c r="I19" s="76">
        <f t="shared" si="2"/>
        <v>3444515</v>
      </c>
      <c r="J19" s="76">
        <f t="shared" si="2"/>
        <v>2928693</v>
      </c>
      <c r="K19" s="76">
        <f t="shared" si="2"/>
        <v>291089</v>
      </c>
      <c r="L19" s="76">
        <f t="shared" si="2"/>
        <v>-119597</v>
      </c>
      <c r="M19" s="76">
        <f t="shared" si="2"/>
        <v>3100185</v>
      </c>
      <c r="N19" s="76">
        <f t="shared" si="2"/>
        <v>67704</v>
      </c>
      <c r="O19" s="76">
        <f t="shared" si="2"/>
        <v>-360408</v>
      </c>
      <c r="P19" s="76">
        <f t="shared" si="2"/>
        <v>82536</v>
      </c>
      <c r="Q19" s="76">
        <f t="shared" si="2"/>
        <v>-210168</v>
      </c>
      <c r="R19" s="76">
        <f t="shared" si="2"/>
        <v>-3470126</v>
      </c>
      <c r="S19" s="76">
        <f t="shared" si="2"/>
        <v>766338</v>
      </c>
      <c r="T19" s="76">
        <f t="shared" si="2"/>
        <v>-2029989</v>
      </c>
      <c r="U19" s="76">
        <f t="shared" si="2"/>
        <v>-4733777</v>
      </c>
      <c r="V19" s="76">
        <f t="shared" si="2"/>
        <v>1600755</v>
      </c>
      <c r="W19" s="76">
        <f>IF(E10=E18,0,W10-W18)</f>
        <v>-4410291</v>
      </c>
      <c r="X19" s="76">
        <f t="shared" si="2"/>
        <v>6011046</v>
      </c>
      <c r="Y19" s="77">
        <f>+IF(W19&lt;&gt;0,(X19/W19)*100,0)</f>
        <v>-136.29590428386697</v>
      </c>
      <c r="Z19" s="78">
        <f t="shared" si="2"/>
        <v>-1643916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-10289568</v>
      </c>
      <c r="C22" s="85">
        <f>SUM(C19:C21)</f>
        <v>0</v>
      </c>
      <c r="D22" s="86">
        <f aca="true" t="shared" si="3" ref="D22:Z22">SUM(D19:D21)</f>
        <v>-4410491</v>
      </c>
      <c r="E22" s="87">
        <f t="shared" si="3"/>
        <v>-1643916</v>
      </c>
      <c r="F22" s="87">
        <f t="shared" si="3"/>
        <v>395334</v>
      </c>
      <c r="G22" s="87">
        <f t="shared" si="3"/>
        <v>2219025</v>
      </c>
      <c r="H22" s="87">
        <f t="shared" si="3"/>
        <v>830156</v>
      </c>
      <c r="I22" s="87">
        <f t="shared" si="3"/>
        <v>3444515</v>
      </c>
      <c r="J22" s="87">
        <f t="shared" si="3"/>
        <v>2928693</v>
      </c>
      <c r="K22" s="87">
        <f t="shared" si="3"/>
        <v>291089</v>
      </c>
      <c r="L22" s="87">
        <f t="shared" si="3"/>
        <v>-119597</v>
      </c>
      <c r="M22" s="87">
        <f t="shared" si="3"/>
        <v>3100185</v>
      </c>
      <c r="N22" s="87">
        <f t="shared" si="3"/>
        <v>67704</v>
      </c>
      <c r="O22" s="87">
        <f t="shared" si="3"/>
        <v>-360408</v>
      </c>
      <c r="P22" s="87">
        <f t="shared" si="3"/>
        <v>82536</v>
      </c>
      <c r="Q22" s="87">
        <f t="shared" si="3"/>
        <v>-210168</v>
      </c>
      <c r="R22" s="87">
        <f t="shared" si="3"/>
        <v>-3470126</v>
      </c>
      <c r="S22" s="87">
        <f t="shared" si="3"/>
        <v>766338</v>
      </c>
      <c r="T22" s="87">
        <f t="shared" si="3"/>
        <v>-2029989</v>
      </c>
      <c r="U22" s="87">
        <f t="shared" si="3"/>
        <v>-4733777</v>
      </c>
      <c r="V22" s="87">
        <f t="shared" si="3"/>
        <v>1600755</v>
      </c>
      <c r="W22" s="87">
        <f t="shared" si="3"/>
        <v>-4410291</v>
      </c>
      <c r="X22" s="87">
        <f t="shared" si="3"/>
        <v>6011046</v>
      </c>
      <c r="Y22" s="88">
        <f>+IF(W22&lt;&gt;0,(X22/W22)*100,0)</f>
        <v>-136.29590428386697</v>
      </c>
      <c r="Z22" s="89">
        <f t="shared" si="3"/>
        <v>-1643916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-10289568</v>
      </c>
      <c r="C24" s="74">
        <f>SUM(C22:C23)</f>
        <v>0</v>
      </c>
      <c r="D24" s="75">
        <f aca="true" t="shared" si="4" ref="D24:Z24">SUM(D22:D23)</f>
        <v>-4410491</v>
      </c>
      <c r="E24" s="76">
        <f t="shared" si="4"/>
        <v>-1643916</v>
      </c>
      <c r="F24" s="76">
        <f t="shared" si="4"/>
        <v>395334</v>
      </c>
      <c r="G24" s="76">
        <f t="shared" si="4"/>
        <v>2219025</v>
      </c>
      <c r="H24" s="76">
        <f t="shared" si="4"/>
        <v>830156</v>
      </c>
      <c r="I24" s="76">
        <f t="shared" si="4"/>
        <v>3444515</v>
      </c>
      <c r="J24" s="76">
        <f t="shared" si="4"/>
        <v>2928693</v>
      </c>
      <c r="K24" s="76">
        <f t="shared" si="4"/>
        <v>291089</v>
      </c>
      <c r="L24" s="76">
        <f t="shared" si="4"/>
        <v>-119597</v>
      </c>
      <c r="M24" s="76">
        <f t="shared" si="4"/>
        <v>3100185</v>
      </c>
      <c r="N24" s="76">
        <f t="shared" si="4"/>
        <v>67704</v>
      </c>
      <c r="O24" s="76">
        <f t="shared" si="4"/>
        <v>-360408</v>
      </c>
      <c r="P24" s="76">
        <f t="shared" si="4"/>
        <v>82536</v>
      </c>
      <c r="Q24" s="76">
        <f t="shared" si="4"/>
        <v>-210168</v>
      </c>
      <c r="R24" s="76">
        <f t="shared" si="4"/>
        <v>-3470126</v>
      </c>
      <c r="S24" s="76">
        <f t="shared" si="4"/>
        <v>766338</v>
      </c>
      <c r="T24" s="76">
        <f t="shared" si="4"/>
        <v>-2029989</v>
      </c>
      <c r="U24" s="76">
        <f t="shared" si="4"/>
        <v>-4733777</v>
      </c>
      <c r="V24" s="76">
        <f t="shared" si="4"/>
        <v>1600755</v>
      </c>
      <c r="W24" s="76">
        <f t="shared" si="4"/>
        <v>-4410291</v>
      </c>
      <c r="X24" s="76">
        <f t="shared" si="4"/>
        <v>6011046</v>
      </c>
      <c r="Y24" s="77">
        <f>+IF(W24&lt;&gt;0,(X24/W24)*100,0)</f>
        <v>-136.29590428386697</v>
      </c>
      <c r="Z24" s="78">
        <f t="shared" si="4"/>
        <v>-1643916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1105241</v>
      </c>
      <c r="C27" s="21">
        <v>0</v>
      </c>
      <c r="D27" s="98">
        <v>1</v>
      </c>
      <c r="E27" s="99">
        <v>1</v>
      </c>
      <c r="F27" s="99">
        <v>0</v>
      </c>
      <c r="G27" s="99">
        <v>0</v>
      </c>
      <c r="H27" s="99">
        <v>0</v>
      </c>
      <c r="I27" s="99">
        <v>0</v>
      </c>
      <c r="J27" s="99">
        <v>982</v>
      </c>
      <c r="K27" s="99">
        <v>0</v>
      </c>
      <c r="L27" s="99">
        <v>0</v>
      </c>
      <c r="M27" s="99">
        <v>982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982</v>
      </c>
      <c r="W27" s="99">
        <v>1</v>
      </c>
      <c r="X27" s="99">
        <v>981</v>
      </c>
      <c r="Y27" s="100">
        <v>98100</v>
      </c>
      <c r="Z27" s="101">
        <v>1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111</v>
      </c>
      <c r="B29" s="18">
        <v>1105241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982</v>
      </c>
      <c r="K29" s="59">
        <v>0</v>
      </c>
      <c r="L29" s="59">
        <v>0</v>
      </c>
      <c r="M29" s="59">
        <v>982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982</v>
      </c>
      <c r="W29" s="59"/>
      <c r="X29" s="59">
        <v>982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</v>
      </c>
      <c r="E31" s="59">
        <v>1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</v>
      </c>
      <c r="X31" s="59">
        <v>-1</v>
      </c>
      <c r="Y31" s="60">
        <v>-100</v>
      </c>
      <c r="Z31" s="61">
        <v>1</v>
      </c>
    </row>
    <row r="32" spans="1:26" ht="13.5">
      <c r="A32" s="69" t="s">
        <v>50</v>
      </c>
      <c r="B32" s="21">
        <f>SUM(B28:B31)</f>
        <v>1105241</v>
      </c>
      <c r="C32" s="21">
        <f>SUM(C28:C31)</f>
        <v>0</v>
      </c>
      <c r="D32" s="98">
        <f aca="true" t="shared" si="5" ref="D32:Z32">SUM(D28:D31)</f>
        <v>1</v>
      </c>
      <c r="E32" s="99">
        <f t="shared" si="5"/>
        <v>1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982</v>
      </c>
      <c r="K32" s="99">
        <f t="shared" si="5"/>
        <v>0</v>
      </c>
      <c r="L32" s="99">
        <f t="shared" si="5"/>
        <v>0</v>
      </c>
      <c r="M32" s="99">
        <f t="shared" si="5"/>
        <v>982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982</v>
      </c>
      <c r="W32" s="99">
        <f t="shared" si="5"/>
        <v>1</v>
      </c>
      <c r="X32" s="99">
        <f t="shared" si="5"/>
        <v>981</v>
      </c>
      <c r="Y32" s="100">
        <f>+IF(W32&lt;&gt;0,(X32/W32)*100,0)</f>
        <v>98100</v>
      </c>
      <c r="Z32" s="101">
        <f t="shared" si="5"/>
        <v>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722493</v>
      </c>
      <c r="C35" s="18">
        <v>0</v>
      </c>
      <c r="D35" s="58">
        <v>6906820</v>
      </c>
      <c r="E35" s="59">
        <v>7957983</v>
      </c>
      <c r="F35" s="59">
        <v>13884354</v>
      </c>
      <c r="G35" s="59">
        <v>12310190</v>
      </c>
      <c r="H35" s="59">
        <v>13719495</v>
      </c>
      <c r="I35" s="59">
        <v>13719495</v>
      </c>
      <c r="J35" s="59">
        <v>9956867</v>
      </c>
      <c r="K35" s="59">
        <v>5415548</v>
      </c>
      <c r="L35" s="59">
        <v>13560391</v>
      </c>
      <c r="M35" s="59">
        <v>13560391</v>
      </c>
      <c r="N35" s="59">
        <v>9966651</v>
      </c>
      <c r="O35" s="59">
        <v>7957983</v>
      </c>
      <c r="P35" s="59">
        <v>11987002</v>
      </c>
      <c r="Q35" s="59">
        <v>11987002</v>
      </c>
      <c r="R35" s="59">
        <v>8781831</v>
      </c>
      <c r="S35" s="59">
        <v>5585395</v>
      </c>
      <c r="T35" s="59">
        <v>3452494</v>
      </c>
      <c r="U35" s="59">
        <v>3452494</v>
      </c>
      <c r="V35" s="59">
        <v>3452494</v>
      </c>
      <c r="W35" s="59">
        <v>7957983</v>
      </c>
      <c r="X35" s="59">
        <v>-4505489</v>
      </c>
      <c r="Y35" s="60">
        <v>-56.62</v>
      </c>
      <c r="Z35" s="61">
        <v>7957983</v>
      </c>
    </row>
    <row r="36" spans="1:26" ht="13.5">
      <c r="A36" s="57" t="s">
        <v>53</v>
      </c>
      <c r="B36" s="18">
        <v>12596941</v>
      </c>
      <c r="C36" s="18">
        <v>0</v>
      </c>
      <c r="D36" s="58">
        <v>13333067</v>
      </c>
      <c r="E36" s="59">
        <v>11551460</v>
      </c>
      <c r="F36" s="59">
        <v>11197713</v>
      </c>
      <c r="G36" s="59">
        <v>11247933</v>
      </c>
      <c r="H36" s="59">
        <v>12078362</v>
      </c>
      <c r="I36" s="59">
        <v>12078362</v>
      </c>
      <c r="J36" s="59">
        <v>11908824</v>
      </c>
      <c r="K36" s="59">
        <v>11840544</v>
      </c>
      <c r="L36" s="59">
        <v>11676972</v>
      </c>
      <c r="M36" s="59">
        <v>11676972</v>
      </c>
      <c r="N36" s="59">
        <v>11513301</v>
      </c>
      <c r="O36" s="59">
        <v>11551460</v>
      </c>
      <c r="P36" s="59">
        <v>11413083</v>
      </c>
      <c r="Q36" s="59">
        <v>11413083</v>
      </c>
      <c r="R36" s="59">
        <v>11274705</v>
      </c>
      <c r="S36" s="59">
        <v>11136329</v>
      </c>
      <c r="T36" s="59">
        <v>10997952</v>
      </c>
      <c r="U36" s="59">
        <v>10997952</v>
      </c>
      <c r="V36" s="59">
        <v>10997952</v>
      </c>
      <c r="W36" s="59">
        <v>11551460</v>
      </c>
      <c r="X36" s="59">
        <v>-553508</v>
      </c>
      <c r="Y36" s="60">
        <v>-4.79</v>
      </c>
      <c r="Z36" s="61">
        <v>11551460</v>
      </c>
    </row>
    <row r="37" spans="1:26" ht="13.5">
      <c r="A37" s="57" t="s">
        <v>54</v>
      </c>
      <c r="B37" s="18">
        <v>9901373</v>
      </c>
      <c r="C37" s="18">
        <v>0</v>
      </c>
      <c r="D37" s="58">
        <v>7116003</v>
      </c>
      <c r="E37" s="59">
        <v>5817137</v>
      </c>
      <c r="F37" s="59">
        <v>2943944</v>
      </c>
      <c r="G37" s="59">
        <v>3518252</v>
      </c>
      <c r="H37" s="59">
        <v>4575806</v>
      </c>
      <c r="I37" s="59">
        <v>4575806</v>
      </c>
      <c r="J37" s="59">
        <v>5812768</v>
      </c>
      <c r="K37" s="59">
        <v>5088347</v>
      </c>
      <c r="L37" s="59">
        <v>5079206</v>
      </c>
      <c r="M37" s="59">
        <v>5079206</v>
      </c>
      <c r="N37" s="59">
        <v>5464020</v>
      </c>
      <c r="O37" s="59">
        <v>5817137</v>
      </c>
      <c r="P37" s="59">
        <v>5600661</v>
      </c>
      <c r="Q37" s="59">
        <v>5600661</v>
      </c>
      <c r="R37" s="59">
        <v>4923537</v>
      </c>
      <c r="S37" s="59">
        <v>4653520</v>
      </c>
      <c r="T37" s="59">
        <v>3742063</v>
      </c>
      <c r="U37" s="59">
        <v>3742063</v>
      </c>
      <c r="V37" s="59">
        <v>3742063</v>
      </c>
      <c r="W37" s="59">
        <v>5817137</v>
      </c>
      <c r="X37" s="59">
        <v>-2075074</v>
      </c>
      <c r="Y37" s="60">
        <v>-35.67</v>
      </c>
      <c r="Z37" s="61">
        <v>5817137</v>
      </c>
    </row>
    <row r="38" spans="1:26" ht="13.5">
      <c r="A38" s="57" t="s">
        <v>55</v>
      </c>
      <c r="B38" s="18">
        <v>14480373</v>
      </c>
      <c r="C38" s="18">
        <v>0</v>
      </c>
      <c r="D38" s="58">
        <v>13249331</v>
      </c>
      <c r="E38" s="59">
        <v>15560033</v>
      </c>
      <c r="F38" s="59">
        <v>16006002</v>
      </c>
      <c r="G38" s="59">
        <v>15950226</v>
      </c>
      <c r="H38" s="59">
        <v>16018360</v>
      </c>
      <c r="I38" s="59">
        <v>16018360</v>
      </c>
      <c r="J38" s="59">
        <v>15928390</v>
      </c>
      <c r="K38" s="59">
        <v>15837369</v>
      </c>
      <c r="L38" s="59">
        <v>15745568</v>
      </c>
      <c r="M38" s="59">
        <v>15745568</v>
      </c>
      <c r="N38" s="59">
        <v>15653218</v>
      </c>
      <c r="O38" s="59">
        <v>15560033</v>
      </c>
      <c r="P38" s="59">
        <v>14791407</v>
      </c>
      <c r="Q38" s="59">
        <v>14791407</v>
      </c>
      <c r="R38" s="59">
        <v>15369674</v>
      </c>
      <c r="S38" s="59">
        <v>14708070</v>
      </c>
      <c r="T38" s="59">
        <v>15655912</v>
      </c>
      <c r="U38" s="59">
        <v>15655912</v>
      </c>
      <c r="V38" s="59">
        <v>15655912</v>
      </c>
      <c r="W38" s="59">
        <v>15560033</v>
      </c>
      <c r="X38" s="59">
        <v>95879</v>
      </c>
      <c r="Y38" s="60">
        <v>0.62</v>
      </c>
      <c r="Z38" s="61">
        <v>15560033</v>
      </c>
    </row>
    <row r="39" spans="1:26" ht="13.5">
      <c r="A39" s="57" t="s">
        <v>56</v>
      </c>
      <c r="B39" s="18">
        <v>-11062312</v>
      </c>
      <c r="C39" s="18">
        <v>0</v>
      </c>
      <c r="D39" s="58">
        <v>-125447</v>
      </c>
      <c r="E39" s="59">
        <v>-1867727</v>
      </c>
      <c r="F39" s="59">
        <v>6132121</v>
      </c>
      <c r="G39" s="59">
        <v>4089645</v>
      </c>
      <c r="H39" s="59">
        <v>5203691</v>
      </c>
      <c r="I39" s="59">
        <v>5203691</v>
      </c>
      <c r="J39" s="59">
        <v>124533</v>
      </c>
      <c r="K39" s="59">
        <v>-3669624</v>
      </c>
      <c r="L39" s="59">
        <v>4412589</v>
      </c>
      <c r="M39" s="59">
        <v>4412589</v>
      </c>
      <c r="N39" s="59">
        <v>362714</v>
      </c>
      <c r="O39" s="59">
        <v>-1867727</v>
      </c>
      <c r="P39" s="59">
        <v>3008017</v>
      </c>
      <c r="Q39" s="59">
        <v>3008017</v>
      </c>
      <c r="R39" s="59">
        <v>-236675</v>
      </c>
      <c r="S39" s="59">
        <v>-2639866</v>
      </c>
      <c r="T39" s="59">
        <v>-4947529</v>
      </c>
      <c r="U39" s="59">
        <v>-4947529</v>
      </c>
      <c r="V39" s="59">
        <v>-4947529</v>
      </c>
      <c r="W39" s="59">
        <v>-1867727</v>
      </c>
      <c r="X39" s="59">
        <v>-3079802</v>
      </c>
      <c r="Y39" s="60">
        <v>164.9</v>
      </c>
      <c r="Z39" s="61">
        <v>-1867727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1876322</v>
      </c>
      <c r="C42" s="18">
        <v>0</v>
      </c>
      <c r="D42" s="58">
        <v>-3867312</v>
      </c>
      <c r="E42" s="59">
        <v>-61705197</v>
      </c>
      <c r="F42" s="59">
        <v>-27204451</v>
      </c>
      <c r="G42" s="59">
        <v>280203</v>
      </c>
      <c r="H42" s="59">
        <v>-2262745</v>
      </c>
      <c r="I42" s="59">
        <v>-29186993</v>
      </c>
      <c r="J42" s="59">
        <v>-1935030</v>
      </c>
      <c r="K42" s="59">
        <v>-5615850</v>
      </c>
      <c r="L42" s="59">
        <v>-13872769</v>
      </c>
      <c r="M42" s="59">
        <v>-21423649</v>
      </c>
      <c r="N42" s="59">
        <v>-603408</v>
      </c>
      <c r="O42" s="59">
        <v>-867845</v>
      </c>
      <c r="P42" s="59">
        <v>-9623302</v>
      </c>
      <c r="Q42" s="59">
        <v>-11094555</v>
      </c>
      <c r="R42" s="59">
        <v>-4634628</v>
      </c>
      <c r="S42" s="59">
        <v>-924165</v>
      </c>
      <c r="T42" s="59">
        <v>-469283</v>
      </c>
      <c r="U42" s="59">
        <v>-6028076</v>
      </c>
      <c r="V42" s="59">
        <v>-67733273</v>
      </c>
      <c r="W42" s="59">
        <v>-61705197</v>
      </c>
      <c r="X42" s="59">
        <v>-6028076</v>
      </c>
      <c r="Y42" s="60">
        <v>9.77</v>
      </c>
      <c r="Z42" s="61">
        <v>-61705197</v>
      </c>
    </row>
    <row r="43" spans="1:26" ht="13.5">
      <c r="A43" s="57" t="s">
        <v>59</v>
      </c>
      <c r="B43" s="18">
        <v>-687941</v>
      </c>
      <c r="C43" s="18">
        <v>0</v>
      </c>
      <c r="D43" s="58">
        <v>0</v>
      </c>
      <c r="E43" s="59">
        <v>62392964</v>
      </c>
      <c r="F43" s="59">
        <v>27370646</v>
      </c>
      <c r="G43" s="59">
        <v>967390</v>
      </c>
      <c r="H43" s="59">
        <v>2262225</v>
      </c>
      <c r="I43" s="59">
        <v>30600261</v>
      </c>
      <c r="J43" s="59">
        <v>820814</v>
      </c>
      <c r="K43" s="59">
        <v>5602285</v>
      </c>
      <c r="L43" s="59">
        <v>14196880</v>
      </c>
      <c r="M43" s="59">
        <v>20619979</v>
      </c>
      <c r="N43" s="59">
        <v>536834</v>
      </c>
      <c r="O43" s="59">
        <v>891917</v>
      </c>
      <c r="P43" s="59">
        <v>9743973</v>
      </c>
      <c r="Q43" s="59">
        <v>11172724</v>
      </c>
      <c r="R43" s="59">
        <v>4769113</v>
      </c>
      <c r="S43" s="59">
        <v>963513</v>
      </c>
      <c r="T43" s="59">
        <v>1848677</v>
      </c>
      <c r="U43" s="59">
        <v>7581303</v>
      </c>
      <c r="V43" s="59">
        <v>69974267</v>
      </c>
      <c r="W43" s="59">
        <v>62392964</v>
      </c>
      <c r="X43" s="59">
        <v>7581303</v>
      </c>
      <c r="Y43" s="60">
        <v>12.15</v>
      </c>
      <c r="Z43" s="61">
        <v>62392964</v>
      </c>
    </row>
    <row r="44" spans="1:26" ht="13.5">
      <c r="A44" s="57" t="s">
        <v>60</v>
      </c>
      <c r="B44" s="18">
        <v>-1162976</v>
      </c>
      <c r="C44" s="18">
        <v>0</v>
      </c>
      <c r="D44" s="58">
        <v>-694525</v>
      </c>
      <c r="E44" s="59">
        <v>-720898</v>
      </c>
      <c r="F44" s="59">
        <v>-55300</v>
      </c>
      <c r="G44" s="59">
        <v>-55756</v>
      </c>
      <c r="H44" s="59">
        <v>-56216</v>
      </c>
      <c r="I44" s="59">
        <v>-167272</v>
      </c>
      <c r="J44" s="59">
        <v>-90300</v>
      </c>
      <c r="K44" s="59">
        <v>-90767</v>
      </c>
      <c r="L44" s="59">
        <v>-91914</v>
      </c>
      <c r="M44" s="59">
        <v>-272981</v>
      </c>
      <c r="N44" s="59">
        <v>-92330</v>
      </c>
      <c r="O44" s="59">
        <v>-93165</v>
      </c>
      <c r="P44" s="59">
        <v>-95150</v>
      </c>
      <c r="Q44" s="59">
        <v>-280645</v>
      </c>
      <c r="R44" s="59">
        <v>-94870</v>
      </c>
      <c r="S44" s="59">
        <v>-96084</v>
      </c>
      <c r="T44" s="59">
        <v>-96598</v>
      </c>
      <c r="U44" s="59">
        <v>-287552</v>
      </c>
      <c r="V44" s="59">
        <v>-1008450</v>
      </c>
      <c r="W44" s="59">
        <v>-720898</v>
      </c>
      <c r="X44" s="59">
        <v>-287552</v>
      </c>
      <c r="Y44" s="60">
        <v>39.89</v>
      </c>
      <c r="Z44" s="61">
        <v>-720898</v>
      </c>
    </row>
    <row r="45" spans="1:26" ht="13.5">
      <c r="A45" s="69" t="s">
        <v>61</v>
      </c>
      <c r="B45" s="21">
        <v>550207</v>
      </c>
      <c r="C45" s="21">
        <v>0</v>
      </c>
      <c r="D45" s="98">
        <v>-1089562</v>
      </c>
      <c r="E45" s="99">
        <v>64534</v>
      </c>
      <c r="F45" s="99">
        <v>208560</v>
      </c>
      <c r="G45" s="99">
        <v>1400397</v>
      </c>
      <c r="H45" s="99">
        <v>1343661</v>
      </c>
      <c r="I45" s="99">
        <v>1343661</v>
      </c>
      <c r="J45" s="99">
        <v>139145</v>
      </c>
      <c r="K45" s="99">
        <v>34813</v>
      </c>
      <c r="L45" s="99">
        <v>267010</v>
      </c>
      <c r="M45" s="99">
        <v>267010</v>
      </c>
      <c r="N45" s="99">
        <v>108106</v>
      </c>
      <c r="O45" s="99">
        <v>39013</v>
      </c>
      <c r="P45" s="99">
        <v>64534</v>
      </c>
      <c r="Q45" s="99">
        <v>108106</v>
      </c>
      <c r="R45" s="99">
        <v>104149</v>
      </c>
      <c r="S45" s="99">
        <v>47413</v>
      </c>
      <c r="T45" s="99">
        <v>1330209</v>
      </c>
      <c r="U45" s="99">
        <v>1330209</v>
      </c>
      <c r="V45" s="99">
        <v>1330209</v>
      </c>
      <c r="W45" s="99">
        <v>64534</v>
      </c>
      <c r="X45" s="99">
        <v>1265675</v>
      </c>
      <c r="Y45" s="100">
        <v>1961.25</v>
      </c>
      <c r="Z45" s="101">
        <v>64534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92896</v>
      </c>
      <c r="C49" s="51">
        <v>0</v>
      </c>
      <c r="D49" s="128">
        <v>86822</v>
      </c>
      <c r="E49" s="53">
        <v>86822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266540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30551</v>
      </c>
      <c r="C51" s="51">
        <v>0</v>
      </c>
      <c r="D51" s="128">
        <v>14890</v>
      </c>
      <c r="E51" s="53">
        <v>13719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1740561</v>
      </c>
      <c r="W51" s="53">
        <v>1799721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15557515</v>
      </c>
      <c r="C5" s="18">
        <v>0</v>
      </c>
      <c r="D5" s="58">
        <v>26218845</v>
      </c>
      <c r="E5" s="59">
        <v>26218845</v>
      </c>
      <c r="F5" s="59">
        <v>18151989</v>
      </c>
      <c r="G5" s="59">
        <v>-36398</v>
      </c>
      <c r="H5" s="59">
        <v>-1199977</v>
      </c>
      <c r="I5" s="59">
        <v>16915614</v>
      </c>
      <c r="J5" s="59">
        <v>-8657</v>
      </c>
      <c r="K5" s="59">
        <v>514503</v>
      </c>
      <c r="L5" s="59">
        <v>448711</v>
      </c>
      <c r="M5" s="59">
        <v>954557</v>
      </c>
      <c r="N5" s="59">
        <v>417920</v>
      </c>
      <c r="O5" s="59">
        <v>404905</v>
      </c>
      <c r="P5" s="59">
        <v>438949</v>
      </c>
      <c r="Q5" s="59">
        <v>1261774</v>
      </c>
      <c r="R5" s="59">
        <v>438949</v>
      </c>
      <c r="S5" s="59">
        <v>437946</v>
      </c>
      <c r="T5" s="59">
        <v>422803</v>
      </c>
      <c r="U5" s="59">
        <v>1299698</v>
      </c>
      <c r="V5" s="59">
        <v>20431643</v>
      </c>
      <c r="W5" s="59">
        <v>19712843</v>
      </c>
      <c r="X5" s="59">
        <v>718800</v>
      </c>
      <c r="Y5" s="60">
        <v>3.65</v>
      </c>
      <c r="Z5" s="61">
        <v>26218845</v>
      </c>
    </row>
    <row r="6" spans="1:26" ht="13.5">
      <c r="A6" s="57" t="s">
        <v>32</v>
      </c>
      <c r="B6" s="18">
        <v>96991664</v>
      </c>
      <c r="C6" s="18">
        <v>0</v>
      </c>
      <c r="D6" s="58">
        <v>79628005</v>
      </c>
      <c r="E6" s="59">
        <v>79628005</v>
      </c>
      <c r="F6" s="59">
        <v>6703963</v>
      </c>
      <c r="G6" s="59">
        <v>7095398</v>
      </c>
      <c r="H6" s="59">
        <v>7622110</v>
      </c>
      <c r="I6" s="59">
        <v>21421471</v>
      </c>
      <c r="J6" s="59">
        <v>7546155</v>
      </c>
      <c r="K6" s="59">
        <v>7814464</v>
      </c>
      <c r="L6" s="59">
        <v>8538957</v>
      </c>
      <c r="M6" s="59">
        <v>23899576</v>
      </c>
      <c r="N6" s="59">
        <v>13226170</v>
      </c>
      <c r="O6" s="59">
        <v>10096285</v>
      </c>
      <c r="P6" s="59">
        <v>10137001</v>
      </c>
      <c r="Q6" s="59">
        <v>33459456</v>
      </c>
      <c r="R6" s="59">
        <v>10137001</v>
      </c>
      <c r="S6" s="59">
        <v>8252075</v>
      </c>
      <c r="T6" s="59">
        <v>8590913</v>
      </c>
      <c r="U6" s="59">
        <v>26979989</v>
      </c>
      <c r="V6" s="59">
        <v>105760492</v>
      </c>
      <c r="W6" s="59">
        <v>86134009</v>
      </c>
      <c r="X6" s="59">
        <v>19626483</v>
      </c>
      <c r="Y6" s="60">
        <v>22.79</v>
      </c>
      <c r="Z6" s="61">
        <v>79628005</v>
      </c>
    </row>
    <row r="7" spans="1:26" ht="13.5">
      <c r="A7" s="57" t="s">
        <v>33</v>
      </c>
      <c r="B7" s="18">
        <v>200756</v>
      </c>
      <c r="C7" s="18">
        <v>0</v>
      </c>
      <c r="D7" s="58">
        <v>200000</v>
      </c>
      <c r="E7" s="59">
        <v>200000</v>
      </c>
      <c r="F7" s="59">
        <v>506</v>
      </c>
      <c r="G7" s="59">
        <v>881</v>
      </c>
      <c r="H7" s="59">
        <v>-174</v>
      </c>
      <c r="I7" s="59">
        <v>1213</v>
      </c>
      <c r="J7" s="59">
        <v>1162</v>
      </c>
      <c r="K7" s="59">
        <v>0</v>
      </c>
      <c r="L7" s="59">
        <v>171443</v>
      </c>
      <c r="M7" s="59">
        <v>172605</v>
      </c>
      <c r="N7" s="59">
        <v>0</v>
      </c>
      <c r="O7" s="59">
        <v>953</v>
      </c>
      <c r="P7" s="59">
        <v>0</v>
      </c>
      <c r="Q7" s="59">
        <v>953</v>
      </c>
      <c r="R7" s="59">
        <v>0</v>
      </c>
      <c r="S7" s="59">
        <v>0</v>
      </c>
      <c r="T7" s="59">
        <v>49287</v>
      </c>
      <c r="U7" s="59">
        <v>49287</v>
      </c>
      <c r="V7" s="59">
        <v>224058</v>
      </c>
      <c r="W7" s="59">
        <v>200000</v>
      </c>
      <c r="X7" s="59">
        <v>24058</v>
      </c>
      <c r="Y7" s="60">
        <v>12.03</v>
      </c>
      <c r="Z7" s="61">
        <v>200000</v>
      </c>
    </row>
    <row r="8" spans="1:26" ht="13.5">
      <c r="A8" s="57" t="s">
        <v>34</v>
      </c>
      <c r="B8" s="18">
        <v>52996090</v>
      </c>
      <c r="C8" s="18">
        <v>0</v>
      </c>
      <c r="D8" s="58">
        <v>60797000</v>
      </c>
      <c r="E8" s="59">
        <v>60797000</v>
      </c>
      <c r="F8" s="59">
        <v>22828000</v>
      </c>
      <c r="G8" s="59">
        <v>250000</v>
      </c>
      <c r="H8" s="59">
        <v>0</v>
      </c>
      <c r="I8" s="59">
        <v>23078000</v>
      </c>
      <c r="J8" s="59">
        <v>2010000</v>
      </c>
      <c r="K8" s="59">
        <v>0</v>
      </c>
      <c r="L8" s="59">
        <v>18262000</v>
      </c>
      <c r="M8" s="59">
        <v>20272000</v>
      </c>
      <c r="N8" s="59">
        <v>0</v>
      </c>
      <c r="O8" s="59">
        <v>0</v>
      </c>
      <c r="P8" s="59">
        <v>14685500</v>
      </c>
      <c r="Q8" s="59">
        <v>14685500</v>
      </c>
      <c r="R8" s="59">
        <v>14685500</v>
      </c>
      <c r="S8" s="59">
        <v>0</v>
      </c>
      <c r="T8" s="59">
        <v>0</v>
      </c>
      <c r="U8" s="59">
        <v>14685500</v>
      </c>
      <c r="V8" s="59">
        <v>72721000</v>
      </c>
      <c r="W8" s="59">
        <v>60797000</v>
      </c>
      <c r="X8" s="59">
        <v>11924000</v>
      </c>
      <c r="Y8" s="60">
        <v>19.61</v>
      </c>
      <c r="Z8" s="61">
        <v>60797000</v>
      </c>
    </row>
    <row r="9" spans="1:26" ht="13.5">
      <c r="A9" s="57" t="s">
        <v>35</v>
      </c>
      <c r="B9" s="18">
        <v>13875528</v>
      </c>
      <c r="C9" s="18">
        <v>0</v>
      </c>
      <c r="D9" s="58">
        <v>12674950</v>
      </c>
      <c r="E9" s="59">
        <v>12674950</v>
      </c>
      <c r="F9" s="59">
        <v>1969886</v>
      </c>
      <c r="G9" s="59">
        <v>1797434</v>
      </c>
      <c r="H9" s="59">
        <v>1408704</v>
      </c>
      <c r="I9" s="59">
        <v>5176024</v>
      </c>
      <c r="J9" s="59">
        <v>1215282</v>
      </c>
      <c r="K9" s="59">
        <v>1304776</v>
      </c>
      <c r="L9" s="59">
        <v>1212838</v>
      </c>
      <c r="M9" s="59">
        <v>3732896</v>
      </c>
      <c r="N9" s="59">
        <v>2049829</v>
      </c>
      <c r="O9" s="59">
        <v>1726984</v>
      </c>
      <c r="P9" s="59">
        <v>989153</v>
      </c>
      <c r="Q9" s="59">
        <v>4765966</v>
      </c>
      <c r="R9" s="59">
        <v>989153</v>
      </c>
      <c r="S9" s="59">
        <v>1346153</v>
      </c>
      <c r="T9" s="59">
        <v>890078</v>
      </c>
      <c r="U9" s="59">
        <v>3225384</v>
      </c>
      <c r="V9" s="59">
        <v>16900270</v>
      </c>
      <c r="W9" s="59">
        <v>12674950</v>
      </c>
      <c r="X9" s="59">
        <v>4225320</v>
      </c>
      <c r="Y9" s="60">
        <v>33.34</v>
      </c>
      <c r="Z9" s="61">
        <v>12674950</v>
      </c>
    </row>
    <row r="10" spans="1:26" ht="25.5">
      <c r="A10" s="62" t="s">
        <v>106</v>
      </c>
      <c r="B10" s="63">
        <f>SUM(B5:B9)</f>
        <v>179621553</v>
      </c>
      <c r="C10" s="63">
        <f>SUM(C5:C9)</f>
        <v>0</v>
      </c>
      <c r="D10" s="64">
        <f aca="true" t="shared" si="0" ref="D10:Z10">SUM(D5:D9)</f>
        <v>179518800</v>
      </c>
      <c r="E10" s="65">
        <f t="shared" si="0"/>
        <v>179518800</v>
      </c>
      <c r="F10" s="65">
        <f t="shared" si="0"/>
        <v>49654344</v>
      </c>
      <c r="G10" s="65">
        <f t="shared" si="0"/>
        <v>9107315</v>
      </c>
      <c r="H10" s="65">
        <f t="shared" si="0"/>
        <v>7830663</v>
      </c>
      <c r="I10" s="65">
        <f t="shared" si="0"/>
        <v>66592322</v>
      </c>
      <c r="J10" s="65">
        <f t="shared" si="0"/>
        <v>10763942</v>
      </c>
      <c r="K10" s="65">
        <f t="shared" si="0"/>
        <v>9633743</v>
      </c>
      <c r="L10" s="65">
        <f t="shared" si="0"/>
        <v>28633949</v>
      </c>
      <c r="M10" s="65">
        <f t="shared" si="0"/>
        <v>49031634</v>
      </c>
      <c r="N10" s="65">
        <f t="shared" si="0"/>
        <v>15693919</v>
      </c>
      <c r="O10" s="65">
        <f t="shared" si="0"/>
        <v>12229127</v>
      </c>
      <c r="P10" s="65">
        <f t="shared" si="0"/>
        <v>26250603</v>
      </c>
      <c r="Q10" s="65">
        <f t="shared" si="0"/>
        <v>54173649</v>
      </c>
      <c r="R10" s="65">
        <f t="shared" si="0"/>
        <v>26250603</v>
      </c>
      <c r="S10" s="65">
        <f t="shared" si="0"/>
        <v>10036174</v>
      </c>
      <c r="T10" s="65">
        <f t="shared" si="0"/>
        <v>9953081</v>
      </c>
      <c r="U10" s="65">
        <f t="shared" si="0"/>
        <v>46239858</v>
      </c>
      <c r="V10" s="65">
        <f t="shared" si="0"/>
        <v>216037463</v>
      </c>
      <c r="W10" s="65">
        <f t="shared" si="0"/>
        <v>179518802</v>
      </c>
      <c r="X10" s="65">
        <f t="shared" si="0"/>
        <v>36518661</v>
      </c>
      <c r="Y10" s="66">
        <f>+IF(W10&lt;&gt;0,(X10/W10)*100,0)</f>
        <v>20.342527129832337</v>
      </c>
      <c r="Z10" s="67">
        <f t="shared" si="0"/>
        <v>179518800</v>
      </c>
    </row>
    <row r="11" spans="1:26" ht="13.5">
      <c r="A11" s="57" t="s">
        <v>36</v>
      </c>
      <c r="B11" s="18">
        <v>91860498</v>
      </c>
      <c r="C11" s="18">
        <v>0</v>
      </c>
      <c r="D11" s="58">
        <v>93037604</v>
      </c>
      <c r="E11" s="59">
        <v>93037604</v>
      </c>
      <c r="F11" s="59">
        <v>7501583</v>
      </c>
      <c r="G11" s="59">
        <v>7355692</v>
      </c>
      <c r="H11" s="59">
        <v>7276026</v>
      </c>
      <c r="I11" s="59">
        <v>22133301</v>
      </c>
      <c r="J11" s="59">
        <v>7376914</v>
      </c>
      <c r="K11" s="59">
        <v>11749520</v>
      </c>
      <c r="L11" s="59">
        <v>7885007</v>
      </c>
      <c r="M11" s="59">
        <v>27011441</v>
      </c>
      <c r="N11" s="59">
        <v>6898947</v>
      </c>
      <c r="O11" s="59">
        <v>7208278</v>
      </c>
      <c r="P11" s="59">
        <v>7327915</v>
      </c>
      <c r="Q11" s="59">
        <v>21435140</v>
      </c>
      <c r="R11" s="59">
        <v>7327915</v>
      </c>
      <c r="S11" s="59">
        <v>7508520</v>
      </c>
      <c r="T11" s="59">
        <v>7324279</v>
      </c>
      <c r="U11" s="59">
        <v>22160714</v>
      </c>
      <c r="V11" s="59">
        <v>92740596</v>
      </c>
      <c r="W11" s="59">
        <v>93037605</v>
      </c>
      <c r="X11" s="59">
        <v>-297009</v>
      </c>
      <c r="Y11" s="60">
        <v>-0.32</v>
      </c>
      <c r="Z11" s="61">
        <v>93037604</v>
      </c>
    </row>
    <row r="12" spans="1:26" ht="13.5">
      <c r="A12" s="57" t="s">
        <v>37</v>
      </c>
      <c r="B12" s="18">
        <v>5650962</v>
      </c>
      <c r="C12" s="18">
        <v>0</v>
      </c>
      <c r="D12" s="58">
        <v>6037000</v>
      </c>
      <c r="E12" s="59">
        <v>6037000</v>
      </c>
      <c r="F12" s="59">
        <v>493958</v>
      </c>
      <c r="G12" s="59">
        <v>546521</v>
      </c>
      <c r="H12" s="59">
        <v>484706</v>
      </c>
      <c r="I12" s="59">
        <v>1525185</v>
      </c>
      <c r="J12" s="59">
        <v>506286</v>
      </c>
      <c r="K12" s="59">
        <v>509901</v>
      </c>
      <c r="L12" s="59">
        <v>509901</v>
      </c>
      <c r="M12" s="59">
        <v>1526088</v>
      </c>
      <c r="N12" s="59">
        <v>506286</v>
      </c>
      <c r="O12" s="59">
        <v>485507</v>
      </c>
      <c r="P12" s="59">
        <v>485507</v>
      </c>
      <c r="Q12" s="59">
        <v>1477300</v>
      </c>
      <c r="R12" s="59">
        <v>485507</v>
      </c>
      <c r="S12" s="59">
        <v>506286</v>
      </c>
      <c r="T12" s="59">
        <v>506286</v>
      </c>
      <c r="U12" s="59">
        <v>1498079</v>
      </c>
      <c r="V12" s="59">
        <v>6026652</v>
      </c>
      <c r="W12" s="59">
        <v>6037000</v>
      </c>
      <c r="X12" s="59">
        <v>-10348</v>
      </c>
      <c r="Y12" s="60">
        <v>-0.17</v>
      </c>
      <c r="Z12" s="61">
        <v>6037000</v>
      </c>
    </row>
    <row r="13" spans="1:26" ht="13.5">
      <c r="A13" s="57" t="s">
        <v>107</v>
      </c>
      <c r="B13" s="18">
        <v>21298189</v>
      </c>
      <c r="C13" s="18">
        <v>0</v>
      </c>
      <c r="D13" s="58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0</v>
      </c>
    </row>
    <row r="14" spans="1:26" ht="13.5">
      <c r="A14" s="57" t="s">
        <v>38</v>
      </c>
      <c r="B14" s="18">
        <v>11934139</v>
      </c>
      <c r="C14" s="18">
        <v>0</v>
      </c>
      <c r="D14" s="58">
        <v>0</v>
      </c>
      <c r="E14" s="59">
        <v>0</v>
      </c>
      <c r="F14" s="59">
        <v>0</v>
      </c>
      <c r="G14" s="59">
        <v>680245</v>
      </c>
      <c r="H14" s="59">
        <v>659607</v>
      </c>
      <c r="I14" s="59">
        <v>1339852</v>
      </c>
      <c r="J14" s="59">
        <v>10612</v>
      </c>
      <c r="K14" s="59">
        <v>1211</v>
      </c>
      <c r="L14" s="59">
        <v>6103</v>
      </c>
      <c r="M14" s="59">
        <v>17926</v>
      </c>
      <c r="N14" s="59">
        <v>864</v>
      </c>
      <c r="O14" s="59">
        <v>4628</v>
      </c>
      <c r="P14" s="59">
        <v>3474</v>
      </c>
      <c r="Q14" s="59">
        <v>8966</v>
      </c>
      <c r="R14" s="59">
        <v>3474</v>
      </c>
      <c r="S14" s="59">
        <v>44173</v>
      </c>
      <c r="T14" s="59">
        <v>44156</v>
      </c>
      <c r="U14" s="59">
        <v>91803</v>
      </c>
      <c r="V14" s="59">
        <v>1458547</v>
      </c>
      <c r="W14" s="59"/>
      <c r="X14" s="59">
        <v>1458547</v>
      </c>
      <c r="Y14" s="60">
        <v>0</v>
      </c>
      <c r="Z14" s="61">
        <v>0</v>
      </c>
    </row>
    <row r="15" spans="1:26" ht="13.5">
      <c r="A15" s="57" t="s">
        <v>39</v>
      </c>
      <c r="B15" s="18">
        <v>52428922</v>
      </c>
      <c r="C15" s="18">
        <v>0</v>
      </c>
      <c r="D15" s="58">
        <v>57791800</v>
      </c>
      <c r="E15" s="59">
        <v>57791800</v>
      </c>
      <c r="F15" s="59">
        <v>276266</v>
      </c>
      <c r="G15" s="59">
        <v>7258247</v>
      </c>
      <c r="H15" s="59">
        <v>6509593</v>
      </c>
      <c r="I15" s="59">
        <v>14044106</v>
      </c>
      <c r="J15" s="59">
        <v>7640717</v>
      </c>
      <c r="K15" s="59">
        <v>247549</v>
      </c>
      <c r="L15" s="59">
        <v>5864295</v>
      </c>
      <c r="M15" s="59">
        <v>13752561</v>
      </c>
      <c r="N15" s="59">
        <v>47945</v>
      </c>
      <c r="O15" s="59">
        <v>5472192</v>
      </c>
      <c r="P15" s="59">
        <v>1794</v>
      </c>
      <c r="Q15" s="59">
        <v>5521931</v>
      </c>
      <c r="R15" s="59">
        <v>1794</v>
      </c>
      <c r="S15" s="59">
        <v>3273995</v>
      </c>
      <c r="T15" s="59">
        <v>1531908</v>
      </c>
      <c r="U15" s="59">
        <v>4807697</v>
      </c>
      <c r="V15" s="59">
        <v>38126295</v>
      </c>
      <c r="W15" s="59">
        <v>57791800</v>
      </c>
      <c r="X15" s="59">
        <v>-19665505</v>
      </c>
      <c r="Y15" s="60">
        <v>-34.03</v>
      </c>
      <c r="Z15" s="61">
        <v>57791800</v>
      </c>
    </row>
    <row r="16" spans="1:26" ht="13.5">
      <c r="A16" s="68" t="s">
        <v>40</v>
      </c>
      <c r="B16" s="18">
        <v>12257877</v>
      </c>
      <c r="C16" s="18">
        <v>0</v>
      </c>
      <c r="D16" s="58">
        <v>6830000</v>
      </c>
      <c r="E16" s="59">
        <v>6830000</v>
      </c>
      <c r="F16" s="59">
        <v>1202315</v>
      </c>
      <c r="G16" s="59">
        <v>1207243</v>
      </c>
      <c r="H16" s="59">
        <v>1219859</v>
      </c>
      <c r="I16" s="59">
        <v>3629417</v>
      </c>
      <c r="J16" s="59">
        <v>1124201</v>
      </c>
      <c r="K16" s="59">
        <v>1536318</v>
      </c>
      <c r="L16" s="59">
        <v>1971995</v>
      </c>
      <c r="M16" s="59">
        <v>4632514</v>
      </c>
      <c r="N16" s="59">
        <v>1261242</v>
      </c>
      <c r="O16" s="59">
        <v>1838480</v>
      </c>
      <c r="P16" s="59">
        <v>1269176</v>
      </c>
      <c r="Q16" s="59">
        <v>4368898</v>
      </c>
      <c r="R16" s="59">
        <v>1269176</v>
      </c>
      <c r="S16" s="59">
        <v>1481362</v>
      </c>
      <c r="T16" s="59">
        <v>1694860</v>
      </c>
      <c r="U16" s="59">
        <v>4445398</v>
      </c>
      <c r="V16" s="59">
        <v>17076227</v>
      </c>
      <c r="W16" s="59">
        <v>6830000</v>
      </c>
      <c r="X16" s="59">
        <v>10246227</v>
      </c>
      <c r="Y16" s="60">
        <v>150.02</v>
      </c>
      <c r="Z16" s="61">
        <v>6830000</v>
      </c>
    </row>
    <row r="17" spans="1:26" ht="13.5">
      <c r="A17" s="57" t="s">
        <v>41</v>
      </c>
      <c r="B17" s="18">
        <v>51544746</v>
      </c>
      <c r="C17" s="18">
        <v>0</v>
      </c>
      <c r="D17" s="58">
        <v>30841600</v>
      </c>
      <c r="E17" s="59">
        <v>30841600</v>
      </c>
      <c r="F17" s="59">
        <v>4150301</v>
      </c>
      <c r="G17" s="59">
        <v>2713836</v>
      </c>
      <c r="H17" s="59">
        <v>2745555</v>
      </c>
      <c r="I17" s="59">
        <v>9609692</v>
      </c>
      <c r="J17" s="59">
        <v>2113171</v>
      </c>
      <c r="K17" s="59">
        <v>3153476</v>
      </c>
      <c r="L17" s="59">
        <v>3041827</v>
      </c>
      <c r="M17" s="59">
        <v>8308474</v>
      </c>
      <c r="N17" s="59">
        <v>1825402</v>
      </c>
      <c r="O17" s="59">
        <v>2450506</v>
      </c>
      <c r="P17" s="59">
        <v>1689024</v>
      </c>
      <c r="Q17" s="59">
        <v>5964932</v>
      </c>
      <c r="R17" s="59">
        <v>1689024</v>
      </c>
      <c r="S17" s="59">
        <v>3514752</v>
      </c>
      <c r="T17" s="59">
        <v>9034128</v>
      </c>
      <c r="U17" s="59">
        <v>14237904</v>
      </c>
      <c r="V17" s="59">
        <v>38121002</v>
      </c>
      <c r="W17" s="59">
        <v>30841600</v>
      </c>
      <c r="X17" s="59">
        <v>7279402</v>
      </c>
      <c r="Y17" s="60">
        <v>23.6</v>
      </c>
      <c r="Z17" s="61">
        <v>30841600</v>
      </c>
    </row>
    <row r="18" spans="1:26" ht="13.5">
      <c r="A18" s="69" t="s">
        <v>42</v>
      </c>
      <c r="B18" s="70">
        <f>SUM(B11:B17)</f>
        <v>246975333</v>
      </c>
      <c r="C18" s="70">
        <f>SUM(C11:C17)</f>
        <v>0</v>
      </c>
      <c r="D18" s="71">
        <f aca="true" t="shared" si="1" ref="D18:Z18">SUM(D11:D17)</f>
        <v>194538004</v>
      </c>
      <c r="E18" s="72">
        <f t="shared" si="1"/>
        <v>194538004</v>
      </c>
      <c r="F18" s="72">
        <f t="shared" si="1"/>
        <v>13624423</v>
      </c>
      <c r="G18" s="72">
        <f t="shared" si="1"/>
        <v>19761784</v>
      </c>
      <c r="H18" s="72">
        <f t="shared" si="1"/>
        <v>18895346</v>
      </c>
      <c r="I18" s="72">
        <f t="shared" si="1"/>
        <v>52281553</v>
      </c>
      <c r="J18" s="72">
        <f t="shared" si="1"/>
        <v>18771901</v>
      </c>
      <c r="K18" s="72">
        <f t="shared" si="1"/>
        <v>17197975</v>
      </c>
      <c r="L18" s="72">
        <f t="shared" si="1"/>
        <v>19279128</v>
      </c>
      <c r="M18" s="72">
        <f t="shared" si="1"/>
        <v>55249004</v>
      </c>
      <c r="N18" s="72">
        <f t="shared" si="1"/>
        <v>10540686</v>
      </c>
      <c r="O18" s="72">
        <f t="shared" si="1"/>
        <v>17459591</v>
      </c>
      <c r="P18" s="72">
        <f t="shared" si="1"/>
        <v>10776890</v>
      </c>
      <c r="Q18" s="72">
        <f t="shared" si="1"/>
        <v>38777167</v>
      </c>
      <c r="R18" s="72">
        <f t="shared" si="1"/>
        <v>10776890</v>
      </c>
      <c r="S18" s="72">
        <f t="shared" si="1"/>
        <v>16329088</v>
      </c>
      <c r="T18" s="72">
        <f t="shared" si="1"/>
        <v>20135617</v>
      </c>
      <c r="U18" s="72">
        <f t="shared" si="1"/>
        <v>47241595</v>
      </c>
      <c r="V18" s="72">
        <f t="shared" si="1"/>
        <v>193549319</v>
      </c>
      <c r="W18" s="72">
        <f t="shared" si="1"/>
        <v>194538005</v>
      </c>
      <c r="X18" s="72">
        <f t="shared" si="1"/>
        <v>-988686</v>
      </c>
      <c r="Y18" s="66">
        <f>+IF(W18&lt;&gt;0,(X18/W18)*100,0)</f>
        <v>-0.5082225449983411</v>
      </c>
      <c r="Z18" s="73">
        <f t="shared" si="1"/>
        <v>194538004</v>
      </c>
    </row>
    <row r="19" spans="1:26" ht="13.5">
      <c r="A19" s="69" t="s">
        <v>43</v>
      </c>
      <c r="B19" s="74">
        <f>+B10-B18</f>
        <v>-67353780</v>
      </c>
      <c r="C19" s="74">
        <f>+C10-C18</f>
        <v>0</v>
      </c>
      <c r="D19" s="75">
        <f aca="true" t="shared" si="2" ref="D19:Z19">+D10-D18</f>
        <v>-15019204</v>
      </c>
      <c r="E19" s="76">
        <f t="shared" si="2"/>
        <v>-15019204</v>
      </c>
      <c r="F19" s="76">
        <f t="shared" si="2"/>
        <v>36029921</v>
      </c>
      <c r="G19" s="76">
        <f t="shared" si="2"/>
        <v>-10654469</v>
      </c>
      <c r="H19" s="76">
        <f t="shared" si="2"/>
        <v>-11064683</v>
      </c>
      <c r="I19" s="76">
        <f t="shared" si="2"/>
        <v>14310769</v>
      </c>
      <c r="J19" s="76">
        <f t="shared" si="2"/>
        <v>-8007959</v>
      </c>
      <c r="K19" s="76">
        <f t="shared" si="2"/>
        <v>-7564232</v>
      </c>
      <c r="L19" s="76">
        <f t="shared" si="2"/>
        <v>9354821</v>
      </c>
      <c r="M19" s="76">
        <f t="shared" si="2"/>
        <v>-6217370</v>
      </c>
      <c r="N19" s="76">
        <f t="shared" si="2"/>
        <v>5153233</v>
      </c>
      <c r="O19" s="76">
        <f t="shared" si="2"/>
        <v>-5230464</v>
      </c>
      <c r="P19" s="76">
        <f t="shared" si="2"/>
        <v>15473713</v>
      </c>
      <c r="Q19" s="76">
        <f t="shared" si="2"/>
        <v>15396482</v>
      </c>
      <c r="R19" s="76">
        <f t="shared" si="2"/>
        <v>15473713</v>
      </c>
      <c r="S19" s="76">
        <f t="shared" si="2"/>
        <v>-6292914</v>
      </c>
      <c r="T19" s="76">
        <f t="shared" si="2"/>
        <v>-10182536</v>
      </c>
      <c r="U19" s="76">
        <f t="shared" si="2"/>
        <v>-1001737</v>
      </c>
      <c r="V19" s="76">
        <f t="shared" si="2"/>
        <v>22488144</v>
      </c>
      <c r="W19" s="76">
        <f>IF(E10=E18,0,W10-W18)</f>
        <v>-15019203</v>
      </c>
      <c r="X19" s="76">
        <f t="shared" si="2"/>
        <v>37507347</v>
      </c>
      <c r="Y19" s="77">
        <f>+IF(W19&lt;&gt;0,(X19/W19)*100,0)</f>
        <v>-249.72927658012213</v>
      </c>
      <c r="Z19" s="78">
        <f t="shared" si="2"/>
        <v>-15019204</v>
      </c>
    </row>
    <row r="20" spans="1:26" ht="13.5">
      <c r="A20" s="57" t="s">
        <v>44</v>
      </c>
      <c r="B20" s="18">
        <v>21294402</v>
      </c>
      <c r="C20" s="18">
        <v>0</v>
      </c>
      <c r="D20" s="58">
        <v>23395000</v>
      </c>
      <c r="E20" s="59">
        <v>23395000</v>
      </c>
      <c r="F20" s="59">
        <v>15686000</v>
      </c>
      <c r="G20" s="59">
        <v>0</v>
      </c>
      <c r="H20" s="59">
        <v>0</v>
      </c>
      <c r="I20" s="59">
        <v>15686000</v>
      </c>
      <c r="J20" s="59">
        <v>1000000</v>
      </c>
      <c r="K20" s="59">
        <v>0</v>
      </c>
      <c r="L20" s="59">
        <v>5349000</v>
      </c>
      <c r="M20" s="59">
        <v>6349000</v>
      </c>
      <c r="N20" s="59">
        <v>0</v>
      </c>
      <c r="O20" s="59">
        <v>1130000</v>
      </c>
      <c r="P20" s="59">
        <v>0</v>
      </c>
      <c r="Q20" s="59">
        <v>1130000</v>
      </c>
      <c r="R20" s="59">
        <v>0</v>
      </c>
      <c r="S20" s="59">
        <v>0</v>
      </c>
      <c r="T20" s="59">
        <v>0</v>
      </c>
      <c r="U20" s="59">
        <v>0</v>
      </c>
      <c r="V20" s="59">
        <v>23165000</v>
      </c>
      <c r="W20" s="59">
        <v>23395000</v>
      </c>
      <c r="X20" s="59">
        <v>-230000</v>
      </c>
      <c r="Y20" s="60">
        <v>-0.98</v>
      </c>
      <c r="Z20" s="61">
        <v>23395000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-46059378</v>
      </c>
      <c r="C22" s="85">
        <f>SUM(C19:C21)</f>
        <v>0</v>
      </c>
      <c r="D22" s="86">
        <f aca="true" t="shared" si="3" ref="D22:Z22">SUM(D19:D21)</f>
        <v>8375796</v>
      </c>
      <c r="E22" s="87">
        <f t="shared" si="3"/>
        <v>8375796</v>
      </c>
      <c r="F22" s="87">
        <f t="shared" si="3"/>
        <v>51715921</v>
      </c>
      <c r="G22" s="87">
        <f t="shared" si="3"/>
        <v>-10654469</v>
      </c>
      <c r="H22" s="87">
        <f t="shared" si="3"/>
        <v>-11064683</v>
      </c>
      <c r="I22" s="87">
        <f t="shared" si="3"/>
        <v>29996769</v>
      </c>
      <c r="J22" s="87">
        <f t="shared" si="3"/>
        <v>-7007959</v>
      </c>
      <c r="K22" s="87">
        <f t="shared" si="3"/>
        <v>-7564232</v>
      </c>
      <c r="L22" s="87">
        <f t="shared" si="3"/>
        <v>14703821</v>
      </c>
      <c r="M22" s="87">
        <f t="shared" si="3"/>
        <v>131630</v>
      </c>
      <c r="N22" s="87">
        <f t="shared" si="3"/>
        <v>5153233</v>
      </c>
      <c r="O22" s="87">
        <f t="shared" si="3"/>
        <v>-4100464</v>
      </c>
      <c r="P22" s="87">
        <f t="shared" si="3"/>
        <v>15473713</v>
      </c>
      <c r="Q22" s="87">
        <f t="shared" si="3"/>
        <v>16526482</v>
      </c>
      <c r="R22" s="87">
        <f t="shared" si="3"/>
        <v>15473713</v>
      </c>
      <c r="S22" s="87">
        <f t="shared" si="3"/>
        <v>-6292914</v>
      </c>
      <c r="T22" s="87">
        <f t="shared" si="3"/>
        <v>-10182536</v>
      </c>
      <c r="U22" s="87">
        <f t="shared" si="3"/>
        <v>-1001737</v>
      </c>
      <c r="V22" s="87">
        <f t="shared" si="3"/>
        <v>45653144</v>
      </c>
      <c r="W22" s="87">
        <f t="shared" si="3"/>
        <v>8375797</v>
      </c>
      <c r="X22" s="87">
        <f t="shared" si="3"/>
        <v>37277347</v>
      </c>
      <c r="Y22" s="88">
        <f>+IF(W22&lt;&gt;0,(X22/W22)*100,0)</f>
        <v>445.0602969484575</v>
      </c>
      <c r="Z22" s="89">
        <f t="shared" si="3"/>
        <v>8375796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-46059378</v>
      </c>
      <c r="C24" s="74">
        <f>SUM(C22:C23)</f>
        <v>0</v>
      </c>
      <c r="D24" s="75">
        <f aca="true" t="shared" si="4" ref="D24:Z24">SUM(D22:D23)</f>
        <v>8375796</v>
      </c>
      <c r="E24" s="76">
        <f t="shared" si="4"/>
        <v>8375796</v>
      </c>
      <c r="F24" s="76">
        <f t="shared" si="4"/>
        <v>51715921</v>
      </c>
      <c r="G24" s="76">
        <f t="shared" si="4"/>
        <v>-10654469</v>
      </c>
      <c r="H24" s="76">
        <f t="shared" si="4"/>
        <v>-11064683</v>
      </c>
      <c r="I24" s="76">
        <f t="shared" si="4"/>
        <v>29996769</v>
      </c>
      <c r="J24" s="76">
        <f t="shared" si="4"/>
        <v>-7007959</v>
      </c>
      <c r="K24" s="76">
        <f t="shared" si="4"/>
        <v>-7564232</v>
      </c>
      <c r="L24" s="76">
        <f t="shared" si="4"/>
        <v>14703821</v>
      </c>
      <c r="M24" s="76">
        <f t="shared" si="4"/>
        <v>131630</v>
      </c>
      <c r="N24" s="76">
        <f t="shared" si="4"/>
        <v>5153233</v>
      </c>
      <c r="O24" s="76">
        <f t="shared" si="4"/>
        <v>-4100464</v>
      </c>
      <c r="P24" s="76">
        <f t="shared" si="4"/>
        <v>15473713</v>
      </c>
      <c r="Q24" s="76">
        <f t="shared" si="4"/>
        <v>16526482</v>
      </c>
      <c r="R24" s="76">
        <f t="shared" si="4"/>
        <v>15473713</v>
      </c>
      <c r="S24" s="76">
        <f t="shared" si="4"/>
        <v>-6292914</v>
      </c>
      <c r="T24" s="76">
        <f t="shared" si="4"/>
        <v>-10182536</v>
      </c>
      <c r="U24" s="76">
        <f t="shared" si="4"/>
        <v>-1001737</v>
      </c>
      <c r="V24" s="76">
        <f t="shared" si="4"/>
        <v>45653144</v>
      </c>
      <c r="W24" s="76">
        <f t="shared" si="4"/>
        <v>8375797</v>
      </c>
      <c r="X24" s="76">
        <f t="shared" si="4"/>
        <v>37277347</v>
      </c>
      <c r="Y24" s="77">
        <f>+IF(W24&lt;&gt;0,(X24/W24)*100,0)</f>
        <v>445.0602969484575</v>
      </c>
      <c r="Z24" s="78">
        <f t="shared" si="4"/>
        <v>8375796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23395000</v>
      </c>
      <c r="E27" s="99">
        <v>23395000</v>
      </c>
      <c r="F27" s="99">
        <v>4757463</v>
      </c>
      <c r="G27" s="99">
        <v>2053443</v>
      </c>
      <c r="H27" s="99">
        <v>1376412</v>
      </c>
      <c r="I27" s="99">
        <v>8187318</v>
      </c>
      <c r="J27" s="99">
        <v>392271</v>
      </c>
      <c r="K27" s="99">
        <v>2940782</v>
      </c>
      <c r="L27" s="99">
        <v>3448377</v>
      </c>
      <c r="M27" s="99">
        <v>6781430</v>
      </c>
      <c r="N27" s="99">
        <v>1791059</v>
      </c>
      <c r="O27" s="99">
        <v>4595169</v>
      </c>
      <c r="P27" s="99">
        <v>1117352</v>
      </c>
      <c r="Q27" s="99">
        <v>7503580</v>
      </c>
      <c r="R27" s="99">
        <v>2455479</v>
      </c>
      <c r="S27" s="99">
        <v>0</v>
      </c>
      <c r="T27" s="99">
        <v>5583849</v>
      </c>
      <c r="U27" s="99">
        <v>8039328</v>
      </c>
      <c r="V27" s="99">
        <v>30511656</v>
      </c>
      <c r="W27" s="99">
        <v>23395000</v>
      </c>
      <c r="X27" s="99">
        <v>7116656</v>
      </c>
      <c r="Y27" s="100">
        <v>30.42</v>
      </c>
      <c r="Z27" s="101">
        <v>23395000</v>
      </c>
    </row>
    <row r="28" spans="1:26" ht="13.5">
      <c r="A28" s="102" t="s">
        <v>44</v>
      </c>
      <c r="B28" s="18">
        <v>0</v>
      </c>
      <c r="C28" s="18">
        <v>0</v>
      </c>
      <c r="D28" s="58">
        <v>23395000</v>
      </c>
      <c r="E28" s="59">
        <v>23395000</v>
      </c>
      <c r="F28" s="59">
        <v>4393406</v>
      </c>
      <c r="G28" s="59">
        <v>1767460</v>
      </c>
      <c r="H28" s="59">
        <v>1283215</v>
      </c>
      <c r="I28" s="59">
        <v>7444081</v>
      </c>
      <c r="J28" s="59">
        <v>392271</v>
      </c>
      <c r="K28" s="59">
        <v>2940782</v>
      </c>
      <c r="L28" s="59">
        <v>3448377</v>
      </c>
      <c r="M28" s="59">
        <v>6781430</v>
      </c>
      <c r="N28" s="59">
        <v>1791059</v>
      </c>
      <c r="O28" s="59">
        <v>4595169</v>
      </c>
      <c r="P28" s="59">
        <v>1117352</v>
      </c>
      <c r="Q28" s="59">
        <v>7503580</v>
      </c>
      <c r="R28" s="59">
        <v>2455479</v>
      </c>
      <c r="S28" s="59">
        <v>0</v>
      </c>
      <c r="T28" s="59">
        <v>5332779</v>
      </c>
      <c r="U28" s="59">
        <v>7788258</v>
      </c>
      <c r="V28" s="59">
        <v>29517349</v>
      </c>
      <c r="W28" s="59">
        <v>23395000</v>
      </c>
      <c r="X28" s="59">
        <v>6122349</v>
      </c>
      <c r="Y28" s="60">
        <v>26.17</v>
      </c>
      <c r="Z28" s="61">
        <v>23395000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17631</v>
      </c>
      <c r="I29" s="59">
        <v>17631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17631</v>
      </c>
      <c r="W29" s="59"/>
      <c r="X29" s="59">
        <v>17631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364057</v>
      </c>
      <c r="G31" s="59">
        <v>285983</v>
      </c>
      <c r="H31" s="59">
        <v>75566</v>
      </c>
      <c r="I31" s="59">
        <v>725606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251070</v>
      </c>
      <c r="U31" s="59">
        <v>251070</v>
      </c>
      <c r="V31" s="59">
        <v>976676</v>
      </c>
      <c r="W31" s="59"/>
      <c r="X31" s="59">
        <v>976676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23395000</v>
      </c>
      <c r="E32" s="99">
        <f t="shared" si="5"/>
        <v>23395000</v>
      </c>
      <c r="F32" s="99">
        <f t="shared" si="5"/>
        <v>4757463</v>
      </c>
      <c r="G32" s="99">
        <f t="shared" si="5"/>
        <v>2053443</v>
      </c>
      <c r="H32" s="99">
        <f t="shared" si="5"/>
        <v>1376412</v>
      </c>
      <c r="I32" s="99">
        <f t="shared" si="5"/>
        <v>8187318</v>
      </c>
      <c r="J32" s="99">
        <f t="shared" si="5"/>
        <v>392271</v>
      </c>
      <c r="K32" s="99">
        <f t="shared" si="5"/>
        <v>2940782</v>
      </c>
      <c r="L32" s="99">
        <f t="shared" si="5"/>
        <v>3448377</v>
      </c>
      <c r="M32" s="99">
        <f t="shared" si="5"/>
        <v>6781430</v>
      </c>
      <c r="N32" s="99">
        <f t="shared" si="5"/>
        <v>1791059</v>
      </c>
      <c r="O32" s="99">
        <f t="shared" si="5"/>
        <v>4595169</v>
      </c>
      <c r="P32" s="99">
        <f t="shared" si="5"/>
        <v>1117352</v>
      </c>
      <c r="Q32" s="99">
        <f t="shared" si="5"/>
        <v>7503580</v>
      </c>
      <c r="R32" s="99">
        <f t="shared" si="5"/>
        <v>2455479</v>
      </c>
      <c r="S32" s="99">
        <f t="shared" si="5"/>
        <v>0</v>
      </c>
      <c r="T32" s="99">
        <f t="shared" si="5"/>
        <v>5583849</v>
      </c>
      <c r="U32" s="99">
        <f t="shared" si="5"/>
        <v>8039328</v>
      </c>
      <c r="V32" s="99">
        <f t="shared" si="5"/>
        <v>30511656</v>
      </c>
      <c r="W32" s="99">
        <f t="shared" si="5"/>
        <v>23395000</v>
      </c>
      <c r="X32" s="99">
        <f t="shared" si="5"/>
        <v>7116656</v>
      </c>
      <c r="Y32" s="100">
        <f>+IF(W32&lt;&gt;0,(X32/W32)*100,0)</f>
        <v>30.419559734986105</v>
      </c>
      <c r="Z32" s="101">
        <f t="shared" si="5"/>
        <v>23395000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49705899</v>
      </c>
      <c r="C35" s="18">
        <v>0</v>
      </c>
      <c r="D35" s="58">
        <v>55041567</v>
      </c>
      <c r="E35" s="59">
        <v>55041567</v>
      </c>
      <c r="F35" s="59">
        <v>121793449</v>
      </c>
      <c r="G35" s="59">
        <v>118213715</v>
      </c>
      <c r="H35" s="59">
        <v>120357155</v>
      </c>
      <c r="I35" s="59">
        <v>120357155</v>
      </c>
      <c r="J35" s="59">
        <v>158118329</v>
      </c>
      <c r="K35" s="59">
        <v>0</v>
      </c>
      <c r="L35" s="59">
        <v>116310083</v>
      </c>
      <c r="M35" s="59">
        <v>116310083</v>
      </c>
      <c r="N35" s="59">
        <v>0</v>
      </c>
      <c r="O35" s="59">
        <v>55147565</v>
      </c>
      <c r="P35" s="59">
        <v>56634314</v>
      </c>
      <c r="Q35" s="59">
        <v>56634314</v>
      </c>
      <c r="R35" s="59">
        <v>58240087</v>
      </c>
      <c r="S35" s="59">
        <v>0</v>
      </c>
      <c r="T35" s="59">
        <v>0</v>
      </c>
      <c r="U35" s="59">
        <v>58240087</v>
      </c>
      <c r="V35" s="59">
        <v>58240087</v>
      </c>
      <c r="W35" s="59">
        <v>55041567</v>
      </c>
      <c r="X35" s="59">
        <v>3198520</v>
      </c>
      <c r="Y35" s="60">
        <v>5.81</v>
      </c>
      <c r="Z35" s="61">
        <v>55041567</v>
      </c>
    </row>
    <row r="36" spans="1:26" ht="13.5">
      <c r="A36" s="57" t="s">
        <v>53</v>
      </c>
      <c r="B36" s="18">
        <v>743142149</v>
      </c>
      <c r="C36" s="18">
        <v>0</v>
      </c>
      <c r="D36" s="58">
        <v>759971530</v>
      </c>
      <c r="E36" s="59">
        <v>786366530</v>
      </c>
      <c r="F36" s="59">
        <v>747911300</v>
      </c>
      <c r="G36" s="59">
        <v>749961493</v>
      </c>
      <c r="H36" s="59">
        <v>751299130</v>
      </c>
      <c r="I36" s="59">
        <v>751299130</v>
      </c>
      <c r="J36" s="59">
        <v>751285216</v>
      </c>
      <c r="K36" s="59">
        <v>0</v>
      </c>
      <c r="L36" s="59">
        <v>757326803</v>
      </c>
      <c r="M36" s="59">
        <v>757326803</v>
      </c>
      <c r="N36" s="59">
        <v>0</v>
      </c>
      <c r="O36" s="59">
        <v>763558480</v>
      </c>
      <c r="P36" s="59">
        <v>764864665</v>
      </c>
      <c r="Q36" s="59">
        <v>764864665</v>
      </c>
      <c r="R36" s="59">
        <v>766170848</v>
      </c>
      <c r="S36" s="59">
        <v>0</v>
      </c>
      <c r="T36" s="59">
        <v>0</v>
      </c>
      <c r="U36" s="59">
        <v>766170848</v>
      </c>
      <c r="V36" s="59">
        <v>766170848</v>
      </c>
      <c r="W36" s="59">
        <v>786366530</v>
      </c>
      <c r="X36" s="59">
        <v>-20195682</v>
      </c>
      <c r="Y36" s="60">
        <v>-2.57</v>
      </c>
      <c r="Z36" s="61">
        <v>786366530</v>
      </c>
    </row>
    <row r="37" spans="1:26" ht="13.5">
      <c r="A37" s="57" t="s">
        <v>54</v>
      </c>
      <c r="B37" s="18">
        <v>180722610</v>
      </c>
      <c r="C37" s="18">
        <v>0</v>
      </c>
      <c r="D37" s="58">
        <v>44289136</v>
      </c>
      <c r="E37" s="59">
        <v>71695866</v>
      </c>
      <c r="F37" s="59">
        <v>207292637</v>
      </c>
      <c r="G37" s="59">
        <v>217013071</v>
      </c>
      <c r="H37" s="59">
        <v>231900858</v>
      </c>
      <c r="I37" s="59">
        <v>231900858</v>
      </c>
      <c r="J37" s="59">
        <v>277402963</v>
      </c>
      <c r="K37" s="59">
        <v>0</v>
      </c>
      <c r="L37" s="59">
        <v>260664605</v>
      </c>
      <c r="M37" s="59">
        <v>260664605</v>
      </c>
      <c r="N37" s="59">
        <v>0</v>
      </c>
      <c r="O37" s="59">
        <v>197459298</v>
      </c>
      <c r="P37" s="59">
        <v>184827579</v>
      </c>
      <c r="Q37" s="59">
        <v>184827579</v>
      </c>
      <c r="R37" s="59">
        <v>172314883</v>
      </c>
      <c r="S37" s="59">
        <v>0</v>
      </c>
      <c r="T37" s="59">
        <v>0</v>
      </c>
      <c r="U37" s="59">
        <v>172314883</v>
      </c>
      <c r="V37" s="59">
        <v>172314883</v>
      </c>
      <c r="W37" s="59">
        <v>71695866</v>
      </c>
      <c r="X37" s="59">
        <v>100619017</v>
      </c>
      <c r="Y37" s="60">
        <v>140.34</v>
      </c>
      <c r="Z37" s="61">
        <v>71695866</v>
      </c>
    </row>
    <row r="38" spans="1:26" ht="13.5">
      <c r="A38" s="57" t="s">
        <v>55</v>
      </c>
      <c r="B38" s="18">
        <v>70036740</v>
      </c>
      <c r="C38" s="18">
        <v>0</v>
      </c>
      <c r="D38" s="58">
        <v>62139317</v>
      </c>
      <c r="E38" s="59">
        <v>62139317</v>
      </c>
      <c r="F38" s="59">
        <v>68754249</v>
      </c>
      <c r="G38" s="59">
        <v>68754249</v>
      </c>
      <c r="H38" s="59">
        <v>68754249</v>
      </c>
      <c r="I38" s="59">
        <v>68754249</v>
      </c>
      <c r="J38" s="59">
        <v>68754249</v>
      </c>
      <c r="K38" s="59">
        <v>0</v>
      </c>
      <c r="L38" s="59">
        <v>68754249</v>
      </c>
      <c r="M38" s="59">
        <v>68754249</v>
      </c>
      <c r="N38" s="59">
        <v>0</v>
      </c>
      <c r="O38" s="59">
        <v>70687102</v>
      </c>
      <c r="P38" s="59">
        <v>70687102</v>
      </c>
      <c r="Q38" s="59">
        <v>70687102</v>
      </c>
      <c r="R38" s="59">
        <v>70687102</v>
      </c>
      <c r="S38" s="59">
        <v>0</v>
      </c>
      <c r="T38" s="59">
        <v>0</v>
      </c>
      <c r="U38" s="59">
        <v>70687102</v>
      </c>
      <c r="V38" s="59">
        <v>70687102</v>
      </c>
      <c r="W38" s="59">
        <v>62139317</v>
      </c>
      <c r="X38" s="59">
        <v>8547785</v>
      </c>
      <c r="Y38" s="60">
        <v>13.76</v>
      </c>
      <c r="Z38" s="61">
        <v>62139317</v>
      </c>
    </row>
    <row r="39" spans="1:26" ht="13.5">
      <c r="A39" s="57" t="s">
        <v>56</v>
      </c>
      <c r="B39" s="18">
        <v>542088698</v>
      </c>
      <c r="C39" s="18">
        <v>0</v>
      </c>
      <c r="D39" s="58">
        <v>708584644</v>
      </c>
      <c r="E39" s="59">
        <v>707572914</v>
      </c>
      <c r="F39" s="59">
        <v>593657863</v>
      </c>
      <c r="G39" s="59">
        <v>582407888</v>
      </c>
      <c r="H39" s="59">
        <v>571001178</v>
      </c>
      <c r="I39" s="59">
        <v>571001178</v>
      </c>
      <c r="J39" s="59">
        <v>563246333</v>
      </c>
      <c r="K39" s="59">
        <v>0</v>
      </c>
      <c r="L39" s="59">
        <v>544218032</v>
      </c>
      <c r="M39" s="59">
        <v>544218032</v>
      </c>
      <c r="N39" s="59">
        <v>0</v>
      </c>
      <c r="O39" s="59">
        <v>550559645</v>
      </c>
      <c r="P39" s="59">
        <v>565984298</v>
      </c>
      <c r="Q39" s="59">
        <v>565984298</v>
      </c>
      <c r="R39" s="59">
        <v>581408950</v>
      </c>
      <c r="S39" s="59">
        <v>0</v>
      </c>
      <c r="T39" s="59">
        <v>0</v>
      </c>
      <c r="U39" s="59">
        <v>581408950</v>
      </c>
      <c r="V39" s="59">
        <v>581408950</v>
      </c>
      <c r="W39" s="59">
        <v>707572914</v>
      </c>
      <c r="X39" s="59">
        <v>-126163964</v>
      </c>
      <c r="Y39" s="60">
        <v>-17.83</v>
      </c>
      <c r="Z39" s="61">
        <v>707572914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-39768400</v>
      </c>
      <c r="C42" s="18">
        <v>0</v>
      </c>
      <c r="D42" s="58">
        <v>24362894</v>
      </c>
      <c r="E42" s="59">
        <v>24362894</v>
      </c>
      <c r="F42" s="59">
        <v>51715921</v>
      </c>
      <c r="G42" s="59">
        <v>-10916773</v>
      </c>
      <c r="H42" s="59">
        <v>-11080548</v>
      </c>
      <c r="I42" s="59">
        <v>29718600</v>
      </c>
      <c r="J42" s="59">
        <v>7574011</v>
      </c>
      <c r="K42" s="59">
        <v>-7568272</v>
      </c>
      <c r="L42" s="59">
        <v>14664390</v>
      </c>
      <c r="M42" s="59">
        <v>14670129</v>
      </c>
      <c r="N42" s="59">
        <v>3837659</v>
      </c>
      <c r="O42" s="59">
        <v>-4125586</v>
      </c>
      <c r="P42" s="59">
        <v>15473713</v>
      </c>
      <c r="Q42" s="59">
        <v>15185786</v>
      </c>
      <c r="R42" s="59">
        <v>15473713</v>
      </c>
      <c r="S42" s="59">
        <v>-6292915</v>
      </c>
      <c r="T42" s="59">
        <v>-10359920</v>
      </c>
      <c r="U42" s="59">
        <v>-1179122</v>
      </c>
      <c r="V42" s="59">
        <v>58395393</v>
      </c>
      <c r="W42" s="59">
        <v>24362894</v>
      </c>
      <c r="X42" s="59">
        <v>34032499</v>
      </c>
      <c r="Y42" s="60">
        <v>139.69</v>
      </c>
      <c r="Z42" s="61">
        <v>24362894</v>
      </c>
    </row>
    <row r="43" spans="1:26" ht="13.5">
      <c r="A43" s="57" t="s">
        <v>59</v>
      </c>
      <c r="B43" s="18">
        <v>40666870</v>
      </c>
      <c r="C43" s="18">
        <v>0</v>
      </c>
      <c r="D43" s="58">
        <v>66978</v>
      </c>
      <c r="E43" s="59">
        <v>66978</v>
      </c>
      <c r="F43" s="59">
        <v>-2456483</v>
      </c>
      <c r="G43" s="59">
        <v>-1406108</v>
      </c>
      <c r="H43" s="59">
        <v>-290474</v>
      </c>
      <c r="I43" s="59">
        <v>-4153065</v>
      </c>
      <c r="J43" s="59">
        <v>259513</v>
      </c>
      <c r="K43" s="59">
        <v>-2940782</v>
      </c>
      <c r="L43" s="59">
        <v>-3448377</v>
      </c>
      <c r="M43" s="59">
        <v>-6129646</v>
      </c>
      <c r="N43" s="59">
        <v>-1791058</v>
      </c>
      <c r="O43" s="59">
        <v>-891827</v>
      </c>
      <c r="P43" s="59">
        <v>-545147</v>
      </c>
      <c r="Q43" s="59">
        <v>-3228032</v>
      </c>
      <c r="R43" s="59">
        <v>-545147</v>
      </c>
      <c r="S43" s="59">
        <v>-3620615</v>
      </c>
      <c r="T43" s="59">
        <v>-5583849</v>
      </c>
      <c r="U43" s="59">
        <v>-9749611</v>
      </c>
      <c r="V43" s="59">
        <v>-23260354</v>
      </c>
      <c r="W43" s="59">
        <v>66978</v>
      </c>
      <c r="X43" s="59">
        <v>-23327332</v>
      </c>
      <c r="Y43" s="60">
        <v>-34828.35</v>
      </c>
      <c r="Z43" s="61">
        <v>66978</v>
      </c>
    </row>
    <row r="44" spans="1:26" ht="13.5">
      <c r="A44" s="57" t="s">
        <v>60</v>
      </c>
      <c r="B44" s="18">
        <v>-818075</v>
      </c>
      <c r="C44" s="18">
        <v>0</v>
      </c>
      <c r="D44" s="58">
        <v>0</v>
      </c>
      <c r="E44" s="59">
        <v>0</v>
      </c>
      <c r="F44" s="59">
        <v>-1287622</v>
      </c>
      <c r="G44" s="59">
        <v>799</v>
      </c>
      <c r="H44" s="59">
        <v>-256</v>
      </c>
      <c r="I44" s="59">
        <v>-1287079</v>
      </c>
      <c r="J44" s="59">
        <v>-4351</v>
      </c>
      <c r="K44" s="59">
        <v>0</v>
      </c>
      <c r="L44" s="59">
        <v>0</v>
      </c>
      <c r="M44" s="59">
        <v>-4351</v>
      </c>
      <c r="N44" s="59">
        <v>0</v>
      </c>
      <c r="O44" s="59">
        <v>3311</v>
      </c>
      <c r="P44" s="59">
        <v>-15236</v>
      </c>
      <c r="Q44" s="59">
        <v>-11925</v>
      </c>
      <c r="R44" s="59">
        <v>-15236</v>
      </c>
      <c r="S44" s="59">
        <v>0</v>
      </c>
      <c r="T44" s="59">
        <v>0</v>
      </c>
      <c r="U44" s="59">
        <v>-15236</v>
      </c>
      <c r="V44" s="59">
        <v>-1318591</v>
      </c>
      <c r="W44" s="59"/>
      <c r="X44" s="59">
        <v>-1318591</v>
      </c>
      <c r="Y44" s="60">
        <v>0</v>
      </c>
      <c r="Z44" s="61">
        <v>0</v>
      </c>
    </row>
    <row r="45" spans="1:26" ht="13.5">
      <c r="A45" s="69" t="s">
        <v>61</v>
      </c>
      <c r="B45" s="21">
        <v>1204168</v>
      </c>
      <c r="C45" s="21">
        <v>0</v>
      </c>
      <c r="D45" s="98">
        <v>35895626</v>
      </c>
      <c r="E45" s="99">
        <v>35895626</v>
      </c>
      <c r="F45" s="99">
        <v>49175984</v>
      </c>
      <c r="G45" s="99">
        <v>36853902</v>
      </c>
      <c r="H45" s="99">
        <v>25482624</v>
      </c>
      <c r="I45" s="99">
        <v>25482624</v>
      </c>
      <c r="J45" s="99">
        <v>33311797</v>
      </c>
      <c r="K45" s="99">
        <v>22802743</v>
      </c>
      <c r="L45" s="99">
        <v>34018756</v>
      </c>
      <c r="M45" s="99">
        <v>34018756</v>
      </c>
      <c r="N45" s="99">
        <v>36065357</v>
      </c>
      <c r="O45" s="99">
        <v>31051255</v>
      </c>
      <c r="P45" s="99">
        <v>45964585</v>
      </c>
      <c r="Q45" s="99">
        <v>36065357</v>
      </c>
      <c r="R45" s="99">
        <v>60877915</v>
      </c>
      <c r="S45" s="99">
        <v>50964385</v>
      </c>
      <c r="T45" s="99">
        <v>35020616</v>
      </c>
      <c r="U45" s="99">
        <v>35020616</v>
      </c>
      <c r="V45" s="99">
        <v>35020616</v>
      </c>
      <c r="W45" s="99">
        <v>35895626</v>
      </c>
      <c r="X45" s="99">
        <v>-875010</v>
      </c>
      <c r="Y45" s="100">
        <v>-2.44</v>
      </c>
      <c r="Z45" s="101">
        <v>35895626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16251374</v>
      </c>
      <c r="C51" s="51">
        <v>0</v>
      </c>
      <c r="D51" s="128">
        <v>13835681</v>
      </c>
      <c r="E51" s="53">
        <v>9737471</v>
      </c>
      <c r="F51" s="53">
        <v>0</v>
      </c>
      <c r="G51" s="53">
        <v>0</v>
      </c>
      <c r="H51" s="53">
        <v>0</v>
      </c>
      <c r="I51" s="53">
        <v>9224894</v>
      </c>
      <c r="J51" s="53">
        <v>0</v>
      </c>
      <c r="K51" s="53">
        <v>0</v>
      </c>
      <c r="L51" s="53">
        <v>0</v>
      </c>
      <c r="M51" s="53">
        <v>8010929</v>
      </c>
      <c r="N51" s="53">
        <v>0</v>
      </c>
      <c r="O51" s="53">
        <v>0</v>
      </c>
      <c r="P51" s="53">
        <v>0</v>
      </c>
      <c r="Q51" s="53">
        <v>6602481</v>
      </c>
      <c r="R51" s="53">
        <v>0</v>
      </c>
      <c r="S51" s="53">
        <v>0</v>
      </c>
      <c r="T51" s="53">
        <v>0</v>
      </c>
      <c r="U51" s="53">
        <v>11372952</v>
      </c>
      <c r="V51" s="53">
        <v>129469782</v>
      </c>
      <c r="W51" s="53">
        <v>204505564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94.05342444059325</v>
      </c>
      <c r="C58" s="5">
        <f>IF(C67=0,0,+(C76/C67)*100)</f>
        <v>0</v>
      </c>
      <c r="D58" s="6">
        <f aca="true" t="shared" si="6" ref="D58:Z58">IF(D67=0,0,+(D76/D67)*100)</f>
        <v>100.00000174448753</v>
      </c>
      <c r="E58" s="7">
        <f t="shared" si="6"/>
        <v>100.00000174448753</v>
      </c>
      <c r="F58" s="7">
        <f t="shared" si="6"/>
        <v>100</v>
      </c>
      <c r="G58" s="7">
        <f t="shared" si="6"/>
        <v>100</v>
      </c>
      <c r="H58" s="7">
        <f t="shared" si="6"/>
        <v>100.04318673797741</v>
      </c>
      <c r="I58" s="7">
        <f t="shared" si="6"/>
        <v>100.00776660321003</v>
      </c>
      <c r="J58" s="7">
        <f t="shared" si="6"/>
        <v>273.41055460087443</v>
      </c>
      <c r="K58" s="7">
        <f t="shared" si="6"/>
        <v>100</v>
      </c>
      <c r="L58" s="7">
        <f t="shared" si="6"/>
        <v>99.99998950535044</v>
      </c>
      <c r="M58" s="7">
        <f t="shared" si="6"/>
        <v>153.27839424190168</v>
      </c>
      <c r="N58" s="7">
        <f t="shared" si="6"/>
        <v>99.99504095519607</v>
      </c>
      <c r="O58" s="7">
        <f t="shared" si="6"/>
        <v>100</v>
      </c>
      <c r="P58" s="7">
        <f t="shared" si="6"/>
        <v>100</v>
      </c>
      <c r="Q58" s="7">
        <f t="shared" si="6"/>
        <v>99.99804720625136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110.52666165121707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100.00000174448753</v>
      </c>
    </row>
    <row r="59" spans="1:26" ht="13.5">
      <c r="A59" s="36" t="s">
        <v>31</v>
      </c>
      <c r="B59" s="9">
        <f aca="true" t="shared" si="7" ref="B59:Z66">IF(B68=0,0,+(B77/B68)*100)</f>
        <v>81.43655990841027</v>
      </c>
      <c r="C59" s="9">
        <f t="shared" si="7"/>
        <v>0</v>
      </c>
      <c r="D59" s="2">
        <f t="shared" si="7"/>
        <v>99.99999583660248</v>
      </c>
      <c r="E59" s="10">
        <f t="shared" si="7"/>
        <v>99.99999583660248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-1439.3390673600213</v>
      </c>
      <c r="K59" s="10">
        <f t="shared" si="7"/>
        <v>100</v>
      </c>
      <c r="L59" s="10">
        <f t="shared" si="7"/>
        <v>100</v>
      </c>
      <c r="M59" s="10">
        <f t="shared" si="7"/>
        <v>-1569.2371630119758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146.68148427268227</v>
      </c>
      <c r="W59" s="10">
        <f t="shared" si="7"/>
        <v>137.14988480168526</v>
      </c>
      <c r="X59" s="10">
        <f t="shared" si="7"/>
        <v>0</v>
      </c>
      <c r="Y59" s="10">
        <f t="shared" si="7"/>
        <v>0</v>
      </c>
      <c r="Z59" s="11">
        <f t="shared" si="7"/>
        <v>99.99999583660248</v>
      </c>
    </row>
    <row r="60" spans="1:26" ht="13.5">
      <c r="A60" s="37" t="s">
        <v>32</v>
      </c>
      <c r="B60" s="12">
        <f t="shared" si="7"/>
        <v>95.39870663524238</v>
      </c>
      <c r="C60" s="12">
        <f t="shared" si="7"/>
        <v>0</v>
      </c>
      <c r="D60" s="3">
        <f t="shared" si="7"/>
        <v>100.00000376751872</v>
      </c>
      <c r="E60" s="13">
        <f t="shared" si="7"/>
        <v>100.00000376751872</v>
      </c>
      <c r="F60" s="13">
        <f t="shared" si="7"/>
        <v>100</v>
      </c>
      <c r="G60" s="13">
        <f t="shared" si="7"/>
        <v>100</v>
      </c>
      <c r="H60" s="13">
        <f t="shared" si="7"/>
        <v>100.04217992130788</v>
      </c>
      <c r="I60" s="13">
        <f t="shared" si="7"/>
        <v>100.01500830638568</v>
      </c>
      <c r="J60" s="13">
        <f t="shared" si="7"/>
        <v>185.21973110809412</v>
      </c>
      <c r="K60" s="13">
        <f t="shared" si="7"/>
        <v>100</v>
      </c>
      <c r="L60" s="13">
        <f t="shared" si="7"/>
        <v>100</v>
      </c>
      <c r="M60" s="13">
        <f t="shared" si="7"/>
        <v>126.90764472139588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100</v>
      </c>
      <c r="U60" s="13">
        <f t="shared" si="7"/>
        <v>100</v>
      </c>
      <c r="V60" s="13">
        <f t="shared" si="7"/>
        <v>106.08358365049966</v>
      </c>
      <c r="W60" s="13">
        <f t="shared" si="7"/>
        <v>92.44665251793865</v>
      </c>
      <c r="X60" s="13">
        <f t="shared" si="7"/>
        <v>0</v>
      </c>
      <c r="Y60" s="13">
        <f t="shared" si="7"/>
        <v>0</v>
      </c>
      <c r="Z60" s="14">
        <f t="shared" si="7"/>
        <v>100.00000376751872</v>
      </c>
    </row>
    <row r="61" spans="1:26" ht="13.5">
      <c r="A61" s="38" t="s">
        <v>114</v>
      </c>
      <c r="B61" s="12">
        <f t="shared" si="7"/>
        <v>95.87914759028673</v>
      </c>
      <c r="C61" s="12">
        <f t="shared" si="7"/>
        <v>0</v>
      </c>
      <c r="D61" s="3">
        <f t="shared" si="7"/>
        <v>100.00000164753911</v>
      </c>
      <c r="E61" s="13">
        <f t="shared" si="7"/>
        <v>100.00000164753911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147.59931459774091</v>
      </c>
      <c r="K61" s="13">
        <f t="shared" si="7"/>
        <v>100</v>
      </c>
      <c r="L61" s="13">
        <f t="shared" si="7"/>
        <v>100</v>
      </c>
      <c r="M61" s="13">
        <f t="shared" si="7"/>
        <v>114.91150167070086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103.24522501724375</v>
      </c>
      <c r="W61" s="13">
        <f t="shared" si="7"/>
        <v>90.31882387745507</v>
      </c>
      <c r="X61" s="13">
        <f t="shared" si="7"/>
        <v>0</v>
      </c>
      <c r="Y61" s="13">
        <f t="shared" si="7"/>
        <v>0</v>
      </c>
      <c r="Z61" s="14">
        <f t="shared" si="7"/>
        <v>100.00000164753911</v>
      </c>
    </row>
    <row r="62" spans="1:26" ht="13.5">
      <c r="A62" s="38" t="s">
        <v>115</v>
      </c>
      <c r="B62" s="12">
        <f t="shared" si="7"/>
        <v>90.51746112668876</v>
      </c>
      <c r="C62" s="12">
        <f t="shared" si="7"/>
        <v>0</v>
      </c>
      <c r="D62" s="3">
        <f t="shared" si="7"/>
        <v>100.00002991639265</v>
      </c>
      <c r="E62" s="13">
        <f t="shared" si="7"/>
        <v>100.00002991639265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367.1373414604008</v>
      </c>
      <c r="K62" s="13">
        <f t="shared" si="7"/>
        <v>100</v>
      </c>
      <c r="L62" s="13">
        <f t="shared" si="7"/>
        <v>100</v>
      </c>
      <c r="M62" s="13">
        <f t="shared" si="7"/>
        <v>182.80656281317388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119.95123318995063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100.00002991639265</v>
      </c>
    </row>
    <row r="63" spans="1:26" ht="13.5">
      <c r="A63" s="38" t="s">
        <v>116</v>
      </c>
      <c r="B63" s="12">
        <f t="shared" si="7"/>
        <v>100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100.42497167957004</v>
      </c>
      <c r="I63" s="13">
        <f t="shared" si="7"/>
        <v>100.140033634206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100.03536841234441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117</v>
      </c>
      <c r="B64" s="12">
        <f t="shared" si="7"/>
        <v>95.08993876077257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259.4913981292338</v>
      </c>
      <c r="K64" s="13">
        <f t="shared" si="7"/>
        <v>100</v>
      </c>
      <c r="L64" s="13">
        <f t="shared" si="7"/>
        <v>100</v>
      </c>
      <c r="M64" s="13">
        <f t="shared" si="7"/>
        <v>152.86192650310238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113.12766664201052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99.99990071613453</v>
      </c>
      <c r="M66" s="16">
        <f t="shared" si="7"/>
        <v>99.99996611677582</v>
      </c>
      <c r="N66" s="16">
        <f t="shared" si="7"/>
        <v>99.9355612045686</v>
      </c>
      <c r="O66" s="16">
        <f t="shared" si="7"/>
        <v>100</v>
      </c>
      <c r="P66" s="16">
        <f t="shared" si="7"/>
        <v>100</v>
      </c>
      <c r="Q66" s="16">
        <f t="shared" si="7"/>
        <v>99.97546516555988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99.99383567295193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>
        <v>123611664</v>
      </c>
      <c r="C67" s="23"/>
      <c r="D67" s="24">
        <v>114646850</v>
      </c>
      <c r="E67" s="25">
        <v>114646850</v>
      </c>
      <c r="F67" s="25">
        <v>25858885</v>
      </c>
      <c r="G67" s="25">
        <v>8091888</v>
      </c>
      <c r="H67" s="25">
        <v>7444415</v>
      </c>
      <c r="I67" s="25">
        <v>41395188</v>
      </c>
      <c r="J67" s="25">
        <v>8109165</v>
      </c>
      <c r="K67" s="25">
        <v>8755884</v>
      </c>
      <c r="L67" s="25">
        <v>9528665</v>
      </c>
      <c r="M67" s="25">
        <v>26393714</v>
      </c>
      <c r="N67" s="25">
        <v>14276943</v>
      </c>
      <c r="O67" s="25">
        <v>10898090</v>
      </c>
      <c r="P67" s="25">
        <v>11080716</v>
      </c>
      <c r="Q67" s="25">
        <v>36255749</v>
      </c>
      <c r="R67" s="25">
        <v>11080716</v>
      </c>
      <c r="S67" s="25">
        <v>9215496</v>
      </c>
      <c r="T67" s="25">
        <v>9268960</v>
      </c>
      <c r="U67" s="25">
        <v>29565172</v>
      </c>
      <c r="V67" s="25">
        <v>133609823</v>
      </c>
      <c r="W67" s="25">
        <v>114646852</v>
      </c>
      <c r="X67" s="25"/>
      <c r="Y67" s="24"/>
      <c r="Z67" s="26">
        <v>114646850</v>
      </c>
    </row>
    <row r="68" spans="1:26" ht="13.5" hidden="1">
      <c r="A68" s="36" t="s">
        <v>31</v>
      </c>
      <c r="B68" s="18">
        <v>15556330</v>
      </c>
      <c r="C68" s="18"/>
      <c r="D68" s="19">
        <v>24018845</v>
      </c>
      <c r="E68" s="20">
        <v>24018845</v>
      </c>
      <c r="F68" s="20">
        <v>18151989</v>
      </c>
      <c r="G68" s="20">
        <v>-36398</v>
      </c>
      <c r="H68" s="20">
        <v>-1199977</v>
      </c>
      <c r="I68" s="20">
        <v>16915614</v>
      </c>
      <c r="J68" s="20">
        <v>-495754</v>
      </c>
      <c r="K68" s="20">
        <v>56084</v>
      </c>
      <c r="L68" s="20">
        <v>-17505</v>
      </c>
      <c r="M68" s="20">
        <v>-457175</v>
      </c>
      <c r="N68" s="20">
        <v>-47944</v>
      </c>
      <c r="O68" s="20">
        <v>-38580</v>
      </c>
      <c r="P68" s="20">
        <v>-2876</v>
      </c>
      <c r="Q68" s="20">
        <v>-89400</v>
      </c>
      <c r="R68" s="20">
        <v>-2876</v>
      </c>
      <c r="S68" s="20">
        <v>-3296</v>
      </c>
      <c r="T68" s="20">
        <v>-15197</v>
      </c>
      <c r="U68" s="20">
        <v>-21369</v>
      </c>
      <c r="V68" s="20">
        <v>16347670</v>
      </c>
      <c r="W68" s="20">
        <v>17512843</v>
      </c>
      <c r="X68" s="20"/>
      <c r="Y68" s="19"/>
      <c r="Z68" s="22">
        <v>24018845</v>
      </c>
    </row>
    <row r="69" spans="1:26" ht="13.5" hidden="1">
      <c r="A69" s="37" t="s">
        <v>32</v>
      </c>
      <c r="B69" s="18">
        <v>96991664</v>
      </c>
      <c r="C69" s="18"/>
      <c r="D69" s="19">
        <v>79628005</v>
      </c>
      <c r="E69" s="20">
        <v>79628005</v>
      </c>
      <c r="F69" s="20">
        <v>6703963</v>
      </c>
      <c r="G69" s="20">
        <v>7095398</v>
      </c>
      <c r="H69" s="20">
        <v>7622110</v>
      </c>
      <c r="I69" s="20">
        <v>21421471</v>
      </c>
      <c r="J69" s="20">
        <v>7546155</v>
      </c>
      <c r="K69" s="20">
        <v>7814464</v>
      </c>
      <c r="L69" s="20">
        <v>8538957</v>
      </c>
      <c r="M69" s="20">
        <v>23899576</v>
      </c>
      <c r="N69" s="20">
        <v>13226170</v>
      </c>
      <c r="O69" s="20">
        <v>10096285</v>
      </c>
      <c r="P69" s="20">
        <v>10137001</v>
      </c>
      <c r="Q69" s="20">
        <v>33459456</v>
      </c>
      <c r="R69" s="20">
        <v>10137001</v>
      </c>
      <c r="S69" s="20">
        <v>8252075</v>
      </c>
      <c r="T69" s="20">
        <v>8590913</v>
      </c>
      <c r="U69" s="20">
        <v>26979989</v>
      </c>
      <c r="V69" s="20">
        <v>105760492</v>
      </c>
      <c r="W69" s="20">
        <v>86134009</v>
      </c>
      <c r="X69" s="20"/>
      <c r="Y69" s="19"/>
      <c r="Z69" s="22">
        <v>79628005</v>
      </c>
    </row>
    <row r="70" spans="1:26" ht="13.5" hidden="1">
      <c r="A70" s="38" t="s">
        <v>114</v>
      </c>
      <c r="B70" s="18">
        <v>69423986</v>
      </c>
      <c r="C70" s="18"/>
      <c r="D70" s="19">
        <v>60696587</v>
      </c>
      <c r="E70" s="20">
        <v>60696587</v>
      </c>
      <c r="F70" s="20">
        <v>4306193</v>
      </c>
      <c r="G70" s="20">
        <v>4809102</v>
      </c>
      <c r="H70" s="20">
        <v>5197891</v>
      </c>
      <c r="I70" s="20">
        <v>14313186</v>
      </c>
      <c r="J70" s="20">
        <v>5063304</v>
      </c>
      <c r="K70" s="20">
        <v>5283228</v>
      </c>
      <c r="L70" s="20">
        <v>5816146</v>
      </c>
      <c r="M70" s="20">
        <v>16162678</v>
      </c>
      <c r="N70" s="20">
        <v>9192638</v>
      </c>
      <c r="O70" s="20">
        <v>7601260</v>
      </c>
      <c r="P70" s="20">
        <v>7432048</v>
      </c>
      <c r="Q70" s="20">
        <v>24225946</v>
      </c>
      <c r="R70" s="20">
        <v>7432048</v>
      </c>
      <c r="S70" s="20">
        <v>5831302</v>
      </c>
      <c r="T70" s="20">
        <v>6300815</v>
      </c>
      <c r="U70" s="20">
        <v>19564165</v>
      </c>
      <c r="V70" s="20">
        <v>74265975</v>
      </c>
      <c r="W70" s="20">
        <v>67202589</v>
      </c>
      <c r="X70" s="20"/>
      <c r="Y70" s="19"/>
      <c r="Z70" s="22">
        <v>60696587</v>
      </c>
    </row>
    <row r="71" spans="1:26" ht="13.5" hidden="1">
      <c r="A71" s="38" t="s">
        <v>115</v>
      </c>
      <c r="B71" s="18">
        <v>14016879</v>
      </c>
      <c r="C71" s="18"/>
      <c r="D71" s="19">
        <v>6685298</v>
      </c>
      <c r="E71" s="20">
        <v>6685298</v>
      </c>
      <c r="F71" s="20">
        <v>1080593</v>
      </c>
      <c r="G71" s="20">
        <v>991310</v>
      </c>
      <c r="H71" s="20">
        <v>1144177</v>
      </c>
      <c r="I71" s="20">
        <v>3216080</v>
      </c>
      <c r="J71" s="20">
        <v>1181566</v>
      </c>
      <c r="K71" s="20">
        <v>1197727</v>
      </c>
      <c r="L71" s="20">
        <v>1432487</v>
      </c>
      <c r="M71" s="20">
        <v>3811780</v>
      </c>
      <c r="N71" s="20">
        <v>2722746</v>
      </c>
      <c r="O71" s="20">
        <v>1185793</v>
      </c>
      <c r="P71" s="20">
        <v>1392637</v>
      </c>
      <c r="Q71" s="20">
        <v>5301176</v>
      </c>
      <c r="R71" s="20">
        <v>1392637</v>
      </c>
      <c r="S71" s="20">
        <v>1115320</v>
      </c>
      <c r="T71" s="20">
        <v>983603</v>
      </c>
      <c r="U71" s="20">
        <v>3491560</v>
      </c>
      <c r="V71" s="20">
        <v>15820596</v>
      </c>
      <c r="W71" s="20">
        <v>6685300</v>
      </c>
      <c r="X71" s="20"/>
      <c r="Y71" s="19"/>
      <c r="Z71" s="22">
        <v>6685298</v>
      </c>
    </row>
    <row r="72" spans="1:26" ht="13.5" hidden="1">
      <c r="A72" s="38" t="s">
        <v>116</v>
      </c>
      <c r="B72" s="18">
        <v>7993740</v>
      </c>
      <c r="C72" s="18"/>
      <c r="D72" s="19">
        <v>6885000</v>
      </c>
      <c r="E72" s="20">
        <v>6885000</v>
      </c>
      <c r="F72" s="20">
        <v>779620</v>
      </c>
      <c r="G72" s="20">
        <v>759736</v>
      </c>
      <c r="H72" s="20">
        <v>756521</v>
      </c>
      <c r="I72" s="20">
        <v>2295877</v>
      </c>
      <c r="J72" s="20">
        <v>759368</v>
      </c>
      <c r="K72" s="20">
        <v>784287</v>
      </c>
      <c r="L72" s="20">
        <v>746428</v>
      </c>
      <c r="M72" s="20">
        <v>2290083</v>
      </c>
      <c r="N72" s="20">
        <v>761984</v>
      </c>
      <c r="O72" s="20">
        <v>775133</v>
      </c>
      <c r="P72" s="20">
        <v>753182</v>
      </c>
      <c r="Q72" s="20">
        <v>2290299</v>
      </c>
      <c r="R72" s="20">
        <v>753182</v>
      </c>
      <c r="S72" s="20">
        <v>756075</v>
      </c>
      <c r="T72" s="20">
        <v>704516</v>
      </c>
      <c r="U72" s="20">
        <v>2213773</v>
      </c>
      <c r="V72" s="20">
        <v>9090032</v>
      </c>
      <c r="W72" s="20">
        <v>6885000</v>
      </c>
      <c r="X72" s="20"/>
      <c r="Y72" s="19"/>
      <c r="Z72" s="22">
        <v>6885000</v>
      </c>
    </row>
    <row r="73" spans="1:26" ht="13.5" hidden="1">
      <c r="A73" s="38" t="s">
        <v>117</v>
      </c>
      <c r="B73" s="18">
        <v>5557059</v>
      </c>
      <c r="C73" s="18"/>
      <c r="D73" s="19">
        <v>5361120</v>
      </c>
      <c r="E73" s="20">
        <v>5361120</v>
      </c>
      <c r="F73" s="20">
        <v>537557</v>
      </c>
      <c r="G73" s="20">
        <v>535250</v>
      </c>
      <c r="H73" s="20">
        <v>523521</v>
      </c>
      <c r="I73" s="20">
        <v>1596328</v>
      </c>
      <c r="J73" s="20">
        <v>541917</v>
      </c>
      <c r="K73" s="20">
        <v>549222</v>
      </c>
      <c r="L73" s="20">
        <v>543896</v>
      </c>
      <c r="M73" s="20">
        <v>1635035</v>
      </c>
      <c r="N73" s="20">
        <v>548802</v>
      </c>
      <c r="O73" s="20">
        <v>534099</v>
      </c>
      <c r="P73" s="20">
        <v>559134</v>
      </c>
      <c r="Q73" s="20">
        <v>1642035</v>
      </c>
      <c r="R73" s="20">
        <v>559134</v>
      </c>
      <c r="S73" s="20">
        <v>549378</v>
      </c>
      <c r="T73" s="20">
        <v>601979</v>
      </c>
      <c r="U73" s="20">
        <v>1710491</v>
      </c>
      <c r="V73" s="20">
        <v>6583889</v>
      </c>
      <c r="W73" s="20">
        <v>5361120</v>
      </c>
      <c r="X73" s="20"/>
      <c r="Y73" s="19"/>
      <c r="Z73" s="22">
        <v>5361120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11063670</v>
      </c>
      <c r="C75" s="27"/>
      <c r="D75" s="28">
        <v>11000000</v>
      </c>
      <c r="E75" s="29">
        <v>11000000</v>
      </c>
      <c r="F75" s="29">
        <v>1002933</v>
      </c>
      <c r="G75" s="29">
        <v>1032888</v>
      </c>
      <c r="H75" s="29">
        <v>1022282</v>
      </c>
      <c r="I75" s="29">
        <v>3058103</v>
      </c>
      <c r="J75" s="29">
        <v>1058764</v>
      </c>
      <c r="K75" s="29">
        <v>885336</v>
      </c>
      <c r="L75" s="29">
        <v>1007213</v>
      </c>
      <c r="M75" s="29">
        <v>2951313</v>
      </c>
      <c r="N75" s="29">
        <v>1098717</v>
      </c>
      <c r="O75" s="29">
        <v>840385</v>
      </c>
      <c r="P75" s="29">
        <v>946591</v>
      </c>
      <c r="Q75" s="29">
        <v>2885693</v>
      </c>
      <c r="R75" s="29">
        <v>946591</v>
      </c>
      <c r="S75" s="29">
        <v>966717</v>
      </c>
      <c r="T75" s="29">
        <v>693244</v>
      </c>
      <c r="U75" s="29">
        <v>2606552</v>
      </c>
      <c r="V75" s="29">
        <v>11501661</v>
      </c>
      <c r="W75" s="29">
        <v>11000000</v>
      </c>
      <c r="X75" s="29"/>
      <c r="Y75" s="28"/>
      <c r="Z75" s="30">
        <v>11000000</v>
      </c>
    </row>
    <row r="76" spans="1:26" ht="13.5" hidden="1">
      <c r="A76" s="41" t="s">
        <v>121</v>
      </c>
      <c r="B76" s="31">
        <v>116261003</v>
      </c>
      <c r="C76" s="31"/>
      <c r="D76" s="32">
        <v>114646852</v>
      </c>
      <c r="E76" s="33">
        <v>114646852</v>
      </c>
      <c r="F76" s="33">
        <v>25858885</v>
      </c>
      <c r="G76" s="33">
        <v>8091888</v>
      </c>
      <c r="H76" s="33">
        <v>7447630</v>
      </c>
      <c r="I76" s="33">
        <v>41398403</v>
      </c>
      <c r="J76" s="33">
        <v>22171313</v>
      </c>
      <c r="K76" s="33">
        <v>8755884</v>
      </c>
      <c r="L76" s="33">
        <v>9528664</v>
      </c>
      <c r="M76" s="33">
        <v>40455861</v>
      </c>
      <c r="N76" s="33">
        <v>14276235</v>
      </c>
      <c r="O76" s="33">
        <v>10898090</v>
      </c>
      <c r="P76" s="33">
        <v>11080716</v>
      </c>
      <c r="Q76" s="33">
        <v>36255041</v>
      </c>
      <c r="R76" s="33">
        <v>11080716</v>
      </c>
      <c r="S76" s="33">
        <v>9215496</v>
      </c>
      <c r="T76" s="33">
        <v>9268960</v>
      </c>
      <c r="U76" s="33">
        <v>29565172</v>
      </c>
      <c r="V76" s="33">
        <v>147674477</v>
      </c>
      <c r="W76" s="33">
        <v>114646852</v>
      </c>
      <c r="X76" s="33"/>
      <c r="Y76" s="32"/>
      <c r="Z76" s="34">
        <v>114646852</v>
      </c>
    </row>
    <row r="77" spans="1:26" ht="13.5" hidden="1">
      <c r="A77" s="36" t="s">
        <v>31</v>
      </c>
      <c r="B77" s="18">
        <v>12668540</v>
      </c>
      <c r="C77" s="18"/>
      <c r="D77" s="19">
        <v>24018844</v>
      </c>
      <c r="E77" s="20">
        <v>24018844</v>
      </c>
      <c r="F77" s="20">
        <v>18151989</v>
      </c>
      <c r="G77" s="20">
        <v>-36398</v>
      </c>
      <c r="H77" s="20">
        <v>-1199977</v>
      </c>
      <c r="I77" s="20">
        <v>16915614</v>
      </c>
      <c r="J77" s="20">
        <v>7135581</v>
      </c>
      <c r="K77" s="20">
        <v>56084</v>
      </c>
      <c r="L77" s="20">
        <v>-17505</v>
      </c>
      <c r="M77" s="20">
        <v>7174160</v>
      </c>
      <c r="N77" s="20">
        <v>-47944</v>
      </c>
      <c r="O77" s="20">
        <v>-38580</v>
      </c>
      <c r="P77" s="20">
        <v>-2876</v>
      </c>
      <c r="Q77" s="20">
        <v>-89400</v>
      </c>
      <c r="R77" s="20">
        <v>-2876</v>
      </c>
      <c r="S77" s="20">
        <v>-3296</v>
      </c>
      <c r="T77" s="20">
        <v>-15197</v>
      </c>
      <c r="U77" s="20">
        <v>-21369</v>
      </c>
      <c r="V77" s="20">
        <v>23979005</v>
      </c>
      <c r="W77" s="20">
        <v>24018844</v>
      </c>
      <c r="X77" s="20"/>
      <c r="Y77" s="19"/>
      <c r="Z77" s="22">
        <v>24018844</v>
      </c>
    </row>
    <row r="78" spans="1:26" ht="13.5" hidden="1">
      <c r="A78" s="37" t="s">
        <v>32</v>
      </c>
      <c r="B78" s="18">
        <v>92528793</v>
      </c>
      <c r="C78" s="18"/>
      <c r="D78" s="19">
        <v>79628008</v>
      </c>
      <c r="E78" s="20">
        <v>79628008</v>
      </c>
      <c r="F78" s="20">
        <v>6703963</v>
      </c>
      <c r="G78" s="20">
        <v>7095398</v>
      </c>
      <c r="H78" s="20">
        <v>7625325</v>
      </c>
      <c r="I78" s="20">
        <v>21424686</v>
      </c>
      <c r="J78" s="20">
        <v>13976968</v>
      </c>
      <c r="K78" s="20">
        <v>7814464</v>
      </c>
      <c r="L78" s="20">
        <v>8538957</v>
      </c>
      <c r="M78" s="20">
        <v>30330389</v>
      </c>
      <c r="N78" s="20">
        <v>13226170</v>
      </c>
      <c r="O78" s="20">
        <v>10096285</v>
      </c>
      <c r="P78" s="20">
        <v>10137001</v>
      </c>
      <c r="Q78" s="20">
        <v>33459456</v>
      </c>
      <c r="R78" s="20">
        <v>10137001</v>
      </c>
      <c r="S78" s="20">
        <v>8252075</v>
      </c>
      <c r="T78" s="20">
        <v>8590913</v>
      </c>
      <c r="U78" s="20">
        <v>26979989</v>
      </c>
      <c r="V78" s="20">
        <v>112194520</v>
      </c>
      <c r="W78" s="20">
        <v>79628008</v>
      </c>
      <c r="X78" s="20"/>
      <c r="Y78" s="19"/>
      <c r="Z78" s="22">
        <v>79628008</v>
      </c>
    </row>
    <row r="79" spans="1:26" ht="13.5" hidden="1">
      <c r="A79" s="38" t="s">
        <v>114</v>
      </c>
      <c r="B79" s="18">
        <v>66563126</v>
      </c>
      <c r="C79" s="18"/>
      <c r="D79" s="19">
        <v>60696588</v>
      </c>
      <c r="E79" s="20">
        <v>60696588</v>
      </c>
      <c r="F79" s="20">
        <v>4306193</v>
      </c>
      <c r="G79" s="20">
        <v>4809102</v>
      </c>
      <c r="H79" s="20">
        <v>5197891</v>
      </c>
      <c r="I79" s="20">
        <v>14313186</v>
      </c>
      <c r="J79" s="20">
        <v>7473402</v>
      </c>
      <c r="K79" s="20">
        <v>5283228</v>
      </c>
      <c r="L79" s="20">
        <v>5816146</v>
      </c>
      <c r="M79" s="20">
        <v>18572776</v>
      </c>
      <c r="N79" s="20">
        <v>9192638</v>
      </c>
      <c r="O79" s="20">
        <v>7601260</v>
      </c>
      <c r="P79" s="20">
        <v>7432048</v>
      </c>
      <c r="Q79" s="20">
        <v>24225946</v>
      </c>
      <c r="R79" s="20">
        <v>7432048</v>
      </c>
      <c r="S79" s="20">
        <v>5831302</v>
      </c>
      <c r="T79" s="20">
        <v>6300815</v>
      </c>
      <c r="U79" s="20">
        <v>19564165</v>
      </c>
      <c r="V79" s="20">
        <v>76676073</v>
      </c>
      <c r="W79" s="20">
        <v>60696588</v>
      </c>
      <c r="X79" s="20"/>
      <c r="Y79" s="19"/>
      <c r="Z79" s="22">
        <v>60696588</v>
      </c>
    </row>
    <row r="80" spans="1:26" ht="13.5" hidden="1">
      <c r="A80" s="38" t="s">
        <v>115</v>
      </c>
      <c r="B80" s="18">
        <v>12687723</v>
      </c>
      <c r="C80" s="18"/>
      <c r="D80" s="19">
        <v>6685300</v>
      </c>
      <c r="E80" s="20">
        <v>6685300</v>
      </c>
      <c r="F80" s="20">
        <v>1080593</v>
      </c>
      <c r="G80" s="20">
        <v>991310</v>
      </c>
      <c r="H80" s="20">
        <v>1144177</v>
      </c>
      <c r="I80" s="20">
        <v>3216080</v>
      </c>
      <c r="J80" s="20">
        <v>4337970</v>
      </c>
      <c r="K80" s="20">
        <v>1197727</v>
      </c>
      <c r="L80" s="20">
        <v>1432487</v>
      </c>
      <c r="M80" s="20">
        <v>6968184</v>
      </c>
      <c r="N80" s="20">
        <v>2722746</v>
      </c>
      <c r="O80" s="20">
        <v>1185793</v>
      </c>
      <c r="P80" s="20">
        <v>1392637</v>
      </c>
      <c r="Q80" s="20">
        <v>5301176</v>
      </c>
      <c r="R80" s="20">
        <v>1392637</v>
      </c>
      <c r="S80" s="20">
        <v>1115320</v>
      </c>
      <c r="T80" s="20">
        <v>983603</v>
      </c>
      <c r="U80" s="20">
        <v>3491560</v>
      </c>
      <c r="V80" s="20">
        <v>18977000</v>
      </c>
      <c r="W80" s="20">
        <v>6685300</v>
      </c>
      <c r="X80" s="20"/>
      <c r="Y80" s="19"/>
      <c r="Z80" s="22">
        <v>6685300</v>
      </c>
    </row>
    <row r="81" spans="1:26" ht="13.5" hidden="1">
      <c r="A81" s="38" t="s">
        <v>116</v>
      </c>
      <c r="B81" s="18">
        <v>7993740</v>
      </c>
      <c r="C81" s="18"/>
      <c r="D81" s="19">
        <v>6885000</v>
      </c>
      <c r="E81" s="20">
        <v>6885000</v>
      </c>
      <c r="F81" s="20">
        <v>779620</v>
      </c>
      <c r="G81" s="20">
        <v>759736</v>
      </c>
      <c r="H81" s="20">
        <v>759736</v>
      </c>
      <c r="I81" s="20">
        <v>2299092</v>
      </c>
      <c r="J81" s="20">
        <v>759368</v>
      </c>
      <c r="K81" s="20">
        <v>784287</v>
      </c>
      <c r="L81" s="20">
        <v>746428</v>
      </c>
      <c r="M81" s="20">
        <v>2290083</v>
      </c>
      <c r="N81" s="20">
        <v>761984</v>
      </c>
      <c r="O81" s="20">
        <v>775133</v>
      </c>
      <c r="P81" s="20">
        <v>753182</v>
      </c>
      <c r="Q81" s="20">
        <v>2290299</v>
      </c>
      <c r="R81" s="20">
        <v>753182</v>
      </c>
      <c r="S81" s="20">
        <v>756075</v>
      </c>
      <c r="T81" s="20">
        <v>704516</v>
      </c>
      <c r="U81" s="20">
        <v>2213773</v>
      </c>
      <c r="V81" s="20">
        <v>9093247</v>
      </c>
      <c r="W81" s="20">
        <v>6885000</v>
      </c>
      <c r="X81" s="20"/>
      <c r="Y81" s="19"/>
      <c r="Z81" s="22">
        <v>6885000</v>
      </c>
    </row>
    <row r="82" spans="1:26" ht="13.5" hidden="1">
      <c r="A82" s="38" t="s">
        <v>117</v>
      </c>
      <c r="B82" s="18">
        <v>5284204</v>
      </c>
      <c r="C82" s="18"/>
      <c r="D82" s="19">
        <v>5361120</v>
      </c>
      <c r="E82" s="20">
        <v>5361120</v>
      </c>
      <c r="F82" s="20">
        <v>537557</v>
      </c>
      <c r="G82" s="20">
        <v>535250</v>
      </c>
      <c r="H82" s="20">
        <v>523521</v>
      </c>
      <c r="I82" s="20">
        <v>1596328</v>
      </c>
      <c r="J82" s="20">
        <v>1406228</v>
      </c>
      <c r="K82" s="20">
        <v>549222</v>
      </c>
      <c r="L82" s="20">
        <v>543896</v>
      </c>
      <c r="M82" s="20">
        <v>2499346</v>
      </c>
      <c r="N82" s="20">
        <v>548802</v>
      </c>
      <c r="O82" s="20">
        <v>534099</v>
      </c>
      <c r="P82" s="20">
        <v>559134</v>
      </c>
      <c r="Q82" s="20">
        <v>1642035</v>
      </c>
      <c r="R82" s="20">
        <v>559134</v>
      </c>
      <c r="S82" s="20">
        <v>549378</v>
      </c>
      <c r="T82" s="20">
        <v>601979</v>
      </c>
      <c r="U82" s="20">
        <v>1710491</v>
      </c>
      <c r="V82" s="20">
        <v>7448200</v>
      </c>
      <c r="W82" s="20">
        <v>5361120</v>
      </c>
      <c r="X82" s="20"/>
      <c r="Y82" s="19"/>
      <c r="Z82" s="22">
        <v>5361120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11063670</v>
      </c>
      <c r="C84" s="27"/>
      <c r="D84" s="28">
        <v>11000000</v>
      </c>
      <c r="E84" s="29">
        <v>11000000</v>
      </c>
      <c r="F84" s="29">
        <v>1002933</v>
      </c>
      <c r="G84" s="29">
        <v>1032888</v>
      </c>
      <c r="H84" s="29">
        <v>1022282</v>
      </c>
      <c r="I84" s="29">
        <v>3058103</v>
      </c>
      <c r="J84" s="29">
        <v>1058764</v>
      </c>
      <c r="K84" s="29">
        <v>885336</v>
      </c>
      <c r="L84" s="29">
        <v>1007212</v>
      </c>
      <c r="M84" s="29">
        <v>2951312</v>
      </c>
      <c r="N84" s="29">
        <v>1098009</v>
      </c>
      <c r="O84" s="29">
        <v>840385</v>
      </c>
      <c r="P84" s="29">
        <v>946591</v>
      </c>
      <c r="Q84" s="29">
        <v>2884985</v>
      </c>
      <c r="R84" s="29">
        <v>946591</v>
      </c>
      <c r="S84" s="29">
        <v>966717</v>
      </c>
      <c r="T84" s="29">
        <v>693244</v>
      </c>
      <c r="U84" s="29">
        <v>2606552</v>
      </c>
      <c r="V84" s="29">
        <v>11500952</v>
      </c>
      <c r="W84" s="29">
        <v>11000000</v>
      </c>
      <c r="X84" s="29"/>
      <c r="Y84" s="28"/>
      <c r="Z84" s="30">
        <v>11000000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3876125</v>
      </c>
      <c r="C5" s="18">
        <v>0</v>
      </c>
      <c r="D5" s="58">
        <v>4059441</v>
      </c>
      <c r="E5" s="59">
        <v>4109000</v>
      </c>
      <c r="F5" s="59">
        <v>3506196</v>
      </c>
      <c r="G5" s="59">
        <v>47756</v>
      </c>
      <c r="H5" s="59">
        <v>47756</v>
      </c>
      <c r="I5" s="59">
        <v>3601708</v>
      </c>
      <c r="J5" s="59">
        <v>47756</v>
      </c>
      <c r="K5" s="59">
        <v>47756</v>
      </c>
      <c r="L5" s="59">
        <v>47756</v>
      </c>
      <c r="M5" s="59">
        <v>143268</v>
      </c>
      <c r="N5" s="59">
        <v>47756</v>
      </c>
      <c r="O5" s="59">
        <v>47756</v>
      </c>
      <c r="P5" s="59">
        <v>47756</v>
      </c>
      <c r="Q5" s="59">
        <v>143268</v>
      </c>
      <c r="R5" s="59">
        <v>0</v>
      </c>
      <c r="S5" s="59">
        <v>14109</v>
      </c>
      <c r="T5" s="59">
        <v>5370592</v>
      </c>
      <c r="U5" s="59">
        <v>5384701</v>
      </c>
      <c r="V5" s="59">
        <v>9272945</v>
      </c>
      <c r="W5" s="59">
        <v>4059441</v>
      </c>
      <c r="X5" s="59">
        <v>5213504</v>
      </c>
      <c r="Y5" s="60">
        <v>128.43</v>
      </c>
      <c r="Z5" s="61">
        <v>4109000</v>
      </c>
    </row>
    <row r="6" spans="1:26" ht="13.5">
      <c r="A6" s="57" t="s">
        <v>32</v>
      </c>
      <c r="B6" s="18">
        <v>9089139</v>
      </c>
      <c r="C6" s="18">
        <v>0</v>
      </c>
      <c r="D6" s="58">
        <v>9312886</v>
      </c>
      <c r="E6" s="59">
        <v>9312500</v>
      </c>
      <c r="F6" s="59">
        <v>742825</v>
      </c>
      <c r="G6" s="59">
        <v>739275</v>
      </c>
      <c r="H6" s="59">
        <v>802670</v>
      </c>
      <c r="I6" s="59">
        <v>2284770</v>
      </c>
      <c r="J6" s="59">
        <v>804735</v>
      </c>
      <c r="K6" s="59">
        <v>724192</v>
      </c>
      <c r="L6" s="59">
        <v>768204</v>
      </c>
      <c r="M6" s="59">
        <v>2297131</v>
      </c>
      <c r="N6" s="59">
        <v>780159</v>
      </c>
      <c r="O6" s="59">
        <v>760648</v>
      </c>
      <c r="P6" s="59">
        <v>751174</v>
      </c>
      <c r="Q6" s="59">
        <v>2291981</v>
      </c>
      <c r="R6" s="59">
        <v>756311</v>
      </c>
      <c r="S6" s="59">
        <v>1230513</v>
      </c>
      <c r="T6" s="59">
        <v>705735</v>
      </c>
      <c r="U6" s="59">
        <v>2692559</v>
      </c>
      <c r="V6" s="59">
        <v>9566441</v>
      </c>
      <c r="W6" s="59">
        <v>9312586</v>
      </c>
      <c r="X6" s="59">
        <v>253855</v>
      </c>
      <c r="Y6" s="60">
        <v>2.73</v>
      </c>
      <c r="Z6" s="61">
        <v>9312500</v>
      </c>
    </row>
    <row r="7" spans="1:26" ht="13.5">
      <c r="A7" s="57" t="s">
        <v>33</v>
      </c>
      <c r="B7" s="18">
        <v>241230</v>
      </c>
      <c r="C7" s="18">
        <v>0</v>
      </c>
      <c r="D7" s="58">
        <v>69045</v>
      </c>
      <c r="E7" s="59">
        <v>245000</v>
      </c>
      <c r="F7" s="59">
        <v>92400</v>
      </c>
      <c r="G7" s="59">
        <v>0</v>
      </c>
      <c r="H7" s="59">
        <v>20832</v>
      </c>
      <c r="I7" s="59">
        <v>113232</v>
      </c>
      <c r="J7" s="59">
        <v>0</v>
      </c>
      <c r="K7" s="59">
        <v>0</v>
      </c>
      <c r="L7" s="59">
        <v>87000</v>
      </c>
      <c r="M7" s="59">
        <v>87000</v>
      </c>
      <c r="N7" s="59">
        <v>0</v>
      </c>
      <c r="O7" s="59">
        <v>0</v>
      </c>
      <c r="P7" s="59">
        <v>21242</v>
      </c>
      <c r="Q7" s="59">
        <v>21242</v>
      </c>
      <c r="R7" s="59">
        <v>0</v>
      </c>
      <c r="S7" s="59">
        <v>0</v>
      </c>
      <c r="T7" s="59">
        <v>3833</v>
      </c>
      <c r="U7" s="59">
        <v>3833</v>
      </c>
      <c r="V7" s="59">
        <v>225307</v>
      </c>
      <c r="W7" s="59">
        <v>69045</v>
      </c>
      <c r="X7" s="59">
        <v>156262</v>
      </c>
      <c r="Y7" s="60">
        <v>226.32</v>
      </c>
      <c r="Z7" s="61">
        <v>245000</v>
      </c>
    </row>
    <row r="8" spans="1:26" ht="13.5">
      <c r="A8" s="57" t="s">
        <v>34</v>
      </c>
      <c r="B8" s="18">
        <v>20513769</v>
      </c>
      <c r="C8" s="18">
        <v>0</v>
      </c>
      <c r="D8" s="58">
        <v>24325000</v>
      </c>
      <c r="E8" s="59">
        <v>25825000</v>
      </c>
      <c r="F8" s="59">
        <v>8426000</v>
      </c>
      <c r="G8" s="59">
        <v>2260000</v>
      </c>
      <c r="H8" s="59">
        <v>427000</v>
      </c>
      <c r="I8" s="59">
        <v>11113000</v>
      </c>
      <c r="J8" s="59">
        <v>0</v>
      </c>
      <c r="K8" s="59">
        <v>0</v>
      </c>
      <c r="L8" s="59">
        <v>6979000</v>
      </c>
      <c r="M8" s="59">
        <v>6979000</v>
      </c>
      <c r="N8" s="59">
        <v>0</v>
      </c>
      <c r="O8" s="59">
        <v>750000</v>
      </c>
      <c r="P8" s="59">
        <v>5483000</v>
      </c>
      <c r="Q8" s="59">
        <v>6233000</v>
      </c>
      <c r="R8" s="59">
        <v>0</v>
      </c>
      <c r="S8" s="59">
        <v>0</v>
      </c>
      <c r="T8" s="59">
        <v>0</v>
      </c>
      <c r="U8" s="59">
        <v>0</v>
      </c>
      <c r="V8" s="59">
        <v>24325000</v>
      </c>
      <c r="W8" s="59">
        <v>24325000</v>
      </c>
      <c r="X8" s="59">
        <v>0</v>
      </c>
      <c r="Y8" s="60">
        <v>0</v>
      </c>
      <c r="Z8" s="61">
        <v>25825000</v>
      </c>
    </row>
    <row r="9" spans="1:26" ht="13.5">
      <c r="A9" s="57" t="s">
        <v>35</v>
      </c>
      <c r="B9" s="18">
        <v>2068647</v>
      </c>
      <c r="C9" s="18">
        <v>0</v>
      </c>
      <c r="D9" s="58">
        <v>6293093</v>
      </c>
      <c r="E9" s="59">
        <v>3819500</v>
      </c>
      <c r="F9" s="59">
        <v>259708</v>
      </c>
      <c r="G9" s="59">
        <v>231801</v>
      </c>
      <c r="H9" s="59">
        <v>231629</v>
      </c>
      <c r="I9" s="59">
        <v>723138</v>
      </c>
      <c r="J9" s="59">
        <v>174356</v>
      </c>
      <c r="K9" s="59">
        <v>253244</v>
      </c>
      <c r="L9" s="59">
        <v>210069</v>
      </c>
      <c r="M9" s="59">
        <v>637669</v>
      </c>
      <c r="N9" s="59">
        <v>223957</v>
      </c>
      <c r="O9" s="59">
        <v>391419</v>
      </c>
      <c r="P9" s="59">
        <v>212300</v>
      </c>
      <c r="Q9" s="59">
        <v>827676</v>
      </c>
      <c r="R9" s="59">
        <v>150322</v>
      </c>
      <c r="S9" s="59">
        <v>297155</v>
      </c>
      <c r="T9" s="59">
        <v>448169</v>
      </c>
      <c r="U9" s="59">
        <v>895646</v>
      </c>
      <c r="V9" s="59">
        <v>3084129</v>
      </c>
      <c r="W9" s="59">
        <v>6293093</v>
      </c>
      <c r="X9" s="59">
        <v>-3208964</v>
      </c>
      <c r="Y9" s="60">
        <v>-50.99</v>
      </c>
      <c r="Z9" s="61">
        <v>3819500</v>
      </c>
    </row>
    <row r="10" spans="1:26" ht="25.5">
      <c r="A10" s="62" t="s">
        <v>106</v>
      </c>
      <c r="B10" s="63">
        <f>SUM(B5:B9)</f>
        <v>35788910</v>
      </c>
      <c r="C10" s="63">
        <f>SUM(C5:C9)</f>
        <v>0</v>
      </c>
      <c r="D10" s="64">
        <f aca="true" t="shared" si="0" ref="D10:Z10">SUM(D5:D9)</f>
        <v>44059465</v>
      </c>
      <c r="E10" s="65">
        <f t="shared" si="0"/>
        <v>43311000</v>
      </c>
      <c r="F10" s="65">
        <f t="shared" si="0"/>
        <v>13027129</v>
      </c>
      <c r="G10" s="65">
        <f t="shared" si="0"/>
        <v>3278832</v>
      </c>
      <c r="H10" s="65">
        <f t="shared" si="0"/>
        <v>1529887</v>
      </c>
      <c r="I10" s="65">
        <f t="shared" si="0"/>
        <v>17835848</v>
      </c>
      <c r="J10" s="65">
        <f t="shared" si="0"/>
        <v>1026847</v>
      </c>
      <c r="K10" s="65">
        <f t="shared" si="0"/>
        <v>1025192</v>
      </c>
      <c r="L10" s="65">
        <f t="shared" si="0"/>
        <v>8092029</v>
      </c>
      <c r="M10" s="65">
        <f t="shared" si="0"/>
        <v>10144068</v>
      </c>
      <c r="N10" s="65">
        <f t="shared" si="0"/>
        <v>1051872</v>
      </c>
      <c r="O10" s="65">
        <f t="shared" si="0"/>
        <v>1949823</v>
      </c>
      <c r="P10" s="65">
        <f t="shared" si="0"/>
        <v>6515472</v>
      </c>
      <c r="Q10" s="65">
        <f t="shared" si="0"/>
        <v>9517167</v>
      </c>
      <c r="R10" s="65">
        <f t="shared" si="0"/>
        <v>906633</v>
      </c>
      <c r="S10" s="65">
        <f t="shared" si="0"/>
        <v>1541777</v>
      </c>
      <c r="T10" s="65">
        <f t="shared" si="0"/>
        <v>6528329</v>
      </c>
      <c r="U10" s="65">
        <f t="shared" si="0"/>
        <v>8976739</v>
      </c>
      <c r="V10" s="65">
        <f t="shared" si="0"/>
        <v>46473822</v>
      </c>
      <c r="W10" s="65">
        <f t="shared" si="0"/>
        <v>44059165</v>
      </c>
      <c r="X10" s="65">
        <f t="shared" si="0"/>
        <v>2414657</v>
      </c>
      <c r="Y10" s="66">
        <f>+IF(W10&lt;&gt;0,(X10/W10)*100,0)</f>
        <v>5.480487430935199</v>
      </c>
      <c r="Z10" s="67">
        <f t="shared" si="0"/>
        <v>43311000</v>
      </c>
    </row>
    <row r="11" spans="1:26" ht="13.5">
      <c r="A11" s="57" t="s">
        <v>36</v>
      </c>
      <c r="B11" s="18">
        <v>17562054</v>
      </c>
      <c r="C11" s="18">
        <v>0</v>
      </c>
      <c r="D11" s="58">
        <v>21502569</v>
      </c>
      <c r="E11" s="59">
        <v>24848569</v>
      </c>
      <c r="F11" s="59">
        <v>1596572</v>
      </c>
      <c r="G11" s="59">
        <v>1607516</v>
      </c>
      <c r="H11" s="59">
        <v>1571915</v>
      </c>
      <c r="I11" s="59">
        <v>4776003</v>
      </c>
      <c r="J11" s="59">
        <v>1565914</v>
      </c>
      <c r="K11" s="59">
        <v>2243768</v>
      </c>
      <c r="L11" s="59">
        <v>1689542</v>
      </c>
      <c r="M11" s="59">
        <v>5499224</v>
      </c>
      <c r="N11" s="59">
        <v>2593666</v>
      </c>
      <c r="O11" s="59">
        <v>1630429</v>
      </c>
      <c r="P11" s="59">
        <v>1698695</v>
      </c>
      <c r="Q11" s="59">
        <v>5922790</v>
      </c>
      <c r="R11" s="59">
        <v>1866698</v>
      </c>
      <c r="S11" s="59">
        <v>2096085</v>
      </c>
      <c r="T11" s="59">
        <v>1942107</v>
      </c>
      <c r="U11" s="59">
        <v>5904890</v>
      </c>
      <c r="V11" s="59">
        <v>22102907</v>
      </c>
      <c r="W11" s="59">
        <v>21502570</v>
      </c>
      <c r="X11" s="59">
        <v>600337</v>
      </c>
      <c r="Y11" s="60">
        <v>2.79</v>
      </c>
      <c r="Z11" s="61">
        <v>24848569</v>
      </c>
    </row>
    <row r="12" spans="1:26" ht="13.5">
      <c r="A12" s="57" t="s">
        <v>37</v>
      </c>
      <c r="B12" s="18">
        <v>2347422</v>
      </c>
      <c r="C12" s="18">
        <v>0</v>
      </c>
      <c r="D12" s="58">
        <v>2533037</v>
      </c>
      <c r="E12" s="59">
        <v>2533037</v>
      </c>
      <c r="F12" s="59">
        <v>135638</v>
      </c>
      <c r="G12" s="59">
        <v>173891</v>
      </c>
      <c r="H12" s="59">
        <v>135635</v>
      </c>
      <c r="I12" s="59">
        <v>445164</v>
      </c>
      <c r="J12" s="59">
        <v>135635</v>
      </c>
      <c r="K12" s="59">
        <v>131635</v>
      </c>
      <c r="L12" s="59">
        <v>135635</v>
      </c>
      <c r="M12" s="59">
        <v>402905</v>
      </c>
      <c r="N12" s="59">
        <v>221246</v>
      </c>
      <c r="O12" s="59">
        <v>180666</v>
      </c>
      <c r="P12" s="59">
        <v>180666</v>
      </c>
      <c r="Q12" s="59">
        <v>582578</v>
      </c>
      <c r="R12" s="59">
        <v>180666</v>
      </c>
      <c r="S12" s="59">
        <v>180666</v>
      </c>
      <c r="T12" s="59">
        <v>180666</v>
      </c>
      <c r="U12" s="59">
        <v>541998</v>
      </c>
      <c r="V12" s="59">
        <v>1972645</v>
      </c>
      <c r="W12" s="59">
        <v>2533037</v>
      </c>
      <c r="X12" s="59">
        <v>-560392</v>
      </c>
      <c r="Y12" s="60">
        <v>-22.12</v>
      </c>
      <c r="Z12" s="61">
        <v>2533037</v>
      </c>
    </row>
    <row r="13" spans="1:26" ht="13.5">
      <c r="A13" s="57" t="s">
        <v>107</v>
      </c>
      <c r="B13" s="18">
        <v>8083158</v>
      </c>
      <c r="C13" s="18">
        <v>0</v>
      </c>
      <c r="D13" s="58">
        <v>11553079</v>
      </c>
      <c r="E13" s="59">
        <v>8112079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11553079</v>
      </c>
      <c r="X13" s="59">
        <v>-11553079</v>
      </c>
      <c r="Y13" s="60">
        <v>-100</v>
      </c>
      <c r="Z13" s="61">
        <v>8112079</v>
      </c>
    </row>
    <row r="14" spans="1:26" ht="13.5">
      <c r="A14" s="57" t="s">
        <v>38</v>
      </c>
      <c r="B14" s="18">
        <v>502546</v>
      </c>
      <c r="C14" s="18">
        <v>0</v>
      </c>
      <c r="D14" s="58">
        <v>414000</v>
      </c>
      <c r="E14" s="59">
        <v>414000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414000</v>
      </c>
      <c r="X14" s="59">
        <v>-414000</v>
      </c>
      <c r="Y14" s="60">
        <v>-100</v>
      </c>
      <c r="Z14" s="61">
        <v>414000</v>
      </c>
    </row>
    <row r="15" spans="1:26" ht="13.5">
      <c r="A15" s="57" t="s">
        <v>39</v>
      </c>
      <c r="B15" s="18">
        <v>2104378</v>
      </c>
      <c r="C15" s="18">
        <v>0</v>
      </c>
      <c r="D15" s="58">
        <v>3289794</v>
      </c>
      <c r="E15" s="59">
        <v>2412319</v>
      </c>
      <c r="F15" s="59">
        <v>88886</v>
      </c>
      <c r="G15" s="59">
        <v>116108</v>
      </c>
      <c r="H15" s="59">
        <v>85054</v>
      </c>
      <c r="I15" s="59">
        <v>290048</v>
      </c>
      <c r="J15" s="59">
        <v>67480</v>
      </c>
      <c r="K15" s="59">
        <v>88489</v>
      </c>
      <c r="L15" s="59">
        <v>197258</v>
      </c>
      <c r="M15" s="59">
        <v>353227</v>
      </c>
      <c r="N15" s="59">
        <v>98369</v>
      </c>
      <c r="O15" s="59">
        <v>143622</v>
      </c>
      <c r="P15" s="59">
        <v>135066</v>
      </c>
      <c r="Q15" s="59">
        <v>377057</v>
      </c>
      <c r="R15" s="59">
        <v>98641</v>
      </c>
      <c r="S15" s="59">
        <v>96823</v>
      </c>
      <c r="T15" s="59">
        <v>1102</v>
      </c>
      <c r="U15" s="59">
        <v>196566</v>
      </c>
      <c r="V15" s="59">
        <v>1216898</v>
      </c>
      <c r="W15" s="59">
        <v>3289794</v>
      </c>
      <c r="X15" s="59">
        <v>-2072896</v>
      </c>
      <c r="Y15" s="60">
        <v>-63.01</v>
      </c>
      <c r="Z15" s="61">
        <v>2412319</v>
      </c>
    </row>
    <row r="16" spans="1:26" ht="13.5">
      <c r="A16" s="68" t="s">
        <v>40</v>
      </c>
      <c r="B16" s="18">
        <v>2294877</v>
      </c>
      <c r="C16" s="18">
        <v>0</v>
      </c>
      <c r="D16" s="58">
        <v>2547186</v>
      </c>
      <c r="E16" s="59">
        <v>3295186</v>
      </c>
      <c r="F16" s="59">
        <v>5026</v>
      </c>
      <c r="G16" s="59">
        <v>455612</v>
      </c>
      <c r="H16" s="59">
        <v>253085</v>
      </c>
      <c r="I16" s="59">
        <v>713723</v>
      </c>
      <c r="J16" s="59">
        <v>254268</v>
      </c>
      <c r="K16" s="59">
        <v>361297</v>
      </c>
      <c r="L16" s="59">
        <v>318426</v>
      </c>
      <c r="M16" s="59">
        <v>933991</v>
      </c>
      <c r="N16" s="59">
        <v>321382</v>
      </c>
      <c r="O16" s="59">
        <v>326409</v>
      </c>
      <c r="P16" s="59">
        <v>342374</v>
      </c>
      <c r="Q16" s="59">
        <v>990165</v>
      </c>
      <c r="R16" s="59">
        <v>0</v>
      </c>
      <c r="S16" s="59">
        <v>0</v>
      </c>
      <c r="T16" s="59">
        <v>0</v>
      </c>
      <c r="U16" s="59">
        <v>0</v>
      </c>
      <c r="V16" s="59">
        <v>2637879</v>
      </c>
      <c r="W16" s="59">
        <v>2547186</v>
      </c>
      <c r="X16" s="59">
        <v>90693</v>
      </c>
      <c r="Y16" s="60">
        <v>3.56</v>
      </c>
      <c r="Z16" s="61">
        <v>3295186</v>
      </c>
    </row>
    <row r="17" spans="1:26" ht="13.5">
      <c r="A17" s="57" t="s">
        <v>41</v>
      </c>
      <c r="B17" s="18">
        <v>13641065</v>
      </c>
      <c r="C17" s="18">
        <v>0</v>
      </c>
      <c r="D17" s="58">
        <v>21948873</v>
      </c>
      <c r="E17" s="59">
        <v>20314540</v>
      </c>
      <c r="F17" s="59">
        <v>1831357</v>
      </c>
      <c r="G17" s="59">
        <v>858935</v>
      </c>
      <c r="H17" s="59">
        <v>1101380</v>
      </c>
      <c r="I17" s="59">
        <v>3791672</v>
      </c>
      <c r="J17" s="59">
        <v>674754</v>
      </c>
      <c r="K17" s="59">
        <v>825723</v>
      </c>
      <c r="L17" s="59">
        <v>1278701</v>
      </c>
      <c r="M17" s="59">
        <v>2779178</v>
      </c>
      <c r="N17" s="59">
        <v>1019825</v>
      </c>
      <c r="O17" s="59">
        <v>910147</v>
      </c>
      <c r="P17" s="59">
        <v>578236</v>
      </c>
      <c r="Q17" s="59">
        <v>2508208</v>
      </c>
      <c r="R17" s="59">
        <v>268628</v>
      </c>
      <c r="S17" s="59">
        <v>828226</v>
      </c>
      <c r="T17" s="59">
        <v>593880</v>
      </c>
      <c r="U17" s="59">
        <v>1690734</v>
      </c>
      <c r="V17" s="59">
        <v>10769792</v>
      </c>
      <c r="W17" s="59">
        <v>21948875</v>
      </c>
      <c r="X17" s="59">
        <v>-11179083</v>
      </c>
      <c r="Y17" s="60">
        <v>-50.93</v>
      </c>
      <c r="Z17" s="61">
        <v>20314540</v>
      </c>
    </row>
    <row r="18" spans="1:26" ht="13.5">
      <c r="A18" s="69" t="s">
        <v>42</v>
      </c>
      <c r="B18" s="70">
        <f>SUM(B11:B17)</f>
        <v>46535500</v>
      </c>
      <c r="C18" s="70">
        <f>SUM(C11:C17)</f>
        <v>0</v>
      </c>
      <c r="D18" s="71">
        <f aca="true" t="shared" si="1" ref="D18:Z18">SUM(D11:D17)</f>
        <v>63788538</v>
      </c>
      <c r="E18" s="72">
        <f t="shared" si="1"/>
        <v>61929730</v>
      </c>
      <c r="F18" s="72">
        <f t="shared" si="1"/>
        <v>3657479</v>
      </c>
      <c r="G18" s="72">
        <f t="shared" si="1"/>
        <v>3212062</v>
      </c>
      <c r="H18" s="72">
        <f t="shared" si="1"/>
        <v>3147069</v>
      </c>
      <c r="I18" s="72">
        <f t="shared" si="1"/>
        <v>10016610</v>
      </c>
      <c r="J18" s="72">
        <f t="shared" si="1"/>
        <v>2698051</v>
      </c>
      <c r="K18" s="72">
        <f t="shared" si="1"/>
        <v>3650912</v>
      </c>
      <c r="L18" s="72">
        <f t="shared" si="1"/>
        <v>3619562</v>
      </c>
      <c r="M18" s="72">
        <f t="shared" si="1"/>
        <v>9968525</v>
      </c>
      <c r="N18" s="72">
        <f t="shared" si="1"/>
        <v>4254488</v>
      </c>
      <c r="O18" s="72">
        <f t="shared" si="1"/>
        <v>3191273</v>
      </c>
      <c r="P18" s="72">
        <f t="shared" si="1"/>
        <v>2935037</v>
      </c>
      <c r="Q18" s="72">
        <f t="shared" si="1"/>
        <v>10380798</v>
      </c>
      <c r="R18" s="72">
        <f t="shared" si="1"/>
        <v>2414633</v>
      </c>
      <c r="S18" s="72">
        <f t="shared" si="1"/>
        <v>3201800</v>
      </c>
      <c r="T18" s="72">
        <f t="shared" si="1"/>
        <v>2717755</v>
      </c>
      <c r="U18" s="72">
        <f t="shared" si="1"/>
        <v>8334188</v>
      </c>
      <c r="V18" s="72">
        <f t="shared" si="1"/>
        <v>38700121</v>
      </c>
      <c r="W18" s="72">
        <f t="shared" si="1"/>
        <v>63788541</v>
      </c>
      <c r="X18" s="72">
        <f t="shared" si="1"/>
        <v>-25088420</v>
      </c>
      <c r="Y18" s="66">
        <f>+IF(W18&lt;&gt;0,(X18/W18)*100,0)</f>
        <v>-39.330606417224686</v>
      </c>
      <c r="Z18" s="73">
        <f t="shared" si="1"/>
        <v>61929730</v>
      </c>
    </row>
    <row r="19" spans="1:26" ht="13.5">
      <c r="A19" s="69" t="s">
        <v>43</v>
      </c>
      <c r="B19" s="74">
        <f>+B10-B18</f>
        <v>-10746590</v>
      </c>
      <c r="C19" s="74">
        <f>+C10-C18</f>
        <v>0</v>
      </c>
      <c r="D19" s="75">
        <f aca="true" t="shared" si="2" ref="D19:Z19">+D10-D18</f>
        <v>-19729073</v>
      </c>
      <c r="E19" s="76">
        <f t="shared" si="2"/>
        <v>-18618730</v>
      </c>
      <c r="F19" s="76">
        <f t="shared" si="2"/>
        <v>9369650</v>
      </c>
      <c r="G19" s="76">
        <f t="shared" si="2"/>
        <v>66770</v>
      </c>
      <c r="H19" s="76">
        <f t="shared" si="2"/>
        <v>-1617182</v>
      </c>
      <c r="I19" s="76">
        <f t="shared" si="2"/>
        <v>7819238</v>
      </c>
      <c r="J19" s="76">
        <f t="shared" si="2"/>
        <v>-1671204</v>
      </c>
      <c r="K19" s="76">
        <f t="shared" si="2"/>
        <v>-2625720</v>
      </c>
      <c r="L19" s="76">
        <f t="shared" si="2"/>
        <v>4472467</v>
      </c>
      <c r="M19" s="76">
        <f t="shared" si="2"/>
        <v>175543</v>
      </c>
      <c r="N19" s="76">
        <f t="shared" si="2"/>
        <v>-3202616</v>
      </c>
      <c r="O19" s="76">
        <f t="shared" si="2"/>
        <v>-1241450</v>
      </c>
      <c r="P19" s="76">
        <f t="shared" si="2"/>
        <v>3580435</v>
      </c>
      <c r="Q19" s="76">
        <f t="shared" si="2"/>
        <v>-863631</v>
      </c>
      <c r="R19" s="76">
        <f t="shared" si="2"/>
        <v>-1508000</v>
      </c>
      <c r="S19" s="76">
        <f t="shared" si="2"/>
        <v>-1660023</v>
      </c>
      <c r="T19" s="76">
        <f t="shared" si="2"/>
        <v>3810574</v>
      </c>
      <c r="U19" s="76">
        <f t="shared" si="2"/>
        <v>642551</v>
      </c>
      <c r="V19" s="76">
        <f t="shared" si="2"/>
        <v>7773701</v>
      </c>
      <c r="W19" s="76">
        <f>IF(E10=E18,0,W10-W18)</f>
        <v>-19729376</v>
      </c>
      <c r="X19" s="76">
        <f t="shared" si="2"/>
        <v>27503077</v>
      </c>
      <c r="Y19" s="77">
        <f>+IF(W19&lt;&gt;0,(X19/W19)*100,0)</f>
        <v>-139.4016566970998</v>
      </c>
      <c r="Z19" s="78">
        <f t="shared" si="2"/>
        <v>-18618730</v>
      </c>
    </row>
    <row r="20" spans="1:26" ht="13.5">
      <c r="A20" s="57" t="s">
        <v>44</v>
      </c>
      <c r="B20" s="18">
        <v>18171830</v>
      </c>
      <c r="C20" s="18">
        <v>0</v>
      </c>
      <c r="D20" s="58">
        <v>15269880</v>
      </c>
      <c r="E20" s="59">
        <v>15270000</v>
      </c>
      <c r="F20" s="59">
        <v>4601000</v>
      </c>
      <c r="G20" s="59">
        <v>0</v>
      </c>
      <c r="H20" s="59">
        <v>0</v>
      </c>
      <c r="I20" s="59">
        <v>4601000</v>
      </c>
      <c r="J20" s="59">
        <v>0</v>
      </c>
      <c r="K20" s="59">
        <v>0</v>
      </c>
      <c r="L20" s="59">
        <v>5601000</v>
      </c>
      <c r="M20" s="59">
        <v>5601000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10202000</v>
      </c>
      <c r="W20" s="59">
        <v>15269880</v>
      </c>
      <c r="X20" s="59">
        <v>-5067880</v>
      </c>
      <c r="Y20" s="60">
        <v>-33.19</v>
      </c>
      <c r="Z20" s="61">
        <v>15270000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7425240</v>
      </c>
      <c r="C22" s="85">
        <f>SUM(C19:C21)</f>
        <v>0</v>
      </c>
      <c r="D22" s="86">
        <f aca="true" t="shared" si="3" ref="D22:Z22">SUM(D19:D21)</f>
        <v>-4459193</v>
      </c>
      <c r="E22" s="87">
        <f t="shared" si="3"/>
        <v>-3348730</v>
      </c>
      <c r="F22" s="87">
        <f t="shared" si="3"/>
        <v>13970650</v>
      </c>
      <c r="G22" s="87">
        <f t="shared" si="3"/>
        <v>66770</v>
      </c>
      <c r="H22" s="87">
        <f t="shared" si="3"/>
        <v>-1617182</v>
      </c>
      <c r="I22" s="87">
        <f t="shared" si="3"/>
        <v>12420238</v>
      </c>
      <c r="J22" s="87">
        <f t="shared" si="3"/>
        <v>-1671204</v>
      </c>
      <c r="K22" s="87">
        <f t="shared" si="3"/>
        <v>-2625720</v>
      </c>
      <c r="L22" s="87">
        <f t="shared" si="3"/>
        <v>10073467</v>
      </c>
      <c r="M22" s="87">
        <f t="shared" si="3"/>
        <v>5776543</v>
      </c>
      <c r="N22" s="87">
        <f t="shared" si="3"/>
        <v>-3202616</v>
      </c>
      <c r="O22" s="87">
        <f t="shared" si="3"/>
        <v>-1241450</v>
      </c>
      <c r="P22" s="87">
        <f t="shared" si="3"/>
        <v>3580435</v>
      </c>
      <c r="Q22" s="87">
        <f t="shared" si="3"/>
        <v>-863631</v>
      </c>
      <c r="R22" s="87">
        <f t="shared" si="3"/>
        <v>-1508000</v>
      </c>
      <c r="S22" s="87">
        <f t="shared" si="3"/>
        <v>-1660023</v>
      </c>
      <c r="T22" s="87">
        <f t="shared" si="3"/>
        <v>3810574</v>
      </c>
      <c r="U22" s="87">
        <f t="shared" si="3"/>
        <v>642551</v>
      </c>
      <c r="V22" s="87">
        <f t="shared" si="3"/>
        <v>17975701</v>
      </c>
      <c r="W22" s="87">
        <f t="shared" si="3"/>
        <v>-4459496</v>
      </c>
      <c r="X22" s="87">
        <f t="shared" si="3"/>
        <v>22435197</v>
      </c>
      <c r="Y22" s="88">
        <f>+IF(W22&lt;&gt;0,(X22/W22)*100,0)</f>
        <v>-503.088174089628</v>
      </c>
      <c r="Z22" s="89">
        <f t="shared" si="3"/>
        <v>-3348730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7425240</v>
      </c>
      <c r="C24" s="74">
        <f>SUM(C22:C23)</f>
        <v>0</v>
      </c>
      <c r="D24" s="75">
        <f aca="true" t="shared" si="4" ref="D24:Z24">SUM(D22:D23)</f>
        <v>-4459193</v>
      </c>
      <c r="E24" s="76">
        <f t="shared" si="4"/>
        <v>-3348730</v>
      </c>
      <c r="F24" s="76">
        <f t="shared" si="4"/>
        <v>13970650</v>
      </c>
      <c r="G24" s="76">
        <f t="shared" si="4"/>
        <v>66770</v>
      </c>
      <c r="H24" s="76">
        <f t="shared" si="4"/>
        <v>-1617182</v>
      </c>
      <c r="I24" s="76">
        <f t="shared" si="4"/>
        <v>12420238</v>
      </c>
      <c r="J24" s="76">
        <f t="shared" si="4"/>
        <v>-1671204</v>
      </c>
      <c r="K24" s="76">
        <f t="shared" si="4"/>
        <v>-2625720</v>
      </c>
      <c r="L24" s="76">
        <f t="shared" si="4"/>
        <v>10073467</v>
      </c>
      <c r="M24" s="76">
        <f t="shared" si="4"/>
        <v>5776543</v>
      </c>
      <c r="N24" s="76">
        <f t="shared" si="4"/>
        <v>-3202616</v>
      </c>
      <c r="O24" s="76">
        <f t="shared" si="4"/>
        <v>-1241450</v>
      </c>
      <c r="P24" s="76">
        <f t="shared" si="4"/>
        <v>3580435</v>
      </c>
      <c r="Q24" s="76">
        <f t="shared" si="4"/>
        <v>-863631</v>
      </c>
      <c r="R24" s="76">
        <f t="shared" si="4"/>
        <v>-1508000</v>
      </c>
      <c r="S24" s="76">
        <f t="shared" si="4"/>
        <v>-1660023</v>
      </c>
      <c r="T24" s="76">
        <f t="shared" si="4"/>
        <v>3810574</v>
      </c>
      <c r="U24" s="76">
        <f t="shared" si="4"/>
        <v>642551</v>
      </c>
      <c r="V24" s="76">
        <f t="shared" si="4"/>
        <v>17975701</v>
      </c>
      <c r="W24" s="76">
        <f t="shared" si="4"/>
        <v>-4459496</v>
      </c>
      <c r="X24" s="76">
        <f t="shared" si="4"/>
        <v>22435197</v>
      </c>
      <c r="Y24" s="77">
        <f>+IF(W24&lt;&gt;0,(X24/W24)*100,0)</f>
        <v>-503.088174089628</v>
      </c>
      <c r="Z24" s="78">
        <f t="shared" si="4"/>
        <v>-3348730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14790368</v>
      </c>
      <c r="C27" s="21">
        <v>0</v>
      </c>
      <c r="D27" s="98">
        <v>15949880</v>
      </c>
      <c r="E27" s="99">
        <v>15950000</v>
      </c>
      <c r="F27" s="99">
        <v>0</v>
      </c>
      <c r="G27" s="99">
        <v>0</v>
      </c>
      <c r="H27" s="99">
        <v>328991</v>
      </c>
      <c r="I27" s="99">
        <v>328991</v>
      </c>
      <c r="J27" s="99">
        <v>207267</v>
      </c>
      <c r="K27" s="99">
        <v>754100</v>
      </c>
      <c r="L27" s="99">
        <v>2146848</v>
      </c>
      <c r="M27" s="99">
        <v>3108215</v>
      </c>
      <c r="N27" s="99">
        <v>248500</v>
      </c>
      <c r="O27" s="99">
        <v>551323</v>
      </c>
      <c r="P27" s="99">
        <v>2007585</v>
      </c>
      <c r="Q27" s="99">
        <v>2807408</v>
      </c>
      <c r="R27" s="99">
        <v>714068</v>
      </c>
      <c r="S27" s="99">
        <v>987830</v>
      </c>
      <c r="T27" s="99">
        <v>997704</v>
      </c>
      <c r="U27" s="99">
        <v>2699602</v>
      </c>
      <c r="V27" s="99">
        <v>8944216</v>
      </c>
      <c r="W27" s="99">
        <v>15950000</v>
      </c>
      <c r="X27" s="99">
        <v>-7005784</v>
      </c>
      <c r="Y27" s="100">
        <v>-43.92</v>
      </c>
      <c r="Z27" s="101">
        <v>15950000</v>
      </c>
    </row>
    <row r="28" spans="1:26" ht="13.5">
      <c r="A28" s="102" t="s">
        <v>44</v>
      </c>
      <c r="B28" s="18">
        <v>14790368</v>
      </c>
      <c r="C28" s="18">
        <v>0</v>
      </c>
      <c r="D28" s="58">
        <v>15269880</v>
      </c>
      <c r="E28" s="59">
        <v>15270000</v>
      </c>
      <c r="F28" s="59">
        <v>0</v>
      </c>
      <c r="G28" s="59">
        <v>0</v>
      </c>
      <c r="H28" s="59">
        <v>328991</v>
      </c>
      <c r="I28" s="59">
        <v>328991</v>
      </c>
      <c r="J28" s="59">
        <v>207267</v>
      </c>
      <c r="K28" s="59">
        <v>754100</v>
      </c>
      <c r="L28" s="59">
        <v>2146848</v>
      </c>
      <c r="M28" s="59">
        <v>3108215</v>
      </c>
      <c r="N28" s="59">
        <v>248500</v>
      </c>
      <c r="O28" s="59">
        <v>551323</v>
      </c>
      <c r="P28" s="59">
        <v>2007585</v>
      </c>
      <c r="Q28" s="59">
        <v>2807408</v>
      </c>
      <c r="R28" s="59">
        <v>714068</v>
      </c>
      <c r="S28" s="59">
        <v>987830</v>
      </c>
      <c r="T28" s="59">
        <v>997704</v>
      </c>
      <c r="U28" s="59">
        <v>2699602</v>
      </c>
      <c r="V28" s="59">
        <v>8944216</v>
      </c>
      <c r="W28" s="59">
        <v>15270000</v>
      </c>
      <c r="X28" s="59">
        <v>-6325784</v>
      </c>
      <c r="Y28" s="60">
        <v>-41.43</v>
      </c>
      <c r="Z28" s="61">
        <v>15270000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680000</v>
      </c>
      <c r="E30" s="59">
        <v>680000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680000</v>
      </c>
      <c r="X30" s="59">
        <v>-680000</v>
      </c>
      <c r="Y30" s="60">
        <v>-100</v>
      </c>
      <c r="Z30" s="61">
        <v>680000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14790368</v>
      </c>
      <c r="C32" s="21">
        <f>SUM(C28:C31)</f>
        <v>0</v>
      </c>
      <c r="D32" s="98">
        <f aca="true" t="shared" si="5" ref="D32:Z32">SUM(D28:D31)</f>
        <v>15949880</v>
      </c>
      <c r="E32" s="99">
        <f t="shared" si="5"/>
        <v>15950000</v>
      </c>
      <c r="F32" s="99">
        <f t="shared" si="5"/>
        <v>0</v>
      </c>
      <c r="G32" s="99">
        <f t="shared" si="5"/>
        <v>0</v>
      </c>
      <c r="H32" s="99">
        <f t="shared" si="5"/>
        <v>328991</v>
      </c>
      <c r="I32" s="99">
        <f t="shared" si="5"/>
        <v>328991</v>
      </c>
      <c r="J32" s="99">
        <f t="shared" si="5"/>
        <v>207267</v>
      </c>
      <c r="K32" s="99">
        <f t="shared" si="5"/>
        <v>754100</v>
      </c>
      <c r="L32" s="99">
        <f t="shared" si="5"/>
        <v>2146848</v>
      </c>
      <c r="M32" s="99">
        <f t="shared" si="5"/>
        <v>3108215</v>
      </c>
      <c r="N32" s="99">
        <f t="shared" si="5"/>
        <v>248500</v>
      </c>
      <c r="O32" s="99">
        <f t="shared" si="5"/>
        <v>551323</v>
      </c>
      <c r="P32" s="99">
        <f t="shared" si="5"/>
        <v>2007585</v>
      </c>
      <c r="Q32" s="99">
        <f t="shared" si="5"/>
        <v>2807408</v>
      </c>
      <c r="R32" s="99">
        <f t="shared" si="5"/>
        <v>714068</v>
      </c>
      <c r="S32" s="99">
        <f t="shared" si="5"/>
        <v>987830</v>
      </c>
      <c r="T32" s="99">
        <f t="shared" si="5"/>
        <v>997704</v>
      </c>
      <c r="U32" s="99">
        <f t="shared" si="5"/>
        <v>2699602</v>
      </c>
      <c r="V32" s="99">
        <f t="shared" si="5"/>
        <v>8944216</v>
      </c>
      <c r="W32" s="99">
        <f t="shared" si="5"/>
        <v>15950000</v>
      </c>
      <c r="X32" s="99">
        <f t="shared" si="5"/>
        <v>-7005784</v>
      </c>
      <c r="Y32" s="100">
        <f>+IF(W32&lt;&gt;0,(X32/W32)*100,0)</f>
        <v>-43.92341065830721</v>
      </c>
      <c r="Z32" s="101">
        <f t="shared" si="5"/>
        <v>15950000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14066331</v>
      </c>
      <c r="C35" s="18">
        <v>0</v>
      </c>
      <c r="D35" s="58">
        <v>48927215</v>
      </c>
      <c r="E35" s="59">
        <v>48927215</v>
      </c>
      <c r="F35" s="59">
        <v>56679096</v>
      </c>
      <c r="G35" s="59">
        <v>49514722</v>
      </c>
      <c r="H35" s="59">
        <v>47372393</v>
      </c>
      <c r="I35" s="59">
        <v>47372393</v>
      </c>
      <c r="J35" s="59">
        <v>44843862</v>
      </c>
      <c r="K35" s="59">
        <v>49878132</v>
      </c>
      <c r="L35" s="59">
        <v>48917237</v>
      </c>
      <c r="M35" s="59">
        <v>48917237</v>
      </c>
      <c r="N35" s="59">
        <v>46086819</v>
      </c>
      <c r="O35" s="59">
        <v>42105338</v>
      </c>
      <c r="P35" s="59">
        <v>49277651</v>
      </c>
      <c r="Q35" s="59">
        <v>49277651</v>
      </c>
      <c r="R35" s="59">
        <v>44968012</v>
      </c>
      <c r="S35" s="59">
        <v>43142337</v>
      </c>
      <c r="T35" s="59">
        <v>44986747</v>
      </c>
      <c r="U35" s="59">
        <v>44986747</v>
      </c>
      <c r="V35" s="59">
        <v>44986747</v>
      </c>
      <c r="W35" s="59">
        <v>48927215</v>
      </c>
      <c r="X35" s="59">
        <v>-3940468</v>
      </c>
      <c r="Y35" s="60">
        <v>-8.05</v>
      </c>
      <c r="Z35" s="61">
        <v>48927215</v>
      </c>
    </row>
    <row r="36" spans="1:26" ht="13.5">
      <c r="A36" s="57" t="s">
        <v>53</v>
      </c>
      <c r="B36" s="18">
        <v>156901585</v>
      </c>
      <c r="C36" s="18">
        <v>0</v>
      </c>
      <c r="D36" s="58">
        <v>162115220</v>
      </c>
      <c r="E36" s="59">
        <v>162115220</v>
      </c>
      <c r="F36" s="59">
        <v>18360</v>
      </c>
      <c r="G36" s="59">
        <v>448942</v>
      </c>
      <c r="H36" s="59">
        <v>375050</v>
      </c>
      <c r="I36" s="59">
        <v>375050</v>
      </c>
      <c r="J36" s="59">
        <v>607334</v>
      </c>
      <c r="K36" s="59">
        <v>859674</v>
      </c>
      <c r="L36" s="59">
        <v>2447406</v>
      </c>
      <c r="M36" s="59">
        <v>2447406</v>
      </c>
      <c r="N36" s="59">
        <v>283290</v>
      </c>
      <c r="O36" s="59">
        <v>628508</v>
      </c>
      <c r="P36" s="59">
        <v>2288648</v>
      </c>
      <c r="Q36" s="59">
        <v>2288648</v>
      </c>
      <c r="R36" s="59">
        <v>814037</v>
      </c>
      <c r="S36" s="59">
        <v>1126126</v>
      </c>
      <c r="T36" s="59">
        <v>1137382</v>
      </c>
      <c r="U36" s="59">
        <v>1137382</v>
      </c>
      <c r="V36" s="59">
        <v>1137382</v>
      </c>
      <c r="W36" s="59">
        <v>162115220</v>
      </c>
      <c r="X36" s="59">
        <v>-160977838</v>
      </c>
      <c r="Y36" s="60">
        <v>-99.3</v>
      </c>
      <c r="Z36" s="61">
        <v>162115220</v>
      </c>
    </row>
    <row r="37" spans="1:26" ht="13.5">
      <c r="A37" s="57" t="s">
        <v>54</v>
      </c>
      <c r="B37" s="18">
        <v>21320230</v>
      </c>
      <c r="C37" s="18">
        <v>0</v>
      </c>
      <c r="D37" s="58">
        <v>7263343</v>
      </c>
      <c r="E37" s="59">
        <v>7263343</v>
      </c>
      <c r="F37" s="59">
        <v>1831357</v>
      </c>
      <c r="G37" s="59">
        <v>6521437</v>
      </c>
      <c r="H37" s="59">
        <v>7583060</v>
      </c>
      <c r="I37" s="59">
        <v>7583060</v>
      </c>
      <c r="J37" s="59">
        <v>7061031</v>
      </c>
      <c r="K37" s="59">
        <v>7822419</v>
      </c>
      <c r="L37" s="59">
        <v>6442661</v>
      </c>
      <c r="M37" s="59">
        <v>6442661</v>
      </c>
      <c r="N37" s="59">
        <v>8634351</v>
      </c>
      <c r="O37" s="59">
        <v>7604549</v>
      </c>
      <c r="P37" s="59">
        <v>7845991</v>
      </c>
      <c r="Q37" s="59">
        <v>7845991</v>
      </c>
      <c r="R37" s="59">
        <v>8195643</v>
      </c>
      <c r="S37" s="59">
        <v>7664172</v>
      </c>
      <c r="T37" s="59">
        <v>8172760</v>
      </c>
      <c r="U37" s="59">
        <v>8172760</v>
      </c>
      <c r="V37" s="59">
        <v>8172760</v>
      </c>
      <c r="W37" s="59">
        <v>7263343</v>
      </c>
      <c r="X37" s="59">
        <v>909417</v>
      </c>
      <c r="Y37" s="60">
        <v>12.52</v>
      </c>
      <c r="Z37" s="61">
        <v>7263343</v>
      </c>
    </row>
    <row r="38" spans="1:26" ht="13.5">
      <c r="A38" s="57" t="s">
        <v>55</v>
      </c>
      <c r="B38" s="18">
        <v>1913845</v>
      </c>
      <c r="C38" s="18">
        <v>0</v>
      </c>
      <c r="D38" s="58">
        <v>0</v>
      </c>
      <c r="E38" s="59">
        <v>0</v>
      </c>
      <c r="F38" s="59">
        <v>0</v>
      </c>
      <c r="G38" s="59">
        <v>16348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18685</v>
      </c>
      <c r="Q38" s="59">
        <v>18685</v>
      </c>
      <c r="R38" s="59">
        <v>0</v>
      </c>
      <c r="S38" s="59">
        <v>18545</v>
      </c>
      <c r="T38" s="59">
        <v>18545</v>
      </c>
      <c r="U38" s="59">
        <v>18545</v>
      </c>
      <c r="V38" s="59">
        <v>18545</v>
      </c>
      <c r="W38" s="59"/>
      <c r="X38" s="59">
        <v>18545</v>
      </c>
      <c r="Y38" s="60">
        <v>0</v>
      </c>
      <c r="Z38" s="61">
        <v>0</v>
      </c>
    </row>
    <row r="39" spans="1:26" ht="13.5">
      <c r="A39" s="57" t="s">
        <v>56</v>
      </c>
      <c r="B39" s="18">
        <v>147733841</v>
      </c>
      <c r="C39" s="18">
        <v>0</v>
      </c>
      <c r="D39" s="58">
        <v>203779093</v>
      </c>
      <c r="E39" s="59">
        <v>203779093</v>
      </c>
      <c r="F39" s="59">
        <v>54866099</v>
      </c>
      <c r="G39" s="59">
        <v>43425879</v>
      </c>
      <c r="H39" s="59">
        <v>40164383</v>
      </c>
      <c r="I39" s="59">
        <v>40164383</v>
      </c>
      <c r="J39" s="59">
        <v>38390165</v>
      </c>
      <c r="K39" s="59">
        <v>42915387</v>
      </c>
      <c r="L39" s="59">
        <v>44921982</v>
      </c>
      <c r="M39" s="59">
        <v>44921982</v>
      </c>
      <c r="N39" s="59">
        <v>37735758</v>
      </c>
      <c r="O39" s="59">
        <v>35129297</v>
      </c>
      <c r="P39" s="59">
        <v>43701623</v>
      </c>
      <c r="Q39" s="59">
        <v>43701623</v>
      </c>
      <c r="R39" s="59">
        <v>37586406</v>
      </c>
      <c r="S39" s="59">
        <v>36585746</v>
      </c>
      <c r="T39" s="59">
        <v>37932824</v>
      </c>
      <c r="U39" s="59">
        <v>37932824</v>
      </c>
      <c r="V39" s="59">
        <v>37932824</v>
      </c>
      <c r="W39" s="59">
        <v>203779093</v>
      </c>
      <c r="X39" s="59">
        <v>-165846269</v>
      </c>
      <c r="Y39" s="60">
        <v>-81.39</v>
      </c>
      <c r="Z39" s="61">
        <v>203779093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15643356</v>
      </c>
      <c r="C42" s="18">
        <v>0</v>
      </c>
      <c r="D42" s="58">
        <v>12680471</v>
      </c>
      <c r="E42" s="59">
        <v>11496983</v>
      </c>
      <c r="F42" s="59">
        <v>9976345</v>
      </c>
      <c r="G42" s="59">
        <v>-114283</v>
      </c>
      <c r="H42" s="59">
        <v>-2079786</v>
      </c>
      <c r="I42" s="59">
        <v>7782276</v>
      </c>
      <c r="J42" s="59">
        <v>-2080566</v>
      </c>
      <c r="K42" s="59">
        <v>-3050111</v>
      </c>
      <c r="L42" s="59">
        <v>10196114</v>
      </c>
      <c r="M42" s="59">
        <v>5065437</v>
      </c>
      <c r="N42" s="59">
        <v>-3791994</v>
      </c>
      <c r="O42" s="59">
        <v>-1368959</v>
      </c>
      <c r="P42" s="59">
        <v>2969214</v>
      </c>
      <c r="Q42" s="59">
        <v>-2191739</v>
      </c>
      <c r="R42" s="59">
        <v>-2076602</v>
      </c>
      <c r="S42" s="59">
        <v>-1679175</v>
      </c>
      <c r="T42" s="59">
        <v>-1521630</v>
      </c>
      <c r="U42" s="59">
        <v>-5277407</v>
      </c>
      <c r="V42" s="59">
        <v>5378567</v>
      </c>
      <c r="W42" s="59">
        <v>11496983</v>
      </c>
      <c r="X42" s="59">
        <v>-6118416</v>
      </c>
      <c r="Y42" s="60">
        <v>-53.22</v>
      </c>
      <c r="Z42" s="61">
        <v>11496983</v>
      </c>
    </row>
    <row r="43" spans="1:26" ht="13.5">
      <c r="A43" s="57" t="s">
        <v>59</v>
      </c>
      <c r="B43" s="18">
        <v>-14790368</v>
      </c>
      <c r="C43" s="18">
        <v>0</v>
      </c>
      <c r="D43" s="58">
        <v>-14904880</v>
      </c>
      <c r="E43" s="59">
        <v>-14905000</v>
      </c>
      <c r="F43" s="59">
        <v>-4601000</v>
      </c>
      <c r="G43" s="59">
        <v>-250000</v>
      </c>
      <c r="H43" s="59">
        <v>-375050</v>
      </c>
      <c r="I43" s="59">
        <v>-5226050</v>
      </c>
      <c r="J43" s="59">
        <v>-236284</v>
      </c>
      <c r="K43" s="59">
        <v>-859674</v>
      </c>
      <c r="L43" s="59">
        <v>-8048406</v>
      </c>
      <c r="M43" s="59">
        <v>-9144364</v>
      </c>
      <c r="N43" s="59">
        <v>-283290</v>
      </c>
      <c r="O43" s="59">
        <v>0</v>
      </c>
      <c r="P43" s="59">
        <v>-2288648</v>
      </c>
      <c r="Q43" s="59">
        <v>-2571938</v>
      </c>
      <c r="R43" s="59">
        <v>-814037</v>
      </c>
      <c r="S43" s="59">
        <v>-1126126</v>
      </c>
      <c r="T43" s="59">
        <v>-1137382</v>
      </c>
      <c r="U43" s="59">
        <v>-3077545</v>
      </c>
      <c r="V43" s="59">
        <v>-20019897</v>
      </c>
      <c r="W43" s="59">
        <v>-14905000</v>
      </c>
      <c r="X43" s="59">
        <v>-5114897</v>
      </c>
      <c r="Y43" s="60">
        <v>34.32</v>
      </c>
      <c r="Z43" s="61">
        <v>-14905000</v>
      </c>
    </row>
    <row r="44" spans="1:26" ht="13.5">
      <c r="A44" s="57" t="s">
        <v>60</v>
      </c>
      <c r="B44" s="18">
        <v>-872710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415656</v>
      </c>
      <c r="C45" s="21">
        <v>0</v>
      </c>
      <c r="D45" s="98">
        <v>-2531409</v>
      </c>
      <c r="E45" s="99">
        <v>-3408017</v>
      </c>
      <c r="F45" s="99">
        <v>5611010</v>
      </c>
      <c r="G45" s="99">
        <v>5246727</v>
      </c>
      <c r="H45" s="99">
        <v>2791891</v>
      </c>
      <c r="I45" s="99">
        <v>2791891</v>
      </c>
      <c r="J45" s="99">
        <v>475041</v>
      </c>
      <c r="K45" s="99">
        <v>-3434744</v>
      </c>
      <c r="L45" s="99">
        <v>-1287036</v>
      </c>
      <c r="M45" s="99">
        <v>-1287036</v>
      </c>
      <c r="N45" s="99">
        <v>-5362320</v>
      </c>
      <c r="O45" s="99">
        <v>-6731279</v>
      </c>
      <c r="P45" s="99">
        <v>-6050713</v>
      </c>
      <c r="Q45" s="99">
        <v>-5362320</v>
      </c>
      <c r="R45" s="99">
        <v>-8941352</v>
      </c>
      <c r="S45" s="99">
        <v>-11746653</v>
      </c>
      <c r="T45" s="99">
        <v>-14405665</v>
      </c>
      <c r="U45" s="99">
        <v>-14405665</v>
      </c>
      <c r="V45" s="99">
        <v>-14405665</v>
      </c>
      <c r="W45" s="99">
        <v>-3408017</v>
      </c>
      <c r="X45" s="99">
        <v>-10997648</v>
      </c>
      <c r="Y45" s="100">
        <v>322.7</v>
      </c>
      <c r="Z45" s="101">
        <v>-3408017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-8247555</v>
      </c>
      <c r="C49" s="51">
        <v>0</v>
      </c>
      <c r="D49" s="128">
        <v>1576911</v>
      </c>
      <c r="E49" s="53">
        <v>503191</v>
      </c>
      <c r="F49" s="53">
        <v>0</v>
      </c>
      <c r="G49" s="53">
        <v>0</v>
      </c>
      <c r="H49" s="53">
        <v>0</v>
      </c>
      <c r="I49" s="53">
        <v>669284</v>
      </c>
      <c r="J49" s="53">
        <v>0</v>
      </c>
      <c r="K49" s="53">
        <v>0</v>
      </c>
      <c r="L49" s="53">
        <v>0</v>
      </c>
      <c r="M49" s="53">
        <v>390588</v>
      </c>
      <c r="N49" s="53">
        <v>0</v>
      </c>
      <c r="O49" s="53">
        <v>0</v>
      </c>
      <c r="P49" s="53">
        <v>0</v>
      </c>
      <c r="Q49" s="53">
        <v>49534184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44426603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219430</v>
      </c>
      <c r="C51" s="51">
        <v>0</v>
      </c>
      <c r="D51" s="128">
        <v>362117</v>
      </c>
      <c r="E51" s="53">
        <v>139942</v>
      </c>
      <c r="F51" s="53">
        <v>0</v>
      </c>
      <c r="G51" s="53">
        <v>0</v>
      </c>
      <c r="H51" s="53">
        <v>0</v>
      </c>
      <c r="I51" s="53">
        <v>720270</v>
      </c>
      <c r="J51" s="53">
        <v>0</v>
      </c>
      <c r="K51" s="53">
        <v>0</v>
      </c>
      <c r="L51" s="53">
        <v>0</v>
      </c>
      <c r="M51" s="53">
        <v>251318</v>
      </c>
      <c r="N51" s="53">
        <v>0</v>
      </c>
      <c r="O51" s="53">
        <v>0</v>
      </c>
      <c r="P51" s="53">
        <v>0</v>
      </c>
      <c r="Q51" s="53">
        <v>5874105</v>
      </c>
      <c r="R51" s="53">
        <v>0</v>
      </c>
      <c r="S51" s="53">
        <v>0</v>
      </c>
      <c r="T51" s="53">
        <v>0</v>
      </c>
      <c r="U51" s="53">
        <v>605578</v>
      </c>
      <c r="V51" s="53">
        <v>0</v>
      </c>
      <c r="W51" s="53">
        <v>8172760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28.042120854615842</v>
      </c>
      <c r="C58" s="5">
        <f>IF(C67=0,0,+(C76/C67)*100)</f>
        <v>0</v>
      </c>
      <c r="D58" s="6">
        <f aca="true" t="shared" si="6" ref="D58:Z58">IF(D67=0,0,+(D76/D67)*100)</f>
        <v>100.0030510770489</v>
      </c>
      <c r="E58" s="7">
        <f t="shared" si="6"/>
        <v>39.22809671050181</v>
      </c>
      <c r="F58" s="7">
        <f t="shared" si="6"/>
        <v>5.994698543499785</v>
      </c>
      <c r="G58" s="7">
        <f t="shared" si="6"/>
        <v>75.85609715500405</v>
      </c>
      <c r="H58" s="7">
        <f t="shared" si="6"/>
        <v>45.603262364979436</v>
      </c>
      <c r="I58" s="7">
        <f t="shared" si="6"/>
        <v>21.05756617114682</v>
      </c>
      <c r="J58" s="7">
        <f t="shared" si="6"/>
        <v>51.9804901166112</v>
      </c>
      <c r="K58" s="7">
        <f t="shared" si="6"/>
        <v>45.023369449755684</v>
      </c>
      <c r="L58" s="7">
        <f t="shared" si="6"/>
        <v>115.03100642188342</v>
      </c>
      <c r="M58" s="7">
        <f t="shared" si="6"/>
        <v>70.86107640594838</v>
      </c>
      <c r="N58" s="7">
        <f t="shared" si="6"/>
        <v>28.816967925451287</v>
      </c>
      <c r="O58" s="7">
        <f t="shared" si="6"/>
        <v>84.22719333402605</v>
      </c>
      <c r="P58" s="7">
        <f t="shared" si="6"/>
        <v>23.495049628878625</v>
      </c>
      <c r="Q58" s="7">
        <f t="shared" si="6"/>
        <v>45.46496066726647</v>
      </c>
      <c r="R58" s="7">
        <f t="shared" si="6"/>
        <v>24.819022862288133</v>
      </c>
      <c r="S58" s="7">
        <f t="shared" si="6"/>
        <v>45.14263563245573</v>
      </c>
      <c r="T58" s="7">
        <f t="shared" si="6"/>
        <v>12.24333384296138</v>
      </c>
      <c r="U58" s="7">
        <f t="shared" si="6"/>
        <v>18.443658068663233</v>
      </c>
      <c r="V58" s="7">
        <f t="shared" si="6"/>
        <v>29.551581100240913</v>
      </c>
      <c r="W58" s="7">
        <f t="shared" si="6"/>
        <v>39.373230401045404</v>
      </c>
      <c r="X58" s="7">
        <f t="shared" si="6"/>
        <v>0</v>
      </c>
      <c r="Y58" s="7">
        <f t="shared" si="6"/>
        <v>0</v>
      </c>
      <c r="Z58" s="8">
        <f t="shared" si="6"/>
        <v>39.22809671050181</v>
      </c>
    </row>
    <row r="59" spans="1:26" ht="13.5">
      <c r="A59" s="36" t="s">
        <v>31</v>
      </c>
      <c r="B59" s="9">
        <f aca="true" t="shared" si="7" ref="B59:Z66">IF(B68=0,0,+(B77/B68)*100)</f>
        <v>93.79818762294818</v>
      </c>
      <c r="C59" s="9">
        <f t="shared" si="7"/>
        <v>0</v>
      </c>
      <c r="D59" s="2">
        <f t="shared" si="7"/>
        <v>99.99997536606641</v>
      </c>
      <c r="E59" s="10">
        <f t="shared" si="7"/>
        <v>46.94570455098564</v>
      </c>
      <c r="F59" s="10">
        <f t="shared" si="7"/>
        <v>1.5633752362959743</v>
      </c>
      <c r="G59" s="10">
        <f t="shared" si="7"/>
        <v>66.44819499120528</v>
      </c>
      <c r="H59" s="10">
        <f t="shared" si="7"/>
        <v>89.0024290141553</v>
      </c>
      <c r="I59" s="10">
        <f t="shared" si="7"/>
        <v>3.58307780641851</v>
      </c>
      <c r="J59" s="10">
        <f t="shared" si="7"/>
        <v>167.744367199933</v>
      </c>
      <c r="K59" s="10">
        <f t="shared" si="7"/>
        <v>221.96582628360835</v>
      </c>
      <c r="L59" s="10">
        <f t="shared" si="7"/>
        <v>354.33243990283944</v>
      </c>
      <c r="M59" s="10">
        <f t="shared" si="7"/>
        <v>248.0142111287936</v>
      </c>
      <c r="N59" s="10">
        <f t="shared" si="7"/>
        <v>46.312505234944304</v>
      </c>
      <c r="O59" s="10">
        <f t="shared" si="7"/>
        <v>97.4537230923863</v>
      </c>
      <c r="P59" s="10">
        <f t="shared" si="7"/>
        <v>112.49895301113997</v>
      </c>
      <c r="Q59" s="10">
        <f t="shared" si="7"/>
        <v>85.42172711282352</v>
      </c>
      <c r="R59" s="10">
        <f t="shared" si="7"/>
        <v>0</v>
      </c>
      <c r="S59" s="10">
        <f t="shared" si="7"/>
        <v>0</v>
      </c>
      <c r="T59" s="10">
        <f t="shared" si="7"/>
        <v>8.049578147064606</v>
      </c>
      <c r="U59" s="10">
        <f t="shared" si="7"/>
        <v>10.159997259147595</v>
      </c>
      <c r="V59" s="10">
        <f t="shared" si="7"/>
        <v>12.446607759333894</v>
      </c>
      <c r="W59" s="10">
        <f t="shared" si="7"/>
        <v>47.51883325807667</v>
      </c>
      <c r="X59" s="10">
        <f t="shared" si="7"/>
        <v>0</v>
      </c>
      <c r="Y59" s="10">
        <f t="shared" si="7"/>
        <v>0</v>
      </c>
      <c r="Z59" s="11">
        <f t="shared" si="7"/>
        <v>46.94570455098564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100.00439176427156</v>
      </c>
      <c r="E60" s="13">
        <f t="shared" si="7"/>
        <v>35.82281879194631</v>
      </c>
      <c r="F60" s="13">
        <f t="shared" si="7"/>
        <v>26.91091441456602</v>
      </c>
      <c r="G60" s="13">
        <f t="shared" si="7"/>
        <v>76.46383280917115</v>
      </c>
      <c r="H60" s="13">
        <f t="shared" si="7"/>
        <v>43.02116685561937</v>
      </c>
      <c r="I60" s="13">
        <f t="shared" si="7"/>
        <v>48.60432341110921</v>
      </c>
      <c r="J60" s="13">
        <f t="shared" si="7"/>
        <v>45.11062647952431</v>
      </c>
      <c r="K60" s="13">
        <f t="shared" si="7"/>
        <v>33.35510472360921</v>
      </c>
      <c r="L60" s="13">
        <f t="shared" si="7"/>
        <v>100.15464642204415</v>
      </c>
      <c r="M60" s="13">
        <f t="shared" si="7"/>
        <v>59.81234853388858</v>
      </c>
      <c r="N60" s="13">
        <f t="shared" si="7"/>
        <v>27.74601074909089</v>
      </c>
      <c r="O60" s="13">
        <f t="shared" si="7"/>
        <v>83.39678800180899</v>
      </c>
      <c r="P60" s="13">
        <f t="shared" si="7"/>
        <v>17.83661308831243</v>
      </c>
      <c r="Q60" s="13">
        <f t="shared" si="7"/>
        <v>42.967328263192414</v>
      </c>
      <c r="R60" s="13">
        <f t="shared" si="7"/>
        <v>17.715463612191282</v>
      </c>
      <c r="S60" s="13">
        <f t="shared" si="7"/>
        <v>40.29774573694061</v>
      </c>
      <c r="T60" s="13">
        <f t="shared" si="7"/>
        <v>44.15750954678456</v>
      </c>
      <c r="U60" s="13">
        <f t="shared" si="7"/>
        <v>34.96629043226165</v>
      </c>
      <c r="V60" s="13">
        <f t="shared" si="7"/>
        <v>46.10655101515809</v>
      </c>
      <c r="W60" s="13">
        <f t="shared" si="7"/>
        <v>35.82248797487615</v>
      </c>
      <c r="X60" s="13">
        <f t="shared" si="7"/>
        <v>0</v>
      </c>
      <c r="Y60" s="13">
        <f t="shared" si="7"/>
        <v>0</v>
      </c>
      <c r="Z60" s="14">
        <f t="shared" si="7"/>
        <v>35.82281879194631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100.00004382799877</v>
      </c>
      <c r="E62" s="13">
        <f t="shared" si="7"/>
        <v>34.99658142133982</v>
      </c>
      <c r="F62" s="13">
        <f t="shared" si="7"/>
        <v>40.91703016835386</v>
      </c>
      <c r="G62" s="13">
        <f t="shared" si="7"/>
        <v>74.4366171209383</v>
      </c>
      <c r="H62" s="13">
        <f t="shared" si="7"/>
        <v>43.03982009228025</v>
      </c>
      <c r="I62" s="13">
        <f t="shared" si="7"/>
        <v>52.189987311108545</v>
      </c>
      <c r="J62" s="13">
        <f t="shared" si="7"/>
        <v>49.888863933829505</v>
      </c>
      <c r="K62" s="13">
        <f t="shared" si="7"/>
        <v>41.76066149843947</v>
      </c>
      <c r="L62" s="13">
        <f t="shared" si="7"/>
        <v>92.25248071186383</v>
      </c>
      <c r="M62" s="13">
        <f t="shared" si="7"/>
        <v>61.77660414497099</v>
      </c>
      <c r="N62" s="13">
        <f t="shared" si="7"/>
        <v>37.21349578566879</v>
      </c>
      <c r="O62" s="13">
        <f t="shared" si="7"/>
        <v>88.2168427230047</v>
      </c>
      <c r="P62" s="13">
        <f t="shared" si="7"/>
        <v>26.34209563125146</v>
      </c>
      <c r="Q62" s="13">
        <f t="shared" si="7"/>
        <v>50.483259758509966</v>
      </c>
      <c r="R62" s="13">
        <f t="shared" si="7"/>
        <v>25.707886222898885</v>
      </c>
      <c r="S62" s="13">
        <f t="shared" si="7"/>
        <v>59.18421337740902</v>
      </c>
      <c r="T62" s="13">
        <f t="shared" si="7"/>
        <v>64.22822059620783</v>
      </c>
      <c r="U62" s="13">
        <f t="shared" si="7"/>
        <v>49.483237438414065</v>
      </c>
      <c r="V62" s="13">
        <f t="shared" si="7"/>
        <v>53.51417186120214</v>
      </c>
      <c r="W62" s="13">
        <f t="shared" si="7"/>
        <v>34.99683450475285</v>
      </c>
      <c r="X62" s="13">
        <f t="shared" si="7"/>
        <v>0</v>
      </c>
      <c r="Y62" s="13">
        <f t="shared" si="7"/>
        <v>0</v>
      </c>
      <c r="Z62" s="14">
        <f t="shared" si="7"/>
        <v>34.99658142133982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100.02015318400501</v>
      </c>
      <c r="E63" s="13">
        <f t="shared" si="7"/>
        <v>34.99638470681458</v>
      </c>
      <c r="F63" s="13">
        <f t="shared" si="7"/>
        <v>18.51054917689452</v>
      </c>
      <c r="G63" s="13">
        <f t="shared" si="7"/>
        <v>71.76090468497577</v>
      </c>
      <c r="H63" s="13">
        <f t="shared" si="7"/>
        <v>46.974767838989344</v>
      </c>
      <c r="I63" s="13">
        <f t="shared" si="7"/>
        <v>45.70292695712397</v>
      </c>
      <c r="J63" s="13">
        <f t="shared" si="7"/>
        <v>46.56779395959033</v>
      </c>
      <c r="K63" s="13">
        <f t="shared" si="7"/>
        <v>25.5357030764051</v>
      </c>
      <c r="L63" s="13">
        <f t="shared" si="7"/>
        <v>111.15575910925313</v>
      </c>
      <c r="M63" s="13">
        <f t="shared" si="7"/>
        <v>60.827804770950465</v>
      </c>
      <c r="N63" s="13">
        <f t="shared" si="7"/>
        <v>21.347440663425793</v>
      </c>
      <c r="O63" s="13">
        <f t="shared" si="7"/>
        <v>83.99168044734644</v>
      </c>
      <c r="P63" s="13">
        <f t="shared" si="7"/>
        <v>15.059858490296232</v>
      </c>
      <c r="Q63" s="13">
        <f t="shared" si="7"/>
        <v>40.227527822695706</v>
      </c>
      <c r="R63" s="13">
        <f t="shared" si="7"/>
        <v>15.10738528451506</v>
      </c>
      <c r="S63" s="13">
        <f t="shared" si="7"/>
        <v>30.480723024102733</v>
      </c>
      <c r="T63" s="13">
        <f t="shared" si="7"/>
        <v>35.15508504110653</v>
      </c>
      <c r="U63" s="13">
        <f t="shared" si="7"/>
        <v>27.801943145016196</v>
      </c>
      <c r="V63" s="13">
        <f t="shared" si="7"/>
        <v>42.44184097317556</v>
      </c>
      <c r="W63" s="13">
        <f t="shared" si="7"/>
        <v>34.9922428951803</v>
      </c>
      <c r="X63" s="13">
        <f t="shared" si="7"/>
        <v>0</v>
      </c>
      <c r="Y63" s="13">
        <f t="shared" si="7"/>
        <v>0</v>
      </c>
      <c r="Z63" s="14">
        <f t="shared" si="7"/>
        <v>34.99638470681458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37.815164835164836</v>
      </c>
      <c r="F64" s="13">
        <f t="shared" si="7"/>
        <v>13.892227022666507</v>
      </c>
      <c r="G64" s="13">
        <f t="shared" si="7"/>
        <v>82.59302823370007</v>
      </c>
      <c r="H64" s="13">
        <f t="shared" si="7"/>
        <v>40.11532501630586</v>
      </c>
      <c r="I64" s="13">
        <f t="shared" si="7"/>
        <v>45.53759575060578</v>
      </c>
      <c r="J64" s="13">
        <f t="shared" si="7"/>
        <v>36.38618268239463</v>
      </c>
      <c r="K64" s="13">
        <f t="shared" si="7"/>
        <v>28.30266171053068</v>
      </c>
      <c r="L64" s="13">
        <f t="shared" si="7"/>
        <v>103.8382286750162</v>
      </c>
      <c r="M64" s="13">
        <f t="shared" si="7"/>
        <v>56.23644341418992</v>
      </c>
      <c r="N64" s="13">
        <f t="shared" si="7"/>
        <v>18.20433768310678</v>
      </c>
      <c r="O64" s="13">
        <f t="shared" si="7"/>
        <v>76.23187098414364</v>
      </c>
      <c r="P64" s="13">
        <f t="shared" si="7"/>
        <v>8.168362665262135</v>
      </c>
      <c r="Q64" s="13">
        <f t="shared" si="7"/>
        <v>34.25960702820218</v>
      </c>
      <c r="R64" s="13">
        <f t="shared" si="7"/>
        <v>8.254500243256393</v>
      </c>
      <c r="S64" s="13">
        <f t="shared" si="7"/>
        <v>31.889541195701604</v>
      </c>
      <c r="T64" s="13">
        <f t="shared" si="7"/>
        <v>26.58551253603202</v>
      </c>
      <c r="U64" s="13">
        <f t="shared" si="7"/>
        <v>24.709777742030617</v>
      </c>
      <c r="V64" s="13">
        <f t="shared" si="7"/>
        <v>38.96639009939828</v>
      </c>
      <c r="W64" s="13">
        <f t="shared" si="7"/>
        <v>37.81609292242704</v>
      </c>
      <c r="X64" s="13">
        <f t="shared" si="7"/>
        <v>0</v>
      </c>
      <c r="Y64" s="13">
        <f t="shared" si="7"/>
        <v>0</v>
      </c>
      <c r="Z64" s="14">
        <f t="shared" si="7"/>
        <v>37.815164835164836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>
        <v>12965264</v>
      </c>
      <c r="C67" s="23"/>
      <c r="D67" s="24">
        <v>13372327</v>
      </c>
      <c r="E67" s="25">
        <v>13421500</v>
      </c>
      <c r="F67" s="25">
        <v>4249021</v>
      </c>
      <c r="G67" s="25">
        <v>787031</v>
      </c>
      <c r="H67" s="25">
        <v>850426</v>
      </c>
      <c r="I67" s="25">
        <v>5886478</v>
      </c>
      <c r="J67" s="25">
        <v>852491</v>
      </c>
      <c r="K67" s="25">
        <v>771948</v>
      </c>
      <c r="L67" s="25">
        <v>815960</v>
      </c>
      <c r="M67" s="25">
        <v>2440399</v>
      </c>
      <c r="N67" s="25">
        <v>827915</v>
      </c>
      <c r="O67" s="25">
        <v>808404</v>
      </c>
      <c r="P67" s="25">
        <v>798930</v>
      </c>
      <c r="Q67" s="25">
        <v>2435249</v>
      </c>
      <c r="R67" s="25">
        <v>756311</v>
      </c>
      <c r="S67" s="25">
        <v>1230513</v>
      </c>
      <c r="T67" s="25">
        <v>6076327</v>
      </c>
      <c r="U67" s="25">
        <v>8063151</v>
      </c>
      <c r="V67" s="25">
        <v>18825277</v>
      </c>
      <c r="W67" s="25">
        <v>13372027</v>
      </c>
      <c r="X67" s="25"/>
      <c r="Y67" s="24"/>
      <c r="Z67" s="26">
        <v>13421500</v>
      </c>
    </row>
    <row r="68" spans="1:26" ht="13.5" hidden="1">
      <c r="A68" s="36" t="s">
        <v>31</v>
      </c>
      <c r="B68" s="18">
        <v>3876125</v>
      </c>
      <c r="C68" s="18"/>
      <c r="D68" s="19">
        <v>4059441</v>
      </c>
      <c r="E68" s="20">
        <v>4109000</v>
      </c>
      <c r="F68" s="20">
        <v>3506196</v>
      </c>
      <c r="G68" s="20">
        <v>47756</v>
      </c>
      <c r="H68" s="20">
        <v>47756</v>
      </c>
      <c r="I68" s="20">
        <v>3601708</v>
      </c>
      <c r="J68" s="20">
        <v>47756</v>
      </c>
      <c r="K68" s="20">
        <v>47756</v>
      </c>
      <c r="L68" s="20">
        <v>47756</v>
      </c>
      <c r="M68" s="20">
        <v>143268</v>
      </c>
      <c r="N68" s="20">
        <v>47756</v>
      </c>
      <c r="O68" s="20">
        <v>47756</v>
      </c>
      <c r="P68" s="20">
        <v>47756</v>
      </c>
      <c r="Q68" s="20">
        <v>143268</v>
      </c>
      <c r="R68" s="20"/>
      <c r="S68" s="20"/>
      <c r="T68" s="20">
        <v>5370592</v>
      </c>
      <c r="U68" s="20">
        <v>5370592</v>
      </c>
      <c r="V68" s="20">
        <v>9258836</v>
      </c>
      <c r="W68" s="20">
        <v>4059441</v>
      </c>
      <c r="X68" s="20"/>
      <c r="Y68" s="19"/>
      <c r="Z68" s="22">
        <v>4109000</v>
      </c>
    </row>
    <row r="69" spans="1:26" ht="13.5" hidden="1">
      <c r="A69" s="37" t="s">
        <v>32</v>
      </c>
      <c r="B69" s="18">
        <v>9089139</v>
      </c>
      <c r="C69" s="18"/>
      <c r="D69" s="19">
        <v>9312886</v>
      </c>
      <c r="E69" s="20">
        <v>9312500</v>
      </c>
      <c r="F69" s="20">
        <v>742825</v>
      </c>
      <c r="G69" s="20">
        <v>739275</v>
      </c>
      <c r="H69" s="20">
        <v>802670</v>
      </c>
      <c r="I69" s="20">
        <v>2284770</v>
      </c>
      <c r="J69" s="20">
        <v>804735</v>
      </c>
      <c r="K69" s="20">
        <v>724192</v>
      </c>
      <c r="L69" s="20">
        <v>768204</v>
      </c>
      <c r="M69" s="20">
        <v>2297131</v>
      </c>
      <c r="N69" s="20">
        <v>780159</v>
      </c>
      <c r="O69" s="20">
        <v>760648</v>
      </c>
      <c r="P69" s="20">
        <v>751174</v>
      </c>
      <c r="Q69" s="20">
        <v>2291981</v>
      </c>
      <c r="R69" s="20">
        <v>756311</v>
      </c>
      <c r="S69" s="20">
        <v>1230513</v>
      </c>
      <c r="T69" s="20">
        <v>705735</v>
      </c>
      <c r="U69" s="20">
        <v>2692559</v>
      </c>
      <c r="V69" s="20">
        <v>9566441</v>
      </c>
      <c r="W69" s="20">
        <v>9312586</v>
      </c>
      <c r="X69" s="20"/>
      <c r="Y69" s="19"/>
      <c r="Z69" s="22">
        <v>9312500</v>
      </c>
    </row>
    <row r="70" spans="1:26" ht="13.5" hidden="1">
      <c r="A70" s="38" t="s">
        <v>114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-53</v>
      </c>
      <c r="X70" s="20"/>
      <c r="Y70" s="19"/>
      <c r="Z70" s="22"/>
    </row>
    <row r="71" spans="1:26" ht="13.5" hidden="1">
      <c r="A71" s="38" t="s">
        <v>115</v>
      </c>
      <c r="B71" s="18">
        <v>4303404</v>
      </c>
      <c r="C71" s="18"/>
      <c r="D71" s="19">
        <v>4563293</v>
      </c>
      <c r="E71" s="20">
        <v>4563300</v>
      </c>
      <c r="F71" s="20">
        <v>328059</v>
      </c>
      <c r="G71" s="20">
        <v>325356</v>
      </c>
      <c r="H71" s="20">
        <v>386865</v>
      </c>
      <c r="I71" s="20">
        <v>1040280</v>
      </c>
      <c r="J71" s="20">
        <v>387363</v>
      </c>
      <c r="K71" s="20">
        <v>307907</v>
      </c>
      <c r="L71" s="20">
        <v>353326</v>
      </c>
      <c r="M71" s="20">
        <v>1048596</v>
      </c>
      <c r="N71" s="20">
        <v>362691</v>
      </c>
      <c r="O71" s="20">
        <v>340800</v>
      </c>
      <c r="P71" s="20">
        <v>333322</v>
      </c>
      <c r="Q71" s="20">
        <v>1036813</v>
      </c>
      <c r="R71" s="20">
        <v>341545</v>
      </c>
      <c r="S71" s="20">
        <v>396893</v>
      </c>
      <c r="T71" s="20">
        <v>289597</v>
      </c>
      <c r="U71" s="20">
        <v>1028035</v>
      </c>
      <c r="V71" s="20">
        <v>4153724</v>
      </c>
      <c r="W71" s="20">
        <v>4563267</v>
      </c>
      <c r="X71" s="20"/>
      <c r="Y71" s="19"/>
      <c r="Z71" s="22">
        <v>4563300</v>
      </c>
    </row>
    <row r="72" spans="1:26" ht="13.5" hidden="1">
      <c r="A72" s="38" t="s">
        <v>116</v>
      </c>
      <c r="B72" s="18">
        <v>2061406</v>
      </c>
      <c r="C72" s="18"/>
      <c r="D72" s="19">
        <v>2019532</v>
      </c>
      <c r="E72" s="20">
        <v>2019200</v>
      </c>
      <c r="F72" s="20">
        <v>174279</v>
      </c>
      <c r="G72" s="20">
        <v>173320</v>
      </c>
      <c r="H72" s="20">
        <v>175094</v>
      </c>
      <c r="I72" s="20">
        <v>522693</v>
      </c>
      <c r="J72" s="20">
        <v>175849</v>
      </c>
      <c r="K72" s="20">
        <v>175237</v>
      </c>
      <c r="L72" s="20">
        <v>172709</v>
      </c>
      <c r="M72" s="20">
        <v>523795</v>
      </c>
      <c r="N72" s="20">
        <v>174850</v>
      </c>
      <c r="O72" s="20">
        <v>175971</v>
      </c>
      <c r="P72" s="20">
        <v>174829</v>
      </c>
      <c r="Q72" s="20">
        <v>525650</v>
      </c>
      <c r="R72" s="20">
        <v>174279</v>
      </c>
      <c r="S72" s="20">
        <v>345438</v>
      </c>
      <c r="T72" s="20">
        <v>175033</v>
      </c>
      <c r="U72" s="20">
        <v>694750</v>
      </c>
      <c r="V72" s="20">
        <v>2266888</v>
      </c>
      <c r="W72" s="20">
        <v>2019439</v>
      </c>
      <c r="X72" s="20"/>
      <c r="Y72" s="19"/>
      <c r="Z72" s="22">
        <v>2019200</v>
      </c>
    </row>
    <row r="73" spans="1:26" ht="13.5" hidden="1">
      <c r="A73" s="38" t="s">
        <v>117</v>
      </c>
      <c r="B73" s="18">
        <v>2724329</v>
      </c>
      <c r="C73" s="18"/>
      <c r="D73" s="19">
        <v>2730061</v>
      </c>
      <c r="E73" s="20">
        <v>2730000</v>
      </c>
      <c r="F73" s="20">
        <v>240487</v>
      </c>
      <c r="G73" s="20">
        <v>240599</v>
      </c>
      <c r="H73" s="20">
        <v>240711</v>
      </c>
      <c r="I73" s="20">
        <v>721797</v>
      </c>
      <c r="J73" s="20">
        <v>241523</v>
      </c>
      <c r="K73" s="20">
        <v>241048</v>
      </c>
      <c r="L73" s="20">
        <v>242169</v>
      </c>
      <c r="M73" s="20">
        <v>724740</v>
      </c>
      <c r="N73" s="20">
        <v>242618</v>
      </c>
      <c r="O73" s="20">
        <v>243877</v>
      </c>
      <c r="P73" s="20">
        <v>243023</v>
      </c>
      <c r="Q73" s="20">
        <v>729518</v>
      </c>
      <c r="R73" s="20">
        <v>240487</v>
      </c>
      <c r="S73" s="20">
        <v>488182</v>
      </c>
      <c r="T73" s="20">
        <v>241105</v>
      </c>
      <c r="U73" s="20">
        <v>969774</v>
      </c>
      <c r="V73" s="20">
        <v>3145829</v>
      </c>
      <c r="W73" s="20">
        <v>2729933</v>
      </c>
      <c r="X73" s="20"/>
      <c r="Y73" s="19"/>
      <c r="Z73" s="22">
        <v>2730000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>
        <v>3635735</v>
      </c>
      <c r="C76" s="31"/>
      <c r="D76" s="32">
        <v>13372735</v>
      </c>
      <c r="E76" s="33">
        <v>5264999</v>
      </c>
      <c r="F76" s="33">
        <v>254716</v>
      </c>
      <c r="G76" s="33">
        <v>597011</v>
      </c>
      <c r="H76" s="33">
        <v>387822</v>
      </c>
      <c r="I76" s="33">
        <v>1239549</v>
      </c>
      <c r="J76" s="33">
        <v>443129</v>
      </c>
      <c r="K76" s="33">
        <v>347557</v>
      </c>
      <c r="L76" s="33">
        <v>938607</v>
      </c>
      <c r="M76" s="33">
        <v>1729293</v>
      </c>
      <c r="N76" s="33">
        <v>238580</v>
      </c>
      <c r="O76" s="33">
        <v>680896</v>
      </c>
      <c r="P76" s="33">
        <v>187709</v>
      </c>
      <c r="Q76" s="33">
        <v>1107185</v>
      </c>
      <c r="R76" s="33">
        <v>187709</v>
      </c>
      <c r="S76" s="33">
        <v>555486</v>
      </c>
      <c r="T76" s="33">
        <v>743945</v>
      </c>
      <c r="U76" s="33">
        <v>1487140</v>
      </c>
      <c r="V76" s="33">
        <v>5563167</v>
      </c>
      <c r="W76" s="33">
        <v>5264999</v>
      </c>
      <c r="X76" s="33"/>
      <c r="Y76" s="32"/>
      <c r="Z76" s="34">
        <v>5264999</v>
      </c>
    </row>
    <row r="77" spans="1:26" ht="13.5" hidden="1">
      <c r="A77" s="36" t="s">
        <v>31</v>
      </c>
      <c r="B77" s="18">
        <v>3635735</v>
      </c>
      <c r="C77" s="18"/>
      <c r="D77" s="19">
        <v>4059440</v>
      </c>
      <c r="E77" s="20">
        <v>1928999</v>
      </c>
      <c r="F77" s="20">
        <v>54815</v>
      </c>
      <c r="G77" s="20">
        <v>31733</v>
      </c>
      <c r="H77" s="20">
        <v>42504</v>
      </c>
      <c r="I77" s="20">
        <v>129052</v>
      </c>
      <c r="J77" s="20">
        <v>80108</v>
      </c>
      <c r="K77" s="20">
        <v>106002</v>
      </c>
      <c r="L77" s="20">
        <v>169215</v>
      </c>
      <c r="M77" s="20">
        <v>355325</v>
      </c>
      <c r="N77" s="20">
        <v>22117</v>
      </c>
      <c r="O77" s="20">
        <v>46540</v>
      </c>
      <c r="P77" s="20">
        <v>53725</v>
      </c>
      <c r="Q77" s="20">
        <v>122382</v>
      </c>
      <c r="R77" s="20">
        <v>53725</v>
      </c>
      <c r="S77" s="20">
        <v>59617</v>
      </c>
      <c r="T77" s="20">
        <v>432310</v>
      </c>
      <c r="U77" s="20">
        <v>545652</v>
      </c>
      <c r="V77" s="20">
        <v>1152411</v>
      </c>
      <c r="W77" s="20">
        <v>1928999</v>
      </c>
      <c r="X77" s="20"/>
      <c r="Y77" s="19"/>
      <c r="Z77" s="22">
        <v>1928999</v>
      </c>
    </row>
    <row r="78" spans="1:26" ht="13.5" hidden="1">
      <c r="A78" s="37" t="s">
        <v>32</v>
      </c>
      <c r="B78" s="18"/>
      <c r="C78" s="18"/>
      <c r="D78" s="19">
        <v>9313295</v>
      </c>
      <c r="E78" s="20">
        <v>3336000</v>
      </c>
      <c r="F78" s="20">
        <v>199901</v>
      </c>
      <c r="G78" s="20">
        <v>565278</v>
      </c>
      <c r="H78" s="20">
        <v>345318</v>
      </c>
      <c r="I78" s="20">
        <v>1110497</v>
      </c>
      <c r="J78" s="20">
        <v>363021</v>
      </c>
      <c r="K78" s="20">
        <v>241555</v>
      </c>
      <c r="L78" s="20">
        <v>769392</v>
      </c>
      <c r="M78" s="20">
        <v>1373968</v>
      </c>
      <c r="N78" s="20">
        <v>216463</v>
      </c>
      <c r="O78" s="20">
        <v>634356</v>
      </c>
      <c r="P78" s="20">
        <v>133984</v>
      </c>
      <c r="Q78" s="20">
        <v>984803</v>
      </c>
      <c r="R78" s="20">
        <v>133984</v>
      </c>
      <c r="S78" s="20">
        <v>495869</v>
      </c>
      <c r="T78" s="20">
        <v>311635</v>
      </c>
      <c r="U78" s="20">
        <v>941488</v>
      </c>
      <c r="V78" s="20">
        <v>4410756</v>
      </c>
      <c r="W78" s="20">
        <v>3336000</v>
      </c>
      <c r="X78" s="20"/>
      <c r="Y78" s="19"/>
      <c r="Z78" s="22">
        <v>3336000</v>
      </c>
    </row>
    <row r="79" spans="1:26" ht="13.5" hidden="1">
      <c r="A79" s="38" t="s">
        <v>114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115</v>
      </c>
      <c r="B80" s="18"/>
      <c r="C80" s="18"/>
      <c r="D80" s="19">
        <v>4563295</v>
      </c>
      <c r="E80" s="20">
        <v>1596999</v>
      </c>
      <c r="F80" s="20">
        <v>134232</v>
      </c>
      <c r="G80" s="20">
        <v>242184</v>
      </c>
      <c r="H80" s="20">
        <v>166506</v>
      </c>
      <c r="I80" s="20">
        <v>542922</v>
      </c>
      <c r="J80" s="20">
        <v>193251</v>
      </c>
      <c r="K80" s="20">
        <v>128584</v>
      </c>
      <c r="L80" s="20">
        <v>325952</v>
      </c>
      <c r="M80" s="20">
        <v>647787</v>
      </c>
      <c r="N80" s="20">
        <v>134970</v>
      </c>
      <c r="O80" s="20">
        <v>300643</v>
      </c>
      <c r="P80" s="20">
        <v>87804</v>
      </c>
      <c r="Q80" s="20">
        <v>523417</v>
      </c>
      <c r="R80" s="20">
        <v>87804</v>
      </c>
      <c r="S80" s="20">
        <v>234898</v>
      </c>
      <c r="T80" s="20">
        <v>186003</v>
      </c>
      <c r="U80" s="20">
        <v>508705</v>
      </c>
      <c r="V80" s="20">
        <v>2222831</v>
      </c>
      <c r="W80" s="20">
        <v>1596999</v>
      </c>
      <c r="X80" s="20"/>
      <c r="Y80" s="19"/>
      <c r="Z80" s="22">
        <v>1596999</v>
      </c>
    </row>
    <row r="81" spans="1:26" ht="13.5" hidden="1">
      <c r="A81" s="38" t="s">
        <v>116</v>
      </c>
      <c r="B81" s="18"/>
      <c r="C81" s="18"/>
      <c r="D81" s="19">
        <v>2019939</v>
      </c>
      <c r="E81" s="20">
        <v>706647</v>
      </c>
      <c r="F81" s="20">
        <v>32260</v>
      </c>
      <c r="G81" s="20">
        <v>124376</v>
      </c>
      <c r="H81" s="20">
        <v>82250</v>
      </c>
      <c r="I81" s="20">
        <v>238886</v>
      </c>
      <c r="J81" s="20">
        <v>81889</v>
      </c>
      <c r="K81" s="20">
        <v>44748</v>
      </c>
      <c r="L81" s="20">
        <v>191976</v>
      </c>
      <c r="M81" s="20">
        <v>318613</v>
      </c>
      <c r="N81" s="20">
        <v>37326</v>
      </c>
      <c r="O81" s="20">
        <v>147801</v>
      </c>
      <c r="P81" s="20">
        <v>26329</v>
      </c>
      <c r="Q81" s="20">
        <v>211456</v>
      </c>
      <c r="R81" s="20">
        <v>26329</v>
      </c>
      <c r="S81" s="20">
        <v>105292</v>
      </c>
      <c r="T81" s="20">
        <v>61533</v>
      </c>
      <c r="U81" s="20">
        <v>193154</v>
      </c>
      <c r="V81" s="20">
        <v>962109</v>
      </c>
      <c r="W81" s="20">
        <v>706647</v>
      </c>
      <c r="X81" s="20"/>
      <c r="Y81" s="19"/>
      <c r="Z81" s="22">
        <v>706647</v>
      </c>
    </row>
    <row r="82" spans="1:26" ht="13.5" hidden="1">
      <c r="A82" s="38" t="s">
        <v>117</v>
      </c>
      <c r="B82" s="18"/>
      <c r="C82" s="18"/>
      <c r="D82" s="19">
        <v>2730061</v>
      </c>
      <c r="E82" s="20">
        <v>1032354</v>
      </c>
      <c r="F82" s="20">
        <v>33409</v>
      </c>
      <c r="G82" s="20">
        <v>198718</v>
      </c>
      <c r="H82" s="20">
        <v>96562</v>
      </c>
      <c r="I82" s="20">
        <v>328689</v>
      </c>
      <c r="J82" s="20">
        <v>87881</v>
      </c>
      <c r="K82" s="20">
        <v>68223</v>
      </c>
      <c r="L82" s="20">
        <v>251464</v>
      </c>
      <c r="M82" s="20">
        <v>407568</v>
      </c>
      <c r="N82" s="20">
        <v>44167</v>
      </c>
      <c r="O82" s="20">
        <v>185912</v>
      </c>
      <c r="P82" s="20">
        <v>19851</v>
      </c>
      <c r="Q82" s="20">
        <v>249930</v>
      </c>
      <c r="R82" s="20">
        <v>19851</v>
      </c>
      <c r="S82" s="20">
        <v>155679</v>
      </c>
      <c r="T82" s="20">
        <v>64099</v>
      </c>
      <c r="U82" s="20">
        <v>239629</v>
      </c>
      <c r="V82" s="20">
        <v>1225816</v>
      </c>
      <c r="W82" s="20">
        <v>1032354</v>
      </c>
      <c r="X82" s="20"/>
      <c r="Y82" s="19"/>
      <c r="Z82" s="22">
        <v>1032354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26227219</v>
      </c>
      <c r="C5" s="18">
        <v>0</v>
      </c>
      <c r="D5" s="58">
        <v>27950000</v>
      </c>
      <c r="E5" s="59">
        <v>29662500</v>
      </c>
      <c r="F5" s="59">
        <v>702507</v>
      </c>
      <c r="G5" s="59">
        <v>981653</v>
      </c>
      <c r="H5" s="59">
        <v>4658333</v>
      </c>
      <c r="I5" s="59">
        <v>6342493</v>
      </c>
      <c r="J5" s="59">
        <v>9316667</v>
      </c>
      <c r="K5" s="59">
        <v>9316667</v>
      </c>
      <c r="L5" s="59">
        <v>13975002</v>
      </c>
      <c r="M5" s="59">
        <v>32608336</v>
      </c>
      <c r="N5" s="59">
        <v>1425064</v>
      </c>
      <c r="O5" s="59">
        <v>154772</v>
      </c>
      <c r="P5" s="59">
        <v>717123</v>
      </c>
      <c r="Q5" s="59">
        <v>2296959</v>
      </c>
      <c r="R5" s="59">
        <v>738759</v>
      </c>
      <c r="S5" s="59">
        <v>800076</v>
      </c>
      <c r="T5" s="59">
        <v>-31263</v>
      </c>
      <c r="U5" s="59">
        <v>1507572</v>
      </c>
      <c r="V5" s="59">
        <v>42755360</v>
      </c>
      <c r="W5" s="59">
        <v>27950000</v>
      </c>
      <c r="X5" s="59">
        <v>14805360</v>
      </c>
      <c r="Y5" s="60">
        <v>52.97</v>
      </c>
      <c r="Z5" s="61">
        <v>29662500</v>
      </c>
    </row>
    <row r="6" spans="1:26" ht="13.5">
      <c r="A6" s="57" t="s">
        <v>32</v>
      </c>
      <c r="B6" s="18">
        <v>79505625</v>
      </c>
      <c r="C6" s="18">
        <v>0</v>
      </c>
      <c r="D6" s="58">
        <v>88093000</v>
      </c>
      <c r="E6" s="59">
        <v>89777000</v>
      </c>
      <c r="F6" s="59">
        <v>6659646</v>
      </c>
      <c r="G6" s="59">
        <v>4658447</v>
      </c>
      <c r="H6" s="59">
        <v>0</v>
      </c>
      <c r="I6" s="59">
        <v>11318093</v>
      </c>
      <c r="J6" s="59">
        <v>0</v>
      </c>
      <c r="K6" s="59">
        <v>0</v>
      </c>
      <c r="L6" s="59">
        <v>0</v>
      </c>
      <c r="M6" s="59">
        <v>0</v>
      </c>
      <c r="N6" s="59">
        <v>5925517</v>
      </c>
      <c r="O6" s="59">
        <v>6419113</v>
      </c>
      <c r="P6" s="59">
        <v>6966694</v>
      </c>
      <c r="Q6" s="59">
        <v>19311324</v>
      </c>
      <c r="R6" s="59">
        <v>5843026</v>
      </c>
      <c r="S6" s="59">
        <v>6327997</v>
      </c>
      <c r="T6" s="59">
        <v>4734827</v>
      </c>
      <c r="U6" s="59">
        <v>16905850</v>
      </c>
      <c r="V6" s="59">
        <v>47535267</v>
      </c>
      <c r="W6" s="59">
        <v>88092630</v>
      </c>
      <c r="X6" s="59">
        <v>-40557363</v>
      </c>
      <c r="Y6" s="60">
        <v>-46.04</v>
      </c>
      <c r="Z6" s="61">
        <v>89777000</v>
      </c>
    </row>
    <row r="7" spans="1:26" ht="13.5">
      <c r="A7" s="57" t="s">
        <v>33</v>
      </c>
      <c r="B7" s="18">
        <v>5192773</v>
      </c>
      <c r="C7" s="18">
        <v>0</v>
      </c>
      <c r="D7" s="58">
        <v>541000</v>
      </c>
      <c r="E7" s="59">
        <v>541000</v>
      </c>
      <c r="F7" s="59">
        <v>2743</v>
      </c>
      <c r="G7" s="59">
        <v>2405</v>
      </c>
      <c r="H7" s="59">
        <v>0</v>
      </c>
      <c r="I7" s="59">
        <v>5148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416</v>
      </c>
      <c r="Q7" s="59">
        <v>416</v>
      </c>
      <c r="R7" s="59">
        <v>947</v>
      </c>
      <c r="S7" s="59">
        <v>1026</v>
      </c>
      <c r="T7" s="59">
        <v>467</v>
      </c>
      <c r="U7" s="59">
        <v>2440</v>
      </c>
      <c r="V7" s="59">
        <v>8004</v>
      </c>
      <c r="W7" s="59">
        <v>540600</v>
      </c>
      <c r="X7" s="59">
        <v>-532596</v>
      </c>
      <c r="Y7" s="60">
        <v>-98.52</v>
      </c>
      <c r="Z7" s="61">
        <v>541000</v>
      </c>
    </row>
    <row r="8" spans="1:26" ht="13.5">
      <c r="A8" s="57" t="s">
        <v>34</v>
      </c>
      <c r="B8" s="18">
        <v>36774672</v>
      </c>
      <c r="C8" s="18">
        <v>0</v>
      </c>
      <c r="D8" s="58">
        <v>35713000</v>
      </c>
      <c r="E8" s="59">
        <v>36046000</v>
      </c>
      <c r="F8" s="59">
        <v>0</v>
      </c>
      <c r="G8" s="59">
        <v>400000</v>
      </c>
      <c r="H8" s="59">
        <v>0</v>
      </c>
      <c r="I8" s="59">
        <v>400000</v>
      </c>
      <c r="J8" s="59">
        <v>0</v>
      </c>
      <c r="K8" s="59">
        <v>0</v>
      </c>
      <c r="L8" s="59">
        <v>0</v>
      </c>
      <c r="M8" s="59">
        <v>0</v>
      </c>
      <c r="N8" s="59">
        <v>138413</v>
      </c>
      <c r="O8" s="59">
        <v>149943</v>
      </c>
      <c r="P8" s="59">
        <v>7538000</v>
      </c>
      <c r="Q8" s="59">
        <v>7826356</v>
      </c>
      <c r="R8" s="59">
        <v>241054</v>
      </c>
      <c r="S8" s="59">
        <v>261061</v>
      </c>
      <c r="T8" s="59">
        <v>0</v>
      </c>
      <c r="U8" s="59">
        <v>502115</v>
      </c>
      <c r="V8" s="59">
        <v>8728471</v>
      </c>
      <c r="W8" s="59">
        <v>35713000</v>
      </c>
      <c r="X8" s="59">
        <v>-26984529</v>
      </c>
      <c r="Y8" s="60">
        <v>-75.56</v>
      </c>
      <c r="Z8" s="61">
        <v>36046000</v>
      </c>
    </row>
    <row r="9" spans="1:26" ht="13.5">
      <c r="A9" s="57" t="s">
        <v>35</v>
      </c>
      <c r="B9" s="18">
        <v>20616264</v>
      </c>
      <c r="C9" s="18">
        <v>0</v>
      </c>
      <c r="D9" s="58">
        <v>60585166</v>
      </c>
      <c r="E9" s="59">
        <v>37810683</v>
      </c>
      <c r="F9" s="59">
        <v>113708</v>
      </c>
      <c r="G9" s="59">
        <v>2162749</v>
      </c>
      <c r="H9" s="59">
        <v>99971557</v>
      </c>
      <c r="I9" s="59">
        <v>102248014</v>
      </c>
      <c r="J9" s="59">
        <v>57055663</v>
      </c>
      <c r="K9" s="59">
        <v>57055663</v>
      </c>
      <c r="L9" s="59">
        <v>94632685</v>
      </c>
      <c r="M9" s="59">
        <v>208744011</v>
      </c>
      <c r="N9" s="59">
        <v>254290</v>
      </c>
      <c r="O9" s="59">
        <v>275473</v>
      </c>
      <c r="P9" s="59">
        <v>699481</v>
      </c>
      <c r="Q9" s="59">
        <v>1229244</v>
      </c>
      <c r="R9" s="59">
        <v>734602</v>
      </c>
      <c r="S9" s="59">
        <v>795574</v>
      </c>
      <c r="T9" s="59">
        <v>-1802420</v>
      </c>
      <c r="U9" s="59">
        <v>-272244</v>
      </c>
      <c r="V9" s="59">
        <v>311949025</v>
      </c>
      <c r="W9" s="59">
        <v>60584184</v>
      </c>
      <c r="X9" s="59">
        <v>251364841</v>
      </c>
      <c r="Y9" s="60">
        <v>414.9</v>
      </c>
      <c r="Z9" s="61">
        <v>37810683</v>
      </c>
    </row>
    <row r="10" spans="1:26" ht="25.5">
      <c r="A10" s="62" t="s">
        <v>106</v>
      </c>
      <c r="B10" s="63">
        <f>SUM(B5:B9)</f>
        <v>168316553</v>
      </c>
      <c r="C10" s="63">
        <f>SUM(C5:C9)</f>
        <v>0</v>
      </c>
      <c r="D10" s="64">
        <f aca="true" t="shared" si="0" ref="D10:Z10">SUM(D5:D9)</f>
        <v>212882166</v>
      </c>
      <c r="E10" s="65">
        <f t="shared" si="0"/>
        <v>193837183</v>
      </c>
      <c r="F10" s="65">
        <f t="shared" si="0"/>
        <v>7478604</v>
      </c>
      <c r="G10" s="65">
        <f t="shared" si="0"/>
        <v>8205254</v>
      </c>
      <c r="H10" s="65">
        <f t="shared" si="0"/>
        <v>104629890</v>
      </c>
      <c r="I10" s="65">
        <f t="shared" si="0"/>
        <v>120313748</v>
      </c>
      <c r="J10" s="65">
        <f t="shared" si="0"/>
        <v>66372330</v>
      </c>
      <c r="K10" s="65">
        <f t="shared" si="0"/>
        <v>66372330</v>
      </c>
      <c r="L10" s="65">
        <f t="shared" si="0"/>
        <v>108607687</v>
      </c>
      <c r="M10" s="65">
        <f t="shared" si="0"/>
        <v>241352347</v>
      </c>
      <c r="N10" s="65">
        <f t="shared" si="0"/>
        <v>7743284</v>
      </c>
      <c r="O10" s="65">
        <f t="shared" si="0"/>
        <v>6999301</v>
      </c>
      <c r="P10" s="65">
        <f t="shared" si="0"/>
        <v>15921714</v>
      </c>
      <c r="Q10" s="65">
        <f t="shared" si="0"/>
        <v>30664299</v>
      </c>
      <c r="R10" s="65">
        <f t="shared" si="0"/>
        <v>7558388</v>
      </c>
      <c r="S10" s="65">
        <f t="shared" si="0"/>
        <v>8185734</v>
      </c>
      <c r="T10" s="65">
        <f t="shared" si="0"/>
        <v>2901611</v>
      </c>
      <c r="U10" s="65">
        <f t="shared" si="0"/>
        <v>18645733</v>
      </c>
      <c r="V10" s="65">
        <f t="shared" si="0"/>
        <v>410976127</v>
      </c>
      <c r="W10" s="65">
        <f t="shared" si="0"/>
        <v>212880414</v>
      </c>
      <c r="X10" s="65">
        <f t="shared" si="0"/>
        <v>198095713</v>
      </c>
      <c r="Y10" s="66">
        <f>+IF(W10&lt;&gt;0,(X10/W10)*100,0)</f>
        <v>93.05492660306457</v>
      </c>
      <c r="Z10" s="67">
        <f t="shared" si="0"/>
        <v>193837183</v>
      </c>
    </row>
    <row r="11" spans="1:26" ht="13.5">
      <c r="A11" s="57" t="s">
        <v>36</v>
      </c>
      <c r="B11" s="18">
        <v>62386536</v>
      </c>
      <c r="C11" s="18">
        <v>0</v>
      </c>
      <c r="D11" s="58">
        <v>74730000</v>
      </c>
      <c r="E11" s="59">
        <v>76384000</v>
      </c>
      <c r="F11" s="59">
        <v>4617230</v>
      </c>
      <c r="G11" s="59">
        <v>4465194</v>
      </c>
      <c r="H11" s="59">
        <v>0</v>
      </c>
      <c r="I11" s="59">
        <v>9082424</v>
      </c>
      <c r="J11" s="59">
        <v>0</v>
      </c>
      <c r="K11" s="59">
        <v>0</v>
      </c>
      <c r="L11" s="59">
        <v>0</v>
      </c>
      <c r="M11" s="59">
        <v>0</v>
      </c>
      <c r="N11" s="59">
        <v>5347992</v>
      </c>
      <c r="O11" s="59">
        <v>5793480</v>
      </c>
      <c r="P11" s="59">
        <v>5135443</v>
      </c>
      <c r="Q11" s="59">
        <v>16276915</v>
      </c>
      <c r="R11" s="59">
        <v>5163335</v>
      </c>
      <c r="S11" s="59">
        <v>5591892</v>
      </c>
      <c r="T11" s="59">
        <v>5402349</v>
      </c>
      <c r="U11" s="59">
        <v>16157576</v>
      </c>
      <c r="V11" s="59">
        <v>41516915</v>
      </c>
      <c r="W11" s="59">
        <v>74729747</v>
      </c>
      <c r="X11" s="59">
        <v>-33212832</v>
      </c>
      <c r="Y11" s="60">
        <v>-44.44</v>
      </c>
      <c r="Z11" s="61">
        <v>76384000</v>
      </c>
    </row>
    <row r="12" spans="1:26" ht="13.5">
      <c r="A12" s="57" t="s">
        <v>37</v>
      </c>
      <c r="B12" s="18">
        <v>3172277</v>
      </c>
      <c r="C12" s="18">
        <v>0</v>
      </c>
      <c r="D12" s="58">
        <v>3204914</v>
      </c>
      <c r="E12" s="59">
        <v>4005000</v>
      </c>
      <c r="F12" s="59">
        <v>261263</v>
      </c>
      <c r="G12" s="59">
        <v>247353</v>
      </c>
      <c r="H12" s="59">
        <v>0</v>
      </c>
      <c r="I12" s="59">
        <v>508616</v>
      </c>
      <c r="J12" s="59">
        <v>0</v>
      </c>
      <c r="K12" s="59">
        <v>0</v>
      </c>
      <c r="L12" s="59">
        <v>0</v>
      </c>
      <c r="M12" s="59">
        <v>0</v>
      </c>
      <c r="N12" s="59">
        <v>254694</v>
      </c>
      <c r="O12" s="59">
        <v>275910</v>
      </c>
      <c r="P12" s="59">
        <v>257971</v>
      </c>
      <c r="Q12" s="59">
        <v>788575</v>
      </c>
      <c r="R12" s="59">
        <v>273577</v>
      </c>
      <c r="S12" s="59">
        <v>296284</v>
      </c>
      <c r="T12" s="59">
        <v>337387</v>
      </c>
      <c r="U12" s="59">
        <v>907248</v>
      </c>
      <c r="V12" s="59">
        <v>2204439</v>
      </c>
      <c r="W12" s="59">
        <v>3204914</v>
      </c>
      <c r="X12" s="59">
        <v>-1000475</v>
      </c>
      <c r="Y12" s="60">
        <v>-31.22</v>
      </c>
      <c r="Z12" s="61">
        <v>4005000</v>
      </c>
    </row>
    <row r="13" spans="1:26" ht="13.5">
      <c r="A13" s="57" t="s">
        <v>107</v>
      </c>
      <c r="B13" s="18">
        <v>23629751</v>
      </c>
      <c r="C13" s="18">
        <v>0</v>
      </c>
      <c r="D13" s="58">
        <v>7713000</v>
      </c>
      <c r="E13" s="59">
        <v>7713000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5653675</v>
      </c>
      <c r="S13" s="59">
        <v>6122932</v>
      </c>
      <c r="T13" s="59">
        <v>0</v>
      </c>
      <c r="U13" s="59">
        <v>11776607</v>
      </c>
      <c r="V13" s="59">
        <v>11776607</v>
      </c>
      <c r="W13" s="59">
        <v>7713453</v>
      </c>
      <c r="X13" s="59">
        <v>4063154</v>
      </c>
      <c r="Y13" s="60">
        <v>52.68</v>
      </c>
      <c r="Z13" s="61">
        <v>7713000</v>
      </c>
    </row>
    <row r="14" spans="1:26" ht="13.5">
      <c r="A14" s="57" t="s">
        <v>38</v>
      </c>
      <c r="B14" s="18">
        <v>7116178</v>
      </c>
      <c r="C14" s="18">
        <v>0</v>
      </c>
      <c r="D14" s="58">
        <v>5249000</v>
      </c>
      <c r="E14" s="59">
        <v>5249000</v>
      </c>
      <c r="F14" s="59">
        <v>47079</v>
      </c>
      <c r="G14" s="59">
        <v>0</v>
      </c>
      <c r="H14" s="59">
        <v>0</v>
      </c>
      <c r="I14" s="59">
        <v>47079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47079</v>
      </c>
      <c r="W14" s="59">
        <v>5249000</v>
      </c>
      <c r="X14" s="59">
        <v>-5201921</v>
      </c>
      <c r="Y14" s="60">
        <v>-99.1</v>
      </c>
      <c r="Z14" s="61">
        <v>5249000</v>
      </c>
    </row>
    <row r="15" spans="1:26" ht="13.5">
      <c r="A15" s="57" t="s">
        <v>39</v>
      </c>
      <c r="B15" s="18">
        <v>69306582</v>
      </c>
      <c r="C15" s="18">
        <v>0</v>
      </c>
      <c r="D15" s="58">
        <v>56281000</v>
      </c>
      <c r="E15" s="59">
        <v>70839000</v>
      </c>
      <c r="F15" s="59">
        <v>3466180</v>
      </c>
      <c r="G15" s="59">
        <v>2580998</v>
      </c>
      <c r="H15" s="59">
        <v>0</v>
      </c>
      <c r="I15" s="59">
        <v>6047178</v>
      </c>
      <c r="J15" s="59">
        <v>0</v>
      </c>
      <c r="K15" s="59">
        <v>0</v>
      </c>
      <c r="L15" s="59">
        <v>0</v>
      </c>
      <c r="M15" s="59">
        <v>0</v>
      </c>
      <c r="N15" s="59">
        <v>7500290</v>
      </c>
      <c r="O15" s="59">
        <v>8125064</v>
      </c>
      <c r="P15" s="59">
        <v>584215</v>
      </c>
      <c r="Q15" s="59">
        <v>16209569</v>
      </c>
      <c r="R15" s="59">
        <v>762499</v>
      </c>
      <c r="S15" s="59">
        <v>825786</v>
      </c>
      <c r="T15" s="59">
        <v>-45363</v>
      </c>
      <c r="U15" s="59">
        <v>1542922</v>
      </c>
      <c r="V15" s="59">
        <v>23799669</v>
      </c>
      <c r="W15" s="59">
        <v>56280940</v>
      </c>
      <c r="X15" s="59">
        <v>-32481271</v>
      </c>
      <c r="Y15" s="60">
        <v>-57.71</v>
      </c>
      <c r="Z15" s="61">
        <v>70839000</v>
      </c>
    </row>
    <row r="16" spans="1:26" ht="13.5">
      <c r="A16" s="68" t="s">
        <v>40</v>
      </c>
      <c r="B16" s="18">
        <v>10054944</v>
      </c>
      <c r="C16" s="18">
        <v>0</v>
      </c>
      <c r="D16" s="58">
        <v>0</v>
      </c>
      <c r="E16" s="59">
        <v>0</v>
      </c>
      <c r="F16" s="59">
        <v>1016552</v>
      </c>
      <c r="G16" s="59">
        <v>1073669</v>
      </c>
      <c r="H16" s="59">
        <v>0</v>
      </c>
      <c r="I16" s="59">
        <v>2090221</v>
      </c>
      <c r="J16" s="59">
        <v>0</v>
      </c>
      <c r="K16" s="59">
        <v>0</v>
      </c>
      <c r="L16" s="59">
        <v>0</v>
      </c>
      <c r="M16" s="59">
        <v>0</v>
      </c>
      <c r="N16" s="59">
        <v>585010</v>
      </c>
      <c r="O16" s="59">
        <v>598024</v>
      </c>
      <c r="P16" s="59">
        <v>477222</v>
      </c>
      <c r="Q16" s="59">
        <v>1660256</v>
      </c>
      <c r="R16" s="59">
        <v>492347</v>
      </c>
      <c r="S16" s="59">
        <v>533212</v>
      </c>
      <c r="T16" s="59">
        <v>485797</v>
      </c>
      <c r="U16" s="59">
        <v>1511356</v>
      </c>
      <c r="V16" s="59">
        <v>5261833</v>
      </c>
      <c r="W16" s="59"/>
      <c r="X16" s="59">
        <v>5261833</v>
      </c>
      <c r="Y16" s="60">
        <v>0</v>
      </c>
      <c r="Z16" s="61">
        <v>0</v>
      </c>
    </row>
    <row r="17" spans="1:26" ht="13.5">
      <c r="A17" s="57" t="s">
        <v>41</v>
      </c>
      <c r="B17" s="18">
        <v>64450556</v>
      </c>
      <c r="C17" s="18">
        <v>0</v>
      </c>
      <c r="D17" s="58">
        <v>65640008</v>
      </c>
      <c r="E17" s="59">
        <v>70052800</v>
      </c>
      <c r="F17" s="59">
        <v>2690583</v>
      </c>
      <c r="G17" s="59">
        <v>1482493</v>
      </c>
      <c r="H17" s="59">
        <v>0</v>
      </c>
      <c r="I17" s="59">
        <v>4173076</v>
      </c>
      <c r="J17" s="59">
        <v>0</v>
      </c>
      <c r="K17" s="59">
        <v>0</v>
      </c>
      <c r="L17" s="59">
        <v>0</v>
      </c>
      <c r="M17" s="59">
        <v>0</v>
      </c>
      <c r="N17" s="59">
        <v>2803931</v>
      </c>
      <c r="O17" s="59">
        <v>3037500</v>
      </c>
      <c r="P17" s="59">
        <v>1282444</v>
      </c>
      <c r="Q17" s="59">
        <v>7123875</v>
      </c>
      <c r="R17" s="59">
        <v>9063867</v>
      </c>
      <c r="S17" s="59">
        <v>9815168</v>
      </c>
      <c r="T17" s="59">
        <v>1605652</v>
      </c>
      <c r="U17" s="59">
        <v>20484687</v>
      </c>
      <c r="V17" s="59">
        <v>31781638</v>
      </c>
      <c r="W17" s="59">
        <v>65640511</v>
      </c>
      <c r="X17" s="59">
        <v>-33858873</v>
      </c>
      <c r="Y17" s="60">
        <v>-51.58</v>
      </c>
      <c r="Z17" s="61">
        <v>70052800</v>
      </c>
    </row>
    <row r="18" spans="1:26" ht="13.5">
      <c r="A18" s="69" t="s">
        <v>42</v>
      </c>
      <c r="B18" s="70">
        <f>SUM(B11:B17)</f>
        <v>240116824</v>
      </c>
      <c r="C18" s="70">
        <f>SUM(C11:C17)</f>
        <v>0</v>
      </c>
      <c r="D18" s="71">
        <f aca="true" t="shared" si="1" ref="D18:Z18">SUM(D11:D17)</f>
        <v>212817922</v>
      </c>
      <c r="E18" s="72">
        <f t="shared" si="1"/>
        <v>234242800</v>
      </c>
      <c r="F18" s="72">
        <f t="shared" si="1"/>
        <v>12098887</v>
      </c>
      <c r="G18" s="72">
        <f t="shared" si="1"/>
        <v>9849707</v>
      </c>
      <c r="H18" s="72">
        <f t="shared" si="1"/>
        <v>0</v>
      </c>
      <c r="I18" s="72">
        <f t="shared" si="1"/>
        <v>21948594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16491917</v>
      </c>
      <c r="O18" s="72">
        <f t="shared" si="1"/>
        <v>17829978</v>
      </c>
      <c r="P18" s="72">
        <f t="shared" si="1"/>
        <v>7737295</v>
      </c>
      <c r="Q18" s="72">
        <f t="shared" si="1"/>
        <v>42059190</v>
      </c>
      <c r="R18" s="72">
        <f t="shared" si="1"/>
        <v>21409300</v>
      </c>
      <c r="S18" s="72">
        <f t="shared" si="1"/>
        <v>23185274</v>
      </c>
      <c r="T18" s="72">
        <f t="shared" si="1"/>
        <v>7785822</v>
      </c>
      <c r="U18" s="72">
        <f t="shared" si="1"/>
        <v>52380396</v>
      </c>
      <c r="V18" s="72">
        <f t="shared" si="1"/>
        <v>116388180</v>
      </c>
      <c r="W18" s="72">
        <f t="shared" si="1"/>
        <v>212818565</v>
      </c>
      <c r="X18" s="72">
        <f t="shared" si="1"/>
        <v>-96430385</v>
      </c>
      <c r="Y18" s="66">
        <f>+IF(W18&lt;&gt;0,(X18/W18)*100,0)</f>
        <v>-45.31107753686808</v>
      </c>
      <c r="Z18" s="73">
        <f t="shared" si="1"/>
        <v>234242800</v>
      </c>
    </row>
    <row r="19" spans="1:26" ht="13.5">
      <c r="A19" s="69" t="s">
        <v>43</v>
      </c>
      <c r="B19" s="74">
        <f>+B10-B18</f>
        <v>-71800271</v>
      </c>
      <c r="C19" s="74">
        <f>+C10-C18</f>
        <v>0</v>
      </c>
      <c r="D19" s="75">
        <f aca="true" t="shared" si="2" ref="D19:Z19">+D10-D18</f>
        <v>64244</v>
      </c>
      <c r="E19" s="76">
        <f t="shared" si="2"/>
        <v>-40405617</v>
      </c>
      <c r="F19" s="76">
        <f t="shared" si="2"/>
        <v>-4620283</v>
      </c>
      <c r="G19" s="76">
        <f t="shared" si="2"/>
        <v>-1644453</v>
      </c>
      <c r="H19" s="76">
        <f t="shared" si="2"/>
        <v>104629890</v>
      </c>
      <c r="I19" s="76">
        <f t="shared" si="2"/>
        <v>98365154</v>
      </c>
      <c r="J19" s="76">
        <f t="shared" si="2"/>
        <v>66372330</v>
      </c>
      <c r="K19" s="76">
        <f t="shared" si="2"/>
        <v>66372330</v>
      </c>
      <c r="L19" s="76">
        <f t="shared" si="2"/>
        <v>108607687</v>
      </c>
      <c r="M19" s="76">
        <f t="shared" si="2"/>
        <v>241352347</v>
      </c>
      <c r="N19" s="76">
        <f t="shared" si="2"/>
        <v>-8748633</v>
      </c>
      <c r="O19" s="76">
        <f t="shared" si="2"/>
        <v>-10830677</v>
      </c>
      <c r="P19" s="76">
        <f t="shared" si="2"/>
        <v>8184419</v>
      </c>
      <c r="Q19" s="76">
        <f t="shared" si="2"/>
        <v>-11394891</v>
      </c>
      <c r="R19" s="76">
        <f t="shared" si="2"/>
        <v>-13850912</v>
      </c>
      <c r="S19" s="76">
        <f t="shared" si="2"/>
        <v>-14999540</v>
      </c>
      <c r="T19" s="76">
        <f t="shared" si="2"/>
        <v>-4884211</v>
      </c>
      <c r="U19" s="76">
        <f t="shared" si="2"/>
        <v>-33734663</v>
      </c>
      <c r="V19" s="76">
        <f t="shared" si="2"/>
        <v>294587947</v>
      </c>
      <c r="W19" s="76">
        <f>IF(E10=E18,0,W10-W18)</f>
        <v>61849</v>
      </c>
      <c r="X19" s="76">
        <f t="shared" si="2"/>
        <v>294526098</v>
      </c>
      <c r="Y19" s="77">
        <f>+IF(W19&lt;&gt;0,(X19/W19)*100,0)</f>
        <v>476201.87553557864</v>
      </c>
      <c r="Z19" s="78">
        <f t="shared" si="2"/>
        <v>-40405617</v>
      </c>
    </row>
    <row r="20" spans="1:26" ht="13.5">
      <c r="A20" s="57" t="s">
        <v>44</v>
      </c>
      <c r="B20" s="18">
        <v>15159000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190018</v>
      </c>
      <c r="I20" s="59">
        <v>190018</v>
      </c>
      <c r="J20" s="59">
        <v>984002</v>
      </c>
      <c r="K20" s="59">
        <v>984002</v>
      </c>
      <c r="L20" s="59">
        <v>1476005</v>
      </c>
      <c r="M20" s="59">
        <v>3444009</v>
      </c>
      <c r="N20" s="59">
        <v>750000</v>
      </c>
      <c r="O20" s="59">
        <v>812475</v>
      </c>
      <c r="P20" s="59">
        <v>0</v>
      </c>
      <c r="Q20" s="59">
        <v>1562475</v>
      </c>
      <c r="R20" s="59">
        <v>4430041</v>
      </c>
      <c r="S20" s="59">
        <v>4797734</v>
      </c>
      <c r="T20" s="59">
        <v>0</v>
      </c>
      <c r="U20" s="59">
        <v>9227775</v>
      </c>
      <c r="V20" s="59">
        <v>14424277</v>
      </c>
      <c r="W20" s="59"/>
      <c r="X20" s="59">
        <v>14424277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-56641271</v>
      </c>
      <c r="C22" s="85">
        <f>SUM(C19:C21)</f>
        <v>0</v>
      </c>
      <c r="D22" s="86">
        <f aca="true" t="shared" si="3" ref="D22:Z22">SUM(D19:D21)</f>
        <v>64244</v>
      </c>
      <c r="E22" s="87">
        <f t="shared" si="3"/>
        <v>-40405617</v>
      </c>
      <c r="F22" s="87">
        <f t="shared" si="3"/>
        <v>-4620283</v>
      </c>
      <c r="G22" s="87">
        <f t="shared" si="3"/>
        <v>-1644453</v>
      </c>
      <c r="H22" s="87">
        <f t="shared" si="3"/>
        <v>104819908</v>
      </c>
      <c r="I22" s="87">
        <f t="shared" si="3"/>
        <v>98555172</v>
      </c>
      <c r="J22" s="87">
        <f t="shared" si="3"/>
        <v>67356332</v>
      </c>
      <c r="K22" s="87">
        <f t="shared" si="3"/>
        <v>67356332</v>
      </c>
      <c r="L22" s="87">
        <f t="shared" si="3"/>
        <v>110083692</v>
      </c>
      <c r="M22" s="87">
        <f t="shared" si="3"/>
        <v>244796356</v>
      </c>
      <c r="N22" s="87">
        <f t="shared" si="3"/>
        <v>-7998633</v>
      </c>
      <c r="O22" s="87">
        <f t="shared" si="3"/>
        <v>-10018202</v>
      </c>
      <c r="P22" s="87">
        <f t="shared" si="3"/>
        <v>8184419</v>
      </c>
      <c r="Q22" s="87">
        <f t="shared" si="3"/>
        <v>-9832416</v>
      </c>
      <c r="R22" s="87">
        <f t="shared" si="3"/>
        <v>-9420871</v>
      </c>
      <c r="S22" s="87">
        <f t="shared" si="3"/>
        <v>-10201806</v>
      </c>
      <c r="T22" s="87">
        <f t="shared" si="3"/>
        <v>-4884211</v>
      </c>
      <c r="U22" s="87">
        <f t="shared" si="3"/>
        <v>-24506888</v>
      </c>
      <c r="V22" s="87">
        <f t="shared" si="3"/>
        <v>309012224</v>
      </c>
      <c r="W22" s="87">
        <f t="shared" si="3"/>
        <v>61849</v>
      </c>
      <c r="X22" s="87">
        <f t="shared" si="3"/>
        <v>308950375</v>
      </c>
      <c r="Y22" s="88">
        <f>+IF(W22&lt;&gt;0,(X22/W22)*100,0)</f>
        <v>499523.63821565424</v>
      </c>
      <c r="Z22" s="89">
        <f t="shared" si="3"/>
        <v>-40405617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-56641271</v>
      </c>
      <c r="C24" s="74">
        <f>SUM(C22:C23)</f>
        <v>0</v>
      </c>
      <c r="D24" s="75">
        <f aca="true" t="shared" si="4" ref="D24:Z24">SUM(D22:D23)</f>
        <v>64244</v>
      </c>
      <c r="E24" s="76">
        <f t="shared" si="4"/>
        <v>-40405617</v>
      </c>
      <c r="F24" s="76">
        <f t="shared" si="4"/>
        <v>-4620283</v>
      </c>
      <c r="G24" s="76">
        <f t="shared" si="4"/>
        <v>-1644453</v>
      </c>
      <c r="H24" s="76">
        <f t="shared" si="4"/>
        <v>104819908</v>
      </c>
      <c r="I24" s="76">
        <f t="shared" si="4"/>
        <v>98555172</v>
      </c>
      <c r="J24" s="76">
        <f t="shared" si="4"/>
        <v>67356332</v>
      </c>
      <c r="K24" s="76">
        <f t="shared" si="4"/>
        <v>67356332</v>
      </c>
      <c r="L24" s="76">
        <f t="shared" si="4"/>
        <v>110083692</v>
      </c>
      <c r="M24" s="76">
        <f t="shared" si="4"/>
        <v>244796356</v>
      </c>
      <c r="N24" s="76">
        <f t="shared" si="4"/>
        <v>-7998633</v>
      </c>
      <c r="O24" s="76">
        <f t="shared" si="4"/>
        <v>-10018202</v>
      </c>
      <c r="P24" s="76">
        <f t="shared" si="4"/>
        <v>8184419</v>
      </c>
      <c r="Q24" s="76">
        <f t="shared" si="4"/>
        <v>-9832416</v>
      </c>
      <c r="R24" s="76">
        <f t="shared" si="4"/>
        <v>-9420871</v>
      </c>
      <c r="S24" s="76">
        <f t="shared" si="4"/>
        <v>-10201806</v>
      </c>
      <c r="T24" s="76">
        <f t="shared" si="4"/>
        <v>-4884211</v>
      </c>
      <c r="U24" s="76">
        <f t="shared" si="4"/>
        <v>-24506888</v>
      </c>
      <c r="V24" s="76">
        <f t="shared" si="4"/>
        <v>309012224</v>
      </c>
      <c r="W24" s="76">
        <f t="shared" si="4"/>
        <v>61849</v>
      </c>
      <c r="X24" s="76">
        <f t="shared" si="4"/>
        <v>308950375</v>
      </c>
      <c r="Y24" s="77">
        <f>+IF(W24&lt;&gt;0,(X24/W24)*100,0)</f>
        <v>499523.63821565424</v>
      </c>
      <c r="Z24" s="78">
        <f t="shared" si="4"/>
        <v>-40405617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16567768</v>
      </c>
      <c r="C27" s="21">
        <v>0</v>
      </c>
      <c r="D27" s="98">
        <v>18218000</v>
      </c>
      <c r="E27" s="99">
        <v>16780000</v>
      </c>
      <c r="F27" s="99">
        <v>2250096</v>
      </c>
      <c r="G27" s="99">
        <v>1737161</v>
      </c>
      <c r="H27" s="99">
        <v>1203873</v>
      </c>
      <c r="I27" s="99">
        <v>5191130</v>
      </c>
      <c r="J27" s="99">
        <v>377096</v>
      </c>
      <c r="K27" s="99">
        <v>1390625</v>
      </c>
      <c r="L27" s="99">
        <v>0</v>
      </c>
      <c r="M27" s="99">
        <v>1767721</v>
      </c>
      <c r="N27" s="99">
        <v>750000</v>
      </c>
      <c r="O27" s="99">
        <v>0</v>
      </c>
      <c r="P27" s="99">
        <v>4430041</v>
      </c>
      <c r="Q27" s="99">
        <v>5180041</v>
      </c>
      <c r="R27" s="99">
        <v>5422959</v>
      </c>
      <c r="S27" s="99">
        <v>5422959</v>
      </c>
      <c r="T27" s="99">
        <v>0</v>
      </c>
      <c r="U27" s="99">
        <v>10845918</v>
      </c>
      <c r="V27" s="99">
        <v>22984810</v>
      </c>
      <c r="W27" s="99">
        <v>16780000</v>
      </c>
      <c r="X27" s="99">
        <v>6204810</v>
      </c>
      <c r="Y27" s="100">
        <v>36.98</v>
      </c>
      <c r="Z27" s="101">
        <v>16780000</v>
      </c>
    </row>
    <row r="28" spans="1:26" ht="13.5">
      <c r="A28" s="102" t="s">
        <v>44</v>
      </c>
      <c r="B28" s="18">
        <v>15992893</v>
      </c>
      <c r="C28" s="18">
        <v>0</v>
      </c>
      <c r="D28" s="58">
        <v>14833000</v>
      </c>
      <c r="E28" s="59">
        <v>14914000</v>
      </c>
      <c r="F28" s="59">
        <v>2250096</v>
      </c>
      <c r="G28" s="59">
        <v>1737161</v>
      </c>
      <c r="H28" s="59">
        <v>1203873</v>
      </c>
      <c r="I28" s="59">
        <v>5191130</v>
      </c>
      <c r="J28" s="59">
        <v>377096</v>
      </c>
      <c r="K28" s="59">
        <v>1390625</v>
      </c>
      <c r="L28" s="59">
        <v>0</v>
      </c>
      <c r="M28" s="59">
        <v>1767721</v>
      </c>
      <c r="N28" s="59">
        <v>750000</v>
      </c>
      <c r="O28" s="59">
        <v>0</v>
      </c>
      <c r="P28" s="59">
        <v>4430041</v>
      </c>
      <c r="Q28" s="59">
        <v>5180041</v>
      </c>
      <c r="R28" s="59">
        <v>5422959</v>
      </c>
      <c r="S28" s="59">
        <v>5422959</v>
      </c>
      <c r="T28" s="59">
        <v>0</v>
      </c>
      <c r="U28" s="59">
        <v>10845918</v>
      </c>
      <c r="V28" s="59">
        <v>22984810</v>
      </c>
      <c r="W28" s="59">
        <v>14914000</v>
      </c>
      <c r="X28" s="59">
        <v>8070810</v>
      </c>
      <c r="Y28" s="60">
        <v>54.12</v>
      </c>
      <c r="Z28" s="61">
        <v>14914000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574875</v>
      </c>
      <c r="C31" s="18">
        <v>0</v>
      </c>
      <c r="D31" s="58">
        <v>3385000</v>
      </c>
      <c r="E31" s="59">
        <v>1866000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1866000</v>
      </c>
      <c r="X31" s="59">
        <v>-1866000</v>
      </c>
      <c r="Y31" s="60">
        <v>-100</v>
      </c>
      <c r="Z31" s="61">
        <v>1866000</v>
      </c>
    </row>
    <row r="32" spans="1:26" ht="13.5">
      <c r="A32" s="69" t="s">
        <v>50</v>
      </c>
      <c r="B32" s="21">
        <f>SUM(B28:B31)</f>
        <v>16567768</v>
      </c>
      <c r="C32" s="21">
        <f>SUM(C28:C31)</f>
        <v>0</v>
      </c>
      <c r="D32" s="98">
        <f aca="true" t="shared" si="5" ref="D32:Z32">SUM(D28:D31)</f>
        <v>18218000</v>
      </c>
      <c r="E32" s="99">
        <f t="shared" si="5"/>
        <v>16780000</v>
      </c>
      <c r="F32" s="99">
        <f t="shared" si="5"/>
        <v>2250096</v>
      </c>
      <c r="G32" s="99">
        <f t="shared" si="5"/>
        <v>1737161</v>
      </c>
      <c r="H32" s="99">
        <f t="shared" si="5"/>
        <v>1203873</v>
      </c>
      <c r="I32" s="99">
        <f t="shared" si="5"/>
        <v>5191130</v>
      </c>
      <c r="J32" s="99">
        <f t="shared" si="5"/>
        <v>377096</v>
      </c>
      <c r="K32" s="99">
        <f t="shared" si="5"/>
        <v>1390625</v>
      </c>
      <c r="L32" s="99">
        <f t="shared" si="5"/>
        <v>0</v>
      </c>
      <c r="M32" s="99">
        <f t="shared" si="5"/>
        <v>1767721</v>
      </c>
      <c r="N32" s="99">
        <f t="shared" si="5"/>
        <v>750000</v>
      </c>
      <c r="O32" s="99">
        <f t="shared" si="5"/>
        <v>0</v>
      </c>
      <c r="P32" s="99">
        <f t="shared" si="5"/>
        <v>4430041</v>
      </c>
      <c r="Q32" s="99">
        <f t="shared" si="5"/>
        <v>5180041</v>
      </c>
      <c r="R32" s="99">
        <f t="shared" si="5"/>
        <v>5422959</v>
      </c>
      <c r="S32" s="99">
        <f t="shared" si="5"/>
        <v>5422959</v>
      </c>
      <c r="T32" s="99">
        <f t="shared" si="5"/>
        <v>0</v>
      </c>
      <c r="U32" s="99">
        <f t="shared" si="5"/>
        <v>10845918</v>
      </c>
      <c r="V32" s="99">
        <f t="shared" si="5"/>
        <v>22984810</v>
      </c>
      <c r="W32" s="99">
        <f t="shared" si="5"/>
        <v>16780000</v>
      </c>
      <c r="X32" s="99">
        <f t="shared" si="5"/>
        <v>6204810</v>
      </c>
      <c r="Y32" s="100">
        <f>+IF(W32&lt;&gt;0,(X32/W32)*100,0)</f>
        <v>36.97741358760429</v>
      </c>
      <c r="Z32" s="101">
        <f t="shared" si="5"/>
        <v>16780000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81902031</v>
      </c>
      <c r="C35" s="18">
        <v>0</v>
      </c>
      <c r="D35" s="58">
        <v>27098000</v>
      </c>
      <c r="E35" s="59">
        <v>97200000</v>
      </c>
      <c r="F35" s="59">
        <v>2258000</v>
      </c>
      <c r="G35" s="59">
        <v>4516000</v>
      </c>
      <c r="H35" s="59">
        <v>6774000</v>
      </c>
      <c r="I35" s="59">
        <v>6774000</v>
      </c>
      <c r="J35" s="59">
        <v>9032000</v>
      </c>
      <c r="K35" s="59">
        <v>11290000</v>
      </c>
      <c r="L35" s="59">
        <v>13548000</v>
      </c>
      <c r="M35" s="59">
        <v>13548000</v>
      </c>
      <c r="N35" s="59">
        <v>15806000</v>
      </c>
      <c r="O35" s="59">
        <v>55023171</v>
      </c>
      <c r="P35" s="59">
        <v>0</v>
      </c>
      <c r="Q35" s="59">
        <v>0</v>
      </c>
      <c r="R35" s="59">
        <v>68778964</v>
      </c>
      <c r="S35" s="59">
        <v>74487619</v>
      </c>
      <c r="T35" s="59">
        <v>81258863</v>
      </c>
      <c r="U35" s="59">
        <v>81258863</v>
      </c>
      <c r="V35" s="59">
        <v>81258863</v>
      </c>
      <c r="W35" s="59">
        <v>97200000</v>
      </c>
      <c r="X35" s="59">
        <v>-15941137</v>
      </c>
      <c r="Y35" s="60">
        <v>-16.4</v>
      </c>
      <c r="Z35" s="61">
        <v>97200000</v>
      </c>
    </row>
    <row r="36" spans="1:26" ht="13.5">
      <c r="A36" s="57" t="s">
        <v>53</v>
      </c>
      <c r="B36" s="18">
        <v>681652449</v>
      </c>
      <c r="C36" s="18">
        <v>0</v>
      </c>
      <c r="D36" s="58">
        <v>953903000</v>
      </c>
      <c r="E36" s="59">
        <v>688525000</v>
      </c>
      <c r="F36" s="59">
        <v>79492000</v>
      </c>
      <c r="G36" s="59">
        <v>158984000</v>
      </c>
      <c r="H36" s="59">
        <v>238476000</v>
      </c>
      <c r="I36" s="59">
        <v>238476000</v>
      </c>
      <c r="J36" s="59">
        <v>317968000</v>
      </c>
      <c r="K36" s="59">
        <v>397460000</v>
      </c>
      <c r="L36" s="59">
        <v>476952000</v>
      </c>
      <c r="M36" s="59">
        <v>476952000</v>
      </c>
      <c r="N36" s="59">
        <v>556444000</v>
      </c>
      <c r="O36" s="59">
        <v>454127332</v>
      </c>
      <c r="P36" s="59">
        <v>0</v>
      </c>
      <c r="Q36" s="59">
        <v>0</v>
      </c>
      <c r="R36" s="59">
        <v>567659165</v>
      </c>
      <c r="S36" s="59">
        <v>614774875</v>
      </c>
      <c r="T36" s="59">
        <v>670663499</v>
      </c>
      <c r="U36" s="59">
        <v>670663499</v>
      </c>
      <c r="V36" s="59">
        <v>670663499</v>
      </c>
      <c r="W36" s="59">
        <v>688525000</v>
      </c>
      <c r="X36" s="59">
        <v>-17861501</v>
      </c>
      <c r="Y36" s="60">
        <v>-2.59</v>
      </c>
      <c r="Z36" s="61">
        <v>688525000</v>
      </c>
    </row>
    <row r="37" spans="1:26" ht="13.5">
      <c r="A37" s="57" t="s">
        <v>54</v>
      </c>
      <c r="B37" s="18">
        <v>116788287</v>
      </c>
      <c r="C37" s="18">
        <v>0</v>
      </c>
      <c r="D37" s="58">
        <v>55300000</v>
      </c>
      <c r="E37" s="59">
        <v>166057000</v>
      </c>
      <c r="F37" s="59">
        <v>5278000</v>
      </c>
      <c r="G37" s="59">
        <v>10556000</v>
      </c>
      <c r="H37" s="59">
        <v>15834000</v>
      </c>
      <c r="I37" s="59">
        <v>15834000</v>
      </c>
      <c r="J37" s="59">
        <v>21112000</v>
      </c>
      <c r="K37" s="59">
        <v>26390000</v>
      </c>
      <c r="L37" s="59">
        <v>31668000</v>
      </c>
      <c r="M37" s="59">
        <v>31668000</v>
      </c>
      <c r="N37" s="59">
        <v>36946000</v>
      </c>
      <c r="O37" s="59">
        <v>85283483</v>
      </c>
      <c r="P37" s="59">
        <v>0</v>
      </c>
      <c r="Q37" s="59">
        <v>0</v>
      </c>
      <c r="R37" s="59">
        <v>106604353</v>
      </c>
      <c r="S37" s="59">
        <v>115452515</v>
      </c>
      <c r="T37" s="59">
        <v>125947838</v>
      </c>
      <c r="U37" s="59">
        <v>125947838</v>
      </c>
      <c r="V37" s="59">
        <v>125947838</v>
      </c>
      <c r="W37" s="59">
        <v>166057000</v>
      </c>
      <c r="X37" s="59">
        <v>-40109162</v>
      </c>
      <c r="Y37" s="60">
        <v>-24.15</v>
      </c>
      <c r="Z37" s="61">
        <v>166057000</v>
      </c>
    </row>
    <row r="38" spans="1:26" ht="13.5">
      <c r="A38" s="57" t="s">
        <v>55</v>
      </c>
      <c r="B38" s="18">
        <v>24785746</v>
      </c>
      <c r="C38" s="18">
        <v>0</v>
      </c>
      <c r="D38" s="58">
        <v>8038000</v>
      </c>
      <c r="E38" s="59">
        <v>8038000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16244947</v>
      </c>
      <c r="P38" s="59">
        <v>0</v>
      </c>
      <c r="Q38" s="59">
        <v>0</v>
      </c>
      <c r="R38" s="59">
        <v>20306184</v>
      </c>
      <c r="S38" s="59">
        <v>21991597</v>
      </c>
      <c r="T38" s="59">
        <v>23990834</v>
      </c>
      <c r="U38" s="59">
        <v>23990834</v>
      </c>
      <c r="V38" s="59">
        <v>23990834</v>
      </c>
      <c r="W38" s="59">
        <v>8038000</v>
      </c>
      <c r="X38" s="59">
        <v>15952834</v>
      </c>
      <c r="Y38" s="60">
        <v>198.47</v>
      </c>
      <c r="Z38" s="61">
        <v>8038000</v>
      </c>
    </row>
    <row r="39" spans="1:26" ht="13.5">
      <c r="A39" s="57" t="s">
        <v>56</v>
      </c>
      <c r="B39" s="18">
        <v>621980447</v>
      </c>
      <c r="C39" s="18">
        <v>0</v>
      </c>
      <c r="D39" s="58">
        <v>917663000</v>
      </c>
      <c r="E39" s="59">
        <v>611630000</v>
      </c>
      <c r="F39" s="59">
        <v>76472000</v>
      </c>
      <c r="G39" s="59">
        <v>152944000</v>
      </c>
      <c r="H39" s="59">
        <v>229416000</v>
      </c>
      <c r="I39" s="59">
        <v>229416000</v>
      </c>
      <c r="J39" s="59">
        <v>305888000</v>
      </c>
      <c r="K39" s="59">
        <v>382360000</v>
      </c>
      <c r="L39" s="59">
        <v>458832000</v>
      </c>
      <c r="M39" s="59">
        <v>458832000</v>
      </c>
      <c r="N39" s="59">
        <v>535304000</v>
      </c>
      <c r="O39" s="59">
        <v>407622073</v>
      </c>
      <c r="P39" s="59">
        <v>0</v>
      </c>
      <c r="Q39" s="59">
        <v>0</v>
      </c>
      <c r="R39" s="59">
        <v>509527592</v>
      </c>
      <c r="S39" s="59">
        <v>551818382</v>
      </c>
      <c r="T39" s="59">
        <v>601983690</v>
      </c>
      <c r="U39" s="59">
        <v>601983690</v>
      </c>
      <c r="V39" s="59">
        <v>601983690</v>
      </c>
      <c r="W39" s="59">
        <v>611630000</v>
      </c>
      <c r="X39" s="59">
        <v>-9646310</v>
      </c>
      <c r="Y39" s="60">
        <v>-1.58</v>
      </c>
      <c r="Z39" s="61">
        <v>611630000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15428753</v>
      </c>
      <c r="C42" s="18">
        <v>0</v>
      </c>
      <c r="D42" s="58">
        <v>-15092175</v>
      </c>
      <c r="E42" s="59">
        <v>-56029843</v>
      </c>
      <c r="F42" s="59">
        <v>10719636</v>
      </c>
      <c r="G42" s="59">
        <v>-2055698</v>
      </c>
      <c r="H42" s="59">
        <v>12676255</v>
      </c>
      <c r="I42" s="59">
        <v>21340193</v>
      </c>
      <c r="J42" s="59">
        <v>23321182</v>
      </c>
      <c r="K42" s="59">
        <v>11972135</v>
      </c>
      <c r="L42" s="59">
        <v>9052858</v>
      </c>
      <c r="M42" s="59">
        <v>44346175</v>
      </c>
      <c r="N42" s="59">
        <v>-9319689</v>
      </c>
      <c r="O42" s="59">
        <v>-12581903</v>
      </c>
      <c r="P42" s="59">
        <v>8437931</v>
      </c>
      <c r="Q42" s="59">
        <v>-13463661</v>
      </c>
      <c r="R42" s="59">
        <v>-11041357</v>
      </c>
      <c r="S42" s="59">
        <v>-11957789</v>
      </c>
      <c r="T42" s="59">
        <v>-1818089</v>
      </c>
      <c r="U42" s="59">
        <v>-24817235</v>
      </c>
      <c r="V42" s="59">
        <v>27405472</v>
      </c>
      <c r="W42" s="59">
        <v>-56029843</v>
      </c>
      <c r="X42" s="59">
        <v>83435315</v>
      </c>
      <c r="Y42" s="60">
        <v>-148.91</v>
      </c>
      <c r="Z42" s="61">
        <v>-56029843</v>
      </c>
    </row>
    <row r="43" spans="1:26" ht="13.5">
      <c r="A43" s="57" t="s">
        <v>59</v>
      </c>
      <c r="B43" s="18">
        <v>-14818589</v>
      </c>
      <c r="C43" s="18">
        <v>0</v>
      </c>
      <c r="D43" s="58">
        <v>48500000</v>
      </c>
      <c r="E43" s="59">
        <v>18000000</v>
      </c>
      <c r="F43" s="59">
        <v>8221187</v>
      </c>
      <c r="G43" s="59">
        <v>0</v>
      </c>
      <c r="H43" s="59">
        <v>0</v>
      </c>
      <c r="I43" s="59">
        <v>8221187</v>
      </c>
      <c r="J43" s="59">
        <v>-377096</v>
      </c>
      <c r="K43" s="59">
        <v>-377096</v>
      </c>
      <c r="L43" s="59">
        <v>-3940684</v>
      </c>
      <c r="M43" s="59">
        <v>-4694876</v>
      </c>
      <c r="N43" s="59">
        <v>-750000</v>
      </c>
      <c r="O43" s="59">
        <v>-761250</v>
      </c>
      <c r="P43" s="59">
        <v>-3571972</v>
      </c>
      <c r="Q43" s="59">
        <v>-5083222</v>
      </c>
      <c r="R43" s="59">
        <v>-5422959</v>
      </c>
      <c r="S43" s="59">
        <v>-3206447</v>
      </c>
      <c r="T43" s="59">
        <v>-2891936</v>
      </c>
      <c r="U43" s="59">
        <v>-11521342</v>
      </c>
      <c r="V43" s="59">
        <v>-13078253</v>
      </c>
      <c r="W43" s="59">
        <v>18000000</v>
      </c>
      <c r="X43" s="59">
        <v>-31078253</v>
      </c>
      <c r="Y43" s="60">
        <v>-172.66</v>
      </c>
      <c r="Z43" s="61">
        <v>18000000</v>
      </c>
    </row>
    <row r="44" spans="1:26" ht="13.5">
      <c r="A44" s="57" t="s">
        <v>60</v>
      </c>
      <c r="B44" s="18">
        <v>-136480</v>
      </c>
      <c r="C44" s="18">
        <v>0</v>
      </c>
      <c r="D44" s="58">
        <v>300000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7000</v>
      </c>
      <c r="S44" s="59">
        <v>0</v>
      </c>
      <c r="T44" s="59">
        <v>0</v>
      </c>
      <c r="U44" s="59">
        <v>7000</v>
      </c>
      <c r="V44" s="59">
        <v>7000</v>
      </c>
      <c r="W44" s="59"/>
      <c r="X44" s="59">
        <v>7000</v>
      </c>
      <c r="Y44" s="60">
        <v>0</v>
      </c>
      <c r="Z44" s="61">
        <v>0</v>
      </c>
    </row>
    <row r="45" spans="1:26" ht="13.5">
      <c r="A45" s="69" t="s">
        <v>61</v>
      </c>
      <c r="B45" s="21">
        <v>11190152</v>
      </c>
      <c r="C45" s="21">
        <v>0</v>
      </c>
      <c r="D45" s="98">
        <v>31407825</v>
      </c>
      <c r="E45" s="99">
        <v>-40329843</v>
      </c>
      <c r="F45" s="99">
        <v>19521756</v>
      </c>
      <c r="G45" s="99">
        <v>17466058</v>
      </c>
      <c r="H45" s="99">
        <v>30142313</v>
      </c>
      <c r="I45" s="99">
        <v>30142313</v>
      </c>
      <c r="J45" s="99">
        <v>53086399</v>
      </c>
      <c r="K45" s="99">
        <v>64681438</v>
      </c>
      <c r="L45" s="99">
        <v>69793612</v>
      </c>
      <c r="M45" s="99">
        <v>69793612</v>
      </c>
      <c r="N45" s="99">
        <v>59723923</v>
      </c>
      <c r="O45" s="99">
        <v>46380770</v>
      </c>
      <c r="P45" s="99">
        <v>51246729</v>
      </c>
      <c r="Q45" s="99">
        <v>59723923</v>
      </c>
      <c r="R45" s="99">
        <v>34789413</v>
      </c>
      <c r="S45" s="99">
        <v>19625177</v>
      </c>
      <c r="T45" s="99">
        <v>14915152</v>
      </c>
      <c r="U45" s="99">
        <v>14915152</v>
      </c>
      <c r="V45" s="99">
        <v>14915152</v>
      </c>
      <c r="W45" s="99">
        <v>-40329843</v>
      </c>
      <c r="X45" s="99">
        <v>55244995</v>
      </c>
      <c r="Y45" s="100">
        <v>-136.98</v>
      </c>
      <c r="Z45" s="101">
        <v>-40329843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15238850</v>
      </c>
      <c r="C49" s="51">
        <v>0</v>
      </c>
      <c r="D49" s="128">
        <v>4718026</v>
      </c>
      <c r="E49" s="53">
        <v>3936426</v>
      </c>
      <c r="F49" s="53">
        <v>0</v>
      </c>
      <c r="G49" s="53">
        <v>0</v>
      </c>
      <c r="H49" s="53">
        <v>0</v>
      </c>
      <c r="I49" s="53">
        <v>3550299</v>
      </c>
      <c r="J49" s="53">
        <v>0</v>
      </c>
      <c r="K49" s="53">
        <v>0</v>
      </c>
      <c r="L49" s="53">
        <v>0</v>
      </c>
      <c r="M49" s="53">
        <v>4106262</v>
      </c>
      <c r="N49" s="53">
        <v>0</v>
      </c>
      <c r="O49" s="53">
        <v>0</v>
      </c>
      <c r="P49" s="53">
        <v>0</v>
      </c>
      <c r="Q49" s="53">
        <v>3580954</v>
      </c>
      <c r="R49" s="53">
        <v>0</v>
      </c>
      <c r="S49" s="53">
        <v>0</v>
      </c>
      <c r="T49" s="53">
        <v>0</v>
      </c>
      <c r="U49" s="53">
        <v>21600224</v>
      </c>
      <c r="V49" s="53">
        <v>134868287</v>
      </c>
      <c r="W49" s="53">
        <v>191599328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11291534</v>
      </c>
      <c r="C51" s="51">
        <v>0</v>
      </c>
      <c r="D51" s="128">
        <v>2619221</v>
      </c>
      <c r="E51" s="53">
        <v>8553636</v>
      </c>
      <c r="F51" s="53">
        <v>0</v>
      </c>
      <c r="G51" s="53">
        <v>0</v>
      </c>
      <c r="H51" s="53">
        <v>0</v>
      </c>
      <c r="I51" s="53">
        <v>64400505</v>
      </c>
      <c r="J51" s="53">
        <v>0</v>
      </c>
      <c r="K51" s="53">
        <v>0</v>
      </c>
      <c r="L51" s="53">
        <v>0</v>
      </c>
      <c r="M51" s="53">
        <v>21645545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108510441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62.49439483534558</v>
      </c>
      <c r="C58" s="5">
        <f>IF(C67=0,0,+(C76/C67)*100)</f>
        <v>0</v>
      </c>
      <c r="D58" s="6">
        <f aca="true" t="shared" si="6" ref="D58:Z58">IF(D67=0,0,+(D76/D67)*100)</f>
        <v>99.99968115267617</v>
      </c>
      <c r="E58" s="7">
        <f t="shared" si="6"/>
        <v>99.9997237094931</v>
      </c>
      <c r="F58" s="7">
        <f t="shared" si="6"/>
        <v>55.466587016053595</v>
      </c>
      <c r="G58" s="7">
        <f t="shared" si="6"/>
        <v>114.38173082037552</v>
      </c>
      <c r="H58" s="7">
        <f t="shared" si="6"/>
        <v>58.083460327975686</v>
      </c>
      <c r="I58" s="7">
        <f t="shared" si="6"/>
        <v>74.97203093940371</v>
      </c>
      <c r="J58" s="7">
        <f t="shared" si="6"/>
        <v>129.114821856357</v>
      </c>
      <c r="K58" s="7">
        <f t="shared" si="6"/>
        <v>8.066822609416006</v>
      </c>
      <c r="L58" s="7">
        <f t="shared" si="6"/>
        <v>17.203568199847126</v>
      </c>
      <c r="M58" s="7">
        <f t="shared" si="6"/>
        <v>46.56771201081834</v>
      </c>
      <c r="N58" s="7">
        <f t="shared" si="6"/>
        <v>100.73949256528158</v>
      </c>
      <c r="O58" s="7">
        <f t="shared" si="6"/>
        <v>114.33138851683593</v>
      </c>
      <c r="P58" s="7">
        <f t="shared" si="6"/>
        <v>73.86563214610655</v>
      </c>
      <c r="Q58" s="7">
        <f t="shared" si="6"/>
        <v>95.31831844297855</v>
      </c>
      <c r="R58" s="7">
        <f t="shared" si="6"/>
        <v>31.42612528364266</v>
      </c>
      <c r="S58" s="7">
        <f t="shared" si="6"/>
        <v>31.426123161196585</v>
      </c>
      <c r="T58" s="7">
        <f t="shared" si="6"/>
        <v>72.05782678836728</v>
      </c>
      <c r="U58" s="7">
        <f t="shared" si="6"/>
        <v>41.80517342186585</v>
      </c>
      <c r="V58" s="7">
        <f t="shared" si="6"/>
        <v>62.81922374954823</v>
      </c>
      <c r="W58" s="7">
        <f t="shared" si="6"/>
        <v>102.92697606043572</v>
      </c>
      <c r="X58" s="7">
        <f t="shared" si="6"/>
        <v>0</v>
      </c>
      <c r="Y58" s="7">
        <f t="shared" si="6"/>
        <v>0</v>
      </c>
      <c r="Z58" s="8">
        <f t="shared" si="6"/>
        <v>99.9997237094931</v>
      </c>
    </row>
    <row r="59" spans="1:26" ht="13.5">
      <c r="A59" s="36" t="s">
        <v>31</v>
      </c>
      <c r="B59" s="9">
        <f aca="true" t="shared" si="7" ref="B59:Z66">IF(B68=0,0,+(B77/B68)*100)</f>
        <v>55.359571291184174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66.79662978447189</v>
      </c>
      <c r="G59" s="10">
        <f t="shared" si="7"/>
        <v>91.23580328283009</v>
      </c>
      <c r="H59" s="10">
        <f t="shared" si="7"/>
        <v>12.68943203502197</v>
      </c>
      <c r="I59" s="10">
        <f t="shared" si="7"/>
        <v>30.839387603581116</v>
      </c>
      <c r="J59" s="10">
        <f t="shared" si="7"/>
        <v>50.00000536672611</v>
      </c>
      <c r="K59" s="10">
        <f t="shared" si="7"/>
        <v>2.7060321035408905</v>
      </c>
      <c r="L59" s="10">
        <f t="shared" si="7"/>
        <v>6.941458756141859</v>
      </c>
      <c r="M59" s="10">
        <f t="shared" si="7"/>
        <v>18.033778233884735</v>
      </c>
      <c r="N59" s="10">
        <f t="shared" si="7"/>
        <v>428.7507087400987</v>
      </c>
      <c r="O59" s="10">
        <f t="shared" si="7"/>
        <v>4006.940531879151</v>
      </c>
      <c r="P59" s="10">
        <f t="shared" si="7"/>
        <v>519.1571041508919</v>
      </c>
      <c r="Q59" s="10">
        <f t="shared" si="7"/>
        <v>698.0790253548278</v>
      </c>
      <c r="R59" s="10">
        <f t="shared" si="7"/>
        <v>48.35758346091215</v>
      </c>
      <c r="S59" s="10">
        <f t="shared" si="7"/>
        <v>48.35753103455171</v>
      </c>
      <c r="T59" s="10">
        <f t="shared" si="7"/>
        <v>-3649.544189617119</v>
      </c>
      <c r="U59" s="10">
        <f t="shared" si="7"/>
        <v>125.04212070799936</v>
      </c>
      <c r="V59" s="10">
        <f t="shared" si="7"/>
        <v>60.24084465666994</v>
      </c>
      <c r="W59" s="10">
        <f t="shared" si="7"/>
        <v>106.12701252236137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64.8480217594667</v>
      </c>
      <c r="C60" s="12">
        <f t="shared" si="7"/>
        <v>0</v>
      </c>
      <c r="D60" s="3">
        <f t="shared" si="7"/>
        <v>99.99957998932946</v>
      </c>
      <c r="E60" s="13">
        <f t="shared" si="7"/>
        <v>99.99963242255812</v>
      </c>
      <c r="F60" s="13">
        <f t="shared" si="7"/>
        <v>54.27141322526753</v>
      </c>
      <c r="G60" s="13">
        <f t="shared" si="7"/>
        <v>119.2591651252016</v>
      </c>
      <c r="H60" s="13">
        <f t="shared" si="7"/>
        <v>0</v>
      </c>
      <c r="I60" s="13">
        <f t="shared" si="7"/>
        <v>99.70331574409222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21.854059316680722</v>
      </c>
      <c r="O60" s="13">
        <f t="shared" si="7"/>
        <v>20.476224674655207</v>
      </c>
      <c r="P60" s="13">
        <f t="shared" si="7"/>
        <v>28.02914840238426</v>
      </c>
      <c r="Q60" s="13">
        <f t="shared" si="7"/>
        <v>23.623771213201124</v>
      </c>
      <c r="R60" s="13">
        <f t="shared" si="7"/>
        <v>29.285407937599455</v>
      </c>
      <c r="S60" s="13">
        <f t="shared" si="7"/>
        <v>29.285412113817372</v>
      </c>
      <c r="T60" s="13">
        <f t="shared" si="7"/>
        <v>47.48492394759091</v>
      </c>
      <c r="U60" s="13">
        <f t="shared" si="7"/>
        <v>34.382553968005155</v>
      </c>
      <c r="V60" s="13">
        <f t="shared" si="7"/>
        <v>65.13833402892215</v>
      </c>
      <c r="W60" s="13">
        <f t="shared" si="7"/>
        <v>101.91166956872554</v>
      </c>
      <c r="X60" s="13">
        <f t="shared" si="7"/>
        <v>0</v>
      </c>
      <c r="Y60" s="13">
        <f t="shared" si="7"/>
        <v>0</v>
      </c>
      <c r="Z60" s="14">
        <f t="shared" si="7"/>
        <v>99.99963242255812</v>
      </c>
    </row>
    <row r="61" spans="1:26" ht="13.5">
      <c r="A61" s="38" t="s">
        <v>114</v>
      </c>
      <c r="B61" s="12">
        <f t="shared" si="7"/>
        <v>38.4567492883836</v>
      </c>
      <c r="C61" s="12">
        <f t="shared" si="7"/>
        <v>0</v>
      </c>
      <c r="D61" s="3">
        <f t="shared" si="7"/>
        <v>100.00026219192448</v>
      </c>
      <c r="E61" s="13">
        <f t="shared" si="7"/>
        <v>100.00026219192448</v>
      </c>
      <c r="F61" s="13">
        <f t="shared" si="7"/>
        <v>56.72576461810277</v>
      </c>
      <c r="G61" s="13">
        <f t="shared" si="7"/>
        <v>124.29814003667443</v>
      </c>
      <c r="H61" s="13">
        <f t="shared" si="7"/>
        <v>0</v>
      </c>
      <c r="I61" s="13">
        <f t="shared" si="7"/>
        <v>108.06706070451726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4.022123194771967</v>
      </c>
      <c r="O61" s="13">
        <f t="shared" si="7"/>
        <v>3.768553210806446</v>
      </c>
      <c r="P61" s="13">
        <f t="shared" si="7"/>
        <v>22.639894272069203</v>
      </c>
      <c r="Q61" s="13">
        <f t="shared" si="7"/>
        <v>10.206588744576798</v>
      </c>
      <c r="R61" s="13">
        <f t="shared" si="7"/>
        <v>21.575187930070516</v>
      </c>
      <c r="S61" s="13">
        <f t="shared" si="7"/>
        <v>21.575184177934396</v>
      </c>
      <c r="T61" s="13">
        <f t="shared" si="7"/>
        <v>27.154323972170552</v>
      </c>
      <c r="U61" s="13">
        <f t="shared" si="7"/>
        <v>23.531621101683434</v>
      </c>
      <c r="V61" s="13">
        <f t="shared" si="7"/>
        <v>61.1744491021026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100.00026219192448</v>
      </c>
    </row>
    <row r="62" spans="1:26" ht="13.5">
      <c r="A62" s="38" t="s">
        <v>115</v>
      </c>
      <c r="B62" s="12">
        <f t="shared" si="7"/>
        <v>63.95410706454532</v>
      </c>
      <c r="C62" s="12">
        <f t="shared" si="7"/>
        <v>0</v>
      </c>
      <c r="D62" s="3">
        <f t="shared" si="7"/>
        <v>99.998329086428</v>
      </c>
      <c r="E62" s="13">
        <f t="shared" si="7"/>
        <v>99.998329086428</v>
      </c>
      <c r="F62" s="13">
        <f t="shared" si="7"/>
        <v>62.72773353944601</v>
      </c>
      <c r="G62" s="13">
        <f t="shared" si="7"/>
        <v>84.13365759966538</v>
      </c>
      <c r="H62" s="13">
        <f t="shared" si="7"/>
        <v>0</v>
      </c>
      <c r="I62" s="13">
        <f t="shared" si="7"/>
        <v>89.11192010706688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37.77526306081124</v>
      </c>
      <c r="O62" s="13">
        <f t="shared" si="7"/>
        <v>35.393615270902664</v>
      </c>
      <c r="P62" s="13">
        <f t="shared" si="7"/>
        <v>83.41667233341644</v>
      </c>
      <c r="Q62" s="13">
        <f t="shared" si="7"/>
        <v>44.97319763912971</v>
      </c>
      <c r="R62" s="13">
        <f t="shared" si="7"/>
        <v>55.54025853692536</v>
      </c>
      <c r="S62" s="13">
        <f t="shared" si="7"/>
        <v>55.540295189653364</v>
      </c>
      <c r="T62" s="13">
        <f t="shared" si="7"/>
        <v>129.27414258393364</v>
      </c>
      <c r="U62" s="13">
        <f t="shared" si="7"/>
        <v>69.68284116288392</v>
      </c>
      <c r="V62" s="13">
        <f t="shared" si="7"/>
        <v>90.48300499058548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99.998329086428</v>
      </c>
    </row>
    <row r="63" spans="1:26" ht="13.5">
      <c r="A63" s="38" t="s">
        <v>116</v>
      </c>
      <c r="B63" s="12">
        <f t="shared" si="7"/>
        <v>78.86309990372727</v>
      </c>
      <c r="C63" s="12">
        <f t="shared" si="7"/>
        <v>0</v>
      </c>
      <c r="D63" s="3">
        <f t="shared" si="7"/>
        <v>99.99541914796151</v>
      </c>
      <c r="E63" s="13">
        <f t="shared" si="7"/>
        <v>100</v>
      </c>
      <c r="F63" s="13">
        <f t="shared" si="7"/>
        <v>35.778770476278176</v>
      </c>
      <c r="G63" s="13">
        <f t="shared" si="7"/>
        <v>0</v>
      </c>
      <c r="H63" s="13">
        <f t="shared" si="7"/>
        <v>0</v>
      </c>
      <c r="I63" s="13">
        <f t="shared" si="7"/>
        <v>119.46317919555487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6.503058979205529</v>
      </c>
      <c r="O63" s="13">
        <f t="shared" si="7"/>
        <v>6.093099812974216</v>
      </c>
      <c r="P63" s="13">
        <f t="shared" si="7"/>
        <v>22.094279633300633</v>
      </c>
      <c r="Q63" s="13">
        <f t="shared" si="7"/>
        <v>14.269951936367919</v>
      </c>
      <c r="R63" s="13">
        <f t="shared" si="7"/>
        <v>27.946504633432383</v>
      </c>
      <c r="S63" s="13">
        <f t="shared" si="7"/>
        <v>27.94654149236307</v>
      </c>
      <c r="T63" s="13">
        <f t="shared" si="7"/>
        <v>40.028956535798805</v>
      </c>
      <c r="U63" s="13">
        <f t="shared" si="7"/>
        <v>31.71223173188478</v>
      </c>
      <c r="V63" s="13">
        <f t="shared" si="7"/>
        <v>55.251047200837334</v>
      </c>
      <c r="W63" s="13">
        <f t="shared" si="7"/>
        <v>105.52934170140638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117</v>
      </c>
      <c r="B64" s="12">
        <f t="shared" si="7"/>
        <v>130.73077423662426</v>
      </c>
      <c r="C64" s="12">
        <f t="shared" si="7"/>
        <v>0</v>
      </c>
      <c r="D64" s="3">
        <f t="shared" si="7"/>
        <v>100.00548788649444</v>
      </c>
      <c r="E64" s="13">
        <f t="shared" si="7"/>
        <v>99.9994153414406</v>
      </c>
      <c r="F64" s="13">
        <f t="shared" si="7"/>
        <v>54.927617259084585</v>
      </c>
      <c r="G64" s="13">
        <f t="shared" si="7"/>
        <v>57.773128630817475</v>
      </c>
      <c r="H64" s="13">
        <f t="shared" si="7"/>
        <v>0</v>
      </c>
      <c r="I64" s="13">
        <f t="shared" si="7"/>
        <v>68.19967177623299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47.44492095882408</v>
      </c>
      <c r="O64" s="13">
        <f t="shared" si="7"/>
        <v>44.45359579806317</v>
      </c>
      <c r="P64" s="13">
        <f t="shared" si="7"/>
        <v>8.18063034213377</v>
      </c>
      <c r="Q64" s="13">
        <f t="shared" si="7"/>
        <v>33.08709045273345</v>
      </c>
      <c r="R64" s="13">
        <f t="shared" si="7"/>
        <v>11.336597290276263</v>
      </c>
      <c r="S64" s="13">
        <f t="shared" si="7"/>
        <v>11.336573589205802</v>
      </c>
      <c r="T64" s="13">
        <f t="shared" si="7"/>
        <v>66.75869368007258</v>
      </c>
      <c r="U64" s="13">
        <f t="shared" si="7"/>
        <v>18.85694965549614</v>
      </c>
      <c r="V64" s="13">
        <f t="shared" si="7"/>
        <v>48.9942180346918</v>
      </c>
      <c r="W64" s="13">
        <f t="shared" si="7"/>
        <v>114.46233040349813</v>
      </c>
      <c r="X64" s="13">
        <f t="shared" si="7"/>
        <v>0</v>
      </c>
      <c r="Y64" s="13">
        <f t="shared" si="7"/>
        <v>0</v>
      </c>
      <c r="Z64" s="14">
        <f t="shared" si="7"/>
        <v>99.9994153414406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>
        <v>105732844</v>
      </c>
      <c r="C67" s="23"/>
      <c r="D67" s="24">
        <v>116043000</v>
      </c>
      <c r="E67" s="25">
        <v>119439500</v>
      </c>
      <c r="F67" s="25">
        <v>7362153</v>
      </c>
      <c r="G67" s="25">
        <v>5640100</v>
      </c>
      <c r="H67" s="25">
        <v>4658333</v>
      </c>
      <c r="I67" s="25">
        <v>17660586</v>
      </c>
      <c r="J67" s="25">
        <v>9316667</v>
      </c>
      <c r="K67" s="25">
        <v>9316667</v>
      </c>
      <c r="L67" s="25">
        <v>13975002</v>
      </c>
      <c r="M67" s="25">
        <v>32608336</v>
      </c>
      <c r="N67" s="25">
        <v>7350581</v>
      </c>
      <c r="O67" s="25">
        <v>6573885</v>
      </c>
      <c r="P67" s="25">
        <v>7683817</v>
      </c>
      <c r="Q67" s="25">
        <v>21608283</v>
      </c>
      <c r="R67" s="25">
        <v>6581785</v>
      </c>
      <c r="S67" s="25">
        <v>7128073</v>
      </c>
      <c r="T67" s="25">
        <v>4703564</v>
      </c>
      <c r="U67" s="25">
        <v>18413422</v>
      </c>
      <c r="V67" s="25">
        <v>90290627</v>
      </c>
      <c r="W67" s="25">
        <v>116042630</v>
      </c>
      <c r="X67" s="25"/>
      <c r="Y67" s="24"/>
      <c r="Z67" s="26">
        <v>119439500</v>
      </c>
    </row>
    <row r="68" spans="1:26" ht="13.5" hidden="1">
      <c r="A68" s="36" t="s">
        <v>31</v>
      </c>
      <c r="B68" s="18">
        <v>26227219</v>
      </c>
      <c r="C68" s="18"/>
      <c r="D68" s="19">
        <v>27950000</v>
      </c>
      <c r="E68" s="20">
        <v>29662500</v>
      </c>
      <c r="F68" s="20">
        <v>702507</v>
      </c>
      <c r="G68" s="20">
        <v>981653</v>
      </c>
      <c r="H68" s="20">
        <v>4658333</v>
      </c>
      <c r="I68" s="20">
        <v>6342493</v>
      </c>
      <c r="J68" s="20">
        <v>9316667</v>
      </c>
      <c r="K68" s="20">
        <v>9316667</v>
      </c>
      <c r="L68" s="20">
        <v>13975002</v>
      </c>
      <c r="M68" s="20">
        <v>32608336</v>
      </c>
      <c r="N68" s="20">
        <v>1425064</v>
      </c>
      <c r="O68" s="20">
        <v>154772</v>
      </c>
      <c r="P68" s="20">
        <v>717123</v>
      </c>
      <c r="Q68" s="20">
        <v>2296959</v>
      </c>
      <c r="R68" s="20">
        <v>738759</v>
      </c>
      <c r="S68" s="20">
        <v>800076</v>
      </c>
      <c r="T68" s="20">
        <v>-31263</v>
      </c>
      <c r="U68" s="20">
        <v>1507572</v>
      </c>
      <c r="V68" s="20">
        <v>42755360</v>
      </c>
      <c r="W68" s="20">
        <v>27950000</v>
      </c>
      <c r="X68" s="20"/>
      <c r="Y68" s="19"/>
      <c r="Z68" s="22">
        <v>29662500</v>
      </c>
    </row>
    <row r="69" spans="1:26" ht="13.5" hidden="1">
      <c r="A69" s="37" t="s">
        <v>32</v>
      </c>
      <c r="B69" s="18">
        <v>79505625</v>
      </c>
      <c r="C69" s="18"/>
      <c r="D69" s="19">
        <v>88093000</v>
      </c>
      <c r="E69" s="20">
        <v>89777000</v>
      </c>
      <c r="F69" s="20">
        <v>6659646</v>
      </c>
      <c r="G69" s="20">
        <v>4658447</v>
      </c>
      <c r="H69" s="20"/>
      <c r="I69" s="20">
        <v>11318093</v>
      </c>
      <c r="J69" s="20"/>
      <c r="K69" s="20"/>
      <c r="L69" s="20"/>
      <c r="M69" s="20"/>
      <c r="N69" s="20">
        <v>5925517</v>
      </c>
      <c r="O69" s="20">
        <v>6419113</v>
      </c>
      <c r="P69" s="20">
        <v>6966694</v>
      </c>
      <c r="Q69" s="20">
        <v>19311324</v>
      </c>
      <c r="R69" s="20">
        <v>5843026</v>
      </c>
      <c r="S69" s="20">
        <v>6327997</v>
      </c>
      <c r="T69" s="20">
        <v>4734827</v>
      </c>
      <c r="U69" s="20">
        <v>16905850</v>
      </c>
      <c r="V69" s="20">
        <v>47535267</v>
      </c>
      <c r="W69" s="20">
        <v>88092630</v>
      </c>
      <c r="X69" s="20"/>
      <c r="Y69" s="19"/>
      <c r="Z69" s="22">
        <v>89777000</v>
      </c>
    </row>
    <row r="70" spans="1:26" ht="13.5" hidden="1">
      <c r="A70" s="38" t="s">
        <v>114</v>
      </c>
      <c r="B70" s="18">
        <v>34364371</v>
      </c>
      <c r="C70" s="18"/>
      <c r="D70" s="19">
        <v>45768000</v>
      </c>
      <c r="E70" s="20">
        <v>45768000</v>
      </c>
      <c r="F70" s="20">
        <v>3095990</v>
      </c>
      <c r="G70" s="20">
        <v>2469296</v>
      </c>
      <c r="H70" s="20"/>
      <c r="I70" s="20">
        <v>5565286</v>
      </c>
      <c r="J70" s="20"/>
      <c r="K70" s="20"/>
      <c r="L70" s="20"/>
      <c r="M70" s="20"/>
      <c r="N70" s="20">
        <v>2076192</v>
      </c>
      <c r="O70" s="20">
        <v>2249139</v>
      </c>
      <c r="P70" s="20">
        <v>2197338</v>
      </c>
      <c r="Q70" s="20">
        <v>6522669</v>
      </c>
      <c r="R70" s="20">
        <v>2169557</v>
      </c>
      <c r="S70" s="20">
        <v>2349630</v>
      </c>
      <c r="T70" s="20">
        <v>2440580</v>
      </c>
      <c r="U70" s="20">
        <v>6959767</v>
      </c>
      <c r="V70" s="20">
        <v>19047722</v>
      </c>
      <c r="W70" s="20">
        <v>45768120</v>
      </c>
      <c r="X70" s="20"/>
      <c r="Y70" s="19"/>
      <c r="Z70" s="22">
        <v>45768000</v>
      </c>
    </row>
    <row r="71" spans="1:26" ht="13.5" hidden="1">
      <c r="A71" s="38" t="s">
        <v>115</v>
      </c>
      <c r="B71" s="18">
        <v>18625176</v>
      </c>
      <c r="C71" s="18"/>
      <c r="D71" s="19">
        <v>23939000</v>
      </c>
      <c r="E71" s="20">
        <v>23939000</v>
      </c>
      <c r="F71" s="20">
        <v>1390825</v>
      </c>
      <c r="G71" s="20">
        <v>1300577</v>
      </c>
      <c r="H71" s="20"/>
      <c r="I71" s="20">
        <v>2691402</v>
      </c>
      <c r="J71" s="20"/>
      <c r="K71" s="20"/>
      <c r="L71" s="20"/>
      <c r="M71" s="20"/>
      <c r="N71" s="20">
        <v>1447479</v>
      </c>
      <c r="O71" s="20">
        <v>1568054</v>
      </c>
      <c r="P71" s="20">
        <v>661755</v>
      </c>
      <c r="Q71" s="20">
        <v>3677288</v>
      </c>
      <c r="R71" s="20">
        <v>1219555</v>
      </c>
      <c r="S71" s="20">
        <v>1320778</v>
      </c>
      <c r="T71" s="20">
        <v>602887</v>
      </c>
      <c r="U71" s="20">
        <v>3143220</v>
      </c>
      <c r="V71" s="20">
        <v>9511910</v>
      </c>
      <c r="W71" s="20">
        <v>23938600</v>
      </c>
      <c r="X71" s="20"/>
      <c r="Y71" s="19"/>
      <c r="Z71" s="22">
        <v>23939000</v>
      </c>
    </row>
    <row r="72" spans="1:26" ht="13.5" hidden="1">
      <c r="A72" s="38" t="s">
        <v>116</v>
      </c>
      <c r="B72" s="18">
        <v>15874693</v>
      </c>
      <c r="C72" s="18"/>
      <c r="D72" s="19">
        <v>10915000</v>
      </c>
      <c r="E72" s="20">
        <v>11518000</v>
      </c>
      <c r="F72" s="20">
        <v>1335753</v>
      </c>
      <c r="G72" s="20"/>
      <c r="H72" s="20"/>
      <c r="I72" s="20">
        <v>1335753</v>
      </c>
      <c r="J72" s="20"/>
      <c r="K72" s="20"/>
      <c r="L72" s="20"/>
      <c r="M72" s="20"/>
      <c r="N72" s="20">
        <v>1457022</v>
      </c>
      <c r="O72" s="20">
        <v>1578392</v>
      </c>
      <c r="P72" s="20">
        <v>3095833</v>
      </c>
      <c r="Q72" s="20">
        <v>6131247</v>
      </c>
      <c r="R72" s="20">
        <v>1442667</v>
      </c>
      <c r="S72" s="20">
        <v>1562408</v>
      </c>
      <c r="T72" s="20">
        <v>1360660</v>
      </c>
      <c r="U72" s="20">
        <v>4365735</v>
      </c>
      <c r="V72" s="20">
        <v>11832735</v>
      </c>
      <c r="W72" s="20">
        <v>10914500</v>
      </c>
      <c r="X72" s="20"/>
      <c r="Y72" s="19"/>
      <c r="Z72" s="22">
        <v>11518000</v>
      </c>
    </row>
    <row r="73" spans="1:26" ht="13.5" hidden="1">
      <c r="A73" s="38" t="s">
        <v>117</v>
      </c>
      <c r="B73" s="18">
        <v>10641385</v>
      </c>
      <c r="C73" s="18"/>
      <c r="D73" s="19">
        <v>7471000</v>
      </c>
      <c r="E73" s="20">
        <v>8552000</v>
      </c>
      <c r="F73" s="20">
        <v>837078</v>
      </c>
      <c r="G73" s="20">
        <v>888574</v>
      </c>
      <c r="H73" s="20"/>
      <c r="I73" s="20">
        <v>1725652</v>
      </c>
      <c r="J73" s="20"/>
      <c r="K73" s="20"/>
      <c r="L73" s="20"/>
      <c r="M73" s="20"/>
      <c r="N73" s="20">
        <v>944824</v>
      </c>
      <c r="O73" s="20">
        <v>1023528</v>
      </c>
      <c r="P73" s="20">
        <v>1011768</v>
      </c>
      <c r="Q73" s="20">
        <v>2980120</v>
      </c>
      <c r="R73" s="20">
        <v>1011247</v>
      </c>
      <c r="S73" s="20">
        <v>1095181</v>
      </c>
      <c r="T73" s="20">
        <v>330700</v>
      </c>
      <c r="U73" s="20">
        <v>2437128</v>
      </c>
      <c r="V73" s="20">
        <v>7142900</v>
      </c>
      <c r="W73" s="20">
        <v>7471410</v>
      </c>
      <c r="X73" s="20"/>
      <c r="Y73" s="19"/>
      <c r="Z73" s="22">
        <v>8552000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>
        <v>66077101</v>
      </c>
      <c r="C76" s="31"/>
      <c r="D76" s="32">
        <v>116042630</v>
      </c>
      <c r="E76" s="33">
        <v>119439170</v>
      </c>
      <c r="F76" s="33">
        <v>4083535</v>
      </c>
      <c r="G76" s="33">
        <v>6451244</v>
      </c>
      <c r="H76" s="33">
        <v>2705721</v>
      </c>
      <c r="I76" s="33">
        <v>13240500</v>
      </c>
      <c r="J76" s="33">
        <v>12029198</v>
      </c>
      <c r="K76" s="33">
        <v>751559</v>
      </c>
      <c r="L76" s="33">
        <v>2404199</v>
      </c>
      <c r="M76" s="33">
        <v>15184956</v>
      </c>
      <c r="N76" s="33">
        <v>7404938</v>
      </c>
      <c r="O76" s="33">
        <v>7516014</v>
      </c>
      <c r="P76" s="33">
        <v>5675700</v>
      </c>
      <c r="Q76" s="33">
        <v>20596652</v>
      </c>
      <c r="R76" s="33">
        <v>2068400</v>
      </c>
      <c r="S76" s="33">
        <v>2240077</v>
      </c>
      <c r="T76" s="33">
        <v>3389286</v>
      </c>
      <c r="U76" s="33">
        <v>7697763</v>
      </c>
      <c r="V76" s="33">
        <v>56719871</v>
      </c>
      <c r="W76" s="33">
        <v>119439170</v>
      </c>
      <c r="X76" s="33"/>
      <c r="Y76" s="32"/>
      <c r="Z76" s="34">
        <v>119439170</v>
      </c>
    </row>
    <row r="77" spans="1:26" ht="13.5" hidden="1">
      <c r="A77" s="36" t="s">
        <v>31</v>
      </c>
      <c r="B77" s="18">
        <v>14519276</v>
      </c>
      <c r="C77" s="18"/>
      <c r="D77" s="19">
        <v>27950000</v>
      </c>
      <c r="E77" s="20">
        <v>29662500</v>
      </c>
      <c r="F77" s="20">
        <v>469251</v>
      </c>
      <c r="G77" s="20">
        <v>895619</v>
      </c>
      <c r="H77" s="20">
        <v>591116</v>
      </c>
      <c r="I77" s="20">
        <v>1955986</v>
      </c>
      <c r="J77" s="20">
        <v>4658334</v>
      </c>
      <c r="K77" s="20">
        <v>252112</v>
      </c>
      <c r="L77" s="20">
        <v>970069</v>
      </c>
      <c r="M77" s="20">
        <v>5880515</v>
      </c>
      <c r="N77" s="20">
        <v>6109972</v>
      </c>
      <c r="O77" s="20">
        <v>6201622</v>
      </c>
      <c r="P77" s="20">
        <v>3722995</v>
      </c>
      <c r="Q77" s="20">
        <v>16034589</v>
      </c>
      <c r="R77" s="20">
        <v>357246</v>
      </c>
      <c r="S77" s="20">
        <v>386897</v>
      </c>
      <c r="T77" s="20">
        <v>1140957</v>
      </c>
      <c r="U77" s="20">
        <v>1885100</v>
      </c>
      <c r="V77" s="20">
        <v>25756190</v>
      </c>
      <c r="W77" s="20">
        <v>29662500</v>
      </c>
      <c r="X77" s="20"/>
      <c r="Y77" s="19"/>
      <c r="Z77" s="22">
        <v>29662500</v>
      </c>
    </row>
    <row r="78" spans="1:26" ht="13.5" hidden="1">
      <c r="A78" s="37" t="s">
        <v>32</v>
      </c>
      <c r="B78" s="18">
        <v>51557825</v>
      </c>
      <c r="C78" s="18"/>
      <c r="D78" s="19">
        <v>88092630</v>
      </c>
      <c r="E78" s="20">
        <v>89776670</v>
      </c>
      <c r="F78" s="20">
        <v>3614284</v>
      </c>
      <c r="G78" s="20">
        <v>5555625</v>
      </c>
      <c r="H78" s="20">
        <v>2114605</v>
      </c>
      <c r="I78" s="20">
        <v>11284514</v>
      </c>
      <c r="J78" s="20">
        <v>7370864</v>
      </c>
      <c r="K78" s="20">
        <v>499447</v>
      </c>
      <c r="L78" s="20">
        <v>1434130</v>
      </c>
      <c r="M78" s="20">
        <v>9304441</v>
      </c>
      <c r="N78" s="20">
        <v>1294966</v>
      </c>
      <c r="O78" s="20">
        <v>1314392</v>
      </c>
      <c r="P78" s="20">
        <v>1952705</v>
      </c>
      <c r="Q78" s="20">
        <v>4562063</v>
      </c>
      <c r="R78" s="20">
        <v>1711154</v>
      </c>
      <c r="S78" s="20">
        <v>1853180</v>
      </c>
      <c r="T78" s="20">
        <v>2248329</v>
      </c>
      <c r="U78" s="20">
        <v>5812663</v>
      </c>
      <c r="V78" s="20">
        <v>30963681</v>
      </c>
      <c r="W78" s="20">
        <v>89776670</v>
      </c>
      <c r="X78" s="20"/>
      <c r="Y78" s="19"/>
      <c r="Z78" s="22">
        <v>89776670</v>
      </c>
    </row>
    <row r="79" spans="1:26" ht="13.5" hidden="1">
      <c r="A79" s="38" t="s">
        <v>114</v>
      </c>
      <c r="B79" s="18">
        <v>13215420</v>
      </c>
      <c r="C79" s="18"/>
      <c r="D79" s="19">
        <v>45768120</v>
      </c>
      <c r="E79" s="20">
        <v>45768120</v>
      </c>
      <c r="F79" s="20">
        <v>1756224</v>
      </c>
      <c r="G79" s="20">
        <v>3069289</v>
      </c>
      <c r="H79" s="20">
        <v>1188728</v>
      </c>
      <c r="I79" s="20">
        <v>6014241</v>
      </c>
      <c r="J79" s="20">
        <v>2936600</v>
      </c>
      <c r="K79" s="20">
        <v>56129</v>
      </c>
      <c r="L79" s="20">
        <v>341881</v>
      </c>
      <c r="M79" s="20">
        <v>3334610</v>
      </c>
      <c r="N79" s="20">
        <v>83507</v>
      </c>
      <c r="O79" s="20">
        <v>84760</v>
      </c>
      <c r="P79" s="20">
        <v>497475</v>
      </c>
      <c r="Q79" s="20">
        <v>665742</v>
      </c>
      <c r="R79" s="20">
        <v>468086</v>
      </c>
      <c r="S79" s="20">
        <v>506937</v>
      </c>
      <c r="T79" s="20">
        <v>662723</v>
      </c>
      <c r="U79" s="20">
        <v>1637746</v>
      </c>
      <c r="V79" s="20">
        <v>11652339</v>
      </c>
      <c r="W79" s="20">
        <v>45768120</v>
      </c>
      <c r="X79" s="20"/>
      <c r="Y79" s="19"/>
      <c r="Z79" s="22">
        <v>45768120</v>
      </c>
    </row>
    <row r="80" spans="1:26" ht="13.5" hidden="1">
      <c r="A80" s="38" t="s">
        <v>115</v>
      </c>
      <c r="B80" s="18">
        <v>11911565</v>
      </c>
      <c r="C80" s="18"/>
      <c r="D80" s="19">
        <v>23938600</v>
      </c>
      <c r="E80" s="20">
        <v>23938600</v>
      </c>
      <c r="F80" s="20">
        <v>872433</v>
      </c>
      <c r="G80" s="20">
        <v>1094223</v>
      </c>
      <c r="H80" s="20">
        <v>431704</v>
      </c>
      <c r="I80" s="20">
        <v>2398360</v>
      </c>
      <c r="J80" s="20">
        <v>1761960</v>
      </c>
      <c r="K80" s="20">
        <v>127983</v>
      </c>
      <c r="L80" s="20">
        <v>474280</v>
      </c>
      <c r="M80" s="20">
        <v>2364223</v>
      </c>
      <c r="N80" s="20">
        <v>546789</v>
      </c>
      <c r="O80" s="20">
        <v>554991</v>
      </c>
      <c r="P80" s="20">
        <v>552014</v>
      </c>
      <c r="Q80" s="20">
        <v>1653794</v>
      </c>
      <c r="R80" s="20">
        <v>677344</v>
      </c>
      <c r="S80" s="20">
        <v>733564</v>
      </c>
      <c r="T80" s="20">
        <v>779377</v>
      </c>
      <c r="U80" s="20">
        <v>2190285</v>
      </c>
      <c r="V80" s="20">
        <v>8606662</v>
      </c>
      <c r="W80" s="20">
        <v>23938600</v>
      </c>
      <c r="X80" s="20"/>
      <c r="Y80" s="19"/>
      <c r="Z80" s="22">
        <v>23938600</v>
      </c>
    </row>
    <row r="81" spans="1:26" ht="13.5" hidden="1">
      <c r="A81" s="38" t="s">
        <v>116</v>
      </c>
      <c r="B81" s="18">
        <v>12519275</v>
      </c>
      <c r="C81" s="18"/>
      <c r="D81" s="19">
        <v>10914500</v>
      </c>
      <c r="E81" s="20">
        <v>11518000</v>
      </c>
      <c r="F81" s="20">
        <v>477916</v>
      </c>
      <c r="G81" s="20">
        <v>827389</v>
      </c>
      <c r="H81" s="20">
        <v>290428</v>
      </c>
      <c r="I81" s="20">
        <v>1595733</v>
      </c>
      <c r="J81" s="20">
        <v>2202450</v>
      </c>
      <c r="K81" s="20">
        <v>180744</v>
      </c>
      <c r="L81" s="20">
        <v>299385</v>
      </c>
      <c r="M81" s="20">
        <v>2682579</v>
      </c>
      <c r="N81" s="20">
        <v>94751</v>
      </c>
      <c r="O81" s="20">
        <v>96173</v>
      </c>
      <c r="P81" s="20">
        <v>684002</v>
      </c>
      <c r="Q81" s="20">
        <v>874926</v>
      </c>
      <c r="R81" s="20">
        <v>403175</v>
      </c>
      <c r="S81" s="20">
        <v>436639</v>
      </c>
      <c r="T81" s="20">
        <v>544658</v>
      </c>
      <c r="U81" s="20">
        <v>1384472</v>
      </c>
      <c r="V81" s="20">
        <v>6537710</v>
      </c>
      <c r="W81" s="20">
        <v>11518000</v>
      </c>
      <c r="X81" s="20"/>
      <c r="Y81" s="19"/>
      <c r="Z81" s="22">
        <v>11518000</v>
      </c>
    </row>
    <row r="82" spans="1:26" ht="13.5" hidden="1">
      <c r="A82" s="38" t="s">
        <v>117</v>
      </c>
      <c r="B82" s="18">
        <v>13911565</v>
      </c>
      <c r="C82" s="18"/>
      <c r="D82" s="19">
        <v>7471410</v>
      </c>
      <c r="E82" s="20">
        <v>8551950</v>
      </c>
      <c r="F82" s="20">
        <v>459787</v>
      </c>
      <c r="G82" s="20">
        <v>513357</v>
      </c>
      <c r="H82" s="20">
        <v>203745</v>
      </c>
      <c r="I82" s="20">
        <v>1176889</v>
      </c>
      <c r="J82" s="20">
        <v>440490</v>
      </c>
      <c r="K82" s="20">
        <v>129045</v>
      </c>
      <c r="L82" s="20">
        <v>307581</v>
      </c>
      <c r="M82" s="20">
        <v>877116</v>
      </c>
      <c r="N82" s="20">
        <v>448271</v>
      </c>
      <c r="O82" s="20">
        <v>454995</v>
      </c>
      <c r="P82" s="20">
        <v>82769</v>
      </c>
      <c r="Q82" s="20">
        <v>986035</v>
      </c>
      <c r="R82" s="20">
        <v>114641</v>
      </c>
      <c r="S82" s="20">
        <v>124156</v>
      </c>
      <c r="T82" s="20">
        <v>220771</v>
      </c>
      <c r="U82" s="20">
        <v>459568</v>
      </c>
      <c r="V82" s="20">
        <v>3499608</v>
      </c>
      <c r="W82" s="20">
        <v>8551950</v>
      </c>
      <c r="X82" s="20"/>
      <c r="Y82" s="19"/>
      <c r="Z82" s="22">
        <v>8551950</v>
      </c>
    </row>
    <row r="83" spans="1:26" ht="13.5" hidden="1">
      <c r="A83" s="38" t="s">
        <v>118</v>
      </c>
      <c r="B83" s="18"/>
      <c r="C83" s="18"/>
      <c r="D83" s="19"/>
      <c r="E83" s="20"/>
      <c r="F83" s="20">
        <v>47924</v>
      </c>
      <c r="G83" s="20">
        <v>51367</v>
      </c>
      <c r="H83" s="20"/>
      <c r="I83" s="20">
        <v>99291</v>
      </c>
      <c r="J83" s="20">
        <v>29364</v>
      </c>
      <c r="K83" s="20">
        <v>5546</v>
      </c>
      <c r="L83" s="20">
        <v>11003</v>
      </c>
      <c r="M83" s="20">
        <v>45913</v>
      </c>
      <c r="N83" s="20">
        <v>121648</v>
      </c>
      <c r="O83" s="20">
        <v>123473</v>
      </c>
      <c r="P83" s="20">
        <v>136445</v>
      </c>
      <c r="Q83" s="20">
        <v>381566</v>
      </c>
      <c r="R83" s="20">
        <v>47908</v>
      </c>
      <c r="S83" s="20">
        <v>51884</v>
      </c>
      <c r="T83" s="20">
        <v>40800</v>
      </c>
      <c r="U83" s="20">
        <v>140592</v>
      </c>
      <c r="V83" s="20">
        <v>667362</v>
      </c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8007162</v>
      </c>
      <c r="C5" s="18">
        <v>0</v>
      </c>
      <c r="D5" s="58">
        <v>13930000</v>
      </c>
      <c r="E5" s="59">
        <v>13930000</v>
      </c>
      <c r="F5" s="59">
        <v>10108430</v>
      </c>
      <c r="G5" s="59">
        <v>0</v>
      </c>
      <c r="H5" s="59">
        <v>256</v>
      </c>
      <c r="I5" s="59">
        <v>10108686</v>
      </c>
      <c r="J5" s="59">
        <v>0</v>
      </c>
      <c r="K5" s="59">
        <v>0</v>
      </c>
      <c r="L5" s="59">
        <v>0</v>
      </c>
      <c r="M5" s="59">
        <v>0</v>
      </c>
      <c r="N5" s="59">
        <v>86</v>
      </c>
      <c r="O5" s="59">
        <v>0</v>
      </c>
      <c r="P5" s="59">
        <v>0</v>
      </c>
      <c r="Q5" s="59">
        <v>86</v>
      </c>
      <c r="R5" s="59">
        <v>969716</v>
      </c>
      <c r="S5" s="59">
        <v>0</v>
      </c>
      <c r="T5" s="59">
        <v>0</v>
      </c>
      <c r="U5" s="59">
        <v>969716</v>
      </c>
      <c r="V5" s="59">
        <v>11078488</v>
      </c>
      <c r="W5" s="59">
        <v>13930044</v>
      </c>
      <c r="X5" s="59">
        <v>-2851556</v>
      </c>
      <c r="Y5" s="60">
        <v>-20.47</v>
      </c>
      <c r="Z5" s="61">
        <v>13930000</v>
      </c>
    </row>
    <row r="6" spans="1:26" ht="13.5">
      <c r="A6" s="57" t="s">
        <v>32</v>
      </c>
      <c r="B6" s="18">
        <v>35826666</v>
      </c>
      <c r="C6" s="18">
        <v>0</v>
      </c>
      <c r="D6" s="58">
        <v>42994725</v>
      </c>
      <c r="E6" s="59">
        <v>41997110</v>
      </c>
      <c r="F6" s="59">
        <v>3154437</v>
      </c>
      <c r="G6" s="59">
        <v>3693394</v>
      </c>
      <c r="H6" s="59">
        <v>3155173</v>
      </c>
      <c r="I6" s="59">
        <v>10003004</v>
      </c>
      <c r="J6" s="59">
        <v>3358979</v>
      </c>
      <c r="K6" s="59">
        <v>0</v>
      </c>
      <c r="L6" s="59">
        <v>3370332</v>
      </c>
      <c r="M6" s="59">
        <v>6729311</v>
      </c>
      <c r="N6" s="59">
        <v>3001366</v>
      </c>
      <c r="O6" s="59">
        <v>3168884</v>
      </c>
      <c r="P6" s="59">
        <v>2021094</v>
      </c>
      <c r="Q6" s="59">
        <v>8191344</v>
      </c>
      <c r="R6" s="59">
        <v>2784674</v>
      </c>
      <c r="S6" s="59">
        <v>2634296</v>
      </c>
      <c r="T6" s="59">
        <v>2347401</v>
      </c>
      <c r="U6" s="59">
        <v>7766371</v>
      </c>
      <c r="V6" s="59">
        <v>32690030</v>
      </c>
      <c r="W6" s="59">
        <v>42995582</v>
      </c>
      <c r="X6" s="59">
        <v>-10305552</v>
      </c>
      <c r="Y6" s="60">
        <v>-23.97</v>
      </c>
      <c r="Z6" s="61">
        <v>41997110</v>
      </c>
    </row>
    <row r="7" spans="1:26" ht="13.5">
      <c r="A7" s="57" t="s">
        <v>33</v>
      </c>
      <c r="B7" s="18">
        <v>233797</v>
      </c>
      <c r="C7" s="18">
        <v>0</v>
      </c>
      <c r="D7" s="58">
        <v>167000</v>
      </c>
      <c r="E7" s="59">
        <v>167000</v>
      </c>
      <c r="F7" s="59">
        <v>0</v>
      </c>
      <c r="G7" s="59">
        <v>17305</v>
      </c>
      <c r="H7" s="59">
        <v>5457</v>
      </c>
      <c r="I7" s="59">
        <v>22762</v>
      </c>
      <c r="J7" s="59">
        <v>0</v>
      </c>
      <c r="K7" s="59">
        <v>0</v>
      </c>
      <c r="L7" s="59">
        <v>5393</v>
      </c>
      <c r="M7" s="59">
        <v>5393</v>
      </c>
      <c r="N7" s="59">
        <v>6045</v>
      </c>
      <c r="O7" s="59">
        <v>0</v>
      </c>
      <c r="P7" s="59">
        <v>25291</v>
      </c>
      <c r="Q7" s="59">
        <v>31336</v>
      </c>
      <c r="R7" s="59">
        <v>35352</v>
      </c>
      <c r="S7" s="59">
        <v>69281</v>
      </c>
      <c r="T7" s="59">
        <v>53742</v>
      </c>
      <c r="U7" s="59">
        <v>158375</v>
      </c>
      <c r="V7" s="59">
        <v>217866</v>
      </c>
      <c r="W7" s="59">
        <v>167083</v>
      </c>
      <c r="X7" s="59">
        <v>50783</v>
      </c>
      <c r="Y7" s="60">
        <v>30.39</v>
      </c>
      <c r="Z7" s="61">
        <v>167000</v>
      </c>
    </row>
    <row r="8" spans="1:26" ht="13.5">
      <c r="A8" s="57" t="s">
        <v>34</v>
      </c>
      <c r="B8" s="18">
        <v>24096280</v>
      </c>
      <c r="C8" s="18">
        <v>0</v>
      </c>
      <c r="D8" s="58">
        <v>22464583</v>
      </c>
      <c r="E8" s="59">
        <v>23584128</v>
      </c>
      <c r="F8" s="59">
        <v>7440000</v>
      </c>
      <c r="G8" s="59">
        <v>0</v>
      </c>
      <c r="H8" s="59">
        <v>85318</v>
      </c>
      <c r="I8" s="59">
        <v>7525318</v>
      </c>
      <c r="J8" s="59">
        <v>33642</v>
      </c>
      <c r="K8" s="59">
        <v>0</v>
      </c>
      <c r="L8" s="59">
        <v>4047000</v>
      </c>
      <c r="M8" s="59">
        <v>4080642</v>
      </c>
      <c r="N8" s="59">
        <v>914052</v>
      </c>
      <c r="O8" s="59">
        <v>1864120</v>
      </c>
      <c r="P8" s="59">
        <v>4545121</v>
      </c>
      <c r="Q8" s="59">
        <v>7323293</v>
      </c>
      <c r="R8" s="59">
        <v>311200</v>
      </c>
      <c r="S8" s="59">
        <v>471158</v>
      </c>
      <c r="T8" s="59">
        <v>924709</v>
      </c>
      <c r="U8" s="59">
        <v>1707067</v>
      </c>
      <c r="V8" s="59">
        <v>20636320</v>
      </c>
      <c r="W8" s="59">
        <v>22464000</v>
      </c>
      <c r="X8" s="59">
        <v>-1827680</v>
      </c>
      <c r="Y8" s="60">
        <v>-8.14</v>
      </c>
      <c r="Z8" s="61">
        <v>23584128</v>
      </c>
    </row>
    <row r="9" spans="1:26" ht="13.5">
      <c r="A9" s="57" t="s">
        <v>35</v>
      </c>
      <c r="B9" s="18">
        <v>3521413</v>
      </c>
      <c r="C9" s="18">
        <v>0</v>
      </c>
      <c r="D9" s="58">
        <v>4242835</v>
      </c>
      <c r="E9" s="59">
        <v>4495861</v>
      </c>
      <c r="F9" s="59">
        <v>108630</v>
      </c>
      <c r="G9" s="59">
        <v>252228</v>
      </c>
      <c r="H9" s="59">
        <v>124699</v>
      </c>
      <c r="I9" s="59">
        <v>485557</v>
      </c>
      <c r="J9" s="59">
        <v>170205</v>
      </c>
      <c r="K9" s="59">
        <v>0</v>
      </c>
      <c r="L9" s="59">
        <v>49039</v>
      </c>
      <c r="M9" s="59">
        <v>219244</v>
      </c>
      <c r="N9" s="59">
        <v>36305</v>
      </c>
      <c r="O9" s="59">
        <v>91373</v>
      </c>
      <c r="P9" s="59">
        <v>143934</v>
      </c>
      <c r="Q9" s="59">
        <v>271612</v>
      </c>
      <c r="R9" s="59">
        <v>78949</v>
      </c>
      <c r="S9" s="59">
        <v>101051</v>
      </c>
      <c r="T9" s="59">
        <v>62315</v>
      </c>
      <c r="U9" s="59">
        <v>242315</v>
      </c>
      <c r="V9" s="59">
        <v>1218728</v>
      </c>
      <c r="W9" s="59">
        <v>4243068</v>
      </c>
      <c r="X9" s="59">
        <v>-3024340</v>
      </c>
      <c r="Y9" s="60">
        <v>-71.28</v>
      </c>
      <c r="Z9" s="61">
        <v>4495861</v>
      </c>
    </row>
    <row r="10" spans="1:26" ht="25.5">
      <c r="A10" s="62" t="s">
        <v>106</v>
      </c>
      <c r="B10" s="63">
        <f>SUM(B5:B9)</f>
        <v>71685318</v>
      </c>
      <c r="C10" s="63">
        <f>SUM(C5:C9)</f>
        <v>0</v>
      </c>
      <c r="D10" s="64">
        <f aca="true" t="shared" si="0" ref="D10:Z10">SUM(D5:D9)</f>
        <v>83799143</v>
      </c>
      <c r="E10" s="65">
        <f t="shared" si="0"/>
        <v>84174099</v>
      </c>
      <c r="F10" s="65">
        <f t="shared" si="0"/>
        <v>20811497</v>
      </c>
      <c r="G10" s="65">
        <f t="shared" si="0"/>
        <v>3962927</v>
      </c>
      <c r="H10" s="65">
        <f t="shared" si="0"/>
        <v>3370903</v>
      </c>
      <c r="I10" s="65">
        <f t="shared" si="0"/>
        <v>28145327</v>
      </c>
      <c r="J10" s="65">
        <f t="shared" si="0"/>
        <v>3562826</v>
      </c>
      <c r="K10" s="65">
        <f t="shared" si="0"/>
        <v>0</v>
      </c>
      <c r="L10" s="65">
        <f t="shared" si="0"/>
        <v>7471764</v>
      </c>
      <c r="M10" s="65">
        <f t="shared" si="0"/>
        <v>11034590</v>
      </c>
      <c r="N10" s="65">
        <f t="shared" si="0"/>
        <v>3957854</v>
      </c>
      <c r="O10" s="65">
        <f t="shared" si="0"/>
        <v>5124377</v>
      </c>
      <c r="P10" s="65">
        <f t="shared" si="0"/>
        <v>6735440</v>
      </c>
      <c r="Q10" s="65">
        <f t="shared" si="0"/>
        <v>15817671</v>
      </c>
      <c r="R10" s="65">
        <f t="shared" si="0"/>
        <v>4179891</v>
      </c>
      <c r="S10" s="65">
        <f t="shared" si="0"/>
        <v>3275786</v>
      </c>
      <c r="T10" s="65">
        <f t="shared" si="0"/>
        <v>3388167</v>
      </c>
      <c r="U10" s="65">
        <f t="shared" si="0"/>
        <v>10843844</v>
      </c>
      <c r="V10" s="65">
        <f t="shared" si="0"/>
        <v>65841432</v>
      </c>
      <c r="W10" s="65">
        <f t="shared" si="0"/>
        <v>83799777</v>
      </c>
      <c r="X10" s="65">
        <f t="shared" si="0"/>
        <v>-17958345</v>
      </c>
      <c r="Y10" s="66">
        <f>+IF(W10&lt;&gt;0,(X10/W10)*100,0)</f>
        <v>-21.430062994081712</v>
      </c>
      <c r="Z10" s="67">
        <f t="shared" si="0"/>
        <v>84174099</v>
      </c>
    </row>
    <row r="11" spans="1:26" ht="13.5">
      <c r="A11" s="57" t="s">
        <v>36</v>
      </c>
      <c r="B11" s="18">
        <v>21022910</v>
      </c>
      <c r="C11" s="18">
        <v>0</v>
      </c>
      <c r="D11" s="58">
        <v>31237000</v>
      </c>
      <c r="E11" s="59">
        <v>28475525</v>
      </c>
      <c r="F11" s="59">
        <v>1740481</v>
      </c>
      <c r="G11" s="59">
        <v>1986887</v>
      </c>
      <c r="H11" s="59">
        <v>1888939</v>
      </c>
      <c r="I11" s="59">
        <v>5616307</v>
      </c>
      <c r="J11" s="59">
        <v>1954439</v>
      </c>
      <c r="K11" s="59">
        <v>0</v>
      </c>
      <c r="L11" s="59">
        <v>1878326</v>
      </c>
      <c r="M11" s="59">
        <v>3832765</v>
      </c>
      <c r="N11" s="59">
        <v>1840044</v>
      </c>
      <c r="O11" s="59">
        <v>1950304</v>
      </c>
      <c r="P11" s="59">
        <v>1879221</v>
      </c>
      <c r="Q11" s="59">
        <v>5669569</v>
      </c>
      <c r="R11" s="59">
        <v>1879809</v>
      </c>
      <c r="S11" s="59">
        <v>1944439</v>
      </c>
      <c r="T11" s="59">
        <v>2188433</v>
      </c>
      <c r="U11" s="59">
        <v>6012681</v>
      </c>
      <c r="V11" s="59">
        <v>21131322</v>
      </c>
      <c r="W11" s="59">
        <v>31237164</v>
      </c>
      <c r="X11" s="59">
        <v>-10105842</v>
      </c>
      <c r="Y11" s="60">
        <v>-32.35</v>
      </c>
      <c r="Z11" s="61">
        <v>28475525</v>
      </c>
    </row>
    <row r="12" spans="1:26" ht="13.5">
      <c r="A12" s="57" t="s">
        <v>37</v>
      </c>
      <c r="B12" s="18">
        <v>2480997</v>
      </c>
      <c r="C12" s="18">
        <v>0</v>
      </c>
      <c r="D12" s="58">
        <v>2564000</v>
      </c>
      <c r="E12" s="59">
        <v>2362109</v>
      </c>
      <c r="F12" s="59">
        <v>170733</v>
      </c>
      <c r="G12" s="59">
        <v>146641</v>
      </c>
      <c r="H12" s="59">
        <v>140502</v>
      </c>
      <c r="I12" s="59">
        <v>457876</v>
      </c>
      <c r="J12" s="59">
        <v>142052</v>
      </c>
      <c r="K12" s="59">
        <v>0</v>
      </c>
      <c r="L12" s="59">
        <v>179089</v>
      </c>
      <c r="M12" s="59">
        <v>321141</v>
      </c>
      <c r="N12" s="59">
        <v>200741</v>
      </c>
      <c r="O12" s="59">
        <v>174123</v>
      </c>
      <c r="P12" s="59">
        <v>180243</v>
      </c>
      <c r="Q12" s="59">
        <v>555107</v>
      </c>
      <c r="R12" s="59">
        <v>182414</v>
      </c>
      <c r="S12" s="59">
        <v>176196</v>
      </c>
      <c r="T12" s="59">
        <v>171168</v>
      </c>
      <c r="U12" s="59">
        <v>529778</v>
      </c>
      <c r="V12" s="59">
        <v>1863902</v>
      </c>
      <c r="W12" s="59">
        <v>2564246</v>
      </c>
      <c r="X12" s="59">
        <v>-700344</v>
      </c>
      <c r="Y12" s="60">
        <v>-27.31</v>
      </c>
      <c r="Z12" s="61">
        <v>2362109</v>
      </c>
    </row>
    <row r="13" spans="1:26" ht="13.5">
      <c r="A13" s="57" t="s">
        <v>107</v>
      </c>
      <c r="B13" s="18">
        <v>3279937</v>
      </c>
      <c r="C13" s="18">
        <v>0</v>
      </c>
      <c r="D13" s="58">
        <v>4508782</v>
      </c>
      <c r="E13" s="59">
        <v>4509000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4509180</v>
      </c>
      <c r="X13" s="59">
        <v>-4509180</v>
      </c>
      <c r="Y13" s="60">
        <v>-100</v>
      </c>
      <c r="Z13" s="61">
        <v>4509000</v>
      </c>
    </row>
    <row r="14" spans="1:26" ht="13.5">
      <c r="A14" s="57" t="s">
        <v>38</v>
      </c>
      <c r="B14" s="18">
        <v>66035</v>
      </c>
      <c r="C14" s="18">
        <v>0</v>
      </c>
      <c r="D14" s="58">
        <v>245180</v>
      </c>
      <c r="E14" s="59">
        <v>245000</v>
      </c>
      <c r="F14" s="59">
        <v>2728</v>
      </c>
      <c r="G14" s="59">
        <v>2276</v>
      </c>
      <c r="H14" s="59">
        <v>1775</v>
      </c>
      <c r="I14" s="59">
        <v>6779</v>
      </c>
      <c r="J14" s="59">
        <v>1424</v>
      </c>
      <c r="K14" s="59">
        <v>0</v>
      </c>
      <c r="L14" s="59">
        <v>456</v>
      </c>
      <c r="M14" s="59">
        <v>1880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8659</v>
      </c>
      <c r="W14" s="59">
        <v>245184</v>
      </c>
      <c r="X14" s="59">
        <v>-236525</v>
      </c>
      <c r="Y14" s="60">
        <v>-96.47</v>
      </c>
      <c r="Z14" s="61">
        <v>245000</v>
      </c>
    </row>
    <row r="15" spans="1:26" ht="13.5">
      <c r="A15" s="57" t="s">
        <v>39</v>
      </c>
      <c r="B15" s="18">
        <v>16720297</v>
      </c>
      <c r="C15" s="18">
        <v>0</v>
      </c>
      <c r="D15" s="58">
        <v>19280026</v>
      </c>
      <c r="E15" s="59">
        <v>17692361</v>
      </c>
      <c r="F15" s="59">
        <v>0</v>
      </c>
      <c r="G15" s="59">
        <v>2264051</v>
      </c>
      <c r="H15" s="59">
        <v>2644955</v>
      </c>
      <c r="I15" s="59">
        <v>4909006</v>
      </c>
      <c r="J15" s="59">
        <v>1789429</v>
      </c>
      <c r="K15" s="59">
        <v>0</v>
      </c>
      <c r="L15" s="59">
        <v>-149562</v>
      </c>
      <c r="M15" s="59">
        <v>1639867</v>
      </c>
      <c r="N15" s="59">
        <v>-1401515</v>
      </c>
      <c r="O15" s="59">
        <v>1404089</v>
      </c>
      <c r="P15" s="59">
        <v>127209</v>
      </c>
      <c r="Q15" s="59">
        <v>129783</v>
      </c>
      <c r="R15" s="59">
        <v>6087280</v>
      </c>
      <c r="S15" s="59">
        <v>1298831</v>
      </c>
      <c r="T15" s="59">
        <v>2864635</v>
      </c>
      <c r="U15" s="59">
        <v>10250746</v>
      </c>
      <c r="V15" s="59">
        <v>16929402</v>
      </c>
      <c r="W15" s="59">
        <v>19280471</v>
      </c>
      <c r="X15" s="59">
        <v>-2351069</v>
      </c>
      <c r="Y15" s="60">
        <v>-12.19</v>
      </c>
      <c r="Z15" s="61">
        <v>17692361</v>
      </c>
    </row>
    <row r="16" spans="1:26" ht="13.5">
      <c r="A16" s="68" t="s">
        <v>40</v>
      </c>
      <c r="B16" s="18">
        <v>3393538</v>
      </c>
      <c r="C16" s="18">
        <v>0</v>
      </c>
      <c r="D16" s="58">
        <v>4531000</v>
      </c>
      <c r="E16" s="59">
        <v>9780367</v>
      </c>
      <c r="F16" s="59">
        <v>-275747</v>
      </c>
      <c r="G16" s="59">
        <v>348965</v>
      </c>
      <c r="H16" s="59">
        <v>665557</v>
      </c>
      <c r="I16" s="59">
        <v>738775</v>
      </c>
      <c r="J16" s="59">
        <v>1154212</v>
      </c>
      <c r="K16" s="59">
        <v>0</v>
      </c>
      <c r="L16" s="59">
        <v>638654</v>
      </c>
      <c r="M16" s="59">
        <v>1792866</v>
      </c>
      <c r="N16" s="59">
        <v>360849</v>
      </c>
      <c r="O16" s="59">
        <v>460530</v>
      </c>
      <c r="P16" s="59">
        <v>792800</v>
      </c>
      <c r="Q16" s="59">
        <v>1614179</v>
      </c>
      <c r="R16" s="59">
        <v>599346</v>
      </c>
      <c r="S16" s="59">
        <v>1734717</v>
      </c>
      <c r="T16" s="59">
        <v>839386</v>
      </c>
      <c r="U16" s="59">
        <v>3173449</v>
      </c>
      <c r="V16" s="59">
        <v>7319269</v>
      </c>
      <c r="W16" s="59">
        <v>4530750</v>
      </c>
      <c r="X16" s="59">
        <v>2788519</v>
      </c>
      <c r="Y16" s="60">
        <v>61.55</v>
      </c>
      <c r="Z16" s="61">
        <v>9780367</v>
      </c>
    </row>
    <row r="17" spans="1:26" ht="13.5">
      <c r="A17" s="57" t="s">
        <v>41</v>
      </c>
      <c r="B17" s="18">
        <v>16441395</v>
      </c>
      <c r="C17" s="18">
        <v>0</v>
      </c>
      <c r="D17" s="58">
        <v>21431820</v>
      </c>
      <c r="E17" s="59">
        <v>20910396</v>
      </c>
      <c r="F17" s="59">
        <v>111667</v>
      </c>
      <c r="G17" s="59">
        <v>265471</v>
      </c>
      <c r="H17" s="59">
        <v>1807199</v>
      </c>
      <c r="I17" s="59">
        <v>2184337</v>
      </c>
      <c r="J17" s="59">
        <v>2223105</v>
      </c>
      <c r="K17" s="59">
        <v>0</v>
      </c>
      <c r="L17" s="59">
        <v>751612</v>
      </c>
      <c r="M17" s="59">
        <v>2974717</v>
      </c>
      <c r="N17" s="59">
        <v>659769</v>
      </c>
      <c r="O17" s="59">
        <v>92591</v>
      </c>
      <c r="P17" s="59">
        <v>662496</v>
      </c>
      <c r="Q17" s="59">
        <v>1414856</v>
      </c>
      <c r="R17" s="59">
        <v>643390</v>
      </c>
      <c r="S17" s="59">
        <v>-161560</v>
      </c>
      <c r="T17" s="59">
        <v>770572</v>
      </c>
      <c r="U17" s="59">
        <v>1252402</v>
      </c>
      <c r="V17" s="59">
        <v>7826312</v>
      </c>
      <c r="W17" s="59">
        <v>21432500</v>
      </c>
      <c r="X17" s="59">
        <v>-13606188</v>
      </c>
      <c r="Y17" s="60">
        <v>-63.48</v>
      </c>
      <c r="Z17" s="61">
        <v>20910396</v>
      </c>
    </row>
    <row r="18" spans="1:26" ht="13.5">
      <c r="A18" s="69" t="s">
        <v>42</v>
      </c>
      <c r="B18" s="70">
        <f>SUM(B11:B17)</f>
        <v>63405109</v>
      </c>
      <c r="C18" s="70">
        <f>SUM(C11:C17)</f>
        <v>0</v>
      </c>
      <c r="D18" s="71">
        <f aca="true" t="shared" si="1" ref="D18:Z18">SUM(D11:D17)</f>
        <v>83797808</v>
      </c>
      <c r="E18" s="72">
        <f t="shared" si="1"/>
        <v>83974758</v>
      </c>
      <c r="F18" s="72">
        <f t="shared" si="1"/>
        <v>1749862</v>
      </c>
      <c r="G18" s="72">
        <f t="shared" si="1"/>
        <v>5014291</v>
      </c>
      <c r="H18" s="72">
        <f t="shared" si="1"/>
        <v>7148927</v>
      </c>
      <c r="I18" s="72">
        <f t="shared" si="1"/>
        <v>13913080</v>
      </c>
      <c r="J18" s="72">
        <f t="shared" si="1"/>
        <v>7264661</v>
      </c>
      <c r="K18" s="72">
        <f t="shared" si="1"/>
        <v>0</v>
      </c>
      <c r="L18" s="72">
        <f t="shared" si="1"/>
        <v>3298575</v>
      </c>
      <c r="M18" s="72">
        <f t="shared" si="1"/>
        <v>10563236</v>
      </c>
      <c r="N18" s="72">
        <f t="shared" si="1"/>
        <v>1659888</v>
      </c>
      <c r="O18" s="72">
        <f t="shared" si="1"/>
        <v>4081637</v>
      </c>
      <c r="P18" s="72">
        <f t="shared" si="1"/>
        <v>3641969</v>
      </c>
      <c r="Q18" s="72">
        <f t="shared" si="1"/>
        <v>9383494</v>
      </c>
      <c r="R18" s="72">
        <f t="shared" si="1"/>
        <v>9392239</v>
      </c>
      <c r="S18" s="72">
        <f t="shared" si="1"/>
        <v>4992623</v>
      </c>
      <c r="T18" s="72">
        <f t="shared" si="1"/>
        <v>6834194</v>
      </c>
      <c r="U18" s="72">
        <f t="shared" si="1"/>
        <v>21219056</v>
      </c>
      <c r="V18" s="72">
        <f t="shared" si="1"/>
        <v>55078866</v>
      </c>
      <c r="W18" s="72">
        <f t="shared" si="1"/>
        <v>83799495</v>
      </c>
      <c r="X18" s="72">
        <f t="shared" si="1"/>
        <v>-28720629</v>
      </c>
      <c r="Y18" s="66">
        <f>+IF(W18&lt;&gt;0,(X18/W18)*100,0)</f>
        <v>-34.27303350694417</v>
      </c>
      <c r="Z18" s="73">
        <f t="shared" si="1"/>
        <v>83974758</v>
      </c>
    </row>
    <row r="19" spans="1:26" ht="13.5">
      <c r="A19" s="69" t="s">
        <v>43</v>
      </c>
      <c r="B19" s="74">
        <f>+B10-B18</f>
        <v>8280209</v>
      </c>
      <c r="C19" s="74">
        <f>+C10-C18</f>
        <v>0</v>
      </c>
      <c r="D19" s="75">
        <f aca="true" t="shared" si="2" ref="D19:Z19">+D10-D18</f>
        <v>1335</v>
      </c>
      <c r="E19" s="76">
        <f t="shared" si="2"/>
        <v>199341</v>
      </c>
      <c r="F19" s="76">
        <f t="shared" si="2"/>
        <v>19061635</v>
      </c>
      <c r="G19" s="76">
        <f t="shared" si="2"/>
        <v>-1051364</v>
      </c>
      <c r="H19" s="76">
        <f t="shared" si="2"/>
        <v>-3778024</v>
      </c>
      <c r="I19" s="76">
        <f t="shared" si="2"/>
        <v>14232247</v>
      </c>
      <c r="J19" s="76">
        <f t="shared" si="2"/>
        <v>-3701835</v>
      </c>
      <c r="K19" s="76">
        <f t="shared" si="2"/>
        <v>0</v>
      </c>
      <c r="L19" s="76">
        <f t="shared" si="2"/>
        <v>4173189</v>
      </c>
      <c r="M19" s="76">
        <f t="shared" si="2"/>
        <v>471354</v>
      </c>
      <c r="N19" s="76">
        <f t="shared" si="2"/>
        <v>2297966</v>
      </c>
      <c r="O19" s="76">
        <f t="shared" si="2"/>
        <v>1042740</v>
      </c>
      <c r="P19" s="76">
        <f t="shared" si="2"/>
        <v>3093471</v>
      </c>
      <c r="Q19" s="76">
        <f t="shared" si="2"/>
        <v>6434177</v>
      </c>
      <c r="R19" s="76">
        <f t="shared" si="2"/>
        <v>-5212348</v>
      </c>
      <c r="S19" s="76">
        <f t="shared" si="2"/>
        <v>-1716837</v>
      </c>
      <c r="T19" s="76">
        <f t="shared" si="2"/>
        <v>-3446027</v>
      </c>
      <c r="U19" s="76">
        <f t="shared" si="2"/>
        <v>-10375212</v>
      </c>
      <c r="V19" s="76">
        <f t="shared" si="2"/>
        <v>10762566</v>
      </c>
      <c r="W19" s="76">
        <f>IF(E10=E18,0,W10-W18)</f>
        <v>282</v>
      </c>
      <c r="X19" s="76">
        <f t="shared" si="2"/>
        <v>10762284</v>
      </c>
      <c r="Y19" s="77">
        <f>+IF(W19&lt;&gt;0,(X19/W19)*100,0)</f>
        <v>3816412.7659574472</v>
      </c>
      <c r="Z19" s="78">
        <f t="shared" si="2"/>
        <v>199341</v>
      </c>
    </row>
    <row r="20" spans="1:26" ht="13.5">
      <c r="A20" s="57" t="s">
        <v>44</v>
      </c>
      <c r="B20" s="18">
        <v>16848214</v>
      </c>
      <c r="C20" s="18">
        <v>0</v>
      </c>
      <c r="D20" s="58">
        <v>9173000</v>
      </c>
      <c r="E20" s="59">
        <v>0</v>
      </c>
      <c r="F20" s="59">
        <v>0</v>
      </c>
      <c r="G20" s="59">
        <v>0</v>
      </c>
      <c r="H20" s="59">
        <v>3452940</v>
      </c>
      <c r="I20" s="59">
        <v>3452940</v>
      </c>
      <c r="J20" s="59">
        <v>1609070</v>
      </c>
      <c r="K20" s="59">
        <v>0</v>
      </c>
      <c r="L20" s="59">
        <v>0</v>
      </c>
      <c r="M20" s="59">
        <v>1609070</v>
      </c>
      <c r="N20" s="59">
        <v>1763412</v>
      </c>
      <c r="O20" s="59">
        <v>0</v>
      </c>
      <c r="P20" s="59">
        <v>0</v>
      </c>
      <c r="Q20" s="59">
        <v>1763412</v>
      </c>
      <c r="R20" s="59">
        <v>0</v>
      </c>
      <c r="S20" s="59">
        <v>3357024</v>
      </c>
      <c r="T20" s="59">
        <v>4670637</v>
      </c>
      <c r="U20" s="59">
        <v>8027661</v>
      </c>
      <c r="V20" s="59">
        <v>14853083</v>
      </c>
      <c r="W20" s="59"/>
      <c r="X20" s="59">
        <v>14853083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9173000</v>
      </c>
      <c r="X21" s="81">
        <v>-9173000</v>
      </c>
      <c r="Y21" s="82">
        <v>-100</v>
      </c>
      <c r="Z21" s="83">
        <v>0</v>
      </c>
    </row>
    <row r="22" spans="1:26" ht="25.5">
      <c r="A22" s="84" t="s">
        <v>109</v>
      </c>
      <c r="B22" s="85">
        <f>SUM(B19:B21)</f>
        <v>25128423</v>
      </c>
      <c r="C22" s="85">
        <f>SUM(C19:C21)</f>
        <v>0</v>
      </c>
      <c r="D22" s="86">
        <f aca="true" t="shared" si="3" ref="D22:Z22">SUM(D19:D21)</f>
        <v>9174335</v>
      </c>
      <c r="E22" s="87">
        <f t="shared" si="3"/>
        <v>199341</v>
      </c>
      <c r="F22" s="87">
        <f t="shared" si="3"/>
        <v>19061635</v>
      </c>
      <c r="G22" s="87">
        <f t="shared" si="3"/>
        <v>-1051364</v>
      </c>
      <c r="H22" s="87">
        <f t="shared" si="3"/>
        <v>-325084</v>
      </c>
      <c r="I22" s="87">
        <f t="shared" si="3"/>
        <v>17685187</v>
      </c>
      <c r="J22" s="87">
        <f t="shared" si="3"/>
        <v>-2092765</v>
      </c>
      <c r="K22" s="87">
        <f t="shared" si="3"/>
        <v>0</v>
      </c>
      <c r="L22" s="87">
        <f t="shared" si="3"/>
        <v>4173189</v>
      </c>
      <c r="M22" s="87">
        <f t="shared" si="3"/>
        <v>2080424</v>
      </c>
      <c r="N22" s="87">
        <f t="shared" si="3"/>
        <v>4061378</v>
      </c>
      <c r="O22" s="87">
        <f t="shared" si="3"/>
        <v>1042740</v>
      </c>
      <c r="P22" s="87">
        <f t="shared" si="3"/>
        <v>3093471</v>
      </c>
      <c r="Q22" s="87">
        <f t="shared" si="3"/>
        <v>8197589</v>
      </c>
      <c r="R22" s="87">
        <f t="shared" si="3"/>
        <v>-5212348</v>
      </c>
      <c r="S22" s="87">
        <f t="shared" si="3"/>
        <v>1640187</v>
      </c>
      <c r="T22" s="87">
        <f t="shared" si="3"/>
        <v>1224610</v>
      </c>
      <c r="U22" s="87">
        <f t="shared" si="3"/>
        <v>-2347551</v>
      </c>
      <c r="V22" s="87">
        <f t="shared" si="3"/>
        <v>25615649</v>
      </c>
      <c r="W22" s="87">
        <f t="shared" si="3"/>
        <v>9173282</v>
      </c>
      <c r="X22" s="87">
        <f t="shared" si="3"/>
        <v>16442367</v>
      </c>
      <c r="Y22" s="88">
        <f>+IF(W22&lt;&gt;0,(X22/W22)*100,0)</f>
        <v>179.2419223566876</v>
      </c>
      <c r="Z22" s="89">
        <f t="shared" si="3"/>
        <v>199341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25128423</v>
      </c>
      <c r="C24" s="74">
        <f>SUM(C22:C23)</f>
        <v>0</v>
      </c>
      <c r="D24" s="75">
        <f aca="true" t="shared" si="4" ref="D24:Z24">SUM(D22:D23)</f>
        <v>9174335</v>
      </c>
      <c r="E24" s="76">
        <f t="shared" si="4"/>
        <v>199341</v>
      </c>
      <c r="F24" s="76">
        <f t="shared" si="4"/>
        <v>19061635</v>
      </c>
      <c r="G24" s="76">
        <f t="shared" si="4"/>
        <v>-1051364</v>
      </c>
      <c r="H24" s="76">
        <f t="shared" si="4"/>
        <v>-325084</v>
      </c>
      <c r="I24" s="76">
        <f t="shared" si="4"/>
        <v>17685187</v>
      </c>
      <c r="J24" s="76">
        <f t="shared" si="4"/>
        <v>-2092765</v>
      </c>
      <c r="K24" s="76">
        <f t="shared" si="4"/>
        <v>0</v>
      </c>
      <c r="L24" s="76">
        <f t="shared" si="4"/>
        <v>4173189</v>
      </c>
      <c r="M24" s="76">
        <f t="shared" si="4"/>
        <v>2080424</v>
      </c>
      <c r="N24" s="76">
        <f t="shared" si="4"/>
        <v>4061378</v>
      </c>
      <c r="O24" s="76">
        <f t="shared" si="4"/>
        <v>1042740</v>
      </c>
      <c r="P24" s="76">
        <f t="shared" si="4"/>
        <v>3093471</v>
      </c>
      <c r="Q24" s="76">
        <f t="shared" si="4"/>
        <v>8197589</v>
      </c>
      <c r="R24" s="76">
        <f t="shared" si="4"/>
        <v>-5212348</v>
      </c>
      <c r="S24" s="76">
        <f t="shared" si="4"/>
        <v>1640187</v>
      </c>
      <c r="T24" s="76">
        <f t="shared" si="4"/>
        <v>1224610</v>
      </c>
      <c r="U24" s="76">
        <f t="shared" si="4"/>
        <v>-2347551</v>
      </c>
      <c r="V24" s="76">
        <f t="shared" si="4"/>
        <v>25615649</v>
      </c>
      <c r="W24" s="76">
        <f t="shared" si="4"/>
        <v>9173282</v>
      </c>
      <c r="X24" s="76">
        <f t="shared" si="4"/>
        <v>16442367</v>
      </c>
      <c r="Y24" s="77">
        <f>+IF(W24&lt;&gt;0,(X24/W24)*100,0)</f>
        <v>179.2419223566876</v>
      </c>
      <c r="Z24" s="78">
        <f t="shared" si="4"/>
        <v>199341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22651295</v>
      </c>
      <c r="C27" s="21">
        <v>0</v>
      </c>
      <c r="D27" s="98">
        <v>12073000</v>
      </c>
      <c r="E27" s="99">
        <v>21173000</v>
      </c>
      <c r="F27" s="99">
        <v>0</v>
      </c>
      <c r="G27" s="99">
        <v>3452940</v>
      </c>
      <c r="H27" s="99">
        <v>0</v>
      </c>
      <c r="I27" s="99">
        <v>3452940</v>
      </c>
      <c r="J27" s="99">
        <v>609191</v>
      </c>
      <c r="K27" s="99">
        <v>0</v>
      </c>
      <c r="L27" s="99">
        <v>0</v>
      </c>
      <c r="M27" s="99">
        <v>609191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4062131</v>
      </c>
      <c r="W27" s="99">
        <v>21173000</v>
      </c>
      <c r="X27" s="99">
        <v>-17110869</v>
      </c>
      <c r="Y27" s="100">
        <v>-80.81</v>
      </c>
      <c r="Z27" s="101">
        <v>21173000</v>
      </c>
    </row>
    <row r="28" spans="1:26" ht="13.5">
      <c r="A28" s="102" t="s">
        <v>44</v>
      </c>
      <c r="B28" s="18">
        <v>22651295</v>
      </c>
      <c r="C28" s="18">
        <v>0</v>
      </c>
      <c r="D28" s="58">
        <v>12073000</v>
      </c>
      <c r="E28" s="59">
        <v>20673000</v>
      </c>
      <c r="F28" s="59">
        <v>0</v>
      </c>
      <c r="G28" s="59">
        <v>3452940</v>
      </c>
      <c r="H28" s="59">
        <v>0</v>
      </c>
      <c r="I28" s="59">
        <v>3452940</v>
      </c>
      <c r="J28" s="59">
        <v>609191</v>
      </c>
      <c r="K28" s="59">
        <v>0</v>
      </c>
      <c r="L28" s="59">
        <v>0</v>
      </c>
      <c r="M28" s="59">
        <v>609191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4062131</v>
      </c>
      <c r="W28" s="59">
        <v>20673000</v>
      </c>
      <c r="X28" s="59">
        <v>-16610869</v>
      </c>
      <c r="Y28" s="60">
        <v>-80.35</v>
      </c>
      <c r="Z28" s="61">
        <v>20673000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500000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500000</v>
      </c>
      <c r="X31" s="59">
        <v>-500000</v>
      </c>
      <c r="Y31" s="60">
        <v>-100</v>
      </c>
      <c r="Z31" s="61">
        <v>500000</v>
      </c>
    </row>
    <row r="32" spans="1:26" ht="13.5">
      <c r="A32" s="69" t="s">
        <v>50</v>
      </c>
      <c r="B32" s="21">
        <f>SUM(B28:B31)</f>
        <v>22651295</v>
      </c>
      <c r="C32" s="21">
        <f>SUM(C28:C31)</f>
        <v>0</v>
      </c>
      <c r="D32" s="98">
        <f aca="true" t="shared" si="5" ref="D32:Z32">SUM(D28:D31)</f>
        <v>12073000</v>
      </c>
      <c r="E32" s="99">
        <f t="shared" si="5"/>
        <v>21173000</v>
      </c>
      <c r="F32" s="99">
        <f t="shared" si="5"/>
        <v>0</v>
      </c>
      <c r="G32" s="99">
        <f t="shared" si="5"/>
        <v>3452940</v>
      </c>
      <c r="H32" s="99">
        <f t="shared" si="5"/>
        <v>0</v>
      </c>
      <c r="I32" s="99">
        <f t="shared" si="5"/>
        <v>3452940</v>
      </c>
      <c r="J32" s="99">
        <f t="shared" si="5"/>
        <v>609191</v>
      </c>
      <c r="K32" s="99">
        <f t="shared" si="5"/>
        <v>0</v>
      </c>
      <c r="L32" s="99">
        <f t="shared" si="5"/>
        <v>0</v>
      </c>
      <c r="M32" s="99">
        <f t="shared" si="5"/>
        <v>609191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4062131</v>
      </c>
      <c r="W32" s="99">
        <f t="shared" si="5"/>
        <v>21173000</v>
      </c>
      <c r="X32" s="99">
        <f t="shared" si="5"/>
        <v>-17110869</v>
      </c>
      <c r="Y32" s="100">
        <f>+IF(W32&lt;&gt;0,(X32/W32)*100,0)</f>
        <v>-80.81457044348936</v>
      </c>
      <c r="Z32" s="101">
        <f t="shared" si="5"/>
        <v>21173000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29582835</v>
      </c>
      <c r="C35" s="18">
        <v>0</v>
      </c>
      <c r="D35" s="58">
        <v>79057243</v>
      </c>
      <c r="E35" s="59">
        <v>79058000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79058000</v>
      </c>
      <c r="X35" s="59">
        <v>-79058000</v>
      </c>
      <c r="Y35" s="60">
        <v>-100</v>
      </c>
      <c r="Z35" s="61">
        <v>79058000</v>
      </c>
    </row>
    <row r="36" spans="1:26" ht="13.5">
      <c r="A36" s="57" t="s">
        <v>53</v>
      </c>
      <c r="B36" s="18">
        <v>272198791</v>
      </c>
      <c r="C36" s="18">
        <v>0</v>
      </c>
      <c r="D36" s="58">
        <v>0</v>
      </c>
      <c r="E36" s="59">
        <v>5899000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5899000</v>
      </c>
      <c r="X36" s="59">
        <v>-5899000</v>
      </c>
      <c r="Y36" s="60">
        <v>-100</v>
      </c>
      <c r="Z36" s="61">
        <v>5899000</v>
      </c>
    </row>
    <row r="37" spans="1:26" ht="13.5">
      <c r="A37" s="57" t="s">
        <v>54</v>
      </c>
      <c r="B37" s="18">
        <v>31690116</v>
      </c>
      <c r="C37" s="18">
        <v>0</v>
      </c>
      <c r="D37" s="58">
        <v>13974673</v>
      </c>
      <c r="E37" s="59">
        <v>13975000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13975000</v>
      </c>
      <c r="X37" s="59">
        <v>-13975000</v>
      </c>
      <c r="Y37" s="60">
        <v>-100</v>
      </c>
      <c r="Z37" s="61">
        <v>13975000</v>
      </c>
    </row>
    <row r="38" spans="1:26" ht="13.5">
      <c r="A38" s="57" t="s">
        <v>55</v>
      </c>
      <c r="B38" s="18">
        <v>6211803</v>
      </c>
      <c r="C38" s="18">
        <v>0</v>
      </c>
      <c r="D38" s="58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/>
      <c r="X38" s="59">
        <v>0</v>
      </c>
      <c r="Y38" s="60">
        <v>0</v>
      </c>
      <c r="Z38" s="61">
        <v>0</v>
      </c>
    </row>
    <row r="39" spans="1:26" ht="13.5">
      <c r="A39" s="57" t="s">
        <v>56</v>
      </c>
      <c r="B39" s="18">
        <v>263879707</v>
      </c>
      <c r="C39" s="18">
        <v>0</v>
      </c>
      <c r="D39" s="58">
        <v>65082570</v>
      </c>
      <c r="E39" s="59">
        <v>70982000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70982000</v>
      </c>
      <c r="X39" s="59">
        <v>-70982000</v>
      </c>
      <c r="Y39" s="60">
        <v>-100</v>
      </c>
      <c r="Z39" s="61">
        <v>70982000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7478965</v>
      </c>
      <c r="C42" s="18">
        <v>0</v>
      </c>
      <c r="D42" s="58">
        <v>17634980</v>
      </c>
      <c r="E42" s="59">
        <v>8657341</v>
      </c>
      <c r="F42" s="59">
        <v>14088997</v>
      </c>
      <c r="G42" s="59">
        <v>-4096933</v>
      </c>
      <c r="H42" s="59">
        <v>-1818306</v>
      </c>
      <c r="I42" s="59">
        <v>8173758</v>
      </c>
      <c r="J42" s="59">
        <v>-749299</v>
      </c>
      <c r="K42" s="59">
        <v>-2257221</v>
      </c>
      <c r="L42" s="59">
        <v>2442064</v>
      </c>
      <c r="M42" s="59">
        <v>-564456</v>
      </c>
      <c r="N42" s="59">
        <v>-458510</v>
      </c>
      <c r="O42" s="59">
        <v>-237452</v>
      </c>
      <c r="P42" s="59">
        <v>15090949</v>
      </c>
      <c r="Q42" s="59">
        <v>14394987</v>
      </c>
      <c r="R42" s="59">
        <v>-15219737</v>
      </c>
      <c r="S42" s="59">
        <v>-521191</v>
      </c>
      <c r="T42" s="59">
        <v>-97668</v>
      </c>
      <c r="U42" s="59">
        <v>-15838596</v>
      </c>
      <c r="V42" s="59">
        <v>6165693</v>
      </c>
      <c r="W42" s="59">
        <v>8657341</v>
      </c>
      <c r="X42" s="59">
        <v>-2491648</v>
      </c>
      <c r="Y42" s="60">
        <v>-28.78</v>
      </c>
      <c r="Z42" s="61">
        <v>8657341</v>
      </c>
    </row>
    <row r="43" spans="1:26" ht="13.5">
      <c r="A43" s="57" t="s">
        <v>59</v>
      </c>
      <c r="B43" s="18">
        <v>0</v>
      </c>
      <c r="C43" s="18">
        <v>0</v>
      </c>
      <c r="D43" s="58">
        <v>-9173000</v>
      </c>
      <c r="E43" s="59">
        <v>0</v>
      </c>
      <c r="F43" s="59">
        <v>0</v>
      </c>
      <c r="G43" s="59">
        <v>1000</v>
      </c>
      <c r="H43" s="59">
        <v>0</v>
      </c>
      <c r="I43" s="59">
        <v>1000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1000</v>
      </c>
      <c r="W43" s="59"/>
      <c r="X43" s="59">
        <v>1000</v>
      </c>
      <c r="Y43" s="60">
        <v>0</v>
      </c>
      <c r="Z43" s="61">
        <v>0</v>
      </c>
    </row>
    <row r="44" spans="1:26" ht="13.5">
      <c r="A44" s="57" t="s">
        <v>60</v>
      </c>
      <c r="B44" s="18">
        <v>-1228209</v>
      </c>
      <c r="C44" s="18">
        <v>0</v>
      </c>
      <c r="D44" s="58">
        <v>-636000</v>
      </c>
      <c r="E44" s="59">
        <v>0</v>
      </c>
      <c r="F44" s="59">
        <v>-101974</v>
      </c>
      <c r="G44" s="59">
        <v>-102196</v>
      </c>
      <c r="H44" s="59">
        <v>12265</v>
      </c>
      <c r="I44" s="59">
        <v>-191905</v>
      </c>
      <c r="J44" s="59">
        <v>-202466</v>
      </c>
      <c r="K44" s="59">
        <v>-106951</v>
      </c>
      <c r="L44" s="59">
        <v>-107375</v>
      </c>
      <c r="M44" s="59">
        <v>-416792</v>
      </c>
      <c r="N44" s="59">
        <v>10080</v>
      </c>
      <c r="O44" s="59">
        <v>12265</v>
      </c>
      <c r="P44" s="59">
        <v>0</v>
      </c>
      <c r="Q44" s="59">
        <v>22345</v>
      </c>
      <c r="R44" s="59">
        <v>0</v>
      </c>
      <c r="S44" s="59">
        <v>15625</v>
      </c>
      <c r="T44" s="59">
        <v>3360</v>
      </c>
      <c r="U44" s="59">
        <v>18985</v>
      </c>
      <c r="V44" s="59">
        <v>-567367</v>
      </c>
      <c r="W44" s="59"/>
      <c r="X44" s="59">
        <v>-567367</v>
      </c>
      <c r="Y44" s="60">
        <v>0</v>
      </c>
      <c r="Z44" s="61">
        <v>0</v>
      </c>
    </row>
    <row r="45" spans="1:26" ht="13.5">
      <c r="A45" s="69" t="s">
        <v>61</v>
      </c>
      <c r="B45" s="21">
        <v>6564816</v>
      </c>
      <c r="C45" s="21">
        <v>0</v>
      </c>
      <c r="D45" s="98">
        <v>7825980</v>
      </c>
      <c r="E45" s="99">
        <v>8657341</v>
      </c>
      <c r="F45" s="99">
        <v>13987023</v>
      </c>
      <c r="G45" s="99">
        <v>9788894</v>
      </c>
      <c r="H45" s="99">
        <v>7982853</v>
      </c>
      <c r="I45" s="99">
        <v>7982853</v>
      </c>
      <c r="J45" s="99">
        <v>7031088</v>
      </c>
      <c r="K45" s="99">
        <v>4666916</v>
      </c>
      <c r="L45" s="99">
        <v>7001605</v>
      </c>
      <c r="M45" s="99">
        <v>7001605</v>
      </c>
      <c r="N45" s="99">
        <v>6553175</v>
      </c>
      <c r="O45" s="99">
        <v>6327988</v>
      </c>
      <c r="P45" s="99">
        <v>21418937</v>
      </c>
      <c r="Q45" s="99">
        <v>6553175</v>
      </c>
      <c r="R45" s="99">
        <v>6199200</v>
      </c>
      <c r="S45" s="99">
        <v>5693634</v>
      </c>
      <c r="T45" s="99">
        <v>5599326</v>
      </c>
      <c r="U45" s="99">
        <v>5599326</v>
      </c>
      <c r="V45" s="99">
        <v>5599326</v>
      </c>
      <c r="W45" s="99">
        <v>8657341</v>
      </c>
      <c r="X45" s="99">
        <v>-3058015</v>
      </c>
      <c r="Y45" s="100">
        <v>-35.32</v>
      </c>
      <c r="Z45" s="101">
        <v>8657341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4606326</v>
      </c>
      <c r="C49" s="51">
        <v>0</v>
      </c>
      <c r="D49" s="128">
        <v>2171609</v>
      </c>
      <c r="E49" s="53">
        <v>2047435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4218263</v>
      </c>
      <c r="N49" s="53">
        <v>0</v>
      </c>
      <c r="O49" s="53">
        <v>0</v>
      </c>
      <c r="P49" s="53">
        <v>0</v>
      </c>
      <c r="Q49" s="53">
        <v>1742219</v>
      </c>
      <c r="R49" s="53">
        <v>0</v>
      </c>
      <c r="S49" s="53">
        <v>0</v>
      </c>
      <c r="T49" s="53">
        <v>0</v>
      </c>
      <c r="U49" s="53">
        <v>9306914</v>
      </c>
      <c r="V49" s="53">
        <v>37579121</v>
      </c>
      <c r="W49" s="53">
        <v>61671887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859539</v>
      </c>
      <c r="C51" s="51">
        <v>0</v>
      </c>
      <c r="D51" s="128">
        <v>2919576</v>
      </c>
      <c r="E51" s="53">
        <v>2439073</v>
      </c>
      <c r="F51" s="53">
        <v>0</v>
      </c>
      <c r="G51" s="53">
        <v>0</v>
      </c>
      <c r="H51" s="53">
        <v>0</v>
      </c>
      <c r="I51" s="53">
        <v>3435556</v>
      </c>
      <c r="J51" s="53">
        <v>0</v>
      </c>
      <c r="K51" s="53">
        <v>0</v>
      </c>
      <c r="L51" s="53">
        <v>0</v>
      </c>
      <c r="M51" s="53">
        <v>2321876</v>
      </c>
      <c r="N51" s="53">
        <v>0</v>
      </c>
      <c r="O51" s="53">
        <v>0</v>
      </c>
      <c r="P51" s="53">
        <v>0</v>
      </c>
      <c r="Q51" s="53">
        <v>1938844</v>
      </c>
      <c r="R51" s="53">
        <v>0</v>
      </c>
      <c r="S51" s="53">
        <v>0</v>
      </c>
      <c r="T51" s="53">
        <v>0</v>
      </c>
      <c r="U51" s="53">
        <v>7024085</v>
      </c>
      <c r="V51" s="53">
        <v>13025078</v>
      </c>
      <c r="W51" s="53">
        <v>33963627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100.00075744035234</v>
      </c>
      <c r="E58" s="7">
        <f t="shared" si="6"/>
        <v>99.99801913444742</v>
      </c>
      <c r="F58" s="7">
        <f t="shared" si="6"/>
        <v>24.25374759490363</v>
      </c>
      <c r="G58" s="7">
        <f t="shared" si="6"/>
        <v>73.06255575831032</v>
      </c>
      <c r="H58" s="7">
        <f t="shared" si="6"/>
        <v>92.5451747953742</v>
      </c>
      <c r="I58" s="7">
        <f t="shared" si="6"/>
        <v>43.9542169688327</v>
      </c>
      <c r="J58" s="7">
        <f t="shared" si="6"/>
        <v>86.90563601001334</v>
      </c>
      <c r="K58" s="7">
        <f t="shared" si="6"/>
        <v>0</v>
      </c>
      <c r="L58" s="7">
        <f t="shared" si="6"/>
        <v>69.45867727981603</v>
      </c>
      <c r="M58" s="7">
        <f t="shared" si="6"/>
        <v>115.2731140031456</v>
      </c>
      <c r="N58" s="7">
        <f t="shared" si="6"/>
        <v>83.80645270639657</v>
      </c>
      <c r="O58" s="7">
        <f t="shared" si="6"/>
        <v>85.97322263146346</v>
      </c>
      <c r="P58" s="7">
        <f t="shared" si="6"/>
        <v>146.93829761745715</v>
      </c>
      <c r="Q58" s="7">
        <f t="shared" si="6"/>
        <v>100.23526252090535</v>
      </c>
      <c r="R58" s="7">
        <f t="shared" si="6"/>
        <v>62.63589293437821</v>
      </c>
      <c r="S58" s="7">
        <f t="shared" si="6"/>
        <v>100.55161860746493</v>
      </c>
      <c r="T58" s="7">
        <f t="shared" si="6"/>
        <v>85.29184545163812</v>
      </c>
      <c r="U58" s="7">
        <f t="shared" si="6"/>
        <v>80.1631196530887</v>
      </c>
      <c r="V58" s="7">
        <f t="shared" si="6"/>
        <v>72.6969733145563</v>
      </c>
      <c r="W58" s="7">
        <f t="shared" si="6"/>
        <v>98.24652698483276</v>
      </c>
      <c r="X58" s="7">
        <f t="shared" si="6"/>
        <v>0</v>
      </c>
      <c r="Y58" s="7">
        <f t="shared" si="6"/>
        <v>0</v>
      </c>
      <c r="Z58" s="8">
        <f t="shared" si="6"/>
        <v>99.99801913444742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100.00031586503948</v>
      </c>
      <c r="E59" s="10">
        <f t="shared" si="7"/>
        <v>100</v>
      </c>
      <c r="F59" s="10">
        <f t="shared" si="7"/>
        <v>6.480996554361063</v>
      </c>
      <c r="G59" s="10">
        <f t="shared" si="7"/>
        <v>0</v>
      </c>
      <c r="H59" s="10">
        <f t="shared" si="7"/>
        <v>333948.046875</v>
      </c>
      <c r="I59" s="10">
        <f t="shared" si="7"/>
        <v>18.144079260153102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402870.93023255817</v>
      </c>
      <c r="O59" s="10">
        <f t="shared" si="7"/>
        <v>0</v>
      </c>
      <c r="P59" s="10">
        <f t="shared" si="7"/>
        <v>0</v>
      </c>
      <c r="Q59" s="10">
        <f t="shared" si="7"/>
        <v>1833930.2325581396</v>
      </c>
      <c r="R59" s="10">
        <f t="shared" si="7"/>
        <v>37.41415012230385</v>
      </c>
      <c r="S59" s="10">
        <f t="shared" si="7"/>
        <v>0</v>
      </c>
      <c r="T59" s="10">
        <f t="shared" si="7"/>
        <v>0</v>
      </c>
      <c r="U59" s="10">
        <f t="shared" si="7"/>
        <v>167.81655660007672</v>
      </c>
      <c r="V59" s="10">
        <f t="shared" si="7"/>
        <v>59.45425946212155</v>
      </c>
      <c r="W59" s="10">
        <f t="shared" si="7"/>
        <v>99.99968413595822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100.00199326777879</v>
      </c>
      <c r="E60" s="13">
        <f t="shared" si="7"/>
        <v>99.99735696099088</v>
      </c>
      <c r="F60" s="13">
        <f t="shared" si="7"/>
        <v>81.26756058212607</v>
      </c>
      <c r="G60" s="13">
        <f t="shared" si="7"/>
        <v>64.44284037933673</v>
      </c>
      <c r="H60" s="13">
        <f t="shared" si="7"/>
        <v>65.68558998191224</v>
      </c>
      <c r="I60" s="13">
        <f t="shared" si="7"/>
        <v>70.14048979686503</v>
      </c>
      <c r="J60" s="13">
        <f t="shared" si="7"/>
        <v>68.53189615058623</v>
      </c>
      <c r="K60" s="13">
        <f t="shared" si="7"/>
        <v>0</v>
      </c>
      <c r="L60" s="13">
        <f t="shared" si="7"/>
        <v>52.80693415366795</v>
      </c>
      <c r="M60" s="13">
        <f t="shared" si="7"/>
        <v>92.53241527995957</v>
      </c>
      <c r="N60" s="13">
        <f t="shared" si="7"/>
        <v>72.4759326253446</v>
      </c>
      <c r="O60" s="13">
        <f t="shared" si="7"/>
        <v>66.01282975331378</v>
      </c>
      <c r="P60" s="13">
        <f t="shared" si="7"/>
        <v>118.19385936527445</v>
      </c>
      <c r="Q60" s="13">
        <f t="shared" si="7"/>
        <v>81.25585984424534</v>
      </c>
      <c r="R60" s="13">
        <f t="shared" si="7"/>
        <v>71.58320866284528</v>
      </c>
      <c r="S60" s="13">
        <f t="shared" si="7"/>
        <v>77.87241828556851</v>
      </c>
      <c r="T60" s="13">
        <f t="shared" si="7"/>
        <v>57.44169828674352</v>
      </c>
      <c r="U60" s="13">
        <f t="shared" si="7"/>
        <v>69.44216288405485</v>
      </c>
      <c r="V60" s="13">
        <f t="shared" si="7"/>
        <v>77.36925600863627</v>
      </c>
      <c r="W60" s="13">
        <f t="shared" si="7"/>
        <v>97.67515183304182</v>
      </c>
      <c r="X60" s="13">
        <f t="shared" si="7"/>
        <v>0</v>
      </c>
      <c r="Y60" s="13">
        <f t="shared" si="7"/>
        <v>0</v>
      </c>
      <c r="Z60" s="14">
        <f t="shared" si="7"/>
        <v>99.99735696099088</v>
      </c>
    </row>
    <row r="61" spans="1:26" ht="13.5">
      <c r="A61" s="38" t="s">
        <v>114</v>
      </c>
      <c r="B61" s="12">
        <f t="shared" si="7"/>
        <v>100</v>
      </c>
      <c r="C61" s="12">
        <f t="shared" si="7"/>
        <v>0</v>
      </c>
      <c r="D61" s="3">
        <f t="shared" si="7"/>
        <v>100</v>
      </c>
      <c r="E61" s="13">
        <f t="shared" si="7"/>
        <v>99.99551126672053</v>
      </c>
      <c r="F61" s="13">
        <f t="shared" si="7"/>
        <v>87.67956840850637</v>
      </c>
      <c r="G61" s="13">
        <f t="shared" si="7"/>
        <v>93.13651579115158</v>
      </c>
      <c r="H61" s="13">
        <f t="shared" si="7"/>
        <v>76.38981724487847</v>
      </c>
      <c r="I61" s="13">
        <f t="shared" si="7"/>
        <v>86.4617018679132</v>
      </c>
      <c r="J61" s="13">
        <f t="shared" si="7"/>
        <v>86.56984151883707</v>
      </c>
      <c r="K61" s="13">
        <f t="shared" si="7"/>
        <v>0</v>
      </c>
      <c r="L61" s="13">
        <f t="shared" si="7"/>
        <v>60.05768697204935</v>
      </c>
      <c r="M61" s="13">
        <f t="shared" si="7"/>
        <v>112.56598287377855</v>
      </c>
      <c r="N61" s="13">
        <f t="shared" si="7"/>
        <v>100.08857008593937</v>
      </c>
      <c r="O61" s="13">
        <f t="shared" si="7"/>
        <v>66.71429479732033</v>
      </c>
      <c r="P61" s="13">
        <f t="shared" si="7"/>
        <v>230.87386668025803</v>
      </c>
      <c r="Q61" s="13">
        <f t="shared" si="7"/>
        <v>109.02264055656477</v>
      </c>
      <c r="R61" s="13">
        <f t="shared" si="7"/>
        <v>81.55469786433986</v>
      </c>
      <c r="S61" s="13">
        <f t="shared" si="7"/>
        <v>119.77830386931441</v>
      </c>
      <c r="T61" s="13">
        <f t="shared" si="7"/>
        <v>83.04089179484431</v>
      </c>
      <c r="U61" s="13">
        <f t="shared" si="7"/>
        <v>91.66196827708976</v>
      </c>
      <c r="V61" s="13">
        <f t="shared" si="7"/>
        <v>98.50748806498213</v>
      </c>
      <c r="W61" s="13">
        <f t="shared" si="7"/>
        <v>100.00123447230239</v>
      </c>
      <c r="X61" s="13">
        <f t="shared" si="7"/>
        <v>0</v>
      </c>
      <c r="Y61" s="13">
        <f t="shared" si="7"/>
        <v>0</v>
      </c>
      <c r="Z61" s="14">
        <f t="shared" si="7"/>
        <v>99.99551126672053</v>
      </c>
    </row>
    <row r="62" spans="1:26" ht="13.5">
      <c r="A62" s="38" t="s">
        <v>115</v>
      </c>
      <c r="B62" s="12">
        <f t="shared" si="7"/>
        <v>100</v>
      </c>
      <c r="C62" s="12">
        <f t="shared" si="7"/>
        <v>0</v>
      </c>
      <c r="D62" s="3">
        <f t="shared" si="7"/>
        <v>100.00036995515696</v>
      </c>
      <c r="E62" s="13">
        <f t="shared" si="7"/>
        <v>100</v>
      </c>
      <c r="F62" s="13">
        <f t="shared" si="7"/>
        <v>81.88449759423125</v>
      </c>
      <c r="G62" s="13">
        <f t="shared" si="7"/>
        <v>32.299853759190135</v>
      </c>
      <c r="H62" s="13">
        <f t="shared" si="7"/>
        <v>44.34803811403953</v>
      </c>
      <c r="I62" s="13">
        <f t="shared" si="7"/>
        <v>50.20215289420572</v>
      </c>
      <c r="J62" s="13">
        <f t="shared" si="7"/>
        <v>46.513570002788896</v>
      </c>
      <c r="K62" s="13">
        <f t="shared" si="7"/>
        <v>0</v>
      </c>
      <c r="L62" s="13">
        <f t="shared" si="7"/>
        <v>39.474242616018046</v>
      </c>
      <c r="M62" s="13">
        <f t="shared" si="7"/>
        <v>68.59735089196846</v>
      </c>
      <c r="N62" s="13">
        <f t="shared" si="7"/>
        <v>58.57913442512122</v>
      </c>
      <c r="O62" s="13">
        <f t="shared" si="7"/>
        <v>77.95058125105479</v>
      </c>
      <c r="P62" s="13">
        <f t="shared" si="7"/>
        <v>80.36199755046816</v>
      </c>
      <c r="Q62" s="13">
        <f t="shared" si="7"/>
        <v>70.62924572556885</v>
      </c>
      <c r="R62" s="13">
        <f t="shared" si="7"/>
        <v>96.69282230662715</v>
      </c>
      <c r="S62" s="13">
        <f t="shared" si="7"/>
        <v>59.48712562911375</v>
      </c>
      <c r="T62" s="13">
        <f t="shared" si="7"/>
        <v>184.12560392037176</v>
      </c>
      <c r="U62" s="13">
        <f t="shared" si="7"/>
        <v>11.381705824354167</v>
      </c>
      <c r="V62" s="13">
        <f t="shared" si="7"/>
        <v>55.61490157913421</v>
      </c>
      <c r="W62" s="13">
        <f t="shared" si="7"/>
        <v>99.9996300462117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116</v>
      </c>
      <c r="B63" s="12">
        <f t="shared" si="7"/>
        <v>100</v>
      </c>
      <c r="C63" s="12">
        <f t="shared" si="7"/>
        <v>0</v>
      </c>
      <c r="D63" s="3">
        <f t="shared" si="7"/>
        <v>100.00996981996046</v>
      </c>
      <c r="E63" s="13">
        <f t="shared" si="7"/>
        <v>100</v>
      </c>
      <c r="F63" s="13">
        <f t="shared" si="7"/>
        <v>49.89287654927937</v>
      </c>
      <c r="G63" s="13">
        <f t="shared" si="7"/>
        <v>29.708692777135585</v>
      </c>
      <c r="H63" s="13">
        <f t="shared" si="7"/>
        <v>37.56418181588808</v>
      </c>
      <c r="I63" s="13">
        <f t="shared" si="7"/>
        <v>38.96552981758564</v>
      </c>
      <c r="J63" s="13">
        <f t="shared" si="7"/>
        <v>39.27637678120792</v>
      </c>
      <c r="K63" s="13">
        <f t="shared" si="7"/>
        <v>0</v>
      </c>
      <c r="L63" s="13">
        <f t="shared" si="7"/>
        <v>32.532984396353335</v>
      </c>
      <c r="M63" s="13">
        <f t="shared" si="7"/>
        <v>59.174120731858274</v>
      </c>
      <c r="N63" s="13">
        <f t="shared" si="7"/>
        <v>42.7005499715532</v>
      </c>
      <c r="O63" s="13">
        <f t="shared" si="7"/>
        <v>53.18360143722306</v>
      </c>
      <c r="P63" s="13">
        <f t="shared" si="7"/>
        <v>51.92559149970142</v>
      </c>
      <c r="Q63" s="13">
        <f t="shared" si="7"/>
        <v>49.24868015968837</v>
      </c>
      <c r="R63" s="13">
        <f t="shared" si="7"/>
        <v>53.64200758402583</v>
      </c>
      <c r="S63" s="13">
        <f t="shared" si="7"/>
        <v>49.83813796943138</v>
      </c>
      <c r="T63" s="13">
        <f t="shared" si="7"/>
        <v>43.80581175471771</v>
      </c>
      <c r="U63" s="13">
        <f t="shared" si="7"/>
        <v>49.120906322692655</v>
      </c>
      <c r="V63" s="13">
        <f t="shared" si="7"/>
        <v>48.22829483558312</v>
      </c>
      <c r="W63" s="13">
        <f t="shared" si="7"/>
        <v>100.00043704665515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117</v>
      </c>
      <c r="B64" s="12">
        <f t="shared" si="7"/>
        <v>100</v>
      </c>
      <c r="C64" s="12">
        <f t="shared" si="7"/>
        <v>0</v>
      </c>
      <c r="D64" s="3">
        <f t="shared" si="7"/>
        <v>100.00493315221277</v>
      </c>
      <c r="E64" s="13">
        <f t="shared" si="7"/>
        <v>99.99816486517598</v>
      </c>
      <c r="F64" s="13">
        <f t="shared" si="7"/>
        <v>79.46129736847413</v>
      </c>
      <c r="G64" s="13">
        <f t="shared" si="7"/>
        <v>27.12594206748013</v>
      </c>
      <c r="H64" s="13">
        <f t="shared" si="7"/>
        <v>73.4655128807313</v>
      </c>
      <c r="I64" s="13">
        <f t="shared" si="7"/>
        <v>59.922348312906635</v>
      </c>
      <c r="J64" s="13">
        <f t="shared" si="7"/>
        <v>53.46827921384706</v>
      </c>
      <c r="K64" s="13">
        <f t="shared" si="7"/>
        <v>0</v>
      </c>
      <c r="L64" s="13">
        <f t="shared" si="7"/>
        <v>53.71556160791572</v>
      </c>
      <c r="M64" s="13">
        <f t="shared" si="7"/>
        <v>71.16647539470206</v>
      </c>
      <c r="N64" s="13">
        <f t="shared" si="7"/>
        <v>35.261877459079614</v>
      </c>
      <c r="O64" s="13">
        <f t="shared" si="7"/>
        <v>59.52093308506237</v>
      </c>
      <c r="P64" s="13">
        <f t="shared" si="7"/>
        <v>42.44889157086891</v>
      </c>
      <c r="Q64" s="13">
        <f t="shared" si="7"/>
        <v>45.79137728602416</v>
      </c>
      <c r="R64" s="13">
        <f t="shared" si="7"/>
        <v>37.63165101756919</v>
      </c>
      <c r="S64" s="13">
        <f t="shared" si="7"/>
        <v>31.795492717111166</v>
      </c>
      <c r="T64" s="13">
        <f t="shared" si="7"/>
        <v>60.382816381241625</v>
      </c>
      <c r="U64" s="13">
        <f t="shared" si="7"/>
        <v>43.07423291675472</v>
      </c>
      <c r="V64" s="13">
        <f t="shared" si="7"/>
        <v>53.61076236590525</v>
      </c>
      <c r="W64" s="13">
        <f t="shared" si="7"/>
        <v>85.70392966958804</v>
      </c>
      <c r="X64" s="13">
        <f t="shared" si="7"/>
        <v>0</v>
      </c>
      <c r="Y64" s="13">
        <f t="shared" si="7"/>
        <v>0</v>
      </c>
      <c r="Z64" s="14">
        <f t="shared" si="7"/>
        <v>99.99816486517598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99.57156820652422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99.57156820652422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>
        <v>44439479</v>
      </c>
      <c r="C67" s="23"/>
      <c r="D67" s="24">
        <v>57034194</v>
      </c>
      <c r="E67" s="25">
        <v>56036110</v>
      </c>
      <c r="F67" s="25">
        <v>13270778</v>
      </c>
      <c r="G67" s="25">
        <v>3701242</v>
      </c>
      <c r="H67" s="25">
        <v>3163213</v>
      </c>
      <c r="I67" s="25">
        <v>20135233</v>
      </c>
      <c r="J67" s="25">
        <v>3366708</v>
      </c>
      <c r="K67" s="25"/>
      <c r="L67" s="25">
        <v>3377948</v>
      </c>
      <c r="M67" s="25">
        <v>6744656</v>
      </c>
      <c r="N67" s="25">
        <v>3009001</v>
      </c>
      <c r="O67" s="25">
        <v>3176339</v>
      </c>
      <c r="P67" s="25">
        <v>2028463</v>
      </c>
      <c r="Q67" s="25">
        <v>8213803</v>
      </c>
      <c r="R67" s="25">
        <v>3761693</v>
      </c>
      <c r="S67" s="25">
        <v>2641499</v>
      </c>
      <c r="T67" s="25">
        <v>2354551</v>
      </c>
      <c r="U67" s="25">
        <v>8757743</v>
      </c>
      <c r="V67" s="25">
        <v>43851435</v>
      </c>
      <c r="W67" s="25">
        <v>57035095</v>
      </c>
      <c r="X67" s="25"/>
      <c r="Y67" s="24"/>
      <c r="Z67" s="26">
        <v>56036110</v>
      </c>
    </row>
    <row r="68" spans="1:26" ht="13.5" hidden="1">
      <c r="A68" s="36" t="s">
        <v>31</v>
      </c>
      <c r="B68" s="18">
        <v>8007162</v>
      </c>
      <c r="C68" s="18"/>
      <c r="D68" s="19">
        <v>13930000</v>
      </c>
      <c r="E68" s="20">
        <v>13930000</v>
      </c>
      <c r="F68" s="20">
        <v>10108430</v>
      </c>
      <c r="G68" s="20"/>
      <c r="H68" s="20">
        <v>256</v>
      </c>
      <c r="I68" s="20">
        <v>10108686</v>
      </c>
      <c r="J68" s="20"/>
      <c r="K68" s="20"/>
      <c r="L68" s="20"/>
      <c r="M68" s="20"/>
      <c r="N68" s="20">
        <v>86</v>
      </c>
      <c r="O68" s="20"/>
      <c r="P68" s="20"/>
      <c r="Q68" s="20">
        <v>86</v>
      </c>
      <c r="R68" s="20">
        <v>969716</v>
      </c>
      <c r="S68" s="20"/>
      <c r="T68" s="20"/>
      <c r="U68" s="20">
        <v>969716</v>
      </c>
      <c r="V68" s="20">
        <v>11078488</v>
      </c>
      <c r="W68" s="20">
        <v>13930044</v>
      </c>
      <c r="X68" s="20"/>
      <c r="Y68" s="19"/>
      <c r="Z68" s="22">
        <v>13930000</v>
      </c>
    </row>
    <row r="69" spans="1:26" ht="13.5" hidden="1">
      <c r="A69" s="37" t="s">
        <v>32</v>
      </c>
      <c r="B69" s="18">
        <v>35826666</v>
      </c>
      <c r="C69" s="18"/>
      <c r="D69" s="19">
        <v>42994725</v>
      </c>
      <c r="E69" s="20">
        <v>41997110</v>
      </c>
      <c r="F69" s="20">
        <v>3154437</v>
      </c>
      <c r="G69" s="20">
        <v>3693394</v>
      </c>
      <c r="H69" s="20">
        <v>3155173</v>
      </c>
      <c r="I69" s="20">
        <v>10003004</v>
      </c>
      <c r="J69" s="20">
        <v>3358979</v>
      </c>
      <c r="K69" s="20"/>
      <c r="L69" s="20">
        <v>3370332</v>
      </c>
      <c r="M69" s="20">
        <v>6729311</v>
      </c>
      <c r="N69" s="20">
        <v>3001366</v>
      </c>
      <c r="O69" s="20">
        <v>3168884</v>
      </c>
      <c r="P69" s="20">
        <v>2021094</v>
      </c>
      <c r="Q69" s="20">
        <v>8191344</v>
      </c>
      <c r="R69" s="20">
        <v>2784674</v>
      </c>
      <c r="S69" s="20">
        <v>2634296</v>
      </c>
      <c r="T69" s="20">
        <v>2347401</v>
      </c>
      <c r="U69" s="20">
        <v>7766371</v>
      </c>
      <c r="V69" s="20">
        <v>32690030</v>
      </c>
      <c r="W69" s="20">
        <v>42995582</v>
      </c>
      <c r="X69" s="20"/>
      <c r="Y69" s="19"/>
      <c r="Z69" s="22">
        <v>41997110</v>
      </c>
    </row>
    <row r="70" spans="1:26" ht="13.5" hidden="1">
      <c r="A70" s="38" t="s">
        <v>114</v>
      </c>
      <c r="B70" s="18">
        <v>18265389</v>
      </c>
      <c r="C70" s="18"/>
      <c r="D70" s="19">
        <v>22276725</v>
      </c>
      <c r="E70" s="20">
        <v>22278000</v>
      </c>
      <c r="F70" s="20">
        <v>1673805</v>
      </c>
      <c r="G70" s="20">
        <v>1994978</v>
      </c>
      <c r="H70" s="20">
        <v>1524499</v>
      </c>
      <c r="I70" s="20">
        <v>5193282</v>
      </c>
      <c r="J70" s="20">
        <v>1772198</v>
      </c>
      <c r="K70" s="20"/>
      <c r="L70" s="20">
        <v>1885001</v>
      </c>
      <c r="M70" s="20">
        <v>3657199</v>
      </c>
      <c r="N70" s="20">
        <v>1440667</v>
      </c>
      <c r="O70" s="20">
        <v>1730070</v>
      </c>
      <c r="P70" s="20">
        <v>706332</v>
      </c>
      <c r="Q70" s="20">
        <v>3877069</v>
      </c>
      <c r="R70" s="20">
        <v>1479683</v>
      </c>
      <c r="S70" s="20">
        <v>1075436</v>
      </c>
      <c r="T70" s="20">
        <v>1772605</v>
      </c>
      <c r="U70" s="20">
        <v>4327724</v>
      </c>
      <c r="V70" s="20">
        <v>17055274</v>
      </c>
      <c r="W70" s="20">
        <v>22276725</v>
      </c>
      <c r="X70" s="20"/>
      <c r="Y70" s="19"/>
      <c r="Z70" s="22">
        <v>22278000</v>
      </c>
    </row>
    <row r="71" spans="1:26" ht="13.5" hidden="1">
      <c r="A71" s="38" t="s">
        <v>115</v>
      </c>
      <c r="B71" s="18">
        <v>7317264</v>
      </c>
      <c r="C71" s="18"/>
      <c r="D71" s="19">
        <v>8920000</v>
      </c>
      <c r="E71" s="20">
        <v>8920000</v>
      </c>
      <c r="F71" s="20">
        <v>548889</v>
      </c>
      <c r="G71" s="20">
        <v>748765</v>
      </c>
      <c r="H71" s="20">
        <v>680799</v>
      </c>
      <c r="I71" s="20">
        <v>1978453</v>
      </c>
      <c r="J71" s="20">
        <v>638246</v>
      </c>
      <c r="K71" s="20"/>
      <c r="L71" s="20">
        <v>537244</v>
      </c>
      <c r="M71" s="20">
        <v>1175490</v>
      </c>
      <c r="N71" s="20">
        <v>627167</v>
      </c>
      <c r="O71" s="20">
        <v>503655</v>
      </c>
      <c r="P71" s="20">
        <v>397627</v>
      </c>
      <c r="Q71" s="20">
        <v>1528449</v>
      </c>
      <c r="R71" s="20">
        <v>359642</v>
      </c>
      <c r="S71" s="20">
        <v>609389</v>
      </c>
      <c r="T71" s="20">
        <v>-347314</v>
      </c>
      <c r="U71" s="20">
        <v>621717</v>
      </c>
      <c r="V71" s="20">
        <v>5304109</v>
      </c>
      <c r="W71" s="20">
        <v>8920033</v>
      </c>
      <c r="X71" s="20"/>
      <c r="Y71" s="19"/>
      <c r="Z71" s="22">
        <v>8920000</v>
      </c>
    </row>
    <row r="72" spans="1:26" ht="13.5" hidden="1">
      <c r="A72" s="38" t="s">
        <v>116</v>
      </c>
      <c r="B72" s="18">
        <v>4359216</v>
      </c>
      <c r="C72" s="18"/>
      <c r="D72" s="19">
        <v>4804500</v>
      </c>
      <c r="E72" s="20">
        <v>4805000</v>
      </c>
      <c r="F72" s="20">
        <v>386470</v>
      </c>
      <c r="G72" s="20">
        <v>396214</v>
      </c>
      <c r="H72" s="20">
        <v>396335</v>
      </c>
      <c r="I72" s="20">
        <v>1179019</v>
      </c>
      <c r="J72" s="20">
        <v>395869</v>
      </c>
      <c r="K72" s="20"/>
      <c r="L72" s="20">
        <v>395869</v>
      </c>
      <c r="M72" s="20">
        <v>791738</v>
      </c>
      <c r="N72" s="20">
        <v>395475</v>
      </c>
      <c r="O72" s="20">
        <v>393815</v>
      </c>
      <c r="P72" s="20">
        <v>388504</v>
      </c>
      <c r="Q72" s="20">
        <v>1177794</v>
      </c>
      <c r="R72" s="20">
        <v>393986</v>
      </c>
      <c r="S72" s="20">
        <v>396943</v>
      </c>
      <c r="T72" s="20">
        <v>388695</v>
      </c>
      <c r="U72" s="20">
        <v>1179624</v>
      </c>
      <c r="V72" s="20">
        <v>4328175</v>
      </c>
      <c r="W72" s="20">
        <v>4804979</v>
      </c>
      <c r="X72" s="20"/>
      <c r="Y72" s="19"/>
      <c r="Z72" s="22">
        <v>4805000</v>
      </c>
    </row>
    <row r="73" spans="1:26" ht="13.5" hidden="1">
      <c r="A73" s="38" t="s">
        <v>117</v>
      </c>
      <c r="B73" s="18">
        <v>5884797</v>
      </c>
      <c r="C73" s="18"/>
      <c r="D73" s="19">
        <v>6993500</v>
      </c>
      <c r="E73" s="20">
        <v>5994110</v>
      </c>
      <c r="F73" s="20">
        <v>545273</v>
      </c>
      <c r="G73" s="20">
        <v>553437</v>
      </c>
      <c r="H73" s="20">
        <v>553540</v>
      </c>
      <c r="I73" s="20">
        <v>1652250</v>
      </c>
      <c r="J73" s="20">
        <v>552666</v>
      </c>
      <c r="K73" s="20"/>
      <c r="L73" s="20">
        <v>552218</v>
      </c>
      <c r="M73" s="20">
        <v>1104884</v>
      </c>
      <c r="N73" s="20">
        <v>538057</v>
      </c>
      <c r="O73" s="20">
        <v>541344</v>
      </c>
      <c r="P73" s="20">
        <v>528631</v>
      </c>
      <c r="Q73" s="20">
        <v>1608032</v>
      </c>
      <c r="R73" s="20">
        <v>551363</v>
      </c>
      <c r="S73" s="20">
        <v>552528</v>
      </c>
      <c r="T73" s="20">
        <v>533415</v>
      </c>
      <c r="U73" s="20">
        <v>1637306</v>
      </c>
      <c r="V73" s="20">
        <v>6002472</v>
      </c>
      <c r="W73" s="20">
        <v>6993845</v>
      </c>
      <c r="X73" s="20"/>
      <c r="Y73" s="19"/>
      <c r="Z73" s="22">
        <v>5994110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605651</v>
      </c>
      <c r="C75" s="27"/>
      <c r="D75" s="28">
        <v>109469</v>
      </c>
      <c r="E75" s="29">
        <v>109000</v>
      </c>
      <c r="F75" s="29">
        <v>7911</v>
      </c>
      <c r="G75" s="29">
        <v>7848</v>
      </c>
      <c r="H75" s="29">
        <v>7784</v>
      </c>
      <c r="I75" s="29">
        <v>23543</v>
      </c>
      <c r="J75" s="29">
        <v>7729</v>
      </c>
      <c r="K75" s="29"/>
      <c r="L75" s="29">
        <v>7616</v>
      </c>
      <c r="M75" s="29">
        <v>15345</v>
      </c>
      <c r="N75" s="29">
        <v>7549</v>
      </c>
      <c r="O75" s="29">
        <v>7455</v>
      </c>
      <c r="P75" s="29">
        <v>7369</v>
      </c>
      <c r="Q75" s="29">
        <v>22373</v>
      </c>
      <c r="R75" s="29">
        <v>7303</v>
      </c>
      <c r="S75" s="29">
        <v>7203</v>
      </c>
      <c r="T75" s="29">
        <v>7150</v>
      </c>
      <c r="U75" s="29">
        <v>21656</v>
      </c>
      <c r="V75" s="29">
        <v>82917</v>
      </c>
      <c r="W75" s="29">
        <v>109469</v>
      </c>
      <c r="X75" s="29"/>
      <c r="Y75" s="28"/>
      <c r="Z75" s="30">
        <v>109000</v>
      </c>
    </row>
    <row r="76" spans="1:26" ht="13.5" hidden="1">
      <c r="A76" s="41" t="s">
        <v>121</v>
      </c>
      <c r="B76" s="31">
        <v>44439479</v>
      </c>
      <c r="C76" s="31"/>
      <c r="D76" s="32">
        <v>57034626</v>
      </c>
      <c r="E76" s="33">
        <v>56035000</v>
      </c>
      <c r="F76" s="33">
        <v>3218661</v>
      </c>
      <c r="G76" s="33">
        <v>2704222</v>
      </c>
      <c r="H76" s="33">
        <v>2927401</v>
      </c>
      <c r="I76" s="33">
        <v>8850284</v>
      </c>
      <c r="J76" s="33">
        <v>2925859</v>
      </c>
      <c r="K76" s="33">
        <v>2502638</v>
      </c>
      <c r="L76" s="33">
        <v>2346278</v>
      </c>
      <c r="M76" s="33">
        <v>7774775</v>
      </c>
      <c r="N76" s="33">
        <v>2521737</v>
      </c>
      <c r="O76" s="33">
        <v>2730801</v>
      </c>
      <c r="P76" s="33">
        <v>2980589</v>
      </c>
      <c r="Q76" s="33">
        <v>8233127</v>
      </c>
      <c r="R76" s="33">
        <v>2356170</v>
      </c>
      <c r="S76" s="33">
        <v>2656070</v>
      </c>
      <c r="T76" s="33">
        <v>2008240</v>
      </c>
      <c r="U76" s="33">
        <v>7020480</v>
      </c>
      <c r="V76" s="33">
        <v>31878666</v>
      </c>
      <c r="W76" s="33">
        <v>56035000</v>
      </c>
      <c r="X76" s="33"/>
      <c r="Y76" s="32"/>
      <c r="Z76" s="34">
        <v>56035000</v>
      </c>
    </row>
    <row r="77" spans="1:26" ht="13.5" hidden="1">
      <c r="A77" s="36" t="s">
        <v>31</v>
      </c>
      <c r="B77" s="18">
        <v>8007162</v>
      </c>
      <c r="C77" s="18"/>
      <c r="D77" s="19">
        <v>13930044</v>
      </c>
      <c r="E77" s="20">
        <v>13930000</v>
      </c>
      <c r="F77" s="20">
        <v>655127</v>
      </c>
      <c r="G77" s="20">
        <v>324094</v>
      </c>
      <c r="H77" s="20">
        <v>854907</v>
      </c>
      <c r="I77" s="20">
        <v>1834128</v>
      </c>
      <c r="J77" s="20">
        <v>623887</v>
      </c>
      <c r="K77" s="20">
        <v>357585</v>
      </c>
      <c r="L77" s="20">
        <v>566509</v>
      </c>
      <c r="M77" s="20">
        <v>1547981</v>
      </c>
      <c r="N77" s="20">
        <v>346469</v>
      </c>
      <c r="O77" s="20">
        <v>638931</v>
      </c>
      <c r="P77" s="20">
        <v>591780</v>
      </c>
      <c r="Q77" s="20">
        <v>1577180</v>
      </c>
      <c r="R77" s="20">
        <v>362811</v>
      </c>
      <c r="S77" s="20">
        <v>604680</v>
      </c>
      <c r="T77" s="20">
        <v>659853</v>
      </c>
      <c r="U77" s="20">
        <v>1627344</v>
      </c>
      <c r="V77" s="20">
        <v>6586633</v>
      </c>
      <c r="W77" s="20">
        <v>13930000</v>
      </c>
      <c r="X77" s="20"/>
      <c r="Y77" s="19"/>
      <c r="Z77" s="22">
        <v>13930000</v>
      </c>
    </row>
    <row r="78" spans="1:26" ht="13.5" hidden="1">
      <c r="A78" s="37" t="s">
        <v>32</v>
      </c>
      <c r="B78" s="18">
        <v>35826666</v>
      </c>
      <c r="C78" s="18"/>
      <c r="D78" s="19">
        <v>42995582</v>
      </c>
      <c r="E78" s="20">
        <v>41996000</v>
      </c>
      <c r="F78" s="20">
        <v>2563534</v>
      </c>
      <c r="G78" s="20">
        <v>2380128</v>
      </c>
      <c r="H78" s="20">
        <v>2072494</v>
      </c>
      <c r="I78" s="20">
        <v>7016156</v>
      </c>
      <c r="J78" s="20">
        <v>2301972</v>
      </c>
      <c r="K78" s="20">
        <v>2145053</v>
      </c>
      <c r="L78" s="20">
        <v>1779769</v>
      </c>
      <c r="M78" s="20">
        <v>6226794</v>
      </c>
      <c r="N78" s="20">
        <v>2175268</v>
      </c>
      <c r="O78" s="20">
        <v>2091870</v>
      </c>
      <c r="P78" s="20">
        <v>2388809</v>
      </c>
      <c r="Q78" s="20">
        <v>6655947</v>
      </c>
      <c r="R78" s="20">
        <v>1993359</v>
      </c>
      <c r="S78" s="20">
        <v>2051390</v>
      </c>
      <c r="T78" s="20">
        <v>1348387</v>
      </c>
      <c r="U78" s="20">
        <v>5393136</v>
      </c>
      <c r="V78" s="20">
        <v>25292033</v>
      </c>
      <c r="W78" s="20">
        <v>41996000</v>
      </c>
      <c r="X78" s="20"/>
      <c r="Y78" s="19"/>
      <c r="Z78" s="22">
        <v>41996000</v>
      </c>
    </row>
    <row r="79" spans="1:26" ht="13.5" hidden="1">
      <c r="A79" s="38" t="s">
        <v>114</v>
      </c>
      <c r="B79" s="18">
        <v>18265389</v>
      </c>
      <c r="C79" s="18"/>
      <c r="D79" s="19">
        <v>22276725</v>
      </c>
      <c r="E79" s="20">
        <v>22277000</v>
      </c>
      <c r="F79" s="20">
        <v>1467585</v>
      </c>
      <c r="G79" s="20">
        <v>1858053</v>
      </c>
      <c r="H79" s="20">
        <v>1164562</v>
      </c>
      <c r="I79" s="20">
        <v>4490200</v>
      </c>
      <c r="J79" s="20">
        <v>1534189</v>
      </c>
      <c r="K79" s="20">
        <v>1450485</v>
      </c>
      <c r="L79" s="20">
        <v>1132088</v>
      </c>
      <c r="M79" s="20">
        <v>4116762</v>
      </c>
      <c r="N79" s="20">
        <v>1441943</v>
      </c>
      <c r="O79" s="20">
        <v>1154204</v>
      </c>
      <c r="P79" s="20">
        <v>1630736</v>
      </c>
      <c r="Q79" s="20">
        <v>4226883</v>
      </c>
      <c r="R79" s="20">
        <v>1206751</v>
      </c>
      <c r="S79" s="20">
        <v>1288139</v>
      </c>
      <c r="T79" s="20">
        <v>1471987</v>
      </c>
      <c r="U79" s="20">
        <v>3966877</v>
      </c>
      <c r="V79" s="20">
        <v>16800722</v>
      </c>
      <c r="W79" s="20">
        <v>22277000</v>
      </c>
      <c r="X79" s="20"/>
      <c r="Y79" s="19"/>
      <c r="Z79" s="22">
        <v>22277000</v>
      </c>
    </row>
    <row r="80" spans="1:26" ht="13.5" hidden="1">
      <c r="A80" s="38" t="s">
        <v>115</v>
      </c>
      <c r="B80" s="18">
        <v>7317264</v>
      </c>
      <c r="C80" s="18"/>
      <c r="D80" s="19">
        <v>8920033</v>
      </c>
      <c r="E80" s="20">
        <v>8920000</v>
      </c>
      <c r="F80" s="20">
        <v>449455</v>
      </c>
      <c r="G80" s="20">
        <v>241850</v>
      </c>
      <c r="H80" s="20">
        <v>301921</v>
      </c>
      <c r="I80" s="20">
        <v>993226</v>
      </c>
      <c r="J80" s="20">
        <v>296871</v>
      </c>
      <c r="K80" s="20">
        <v>297411</v>
      </c>
      <c r="L80" s="20">
        <v>212073</v>
      </c>
      <c r="M80" s="20">
        <v>806355</v>
      </c>
      <c r="N80" s="20">
        <v>367389</v>
      </c>
      <c r="O80" s="20">
        <v>392602</v>
      </c>
      <c r="P80" s="20">
        <v>319541</v>
      </c>
      <c r="Q80" s="20">
        <v>1079532</v>
      </c>
      <c r="R80" s="20">
        <v>347748</v>
      </c>
      <c r="S80" s="20">
        <v>362508</v>
      </c>
      <c r="T80" s="20">
        <v>-639494</v>
      </c>
      <c r="U80" s="20">
        <v>70762</v>
      </c>
      <c r="V80" s="20">
        <v>2949875</v>
      </c>
      <c r="W80" s="20">
        <v>8920000</v>
      </c>
      <c r="X80" s="20"/>
      <c r="Y80" s="19"/>
      <c r="Z80" s="22">
        <v>8920000</v>
      </c>
    </row>
    <row r="81" spans="1:26" ht="13.5" hidden="1">
      <c r="A81" s="38" t="s">
        <v>116</v>
      </c>
      <c r="B81" s="18">
        <v>4359216</v>
      </c>
      <c r="C81" s="18"/>
      <c r="D81" s="19">
        <v>4804979</v>
      </c>
      <c r="E81" s="20">
        <v>4805000</v>
      </c>
      <c r="F81" s="20">
        <v>192821</v>
      </c>
      <c r="G81" s="20">
        <v>117710</v>
      </c>
      <c r="H81" s="20">
        <v>148880</v>
      </c>
      <c r="I81" s="20">
        <v>459411</v>
      </c>
      <c r="J81" s="20">
        <v>155483</v>
      </c>
      <c r="K81" s="20">
        <v>184233</v>
      </c>
      <c r="L81" s="20">
        <v>128788</v>
      </c>
      <c r="M81" s="20">
        <v>468504</v>
      </c>
      <c r="N81" s="20">
        <v>168870</v>
      </c>
      <c r="O81" s="20">
        <v>209445</v>
      </c>
      <c r="P81" s="20">
        <v>201733</v>
      </c>
      <c r="Q81" s="20">
        <v>580048</v>
      </c>
      <c r="R81" s="20">
        <v>211342</v>
      </c>
      <c r="S81" s="20">
        <v>197829</v>
      </c>
      <c r="T81" s="20">
        <v>170271</v>
      </c>
      <c r="U81" s="20">
        <v>579442</v>
      </c>
      <c r="V81" s="20">
        <v>2087405</v>
      </c>
      <c r="W81" s="20">
        <v>4805000</v>
      </c>
      <c r="X81" s="20"/>
      <c r="Y81" s="19"/>
      <c r="Z81" s="22">
        <v>4805000</v>
      </c>
    </row>
    <row r="82" spans="1:26" ht="13.5" hidden="1">
      <c r="A82" s="38" t="s">
        <v>117</v>
      </c>
      <c r="B82" s="18">
        <v>5884797</v>
      </c>
      <c r="C82" s="18"/>
      <c r="D82" s="19">
        <v>6993845</v>
      </c>
      <c r="E82" s="20">
        <v>5994000</v>
      </c>
      <c r="F82" s="20">
        <v>433281</v>
      </c>
      <c r="G82" s="20">
        <v>150125</v>
      </c>
      <c r="H82" s="20">
        <v>406661</v>
      </c>
      <c r="I82" s="20">
        <v>990067</v>
      </c>
      <c r="J82" s="20">
        <v>295501</v>
      </c>
      <c r="K82" s="20">
        <v>194179</v>
      </c>
      <c r="L82" s="20">
        <v>296627</v>
      </c>
      <c r="M82" s="20">
        <v>786307</v>
      </c>
      <c r="N82" s="20">
        <v>189729</v>
      </c>
      <c r="O82" s="20">
        <v>322213</v>
      </c>
      <c r="P82" s="20">
        <v>224398</v>
      </c>
      <c r="Q82" s="20">
        <v>736340</v>
      </c>
      <c r="R82" s="20">
        <v>207487</v>
      </c>
      <c r="S82" s="20">
        <v>175679</v>
      </c>
      <c r="T82" s="20">
        <v>322091</v>
      </c>
      <c r="U82" s="20">
        <v>705257</v>
      </c>
      <c r="V82" s="20">
        <v>3217971</v>
      </c>
      <c r="W82" s="20">
        <v>5994000</v>
      </c>
      <c r="X82" s="20"/>
      <c r="Y82" s="19"/>
      <c r="Z82" s="22">
        <v>5994000</v>
      </c>
    </row>
    <row r="83" spans="1:26" ht="13.5" hidden="1">
      <c r="A83" s="38" t="s">
        <v>118</v>
      </c>
      <c r="B83" s="18"/>
      <c r="C83" s="18"/>
      <c r="D83" s="19"/>
      <c r="E83" s="20"/>
      <c r="F83" s="20">
        <v>20392</v>
      </c>
      <c r="G83" s="20">
        <v>12390</v>
      </c>
      <c r="H83" s="20">
        <v>50470</v>
      </c>
      <c r="I83" s="20">
        <v>83252</v>
      </c>
      <c r="J83" s="20">
        <v>19928</v>
      </c>
      <c r="K83" s="20">
        <v>18745</v>
      </c>
      <c r="L83" s="20">
        <v>10193</v>
      </c>
      <c r="M83" s="20">
        <v>48866</v>
      </c>
      <c r="N83" s="20">
        <v>7337</v>
      </c>
      <c r="O83" s="20">
        <v>13406</v>
      </c>
      <c r="P83" s="20">
        <v>12401</v>
      </c>
      <c r="Q83" s="20">
        <v>33144</v>
      </c>
      <c r="R83" s="20">
        <v>20031</v>
      </c>
      <c r="S83" s="20">
        <v>27235</v>
      </c>
      <c r="T83" s="20">
        <v>23532</v>
      </c>
      <c r="U83" s="20">
        <v>70798</v>
      </c>
      <c r="V83" s="20">
        <v>236060</v>
      </c>
      <c r="W83" s="20"/>
      <c r="X83" s="20"/>
      <c r="Y83" s="19"/>
      <c r="Z83" s="22"/>
    </row>
    <row r="84" spans="1:26" ht="13.5" hidden="1">
      <c r="A84" s="39" t="s">
        <v>119</v>
      </c>
      <c r="B84" s="27">
        <v>605651</v>
      </c>
      <c r="C84" s="27"/>
      <c r="D84" s="28">
        <v>109000</v>
      </c>
      <c r="E84" s="29">
        <v>109000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109000</v>
      </c>
      <c r="X84" s="29"/>
      <c r="Y84" s="28"/>
      <c r="Z84" s="30">
        <v>109000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85436959</v>
      </c>
      <c r="E5" s="59">
        <v>85213257</v>
      </c>
      <c r="F5" s="59">
        <v>0</v>
      </c>
      <c r="G5" s="59">
        <v>2633691</v>
      </c>
      <c r="H5" s="59">
        <v>6221964</v>
      </c>
      <c r="I5" s="59">
        <v>8855655</v>
      </c>
      <c r="J5" s="59">
        <v>6177930</v>
      </c>
      <c r="K5" s="59">
        <v>6137562</v>
      </c>
      <c r="L5" s="59">
        <v>6044147</v>
      </c>
      <c r="M5" s="59">
        <v>18359639</v>
      </c>
      <c r="N5" s="59">
        <v>6136358</v>
      </c>
      <c r="O5" s="59">
        <v>5786530</v>
      </c>
      <c r="P5" s="59">
        <v>5974630</v>
      </c>
      <c r="Q5" s="59">
        <v>17897518</v>
      </c>
      <c r="R5" s="59">
        <v>5890871</v>
      </c>
      <c r="S5" s="59">
        <v>5866690</v>
      </c>
      <c r="T5" s="59">
        <v>5839881</v>
      </c>
      <c r="U5" s="59">
        <v>17597442</v>
      </c>
      <c r="V5" s="59">
        <v>62710254</v>
      </c>
      <c r="W5" s="59">
        <v>85436964</v>
      </c>
      <c r="X5" s="59">
        <v>-22726710</v>
      </c>
      <c r="Y5" s="60">
        <v>-26.6</v>
      </c>
      <c r="Z5" s="61">
        <v>85213257</v>
      </c>
    </row>
    <row r="6" spans="1:26" ht="13.5">
      <c r="A6" s="57" t="s">
        <v>32</v>
      </c>
      <c r="B6" s="18">
        <v>0</v>
      </c>
      <c r="C6" s="18">
        <v>0</v>
      </c>
      <c r="D6" s="58">
        <v>371022764</v>
      </c>
      <c r="E6" s="59">
        <v>376361976</v>
      </c>
      <c r="F6" s="59">
        <v>0</v>
      </c>
      <c r="G6" s="59">
        <v>30140479</v>
      </c>
      <c r="H6" s="59">
        <v>31787804</v>
      </c>
      <c r="I6" s="59">
        <v>61928283</v>
      </c>
      <c r="J6" s="59">
        <v>30312847</v>
      </c>
      <c r="K6" s="59">
        <v>31945983</v>
      </c>
      <c r="L6" s="59">
        <v>35772863</v>
      </c>
      <c r="M6" s="59">
        <v>98031693</v>
      </c>
      <c r="N6" s="59">
        <v>35479300</v>
      </c>
      <c r="O6" s="59">
        <v>38535921</v>
      </c>
      <c r="P6" s="59">
        <v>31105434</v>
      </c>
      <c r="Q6" s="59">
        <v>105120655</v>
      </c>
      <c r="R6" s="59">
        <v>32748934</v>
      </c>
      <c r="S6" s="59">
        <v>31435537</v>
      </c>
      <c r="T6" s="59">
        <v>31544794</v>
      </c>
      <c r="U6" s="59">
        <v>95729265</v>
      </c>
      <c r="V6" s="59">
        <v>360809896</v>
      </c>
      <c r="W6" s="59">
        <v>371022768</v>
      </c>
      <c r="X6" s="59">
        <v>-10212872</v>
      </c>
      <c r="Y6" s="60">
        <v>-2.75</v>
      </c>
      <c r="Z6" s="61">
        <v>376361976</v>
      </c>
    </row>
    <row r="7" spans="1:26" ht="13.5">
      <c r="A7" s="57" t="s">
        <v>33</v>
      </c>
      <c r="B7" s="18">
        <v>0</v>
      </c>
      <c r="C7" s="18">
        <v>0</v>
      </c>
      <c r="D7" s="58">
        <v>1250000</v>
      </c>
      <c r="E7" s="59">
        <v>1500000</v>
      </c>
      <c r="F7" s="59">
        <v>0</v>
      </c>
      <c r="G7" s="59">
        <v>118691</v>
      </c>
      <c r="H7" s="59">
        <v>145102</v>
      </c>
      <c r="I7" s="59">
        <v>263793</v>
      </c>
      <c r="J7" s="59">
        <v>147966</v>
      </c>
      <c r="K7" s="59">
        <v>176895</v>
      </c>
      <c r="L7" s="59">
        <v>163521</v>
      </c>
      <c r="M7" s="59">
        <v>488382</v>
      </c>
      <c r="N7" s="59">
        <v>194002</v>
      </c>
      <c r="O7" s="59">
        <v>237032</v>
      </c>
      <c r="P7" s="59">
        <v>277080</v>
      </c>
      <c r="Q7" s="59">
        <v>708114</v>
      </c>
      <c r="R7" s="59">
        <v>329375</v>
      </c>
      <c r="S7" s="59">
        <v>432875</v>
      </c>
      <c r="T7" s="59">
        <v>724230</v>
      </c>
      <c r="U7" s="59">
        <v>1486480</v>
      </c>
      <c r="V7" s="59">
        <v>2946769</v>
      </c>
      <c r="W7" s="59">
        <v>1250004</v>
      </c>
      <c r="X7" s="59">
        <v>1696765</v>
      </c>
      <c r="Y7" s="60">
        <v>135.74</v>
      </c>
      <c r="Z7" s="61">
        <v>1500000</v>
      </c>
    </row>
    <row r="8" spans="1:26" ht="13.5">
      <c r="A8" s="57" t="s">
        <v>34</v>
      </c>
      <c r="B8" s="18">
        <v>0</v>
      </c>
      <c r="C8" s="18">
        <v>0</v>
      </c>
      <c r="D8" s="58">
        <v>96721702</v>
      </c>
      <c r="E8" s="59">
        <v>98327593</v>
      </c>
      <c r="F8" s="59">
        <v>0</v>
      </c>
      <c r="G8" s="59">
        <v>17910332</v>
      </c>
      <c r="H8" s="59">
        <v>500036</v>
      </c>
      <c r="I8" s="59">
        <v>18410368</v>
      </c>
      <c r="J8" s="59">
        <v>1720737</v>
      </c>
      <c r="K8" s="59">
        <v>684284</v>
      </c>
      <c r="L8" s="59">
        <v>23695786</v>
      </c>
      <c r="M8" s="59">
        <v>26100807</v>
      </c>
      <c r="N8" s="59">
        <v>1509762</v>
      </c>
      <c r="O8" s="59">
        <v>417268</v>
      </c>
      <c r="P8" s="59">
        <v>17691362</v>
      </c>
      <c r="Q8" s="59">
        <v>19618392</v>
      </c>
      <c r="R8" s="59">
        <v>378871</v>
      </c>
      <c r="S8" s="59">
        <v>5286777</v>
      </c>
      <c r="T8" s="59">
        <v>235254</v>
      </c>
      <c r="U8" s="59">
        <v>5900902</v>
      </c>
      <c r="V8" s="59">
        <v>70030469</v>
      </c>
      <c r="W8" s="59">
        <v>96721704</v>
      </c>
      <c r="X8" s="59">
        <v>-26691235</v>
      </c>
      <c r="Y8" s="60">
        <v>-27.6</v>
      </c>
      <c r="Z8" s="61">
        <v>98327593</v>
      </c>
    </row>
    <row r="9" spans="1:26" ht="13.5">
      <c r="A9" s="57" t="s">
        <v>35</v>
      </c>
      <c r="B9" s="18">
        <v>0</v>
      </c>
      <c r="C9" s="18">
        <v>0</v>
      </c>
      <c r="D9" s="58">
        <v>51506794</v>
      </c>
      <c r="E9" s="59">
        <v>51709243</v>
      </c>
      <c r="F9" s="59">
        <v>1</v>
      </c>
      <c r="G9" s="59">
        <v>3266689</v>
      </c>
      <c r="H9" s="59">
        <v>3537482</v>
      </c>
      <c r="I9" s="59">
        <v>6804172</v>
      </c>
      <c r="J9" s="59">
        <v>2885405</v>
      </c>
      <c r="K9" s="59">
        <v>6606410</v>
      </c>
      <c r="L9" s="59">
        <v>3404386</v>
      </c>
      <c r="M9" s="59">
        <v>12896201</v>
      </c>
      <c r="N9" s="59">
        <v>3095240</v>
      </c>
      <c r="O9" s="59">
        <v>2169000</v>
      </c>
      <c r="P9" s="59">
        <v>2338919</v>
      </c>
      <c r="Q9" s="59">
        <v>7603159</v>
      </c>
      <c r="R9" s="59">
        <v>3883300</v>
      </c>
      <c r="S9" s="59">
        <v>1372688</v>
      </c>
      <c r="T9" s="59">
        <v>2450635</v>
      </c>
      <c r="U9" s="59">
        <v>7706623</v>
      </c>
      <c r="V9" s="59">
        <v>35010155</v>
      </c>
      <c r="W9" s="59">
        <v>51506808</v>
      </c>
      <c r="X9" s="59">
        <v>-16496653</v>
      </c>
      <c r="Y9" s="60">
        <v>-32.03</v>
      </c>
      <c r="Z9" s="61">
        <v>51709243</v>
      </c>
    </row>
    <row r="10" spans="1:26" ht="25.5">
      <c r="A10" s="62" t="s">
        <v>106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605938219</v>
      </c>
      <c r="E10" s="65">
        <f t="shared" si="0"/>
        <v>613112069</v>
      </c>
      <c r="F10" s="65">
        <f t="shared" si="0"/>
        <v>1</v>
      </c>
      <c r="G10" s="65">
        <f t="shared" si="0"/>
        <v>54069882</v>
      </c>
      <c r="H10" s="65">
        <f t="shared" si="0"/>
        <v>42192388</v>
      </c>
      <c r="I10" s="65">
        <f t="shared" si="0"/>
        <v>96262271</v>
      </c>
      <c r="J10" s="65">
        <f t="shared" si="0"/>
        <v>41244885</v>
      </c>
      <c r="K10" s="65">
        <f t="shared" si="0"/>
        <v>45551134</v>
      </c>
      <c r="L10" s="65">
        <f t="shared" si="0"/>
        <v>69080703</v>
      </c>
      <c r="M10" s="65">
        <f t="shared" si="0"/>
        <v>155876722</v>
      </c>
      <c r="N10" s="65">
        <f t="shared" si="0"/>
        <v>46414662</v>
      </c>
      <c r="O10" s="65">
        <f t="shared" si="0"/>
        <v>47145751</v>
      </c>
      <c r="P10" s="65">
        <f t="shared" si="0"/>
        <v>57387425</v>
      </c>
      <c r="Q10" s="65">
        <f t="shared" si="0"/>
        <v>150947838</v>
      </c>
      <c r="R10" s="65">
        <f t="shared" si="0"/>
        <v>43231351</v>
      </c>
      <c r="S10" s="65">
        <f t="shared" si="0"/>
        <v>44394567</v>
      </c>
      <c r="T10" s="65">
        <f t="shared" si="0"/>
        <v>40794794</v>
      </c>
      <c r="U10" s="65">
        <f t="shared" si="0"/>
        <v>128420712</v>
      </c>
      <c r="V10" s="65">
        <f t="shared" si="0"/>
        <v>531507543</v>
      </c>
      <c r="W10" s="65">
        <f t="shared" si="0"/>
        <v>605938248</v>
      </c>
      <c r="X10" s="65">
        <f t="shared" si="0"/>
        <v>-74430705</v>
      </c>
      <c r="Y10" s="66">
        <f>+IF(W10&lt;&gt;0,(X10/W10)*100,0)</f>
        <v>-12.283546259981264</v>
      </c>
      <c r="Z10" s="67">
        <f t="shared" si="0"/>
        <v>613112069</v>
      </c>
    </row>
    <row r="11" spans="1:26" ht="13.5">
      <c r="A11" s="57" t="s">
        <v>36</v>
      </c>
      <c r="B11" s="18">
        <v>0</v>
      </c>
      <c r="C11" s="18">
        <v>0</v>
      </c>
      <c r="D11" s="58">
        <v>233826247</v>
      </c>
      <c r="E11" s="59">
        <v>246934188</v>
      </c>
      <c r="F11" s="59">
        <v>1</v>
      </c>
      <c r="G11" s="59">
        <v>17038286</v>
      </c>
      <c r="H11" s="59">
        <v>19175817</v>
      </c>
      <c r="I11" s="59">
        <v>36214104</v>
      </c>
      <c r="J11" s="59">
        <v>18673890</v>
      </c>
      <c r="K11" s="59">
        <v>30073256</v>
      </c>
      <c r="L11" s="59">
        <v>19393883</v>
      </c>
      <c r="M11" s="59">
        <v>68141029</v>
      </c>
      <c r="N11" s="59">
        <v>19641388</v>
      </c>
      <c r="O11" s="59">
        <v>19149464</v>
      </c>
      <c r="P11" s="59">
        <v>19742545</v>
      </c>
      <c r="Q11" s="59">
        <v>58533397</v>
      </c>
      <c r="R11" s="59">
        <v>8443248</v>
      </c>
      <c r="S11" s="59">
        <v>20404435</v>
      </c>
      <c r="T11" s="59">
        <v>22406450</v>
      </c>
      <c r="U11" s="59">
        <v>51254133</v>
      </c>
      <c r="V11" s="59">
        <v>214142663</v>
      </c>
      <c r="W11" s="59">
        <v>233826252</v>
      </c>
      <c r="X11" s="59">
        <v>-19683589</v>
      </c>
      <c r="Y11" s="60">
        <v>-8.42</v>
      </c>
      <c r="Z11" s="61">
        <v>246934188</v>
      </c>
    </row>
    <row r="12" spans="1:26" ht="13.5">
      <c r="A12" s="57" t="s">
        <v>37</v>
      </c>
      <c r="B12" s="18">
        <v>0</v>
      </c>
      <c r="C12" s="18">
        <v>0</v>
      </c>
      <c r="D12" s="58">
        <v>10780692</v>
      </c>
      <c r="E12" s="59">
        <v>10737211</v>
      </c>
      <c r="F12" s="59">
        <v>0</v>
      </c>
      <c r="G12" s="59">
        <v>724125</v>
      </c>
      <c r="H12" s="59">
        <v>787239</v>
      </c>
      <c r="I12" s="59">
        <v>1511364</v>
      </c>
      <c r="J12" s="59">
        <v>788453</v>
      </c>
      <c r="K12" s="59">
        <v>784779</v>
      </c>
      <c r="L12" s="59">
        <v>771026</v>
      </c>
      <c r="M12" s="59">
        <v>2344258</v>
      </c>
      <c r="N12" s="59">
        <v>771026</v>
      </c>
      <c r="O12" s="59">
        <v>814695</v>
      </c>
      <c r="P12" s="59">
        <v>786157</v>
      </c>
      <c r="Q12" s="59">
        <v>2371878</v>
      </c>
      <c r="R12" s="59">
        <v>771026</v>
      </c>
      <c r="S12" s="59">
        <v>796429</v>
      </c>
      <c r="T12" s="59">
        <v>726190</v>
      </c>
      <c r="U12" s="59">
        <v>2293645</v>
      </c>
      <c r="V12" s="59">
        <v>8521145</v>
      </c>
      <c r="W12" s="59">
        <v>10780692</v>
      </c>
      <c r="X12" s="59">
        <v>-2259547</v>
      </c>
      <c r="Y12" s="60">
        <v>-20.96</v>
      </c>
      <c r="Z12" s="61">
        <v>10737211</v>
      </c>
    </row>
    <row r="13" spans="1:26" ht="13.5">
      <c r="A13" s="57" t="s">
        <v>107</v>
      </c>
      <c r="B13" s="18">
        <v>0</v>
      </c>
      <c r="C13" s="18">
        <v>0</v>
      </c>
      <c r="D13" s="58">
        <v>90719401</v>
      </c>
      <c r="E13" s="59">
        <v>90719401</v>
      </c>
      <c r="F13" s="59">
        <v>0</v>
      </c>
      <c r="G13" s="59">
        <v>0</v>
      </c>
      <c r="H13" s="59">
        <v>20669323</v>
      </c>
      <c r="I13" s="59">
        <v>20669323</v>
      </c>
      <c r="J13" s="59">
        <v>6889773</v>
      </c>
      <c r="K13" s="59">
        <v>6889773</v>
      </c>
      <c r="L13" s="59">
        <v>6889773</v>
      </c>
      <c r="M13" s="59">
        <v>20669319</v>
      </c>
      <c r="N13" s="59">
        <v>6889773</v>
      </c>
      <c r="O13" s="59">
        <v>0</v>
      </c>
      <c r="P13" s="59">
        <v>13690571</v>
      </c>
      <c r="Q13" s="59">
        <v>20580344</v>
      </c>
      <c r="R13" s="59">
        <v>6850561</v>
      </c>
      <c r="S13" s="59">
        <v>6850561</v>
      </c>
      <c r="T13" s="59">
        <v>14996641</v>
      </c>
      <c r="U13" s="59">
        <v>28697763</v>
      </c>
      <c r="V13" s="59">
        <v>90616749</v>
      </c>
      <c r="W13" s="59">
        <v>90719400</v>
      </c>
      <c r="X13" s="59">
        <v>-102651</v>
      </c>
      <c r="Y13" s="60">
        <v>-0.11</v>
      </c>
      <c r="Z13" s="61">
        <v>90719401</v>
      </c>
    </row>
    <row r="14" spans="1:26" ht="13.5">
      <c r="A14" s="57" t="s">
        <v>38</v>
      </c>
      <c r="B14" s="18">
        <v>0</v>
      </c>
      <c r="C14" s="18">
        <v>0</v>
      </c>
      <c r="D14" s="58">
        <v>15001748</v>
      </c>
      <c r="E14" s="59">
        <v>13721407</v>
      </c>
      <c r="F14" s="59">
        <v>0</v>
      </c>
      <c r="G14" s="59">
        <v>785108</v>
      </c>
      <c r="H14" s="59">
        <v>708907</v>
      </c>
      <c r="I14" s="59">
        <v>1494015</v>
      </c>
      <c r="J14" s="59">
        <v>722036</v>
      </c>
      <c r="K14" s="59">
        <v>756369</v>
      </c>
      <c r="L14" s="59">
        <v>3075466</v>
      </c>
      <c r="M14" s="59">
        <v>4553871</v>
      </c>
      <c r="N14" s="59">
        <v>645685</v>
      </c>
      <c r="O14" s="59">
        <v>724390</v>
      </c>
      <c r="P14" s="59">
        <v>787470</v>
      </c>
      <c r="Q14" s="59">
        <v>2157545</v>
      </c>
      <c r="R14" s="59">
        <v>609947</v>
      </c>
      <c r="S14" s="59">
        <v>724379</v>
      </c>
      <c r="T14" s="59">
        <v>2966024</v>
      </c>
      <c r="U14" s="59">
        <v>4300350</v>
      </c>
      <c r="V14" s="59">
        <v>12505781</v>
      </c>
      <c r="W14" s="59">
        <v>15001752</v>
      </c>
      <c r="X14" s="59">
        <v>-2495971</v>
      </c>
      <c r="Y14" s="60">
        <v>-16.64</v>
      </c>
      <c r="Z14" s="61">
        <v>13721407</v>
      </c>
    </row>
    <row r="15" spans="1:26" ht="13.5">
      <c r="A15" s="57" t="s">
        <v>39</v>
      </c>
      <c r="B15" s="18">
        <v>0</v>
      </c>
      <c r="C15" s="18">
        <v>0</v>
      </c>
      <c r="D15" s="58">
        <v>207924368</v>
      </c>
      <c r="E15" s="59">
        <v>205374835</v>
      </c>
      <c r="F15" s="59">
        <v>0</v>
      </c>
      <c r="G15" s="59">
        <v>20651744</v>
      </c>
      <c r="H15" s="59">
        <v>21048854</v>
      </c>
      <c r="I15" s="59">
        <v>41700598</v>
      </c>
      <c r="J15" s="59">
        <v>13668512</v>
      </c>
      <c r="K15" s="59">
        <v>13288865</v>
      </c>
      <c r="L15" s="59">
        <v>15503885</v>
      </c>
      <c r="M15" s="59">
        <v>42461262</v>
      </c>
      <c r="N15" s="59">
        <v>14539855</v>
      </c>
      <c r="O15" s="59">
        <v>15342673</v>
      </c>
      <c r="P15" s="59">
        <v>17118081</v>
      </c>
      <c r="Q15" s="59">
        <v>47000609</v>
      </c>
      <c r="R15" s="59">
        <v>15454476</v>
      </c>
      <c r="S15" s="59">
        <v>14961842</v>
      </c>
      <c r="T15" s="59">
        <v>13320411</v>
      </c>
      <c r="U15" s="59">
        <v>43736729</v>
      </c>
      <c r="V15" s="59">
        <v>174899198</v>
      </c>
      <c r="W15" s="59">
        <v>207924372</v>
      </c>
      <c r="X15" s="59">
        <v>-33025174</v>
      </c>
      <c r="Y15" s="60">
        <v>-15.88</v>
      </c>
      <c r="Z15" s="61">
        <v>205374835</v>
      </c>
    </row>
    <row r="16" spans="1:26" ht="13.5">
      <c r="A16" s="68" t="s">
        <v>40</v>
      </c>
      <c r="B16" s="18">
        <v>0</v>
      </c>
      <c r="C16" s="18">
        <v>0</v>
      </c>
      <c r="D16" s="58">
        <v>110000</v>
      </c>
      <c r="E16" s="59">
        <v>205000</v>
      </c>
      <c r="F16" s="59">
        <v>0</v>
      </c>
      <c r="G16" s="59">
        <v>4500</v>
      </c>
      <c r="H16" s="59">
        <v>32500</v>
      </c>
      <c r="I16" s="59">
        <v>37000</v>
      </c>
      <c r="J16" s="59">
        <v>13245</v>
      </c>
      <c r="K16" s="59">
        <v>5900</v>
      </c>
      <c r="L16" s="59">
        <v>0</v>
      </c>
      <c r="M16" s="59">
        <v>19145</v>
      </c>
      <c r="N16" s="59">
        <v>28350</v>
      </c>
      <c r="O16" s="59">
        <v>13500</v>
      </c>
      <c r="P16" s="59">
        <v>24776</v>
      </c>
      <c r="Q16" s="59">
        <v>66626</v>
      </c>
      <c r="R16" s="59">
        <v>306555</v>
      </c>
      <c r="S16" s="59">
        <v>3855</v>
      </c>
      <c r="T16" s="59">
        <v>31260</v>
      </c>
      <c r="U16" s="59">
        <v>341670</v>
      </c>
      <c r="V16" s="59">
        <v>464441</v>
      </c>
      <c r="W16" s="59">
        <v>110004</v>
      </c>
      <c r="X16" s="59">
        <v>354437</v>
      </c>
      <c r="Y16" s="60">
        <v>322.2</v>
      </c>
      <c r="Z16" s="61">
        <v>205000</v>
      </c>
    </row>
    <row r="17" spans="1:26" ht="13.5">
      <c r="A17" s="57" t="s">
        <v>41</v>
      </c>
      <c r="B17" s="18">
        <v>0</v>
      </c>
      <c r="C17" s="18">
        <v>0</v>
      </c>
      <c r="D17" s="58">
        <v>89168198</v>
      </c>
      <c r="E17" s="59">
        <v>89349811</v>
      </c>
      <c r="F17" s="59">
        <v>0</v>
      </c>
      <c r="G17" s="59">
        <v>4749033</v>
      </c>
      <c r="H17" s="59">
        <v>5454317</v>
      </c>
      <c r="I17" s="59">
        <v>10203350</v>
      </c>
      <c r="J17" s="59">
        <v>6473119</v>
      </c>
      <c r="K17" s="59">
        <v>4753170</v>
      </c>
      <c r="L17" s="59">
        <v>7470704</v>
      </c>
      <c r="M17" s="59">
        <v>18696993</v>
      </c>
      <c r="N17" s="59">
        <v>6331054</v>
      </c>
      <c r="O17" s="59">
        <v>5938447</v>
      </c>
      <c r="P17" s="59">
        <v>6584884</v>
      </c>
      <c r="Q17" s="59">
        <v>18854385</v>
      </c>
      <c r="R17" s="59">
        <v>6521081</v>
      </c>
      <c r="S17" s="59">
        <v>7569000</v>
      </c>
      <c r="T17" s="59">
        <v>11086164</v>
      </c>
      <c r="U17" s="59">
        <v>25176245</v>
      </c>
      <c r="V17" s="59">
        <v>72930973</v>
      </c>
      <c r="W17" s="59">
        <v>89168208</v>
      </c>
      <c r="X17" s="59">
        <v>-16237235</v>
      </c>
      <c r="Y17" s="60">
        <v>-18.21</v>
      </c>
      <c r="Z17" s="61">
        <v>89349811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647530654</v>
      </c>
      <c r="E18" s="72">
        <f t="shared" si="1"/>
        <v>657041853</v>
      </c>
      <c r="F18" s="72">
        <f t="shared" si="1"/>
        <v>1</v>
      </c>
      <c r="G18" s="72">
        <f t="shared" si="1"/>
        <v>43952796</v>
      </c>
      <c r="H18" s="72">
        <f t="shared" si="1"/>
        <v>67876957</v>
      </c>
      <c r="I18" s="72">
        <f t="shared" si="1"/>
        <v>111829754</v>
      </c>
      <c r="J18" s="72">
        <f t="shared" si="1"/>
        <v>47229028</v>
      </c>
      <c r="K18" s="72">
        <f t="shared" si="1"/>
        <v>56552112</v>
      </c>
      <c r="L18" s="72">
        <f t="shared" si="1"/>
        <v>53104737</v>
      </c>
      <c r="M18" s="72">
        <f t="shared" si="1"/>
        <v>156885877</v>
      </c>
      <c r="N18" s="72">
        <f t="shared" si="1"/>
        <v>48847131</v>
      </c>
      <c r="O18" s="72">
        <f t="shared" si="1"/>
        <v>41983169</v>
      </c>
      <c r="P18" s="72">
        <f t="shared" si="1"/>
        <v>58734484</v>
      </c>
      <c r="Q18" s="72">
        <f t="shared" si="1"/>
        <v>149564784</v>
      </c>
      <c r="R18" s="72">
        <f t="shared" si="1"/>
        <v>38956894</v>
      </c>
      <c r="S18" s="72">
        <f t="shared" si="1"/>
        <v>51310501</v>
      </c>
      <c r="T18" s="72">
        <f t="shared" si="1"/>
        <v>65533140</v>
      </c>
      <c r="U18" s="72">
        <f t="shared" si="1"/>
        <v>155800535</v>
      </c>
      <c r="V18" s="72">
        <f t="shared" si="1"/>
        <v>574080950</v>
      </c>
      <c r="W18" s="72">
        <f t="shared" si="1"/>
        <v>647530680</v>
      </c>
      <c r="X18" s="72">
        <f t="shared" si="1"/>
        <v>-73449730</v>
      </c>
      <c r="Y18" s="66">
        <f>+IF(W18&lt;&gt;0,(X18/W18)*100,0)</f>
        <v>-11.343050185668423</v>
      </c>
      <c r="Z18" s="73">
        <f t="shared" si="1"/>
        <v>657041853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-41592435</v>
      </c>
      <c r="E19" s="76">
        <f t="shared" si="2"/>
        <v>-43929784</v>
      </c>
      <c r="F19" s="76">
        <f t="shared" si="2"/>
        <v>0</v>
      </c>
      <c r="G19" s="76">
        <f t="shared" si="2"/>
        <v>10117086</v>
      </c>
      <c r="H19" s="76">
        <f t="shared" si="2"/>
        <v>-25684569</v>
      </c>
      <c r="I19" s="76">
        <f t="shared" si="2"/>
        <v>-15567483</v>
      </c>
      <c r="J19" s="76">
        <f t="shared" si="2"/>
        <v>-5984143</v>
      </c>
      <c r="K19" s="76">
        <f t="shared" si="2"/>
        <v>-11000978</v>
      </c>
      <c r="L19" s="76">
        <f t="shared" si="2"/>
        <v>15975966</v>
      </c>
      <c r="M19" s="76">
        <f t="shared" si="2"/>
        <v>-1009155</v>
      </c>
      <c r="N19" s="76">
        <f t="shared" si="2"/>
        <v>-2432469</v>
      </c>
      <c r="O19" s="76">
        <f t="shared" si="2"/>
        <v>5162582</v>
      </c>
      <c r="P19" s="76">
        <f t="shared" si="2"/>
        <v>-1347059</v>
      </c>
      <c r="Q19" s="76">
        <f t="shared" si="2"/>
        <v>1383054</v>
      </c>
      <c r="R19" s="76">
        <f t="shared" si="2"/>
        <v>4274457</v>
      </c>
      <c r="S19" s="76">
        <f t="shared" si="2"/>
        <v>-6915934</v>
      </c>
      <c r="T19" s="76">
        <f t="shared" si="2"/>
        <v>-24738346</v>
      </c>
      <c r="U19" s="76">
        <f t="shared" si="2"/>
        <v>-27379823</v>
      </c>
      <c r="V19" s="76">
        <f t="shared" si="2"/>
        <v>-42573407</v>
      </c>
      <c r="W19" s="76">
        <f>IF(E10=E18,0,W10-W18)</f>
        <v>-41592432</v>
      </c>
      <c r="X19" s="76">
        <f t="shared" si="2"/>
        <v>-980975</v>
      </c>
      <c r="Y19" s="77">
        <f>+IF(W19&lt;&gt;0,(X19/W19)*100,0)</f>
        <v>2.358542053996746</v>
      </c>
      <c r="Z19" s="78">
        <f t="shared" si="2"/>
        <v>-43929784</v>
      </c>
    </row>
    <row r="20" spans="1:26" ht="13.5">
      <c r="A20" s="57" t="s">
        <v>44</v>
      </c>
      <c r="B20" s="18">
        <v>0</v>
      </c>
      <c r="C20" s="18">
        <v>0</v>
      </c>
      <c r="D20" s="58">
        <v>39676298</v>
      </c>
      <c r="E20" s="59">
        <v>45499725</v>
      </c>
      <c r="F20" s="59">
        <v>0</v>
      </c>
      <c r="G20" s="59">
        <v>208191</v>
      </c>
      <c r="H20" s="59">
        <v>2811328</v>
      </c>
      <c r="I20" s="59">
        <v>3019519</v>
      </c>
      <c r="J20" s="59">
        <v>3932890</v>
      </c>
      <c r="K20" s="59">
        <v>1277330</v>
      </c>
      <c r="L20" s="59">
        <v>3394400</v>
      </c>
      <c r="M20" s="59">
        <v>8604620</v>
      </c>
      <c r="N20" s="59">
        <v>3158504</v>
      </c>
      <c r="O20" s="59">
        <v>1116841</v>
      </c>
      <c r="P20" s="59">
        <v>997945</v>
      </c>
      <c r="Q20" s="59">
        <v>5273290</v>
      </c>
      <c r="R20" s="59">
        <v>2355533</v>
      </c>
      <c r="S20" s="59">
        <v>848930</v>
      </c>
      <c r="T20" s="59">
        <v>0</v>
      </c>
      <c r="U20" s="59">
        <v>3204463</v>
      </c>
      <c r="V20" s="59">
        <v>20101892</v>
      </c>
      <c r="W20" s="59">
        <v>39676296</v>
      </c>
      <c r="X20" s="59">
        <v>-19574404</v>
      </c>
      <c r="Y20" s="60">
        <v>-49.34</v>
      </c>
      <c r="Z20" s="61">
        <v>45499725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-1916137</v>
      </c>
      <c r="E22" s="87">
        <f t="shared" si="3"/>
        <v>1569941</v>
      </c>
      <c r="F22" s="87">
        <f t="shared" si="3"/>
        <v>0</v>
      </c>
      <c r="G22" s="87">
        <f t="shared" si="3"/>
        <v>10325277</v>
      </c>
      <c r="H22" s="87">
        <f t="shared" si="3"/>
        <v>-22873241</v>
      </c>
      <c r="I22" s="87">
        <f t="shared" si="3"/>
        <v>-12547964</v>
      </c>
      <c r="J22" s="87">
        <f t="shared" si="3"/>
        <v>-2051253</v>
      </c>
      <c r="K22" s="87">
        <f t="shared" si="3"/>
        <v>-9723648</v>
      </c>
      <c r="L22" s="87">
        <f t="shared" si="3"/>
        <v>19370366</v>
      </c>
      <c r="M22" s="87">
        <f t="shared" si="3"/>
        <v>7595465</v>
      </c>
      <c r="N22" s="87">
        <f t="shared" si="3"/>
        <v>726035</v>
      </c>
      <c r="O22" s="87">
        <f t="shared" si="3"/>
        <v>6279423</v>
      </c>
      <c r="P22" s="87">
        <f t="shared" si="3"/>
        <v>-349114</v>
      </c>
      <c r="Q22" s="87">
        <f t="shared" si="3"/>
        <v>6656344</v>
      </c>
      <c r="R22" s="87">
        <f t="shared" si="3"/>
        <v>6629990</v>
      </c>
      <c r="S22" s="87">
        <f t="shared" si="3"/>
        <v>-6067004</v>
      </c>
      <c r="T22" s="87">
        <f t="shared" si="3"/>
        <v>-24738346</v>
      </c>
      <c r="U22" s="87">
        <f t="shared" si="3"/>
        <v>-24175360</v>
      </c>
      <c r="V22" s="87">
        <f t="shared" si="3"/>
        <v>-22471515</v>
      </c>
      <c r="W22" s="87">
        <f t="shared" si="3"/>
        <v>-1916136</v>
      </c>
      <c r="X22" s="87">
        <f t="shared" si="3"/>
        <v>-20555379</v>
      </c>
      <c r="Y22" s="88">
        <f>+IF(W22&lt;&gt;0,(X22/W22)*100,0)</f>
        <v>1072.7515687821742</v>
      </c>
      <c r="Z22" s="89">
        <f t="shared" si="3"/>
        <v>1569941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-1916137</v>
      </c>
      <c r="E24" s="76">
        <f t="shared" si="4"/>
        <v>1569941</v>
      </c>
      <c r="F24" s="76">
        <f t="shared" si="4"/>
        <v>0</v>
      </c>
      <c r="G24" s="76">
        <f t="shared" si="4"/>
        <v>10325277</v>
      </c>
      <c r="H24" s="76">
        <f t="shared" si="4"/>
        <v>-22873241</v>
      </c>
      <c r="I24" s="76">
        <f t="shared" si="4"/>
        <v>-12547964</v>
      </c>
      <c r="J24" s="76">
        <f t="shared" si="4"/>
        <v>-2051253</v>
      </c>
      <c r="K24" s="76">
        <f t="shared" si="4"/>
        <v>-9723648</v>
      </c>
      <c r="L24" s="76">
        <f t="shared" si="4"/>
        <v>19370366</v>
      </c>
      <c r="M24" s="76">
        <f t="shared" si="4"/>
        <v>7595465</v>
      </c>
      <c r="N24" s="76">
        <f t="shared" si="4"/>
        <v>726035</v>
      </c>
      <c r="O24" s="76">
        <f t="shared" si="4"/>
        <v>6279423</v>
      </c>
      <c r="P24" s="76">
        <f t="shared" si="4"/>
        <v>-349114</v>
      </c>
      <c r="Q24" s="76">
        <f t="shared" si="4"/>
        <v>6656344</v>
      </c>
      <c r="R24" s="76">
        <f t="shared" si="4"/>
        <v>6629990</v>
      </c>
      <c r="S24" s="76">
        <f t="shared" si="4"/>
        <v>-6067004</v>
      </c>
      <c r="T24" s="76">
        <f t="shared" si="4"/>
        <v>-24738346</v>
      </c>
      <c r="U24" s="76">
        <f t="shared" si="4"/>
        <v>-24175360</v>
      </c>
      <c r="V24" s="76">
        <f t="shared" si="4"/>
        <v>-22471515</v>
      </c>
      <c r="W24" s="76">
        <f t="shared" si="4"/>
        <v>-1916136</v>
      </c>
      <c r="X24" s="76">
        <f t="shared" si="4"/>
        <v>-20555379</v>
      </c>
      <c r="Y24" s="77">
        <f>+IF(W24&lt;&gt;0,(X24/W24)*100,0)</f>
        <v>1072.7515687821742</v>
      </c>
      <c r="Z24" s="78">
        <f t="shared" si="4"/>
        <v>1569941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77674756</v>
      </c>
      <c r="E27" s="99">
        <v>89880514</v>
      </c>
      <c r="F27" s="99">
        <v>1</v>
      </c>
      <c r="G27" s="99">
        <v>3630636</v>
      </c>
      <c r="H27" s="99">
        <v>4874178</v>
      </c>
      <c r="I27" s="99">
        <v>8504815</v>
      </c>
      <c r="J27" s="99">
        <v>1335982</v>
      </c>
      <c r="K27" s="99">
        <v>3512679</v>
      </c>
      <c r="L27" s="99">
        <v>3717991</v>
      </c>
      <c r="M27" s="99">
        <v>8566652</v>
      </c>
      <c r="N27" s="99">
        <v>1142092</v>
      </c>
      <c r="O27" s="99">
        <v>1238713</v>
      </c>
      <c r="P27" s="99">
        <v>2711916</v>
      </c>
      <c r="Q27" s="99">
        <v>5092721</v>
      </c>
      <c r="R27" s="99">
        <v>4631525</v>
      </c>
      <c r="S27" s="99">
        <v>5450060</v>
      </c>
      <c r="T27" s="99">
        <v>7237856</v>
      </c>
      <c r="U27" s="99">
        <v>17319441</v>
      </c>
      <c r="V27" s="99">
        <v>39483629</v>
      </c>
      <c r="W27" s="99">
        <v>89880514</v>
      </c>
      <c r="X27" s="99">
        <v>-50396885</v>
      </c>
      <c r="Y27" s="100">
        <v>-56.07</v>
      </c>
      <c r="Z27" s="101">
        <v>89880514</v>
      </c>
    </row>
    <row r="28" spans="1:26" ht="13.5">
      <c r="A28" s="102" t="s">
        <v>44</v>
      </c>
      <c r="B28" s="18">
        <v>0</v>
      </c>
      <c r="C28" s="18">
        <v>0</v>
      </c>
      <c r="D28" s="58">
        <v>39676298</v>
      </c>
      <c r="E28" s="59">
        <v>45499725</v>
      </c>
      <c r="F28" s="59">
        <v>0</v>
      </c>
      <c r="G28" s="59">
        <v>2725631</v>
      </c>
      <c r="H28" s="59">
        <v>3807095</v>
      </c>
      <c r="I28" s="59">
        <v>6532726</v>
      </c>
      <c r="J28" s="59">
        <v>1277330</v>
      </c>
      <c r="K28" s="59">
        <v>3394399</v>
      </c>
      <c r="L28" s="59">
        <v>3158505</v>
      </c>
      <c r="M28" s="59">
        <v>7830234</v>
      </c>
      <c r="N28" s="59">
        <v>1162834</v>
      </c>
      <c r="O28" s="59">
        <v>997944</v>
      </c>
      <c r="P28" s="59">
        <v>2355532</v>
      </c>
      <c r="Q28" s="59">
        <v>4516310</v>
      </c>
      <c r="R28" s="59">
        <v>4514958</v>
      </c>
      <c r="S28" s="59">
        <v>4985873</v>
      </c>
      <c r="T28" s="59">
        <v>5256663</v>
      </c>
      <c r="U28" s="59">
        <v>14757494</v>
      </c>
      <c r="V28" s="59">
        <v>33636764</v>
      </c>
      <c r="W28" s="59">
        <v>45499725</v>
      </c>
      <c r="X28" s="59">
        <v>-11862961</v>
      </c>
      <c r="Y28" s="60">
        <v>-26.07</v>
      </c>
      <c r="Z28" s="61">
        <v>45499725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1</v>
      </c>
      <c r="G29" s="59">
        <v>0</v>
      </c>
      <c r="H29" s="59">
        <v>0</v>
      </c>
      <c r="I29" s="59">
        <v>1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</v>
      </c>
      <c r="W29" s="59"/>
      <c r="X29" s="59">
        <v>1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37998458</v>
      </c>
      <c r="E31" s="59">
        <v>44380789</v>
      </c>
      <c r="F31" s="59">
        <v>0</v>
      </c>
      <c r="G31" s="59">
        <v>905005</v>
      </c>
      <c r="H31" s="59">
        <v>1067083</v>
      </c>
      <c r="I31" s="59">
        <v>1972088</v>
      </c>
      <c r="J31" s="59">
        <v>58652</v>
      </c>
      <c r="K31" s="59">
        <v>118280</v>
      </c>
      <c r="L31" s="59">
        <v>559486</v>
      </c>
      <c r="M31" s="59">
        <v>736418</v>
      </c>
      <c r="N31" s="59">
        <v>-20742</v>
      </c>
      <c r="O31" s="59">
        <v>240769</v>
      </c>
      <c r="P31" s="59">
        <v>356384</v>
      </c>
      <c r="Q31" s="59">
        <v>576411</v>
      </c>
      <c r="R31" s="59">
        <v>116567</v>
      </c>
      <c r="S31" s="59">
        <v>464187</v>
      </c>
      <c r="T31" s="59">
        <v>1981193</v>
      </c>
      <c r="U31" s="59">
        <v>2561947</v>
      </c>
      <c r="V31" s="59">
        <v>5846864</v>
      </c>
      <c r="W31" s="59">
        <v>44380789</v>
      </c>
      <c r="X31" s="59">
        <v>-38533925</v>
      </c>
      <c r="Y31" s="60">
        <v>-86.83</v>
      </c>
      <c r="Z31" s="61">
        <v>44380789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77674756</v>
      </c>
      <c r="E32" s="99">
        <f t="shared" si="5"/>
        <v>89880514</v>
      </c>
      <c r="F32" s="99">
        <f t="shared" si="5"/>
        <v>1</v>
      </c>
      <c r="G32" s="99">
        <f t="shared" si="5"/>
        <v>3630636</v>
      </c>
      <c r="H32" s="99">
        <f t="shared" si="5"/>
        <v>4874178</v>
      </c>
      <c r="I32" s="99">
        <f t="shared" si="5"/>
        <v>8504815</v>
      </c>
      <c r="J32" s="99">
        <f t="shared" si="5"/>
        <v>1335982</v>
      </c>
      <c r="K32" s="99">
        <f t="shared" si="5"/>
        <v>3512679</v>
      </c>
      <c r="L32" s="99">
        <f t="shared" si="5"/>
        <v>3717991</v>
      </c>
      <c r="M32" s="99">
        <f t="shared" si="5"/>
        <v>8566652</v>
      </c>
      <c r="N32" s="99">
        <f t="shared" si="5"/>
        <v>1142092</v>
      </c>
      <c r="O32" s="99">
        <f t="shared" si="5"/>
        <v>1238713</v>
      </c>
      <c r="P32" s="99">
        <f t="shared" si="5"/>
        <v>2711916</v>
      </c>
      <c r="Q32" s="99">
        <f t="shared" si="5"/>
        <v>5092721</v>
      </c>
      <c r="R32" s="99">
        <f t="shared" si="5"/>
        <v>4631525</v>
      </c>
      <c r="S32" s="99">
        <f t="shared" si="5"/>
        <v>5450060</v>
      </c>
      <c r="T32" s="99">
        <f t="shared" si="5"/>
        <v>7237856</v>
      </c>
      <c r="U32" s="99">
        <f t="shared" si="5"/>
        <v>17319441</v>
      </c>
      <c r="V32" s="99">
        <f t="shared" si="5"/>
        <v>39483629</v>
      </c>
      <c r="W32" s="99">
        <f t="shared" si="5"/>
        <v>89880514</v>
      </c>
      <c r="X32" s="99">
        <f t="shared" si="5"/>
        <v>-50396885</v>
      </c>
      <c r="Y32" s="100">
        <f>+IF(W32&lt;&gt;0,(X32/W32)*100,0)</f>
        <v>-56.07097996791607</v>
      </c>
      <c r="Z32" s="101">
        <f t="shared" si="5"/>
        <v>89880514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102749193</v>
      </c>
      <c r="E35" s="59">
        <v>90749193</v>
      </c>
      <c r="F35" s="59">
        <v>1</v>
      </c>
      <c r="G35" s="59">
        <v>118421279</v>
      </c>
      <c r="H35" s="59">
        <v>114538064</v>
      </c>
      <c r="I35" s="59">
        <v>114538064</v>
      </c>
      <c r="J35" s="59">
        <v>107689702</v>
      </c>
      <c r="K35" s="59">
        <v>111941266</v>
      </c>
      <c r="L35" s="59">
        <v>133336727</v>
      </c>
      <c r="M35" s="59">
        <v>133336727</v>
      </c>
      <c r="N35" s="59">
        <v>134553317</v>
      </c>
      <c r="O35" s="59">
        <v>148163123</v>
      </c>
      <c r="P35" s="59">
        <v>162195254</v>
      </c>
      <c r="Q35" s="59">
        <v>162195254</v>
      </c>
      <c r="R35" s="59">
        <v>163803754</v>
      </c>
      <c r="S35" s="59">
        <v>140560422</v>
      </c>
      <c r="T35" s="59">
        <v>127919257</v>
      </c>
      <c r="U35" s="59">
        <v>127919257</v>
      </c>
      <c r="V35" s="59">
        <v>127919257</v>
      </c>
      <c r="W35" s="59">
        <v>90749193</v>
      </c>
      <c r="X35" s="59">
        <v>37170064</v>
      </c>
      <c r="Y35" s="60">
        <v>40.96</v>
      </c>
      <c r="Z35" s="61">
        <v>90749193</v>
      </c>
    </row>
    <row r="36" spans="1:26" ht="13.5">
      <c r="A36" s="57" t="s">
        <v>53</v>
      </c>
      <c r="B36" s="18">
        <v>0</v>
      </c>
      <c r="C36" s="18">
        <v>0</v>
      </c>
      <c r="D36" s="58">
        <v>2119180456</v>
      </c>
      <c r="E36" s="59">
        <v>2298472158</v>
      </c>
      <c r="F36" s="59">
        <v>0</v>
      </c>
      <c r="G36" s="59">
        <v>1776299674</v>
      </c>
      <c r="H36" s="59">
        <v>1760500921</v>
      </c>
      <c r="I36" s="59">
        <v>1760500921</v>
      </c>
      <c r="J36" s="59">
        <v>1754945705</v>
      </c>
      <c r="K36" s="59">
        <v>1751566598</v>
      </c>
      <c r="L36" s="59">
        <v>1748393228</v>
      </c>
      <c r="M36" s="59">
        <v>1748393228</v>
      </c>
      <c r="N36" s="59">
        <v>1742502032</v>
      </c>
      <c r="O36" s="59">
        <v>1743468244</v>
      </c>
      <c r="P36" s="59">
        <v>1732488982</v>
      </c>
      <c r="Q36" s="59">
        <v>1732488982</v>
      </c>
      <c r="R36" s="59">
        <v>1730254575</v>
      </c>
      <c r="S36" s="59">
        <v>1728851246</v>
      </c>
      <c r="T36" s="59">
        <v>1721223173</v>
      </c>
      <c r="U36" s="59">
        <v>1721223173</v>
      </c>
      <c r="V36" s="59">
        <v>1721223173</v>
      </c>
      <c r="W36" s="59">
        <v>2298472158</v>
      </c>
      <c r="X36" s="59">
        <v>-577248985</v>
      </c>
      <c r="Y36" s="60">
        <v>-25.11</v>
      </c>
      <c r="Z36" s="61">
        <v>2298472158</v>
      </c>
    </row>
    <row r="37" spans="1:26" ht="13.5">
      <c r="A37" s="57" t="s">
        <v>54</v>
      </c>
      <c r="B37" s="18">
        <v>0</v>
      </c>
      <c r="C37" s="18">
        <v>0</v>
      </c>
      <c r="D37" s="58">
        <v>104691977</v>
      </c>
      <c r="E37" s="59">
        <v>131081254</v>
      </c>
      <c r="F37" s="59">
        <v>0</v>
      </c>
      <c r="G37" s="59">
        <v>98665630</v>
      </c>
      <c r="H37" s="59">
        <v>103123181</v>
      </c>
      <c r="I37" s="59">
        <v>103123181</v>
      </c>
      <c r="J37" s="59">
        <v>94004338</v>
      </c>
      <c r="K37" s="59">
        <v>105844754</v>
      </c>
      <c r="L37" s="59">
        <v>106857236</v>
      </c>
      <c r="M37" s="59">
        <v>106857236</v>
      </c>
      <c r="N37" s="59">
        <v>102712926</v>
      </c>
      <c r="O37" s="59">
        <v>111831961</v>
      </c>
      <c r="P37" s="59">
        <v>115868666</v>
      </c>
      <c r="Q37" s="59">
        <v>115868666</v>
      </c>
      <c r="R37" s="59">
        <v>109345728</v>
      </c>
      <c r="S37" s="59">
        <v>99824567</v>
      </c>
      <c r="T37" s="59">
        <v>105795187</v>
      </c>
      <c r="U37" s="59">
        <v>105795187</v>
      </c>
      <c r="V37" s="59">
        <v>105795187</v>
      </c>
      <c r="W37" s="59">
        <v>131081254</v>
      </c>
      <c r="X37" s="59">
        <v>-25286067</v>
      </c>
      <c r="Y37" s="60">
        <v>-19.29</v>
      </c>
      <c r="Z37" s="61">
        <v>131081254</v>
      </c>
    </row>
    <row r="38" spans="1:26" ht="13.5">
      <c r="A38" s="57" t="s">
        <v>55</v>
      </c>
      <c r="B38" s="18">
        <v>0</v>
      </c>
      <c r="C38" s="18">
        <v>0</v>
      </c>
      <c r="D38" s="58">
        <v>213840771</v>
      </c>
      <c r="E38" s="59">
        <v>245774328</v>
      </c>
      <c r="F38" s="59">
        <v>0</v>
      </c>
      <c r="G38" s="59">
        <v>190789155</v>
      </c>
      <c r="H38" s="59">
        <v>189522875</v>
      </c>
      <c r="I38" s="59">
        <v>189522875</v>
      </c>
      <c r="J38" s="59">
        <v>188289400</v>
      </c>
      <c r="K38" s="59">
        <v>187046130</v>
      </c>
      <c r="L38" s="59">
        <v>184885378</v>
      </c>
      <c r="M38" s="59">
        <v>184885378</v>
      </c>
      <c r="N38" s="59">
        <v>183629045</v>
      </c>
      <c r="O38" s="59">
        <v>182806611</v>
      </c>
      <c r="P38" s="59">
        <v>182171891</v>
      </c>
      <c r="Q38" s="59">
        <v>182171891</v>
      </c>
      <c r="R38" s="59">
        <v>181438925</v>
      </c>
      <c r="S38" s="59">
        <v>180641327</v>
      </c>
      <c r="T38" s="59">
        <v>178832338</v>
      </c>
      <c r="U38" s="59">
        <v>178832338</v>
      </c>
      <c r="V38" s="59">
        <v>178832338</v>
      </c>
      <c r="W38" s="59">
        <v>245774328</v>
      </c>
      <c r="X38" s="59">
        <v>-66941990</v>
      </c>
      <c r="Y38" s="60">
        <v>-27.24</v>
      </c>
      <c r="Z38" s="61">
        <v>245774328</v>
      </c>
    </row>
    <row r="39" spans="1:26" ht="13.5">
      <c r="A39" s="57" t="s">
        <v>56</v>
      </c>
      <c r="B39" s="18">
        <v>0</v>
      </c>
      <c r="C39" s="18">
        <v>0</v>
      </c>
      <c r="D39" s="58">
        <v>1903396901</v>
      </c>
      <c r="E39" s="59">
        <v>2012365769</v>
      </c>
      <c r="F39" s="59">
        <v>1</v>
      </c>
      <c r="G39" s="59">
        <v>1605266167</v>
      </c>
      <c r="H39" s="59">
        <v>1582392929</v>
      </c>
      <c r="I39" s="59">
        <v>1582392929</v>
      </c>
      <c r="J39" s="59">
        <v>1580341668</v>
      </c>
      <c r="K39" s="59">
        <v>1570616979</v>
      </c>
      <c r="L39" s="59">
        <v>1589987340</v>
      </c>
      <c r="M39" s="59">
        <v>1589987340</v>
      </c>
      <c r="N39" s="59">
        <v>1590713376</v>
      </c>
      <c r="O39" s="59">
        <v>1596992794</v>
      </c>
      <c r="P39" s="59">
        <v>1596643681</v>
      </c>
      <c r="Q39" s="59">
        <v>1596643681</v>
      </c>
      <c r="R39" s="59">
        <v>1603273676</v>
      </c>
      <c r="S39" s="59">
        <v>1588945772</v>
      </c>
      <c r="T39" s="59">
        <v>1564514906</v>
      </c>
      <c r="U39" s="59">
        <v>1564514906</v>
      </c>
      <c r="V39" s="59">
        <v>1564514906</v>
      </c>
      <c r="W39" s="59">
        <v>2012365769</v>
      </c>
      <c r="X39" s="59">
        <v>-447850863</v>
      </c>
      <c r="Y39" s="60">
        <v>-22.25</v>
      </c>
      <c r="Z39" s="61">
        <v>2012365769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76514652</v>
      </c>
      <c r="E42" s="59">
        <v>75313359</v>
      </c>
      <c r="F42" s="59">
        <v>-4928677</v>
      </c>
      <c r="G42" s="59">
        <v>18278037</v>
      </c>
      <c r="H42" s="59">
        <v>4178382</v>
      </c>
      <c r="I42" s="59">
        <v>17527742</v>
      </c>
      <c r="J42" s="59">
        <v>-9835581</v>
      </c>
      <c r="K42" s="59">
        <v>-15899077</v>
      </c>
      <c r="L42" s="59">
        <v>28524389</v>
      </c>
      <c r="M42" s="59">
        <v>2789731</v>
      </c>
      <c r="N42" s="59">
        <v>12773606</v>
      </c>
      <c r="O42" s="59">
        <v>7110651</v>
      </c>
      <c r="P42" s="59">
        <v>28308341</v>
      </c>
      <c r="Q42" s="59">
        <v>48192598</v>
      </c>
      <c r="R42" s="59">
        <v>-1777845</v>
      </c>
      <c r="S42" s="59">
        <v>-5303747</v>
      </c>
      <c r="T42" s="59">
        <v>1977942</v>
      </c>
      <c r="U42" s="59">
        <v>-5103650</v>
      </c>
      <c r="V42" s="59">
        <v>63406421</v>
      </c>
      <c r="W42" s="59">
        <v>75313359</v>
      </c>
      <c r="X42" s="59">
        <v>-11906938</v>
      </c>
      <c r="Y42" s="60">
        <v>-15.81</v>
      </c>
      <c r="Z42" s="61">
        <v>75313359</v>
      </c>
    </row>
    <row r="43" spans="1:26" ht="13.5">
      <c r="A43" s="57" t="s">
        <v>59</v>
      </c>
      <c r="B43" s="18">
        <v>0</v>
      </c>
      <c r="C43" s="18">
        <v>0</v>
      </c>
      <c r="D43" s="58">
        <v>-59004984</v>
      </c>
      <c r="E43" s="59">
        <v>-71428311</v>
      </c>
      <c r="F43" s="59">
        <v>-24375</v>
      </c>
      <c r="G43" s="59">
        <v>-2354120</v>
      </c>
      <c r="H43" s="59">
        <v>-3248930</v>
      </c>
      <c r="I43" s="59">
        <v>-5627425</v>
      </c>
      <c r="J43" s="59">
        <v>-689045</v>
      </c>
      <c r="K43" s="59">
        <v>812189</v>
      </c>
      <c r="L43" s="59">
        <v>-3649929</v>
      </c>
      <c r="M43" s="59">
        <v>-3526785</v>
      </c>
      <c r="N43" s="59">
        <v>-712506</v>
      </c>
      <c r="O43" s="59">
        <v>-962820</v>
      </c>
      <c r="P43" s="59">
        <v>-2710315</v>
      </c>
      <c r="Q43" s="59">
        <v>-4385641</v>
      </c>
      <c r="R43" s="59">
        <v>-3095204</v>
      </c>
      <c r="S43" s="59">
        <v>-5880546</v>
      </c>
      <c r="T43" s="59">
        <v>-7283245</v>
      </c>
      <c r="U43" s="59">
        <v>-16258995</v>
      </c>
      <c r="V43" s="59">
        <v>-29798846</v>
      </c>
      <c r="W43" s="59">
        <v>-71428311</v>
      </c>
      <c r="X43" s="59">
        <v>41629465</v>
      </c>
      <c r="Y43" s="60">
        <v>-58.28</v>
      </c>
      <c r="Z43" s="61">
        <v>-71428311</v>
      </c>
    </row>
    <row r="44" spans="1:26" ht="13.5">
      <c r="A44" s="57" t="s">
        <v>60</v>
      </c>
      <c r="B44" s="18">
        <v>0</v>
      </c>
      <c r="C44" s="18">
        <v>0</v>
      </c>
      <c r="D44" s="58">
        <v>-9583848</v>
      </c>
      <c r="E44" s="59">
        <v>-10091736</v>
      </c>
      <c r="F44" s="59">
        <v>-807460</v>
      </c>
      <c r="G44" s="59">
        <v>-301002</v>
      </c>
      <c r="H44" s="59">
        <v>-668831</v>
      </c>
      <c r="I44" s="59">
        <v>-1777293</v>
      </c>
      <c r="J44" s="59">
        <v>-955384</v>
      </c>
      <c r="K44" s="59">
        <v>-1419926</v>
      </c>
      <c r="L44" s="59">
        <v>-1749908</v>
      </c>
      <c r="M44" s="59">
        <v>-4125218</v>
      </c>
      <c r="N44" s="59">
        <v>-2056115</v>
      </c>
      <c r="O44" s="59">
        <v>-546794</v>
      </c>
      <c r="P44" s="59">
        <v>-183213</v>
      </c>
      <c r="Q44" s="59">
        <v>-2786122</v>
      </c>
      <c r="R44" s="59">
        <v>-616125</v>
      </c>
      <c r="S44" s="59">
        <v>-754818</v>
      </c>
      <c r="T44" s="59">
        <v>-1575222</v>
      </c>
      <c r="U44" s="59">
        <v>-2946165</v>
      </c>
      <c r="V44" s="59">
        <v>-11634798</v>
      </c>
      <c r="W44" s="59">
        <v>-10091736</v>
      </c>
      <c r="X44" s="59">
        <v>-1543062</v>
      </c>
      <c r="Y44" s="60">
        <v>15.29</v>
      </c>
      <c r="Z44" s="61">
        <v>-10091736</v>
      </c>
    </row>
    <row r="45" spans="1:26" ht="13.5">
      <c r="A45" s="69" t="s">
        <v>61</v>
      </c>
      <c r="B45" s="21">
        <v>0</v>
      </c>
      <c r="C45" s="21">
        <v>0</v>
      </c>
      <c r="D45" s="98">
        <v>15821348</v>
      </c>
      <c r="E45" s="99">
        <v>12821338</v>
      </c>
      <c r="F45" s="99">
        <v>9906068</v>
      </c>
      <c r="G45" s="99">
        <v>25528983</v>
      </c>
      <c r="H45" s="99">
        <v>25789604</v>
      </c>
      <c r="I45" s="99">
        <v>25789604</v>
      </c>
      <c r="J45" s="99">
        <v>14309594</v>
      </c>
      <c r="K45" s="99">
        <v>-2197220</v>
      </c>
      <c r="L45" s="99">
        <v>20927332</v>
      </c>
      <c r="M45" s="99">
        <v>20927332</v>
      </c>
      <c r="N45" s="99">
        <v>30932317</v>
      </c>
      <c r="O45" s="99">
        <v>36533354</v>
      </c>
      <c r="P45" s="99">
        <v>61948167</v>
      </c>
      <c r="Q45" s="99">
        <v>30932317</v>
      </c>
      <c r="R45" s="99">
        <v>56458993</v>
      </c>
      <c r="S45" s="99">
        <v>44519882</v>
      </c>
      <c r="T45" s="99">
        <v>37639357</v>
      </c>
      <c r="U45" s="99">
        <v>37639357</v>
      </c>
      <c r="V45" s="99">
        <v>37639357</v>
      </c>
      <c r="W45" s="99">
        <v>12821338</v>
      </c>
      <c r="X45" s="99">
        <v>24818019</v>
      </c>
      <c r="Y45" s="100">
        <v>193.57</v>
      </c>
      <c r="Z45" s="101">
        <v>12821338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34279134</v>
      </c>
      <c r="C49" s="51">
        <v>0</v>
      </c>
      <c r="D49" s="128">
        <v>4484125</v>
      </c>
      <c r="E49" s="53">
        <v>2850429</v>
      </c>
      <c r="F49" s="53">
        <v>0</v>
      </c>
      <c r="G49" s="53">
        <v>0</v>
      </c>
      <c r="H49" s="53">
        <v>0</v>
      </c>
      <c r="I49" s="53">
        <v>2657717</v>
      </c>
      <c r="J49" s="53">
        <v>0</v>
      </c>
      <c r="K49" s="53">
        <v>0</v>
      </c>
      <c r="L49" s="53">
        <v>0</v>
      </c>
      <c r="M49" s="53">
        <v>6734261</v>
      </c>
      <c r="N49" s="53">
        <v>0</v>
      </c>
      <c r="O49" s="53">
        <v>0</v>
      </c>
      <c r="P49" s="53">
        <v>0</v>
      </c>
      <c r="Q49" s="53">
        <v>1449790</v>
      </c>
      <c r="R49" s="53">
        <v>0</v>
      </c>
      <c r="S49" s="53">
        <v>0</v>
      </c>
      <c r="T49" s="53">
        <v>0</v>
      </c>
      <c r="U49" s="53">
        <v>1420270</v>
      </c>
      <c r="V49" s="53">
        <v>36110589</v>
      </c>
      <c r="W49" s="53">
        <v>89986315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17675649</v>
      </c>
      <c r="C51" s="51">
        <v>0</v>
      </c>
      <c r="D51" s="128">
        <v>3264474</v>
      </c>
      <c r="E51" s="53">
        <v>723152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3384642</v>
      </c>
      <c r="W51" s="53">
        <v>25047917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96.79015542348203</v>
      </c>
      <c r="E58" s="7">
        <f t="shared" si="6"/>
        <v>102.91483012598952</v>
      </c>
      <c r="F58" s="7">
        <f t="shared" si="6"/>
        <v>0</v>
      </c>
      <c r="G58" s="7">
        <f t="shared" si="6"/>
        <v>109.1436281047497</v>
      </c>
      <c r="H58" s="7">
        <f t="shared" si="6"/>
        <v>101.27839961355878</v>
      </c>
      <c r="I58" s="7">
        <f t="shared" si="6"/>
        <v>149.51017761939025</v>
      </c>
      <c r="J58" s="7">
        <f t="shared" si="6"/>
        <v>83.92238277493334</v>
      </c>
      <c r="K58" s="7">
        <f t="shared" si="6"/>
        <v>84.59378161574632</v>
      </c>
      <c r="L58" s="7">
        <f t="shared" si="6"/>
        <v>76.88255770736507</v>
      </c>
      <c r="M58" s="7">
        <f t="shared" si="6"/>
        <v>81.61220167936712</v>
      </c>
      <c r="N58" s="7">
        <f t="shared" si="6"/>
        <v>99.24977423971261</v>
      </c>
      <c r="O58" s="7">
        <f t="shared" si="6"/>
        <v>79.62238059266366</v>
      </c>
      <c r="P58" s="7">
        <f t="shared" si="6"/>
        <v>119.99150299071346</v>
      </c>
      <c r="Q58" s="7">
        <f t="shared" si="6"/>
        <v>98.43418923914233</v>
      </c>
      <c r="R58" s="7">
        <f t="shared" si="6"/>
        <v>74.67988447182876</v>
      </c>
      <c r="S58" s="7">
        <f t="shared" si="6"/>
        <v>131.19273160959202</v>
      </c>
      <c r="T58" s="7">
        <f t="shared" si="6"/>
        <v>100.53058163943203</v>
      </c>
      <c r="U58" s="7">
        <f t="shared" si="6"/>
        <v>101.75828474640068</v>
      </c>
      <c r="V58" s="7">
        <f t="shared" si="6"/>
        <v>103.2361127611289</v>
      </c>
      <c r="W58" s="7">
        <f t="shared" si="6"/>
        <v>104.1726516307636</v>
      </c>
      <c r="X58" s="7">
        <f t="shared" si="6"/>
        <v>0</v>
      </c>
      <c r="Y58" s="7">
        <f t="shared" si="6"/>
        <v>0</v>
      </c>
      <c r="Z58" s="8">
        <f t="shared" si="6"/>
        <v>102.91483012598952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82.73821169126585</v>
      </c>
      <c r="E59" s="10">
        <f t="shared" si="7"/>
        <v>115.9085070530751</v>
      </c>
      <c r="F59" s="10">
        <f t="shared" si="7"/>
        <v>0</v>
      </c>
      <c r="G59" s="10">
        <f t="shared" si="7"/>
        <v>306.18645087825416</v>
      </c>
      <c r="H59" s="10">
        <f t="shared" si="7"/>
        <v>123.62379467319322</v>
      </c>
      <c r="I59" s="10">
        <f t="shared" si="7"/>
        <v>213.0897940355626</v>
      </c>
      <c r="J59" s="10">
        <f t="shared" si="7"/>
        <v>51.8057990297721</v>
      </c>
      <c r="K59" s="10">
        <f t="shared" si="7"/>
        <v>20.97042767144348</v>
      </c>
      <c r="L59" s="10">
        <f t="shared" si="7"/>
        <v>102.55375986057255</v>
      </c>
      <c r="M59" s="10">
        <f t="shared" si="7"/>
        <v>58.20429802568559</v>
      </c>
      <c r="N59" s="10">
        <f t="shared" si="7"/>
        <v>99.71025158571257</v>
      </c>
      <c r="O59" s="10">
        <f t="shared" si="7"/>
        <v>98.84791057853325</v>
      </c>
      <c r="P59" s="10">
        <f t="shared" si="7"/>
        <v>242.98868716556507</v>
      </c>
      <c r="Q59" s="10">
        <f t="shared" si="7"/>
        <v>147.26129623113104</v>
      </c>
      <c r="R59" s="10">
        <f t="shared" si="7"/>
        <v>-12.559619791368712</v>
      </c>
      <c r="S59" s="10">
        <f t="shared" si="7"/>
        <v>321.5186587326073</v>
      </c>
      <c r="T59" s="10">
        <f t="shared" si="7"/>
        <v>147.01566692882955</v>
      </c>
      <c r="U59" s="10">
        <f t="shared" si="7"/>
        <v>151.7730361037701</v>
      </c>
      <c r="V59" s="10">
        <f t="shared" si="7"/>
        <v>131.75019989553863</v>
      </c>
      <c r="W59" s="10">
        <f t="shared" si="7"/>
        <v>115.60501377366359</v>
      </c>
      <c r="X59" s="10">
        <f t="shared" si="7"/>
        <v>0</v>
      </c>
      <c r="Y59" s="10">
        <f t="shared" si="7"/>
        <v>0</v>
      </c>
      <c r="Z59" s="11">
        <f t="shared" si="7"/>
        <v>115.9085070530751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100.00000107810096</v>
      </c>
      <c r="E60" s="13">
        <f t="shared" si="7"/>
        <v>99.99999893719338</v>
      </c>
      <c r="F60" s="13">
        <f t="shared" si="7"/>
        <v>0</v>
      </c>
      <c r="G60" s="13">
        <f t="shared" si="7"/>
        <v>92.0081363006872</v>
      </c>
      <c r="H60" s="13">
        <f t="shared" si="7"/>
        <v>96.91607196269362</v>
      </c>
      <c r="I60" s="13">
        <f t="shared" si="7"/>
        <v>140.4592518736552</v>
      </c>
      <c r="J60" s="13">
        <f t="shared" si="7"/>
        <v>90.3142881960246</v>
      </c>
      <c r="K60" s="13">
        <f t="shared" si="7"/>
        <v>96.66918059776091</v>
      </c>
      <c r="L60" s="13">
        <f t="shared" si="7"/>
        <v>72.31907605494142</v>
      </c>
      <c r="M60" s="13">
        <f t="shared" si="7"/>
        <v>85.81852809580674</v>
      </c>
      <c r="N60" s="13">
        <f t="shared" si="7"/>
        <v>99.16192822293563</v>
      </c>
      <c r="O60" s="13">
        <f t="shared" si="7"/>
        <v>76.55870479908862</v>
      </c>
      <c r="P60" s="13">
        <f t="shared" si="7"/>
        <v>96.55951111307432</v>
      </c>
      <c r="Q60" s="13">
        <f t="shared" si="7"/>
        <v>90.10580746476514</v>
      </c>
      <c r="R60" s="13">
        <f t="shared" si="7"/>
        <v>90.20911947851494</v>
      </c>
      <c r="S60" s="13">
        <f t="shared" si="7"/>
        <v>95.68290180632192</v>
      </c>
      <c r="T60" s="13">
        <f t="shared" si="7"/>
        <v>91.9294892209472</v>
      </c>
      <c r="U60" s="13">
        <f t="shared" si="7"/>
        <v>92.57349568076178</v>
      </c>
      <c r="V60" s="13">
        <f t="shared" si="7"/>
        <v>98.23818718098575</v>
      </c>
      <c r="W60" s="13">
        <f t="shared" si="7"/>
        <v>101.439050231009</v>
      </c>
      <c r="X60" s="13">
        <f t="shared" si="7"/>
        <v>0</v>
      </c>
      <c r="Y60" s="13">
        <f t="shared" si="7"/>
        <v>0</v>
      </c>
      <c r="Z60" s="14">
        <f t="shared" si="7"/>
        <v>99.99999893719338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100.00000149424568</v>
      </c>
      <c r="E61" s="13">
        <f t="shared" si="7"/>
        <v>99.99999925627272</v>
      </c>
      <c r="F61" s="13">
        <f t="shared" si="7"/>
        <v>0</v>
      </c>
      <c r="G61" s="13">
        <f t="shared" si="7"/>
        <v>90.7978932778833</v>
      </c>
      <c r="H61" s="13">
        <f t="shared" si="7"/>
        <v>97.24484688166409</v>
      </c>
      <c r="I61" s="13">
        <f t="shared" si="7"/>
        <v>140.00549119876055</v>
      </c>
      <c r="J61" s="13">
        <f t="shared" si="7"/>
        <v>88.14323935951512</v>
      </c>
      <c r="K61" s="13">
        <f t="shared" si="7"/>
        <v>96.98831125850948</v>
      </c>
      <c r="L61" s="13">
        <f t="shared" si="7"/>
        <v>63.188162391826175</v>
      </c>
      <c r="M61" s="13">
        <f t="shared" si="7"/>
        <v>81.90177944390193</v>
      </c>
      <c r="N61" s="13">
        <f t="shared" si="7"/>
        <v>100.47382931444362</v>
      </c>
      <c r="O61" s="13">
        <f t="shared" si="7"/>
        <v>69.46776523424295</v>
      </c>
      <c r="P61" s="13">
        <f t="shared" si="7"/>
        <v>96.88556012170935</v>
      </c>
      <c r="Q61" s="13">
        <f t="shared" si="7"/>
        <v>87.86382192429812</v>
      </c>
      <c r="R61" s="13">
        <f t="shared" si="7"/>
        <v>88.14365773770204</v>
      </c>
      <c r="S61" s="13">
        <f t="shared" si="7"/>
        <v>95.72667974894455</v>
      </c>
      <c r="T61" s="13">
        <f t="shared" si="7"/>
        <v>90.40967321238809</v>
      </c>
      <c r="U61" s="13">
        <f t="shared" si="7"/>
        <v>91.40013299380709</v>
      </c>
      <c r="V61" s="13">
        <f t="shared" si="7"/>
        <v>96.14393848775036</v>
      </c>
      <c r="W61" s="13">
        <f t="shared" si="7"/>
        <v>100.45655667524365</v>
      </c>
      <c r="X61" s="13">
        <f t="shared" si="7"/>
        <v>0</v>
      </c>
      <c r="Y61" s="13">
        <f t="shared" si="7"/>
        <v>0</v>
      </c>
      <c r="Z61" s="14">
        <f t="shared" si="7"/>
        <v>99.99999925627272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100.00000580862476</v>
      </c>
      <c r="E62" s="13">
        <f t="shared" si="7"/>
        <v>99.99999632666086</v>
      </c>
      <c r="F62" s="13">
        <f t="shared" si="7"/>
        <v>0</v>
      </c>
      <c r="G62" s="13">
        <f t="shared" si="7"/>
        <v>90.4014073200187</v>
      </c>
      <c r="H62" s="13">
        <f t="shared" si="7"/>
        <v>92.23558932361449</v>
      </c>
      <c r="I62" s="13">
        <f t="shared" si="7"/>
        <v>134.34456453217223</v>
      </c>
      <c r="J62" s="13">
        <f t="shared" si="7"/>
        <v>91.85115677849457</v>
      </c>
      <c r="K62" s="13">
        <f t="shared" si="7"/>
        <v>91.84076216400136</v>
      </c>
      <c r="L62" s="13">
        <f t="shared" si="7"/>
        <v>93.91192369042417</v>
      </c>
      <c r="M62" s="13">
        <f t="shared" si="7"/>
        <v>92.66125424386424</v>
      </c>
      <c r="N62" s="13">
        <f t="shared" si="7"/>
        <v>92.81766350977081</v>
      </c>
      <c r="O62" s="13">
        <f t="shared" si="7"/>
        <v>94.042706451245</v>
      </c>
      <c r="P62" s="13">
        <f t="shared" si="7"/>
        <v>92.0565018292617</v>
      </c>
      <c r="Q62" s="13">
        <f t="shared" si="7"/>
        <v>93.04951738224008</v>
      </c>
      <c r="R62" s="13">
        <f t="shared" si="7"/>
        <v>91.89789674162546</v>
      </c>
      <c r="S62" s="13">
        <f t="shared" si="7"/>
        <v>91.32863110105596</v>
      </c>
      <c r="T62" s="13">
        <f t="shared" si="7"/>
        <v>92.20323632956693</v>
      </c>
      <c r="U62" s="13">
        <f t="shared" si="7"/>
        <v>91.82137287411086</v>
      </c>
      <c r="V62" s="13">
        <f t="shared" si="7"/>
        <v>99.03730068980815</v>
      </c>
      <c r="W62" s="13">
        <f t="shared" si="7"/>
        <v>105.41951047236896</v>
      </c>
      <c r="X62" s="13">
        <f t="shared" si="7"/>
        <v>0</v>
      </c>
      <c r="Y62" s="13">
        <f t="shared" si="7"/>
        <v>0</v>
      </c>
      <c r="Z62" s="14">
        <f t="shared" si="7"/>
        <v>99.99999632666086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100.00000352923269</v>
      </c>
      <c r="E63" s="13">
        <f t="shared" si="7"/>
        <v>100.00000328296457</v>
      </c>
      <c r="F63" s="13">
        <f t="shared" si="7"/>
        <v>0</v>
      </c>
      <c r="G63" s="13">
        <f t="shared" si="7"/>
        <v>99.54892685659664</v>
      </c>
      <c r="H63" s="13">
        <f t="shared" si="7"/>
        <v>99.58237162075783</v>
      </c>
      <c r="I63" s="13">
        <f t="shared" si="7"/>
        <v>146.71297033343242</v>
      </c>
      <c r="J63" s="13">
        <f t="shared" si="7"/>
        <v>99.55241048994975</v>
      </c>
      <c r="K63" s="13">
        <f t="shared" si="7"/>
        <v>99.55494010626</v>
      </c>
      <c r="L63" s="13">
        <f t="shared" si="7"/>
        <v>99.54721351623259</v>
      </c>
      <c r="M63" s="13">
        <f t="shared" si="7"/>
        <v>99.55154439921556</v>
      </c>
      <c r="N63" s="13">
        <f t="shared" si="7"/>
        <v>99.54737460597254</v>
      </c>
      <c r="O63" s="13">
        <f t="shared" si="7"/>
        <v>99.54696237097508</v>
      </c>
      <c r="P63" s="13">
        <f t="shared" si="7"/>
        <v>99.54779813391363</v>
      </c>
      <c r="Q63" s="13">
        <f t="shared" si="7"/>
        <v>99.54737861523424</v>
      </c>
      <c r="R63" s="13">
        <f t="shared" si="7"/>
        <v>99.53753830014494</v>
      </c>
      <c r="S63" s="13">
        <f t="shared" si="7"/>
        <v>99.55824185734899</v>
      </c>
      <c r="T63" s="13">
        <f t="shared" si="7"/>
        <v>99.54465248369395</v>
      </c>
      <c r="U63" s="13">
        <f t="shared" si="7"/>
        <v>99.54682084573294</v>
      </c>
      <c r="V63" s="13">
        <f t="shared" si="7"/>
        <v>108.43039525226905</v>
      </c>
      <c r="W63" s="13">
        <f t="shared" si="7"/>
        <v>107.50139439978554</v>
      </c>
      <c r="X63" s="13">
        <f t="shared" si="7"/>
        <v>0</v>
      </c>
      <c r="Y63" s="13">
        <f t="shared" si="7"/>
        <v>0</v>
      </c>
      <c r="Z63" s="14">
        <f t="shared" si="7"/>
        <v>100.00000328296457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99.99998286722183</v>
      </c>
      <c r="E64" s="13">
        <f t="shared" si="7"/>
        <v>99.99999556335459</v>
      </c>
      <c r="F64" s="13">
        <f t="shared" si="7"/>
        <v>0</v>
      </c>
      <c r="G64" s="13">
        <f t="shared" si="7"/>
        <v>99.50334176729118</v>
      </c>
      <c r="H64" s="13">
        <f t="shared" si="7"/>
        <v>99.56729995073123</v>
      </c>
      <c r="I64" s="13">
        <f t="shared" si="7"/>
        <v>149.66193921867256</v>
      </c>
      <c r="J64" s="13">
        <f t="shared" si="7"/>
        <v>99.51833324683093</v>
      </c>
      <c r="K64" s="13">
        <f t="shared" si="7"/>
        <v>99.5417467583241</v>
      </c>
      <c r="L64" s="13">
        <f t="shared" si="7"/>
        <v>99.50947537514072</v>
      </c>
      <c r="M64" s="13">
        <f t="shared" si="7"/>
        <v>99.52357943103677</v>
      </c>
      <c r="N64" s="13">
        <f t="shared" si="7"/>
        <v>99.51299078945588</v>
      </c>
      <c r="O64" s="13">
        <f t="shared" si="7"/>
        <v>99.5018628260499</v>
      </c>
      <c r="P64" s="13">
        <f t="shared" si="7"/>
        <v>99.5295352265856</v>
      </c>
      <c r="Q64" s="13">
        <f t="shared" si="7"/>
        <v>99.51506468916733</v>
      </c>
      <c r="R64" s="13">
        <f t="shared" si="7"/>
        <v>99.50953020459792</v>
      </c>
      <c r="S64" s="13">
        <f t="shared" si="7"/>
        <v>99.5087061068113</v>
      </c>
      <c r="T64" s="13">
        <f t="shared" si="7"/>
        <v>99.50495023158558</v>
      </c>
      <c r="U64" s="13">
        <f t="shared" si="7"/>
        <v>99.50773435235311</v>
      </c>
      <c r="V64" s="13">
        <f t="shared" si="7"/>
        <v>108.90799572080951</v>
      </c>
      <c r="W64" s="13">
        <f t="shared" si="7"/>
        <v>96.5412983975367</v>
      </c>
      <c r="X64" s="13">
        <f t="shared" si="7"/>
        <v>0</v>
      </c>
      <c r="Y64" s="13">
        <f t="shared" si="7"/>
        <v>0</v>
      </c>
      <c r="Z64" s="14">
        <f t="shared" si="7"/>
        <v>99.99999556335459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144.952448184639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108.25430082352537</v>
      </c>
      <c r="W66" s="16">
        <f t="shared" si="7"/>
        <v>116.66666666666667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/>
      <c r="C67" s="23"/>
      <c r="D67" s="24">
        <v>459459723</v>
      </c>
      <c r="E67" s="25">
        <v>465075233</v>
      </c>
      <c r="F67" s="25"/>
      <c r="G67" s="25">
        <v>33045176</v>
      </c>
      <c r="H67" s="25">
        <v>38294051</v>
      </c>
      <c r="I67" s="25">
        <v>71339227</v>
      </c>
      <c r="J67" s="25">
        <v>36780444</v>
      </c>
      <c r="K67" s="25">
        <v>38390680</v>
      </c>
      <c r="L67" s="25">
        <v>42166888</v>
      </c>
      <c r="M67" s="25">
        <v>117338012</v>
      </c>
      <c r="N67" s="25">
        <v>42003623</v>
      </c>
      <c r="O67" s="25">
        <v>44656762</v>
      </c>
      <c r="P67" s="25">
        <v>37380211</v>
      </c>
      <c r="Q67" s="25">
        <v>124040596</v>
      </c>
      <c r="R67" s="25">
        <v>38851130</v>
      </c>
      <c r="S67" s="25">
        <v>37312250</v>
      </c>
      <c r="T67" s="25">
        <v>37663007</v>
      </c>
      <c r="U67" s="25">
        <v>113826387</v>
      </c>
      <c r="V67" s="25">
        <v>426544222</v>
      </c>
      <c r="W67" s="25">
        <v>459459732</v>
      </c>
      <c r="X67" s="25"/>
      <c r="Y67" s="24"/>
      <c r="Z67" s="26">
        <v>465075233</v>
      </c>
    </row>
    <row r="68" spans="1:26" ht="13.5" hidden="1">
      <c r="A68" s="36" t="s">
        <v>31</v>
      </c>
      <c r="B68" s="18"/>
      <c r="C68" s="18"/>
      <c r="D68" s="19">
        <v>85436959</v>
      </c>
      <c r="E68" s="20">
        <v>85213257</v>
      </c>
      <c r="F68" s="20"/>
      <c r="G68" s="20">
        <v>2633691</v>
      </c>
      <c r="H68" s="20">
        <v>6221964</v>
      </c>
      <c r="I68" s="20">
        <v>8855655</v>
      </c>
      <c r="J68" s="20">
        <v>6177930</v>
      </c>
      <c r="K68" s="20">
        <v>6137562</v>
      </c>
      <c r="L68" s="20">
        <v>6044147</v>
      </c>
      <c r="M68" s="20">
        <v>18359639</v>
      </c>
      <c r="N68" s="20">
        <v>6136358</v>
      </c>
      <c r="O68" s="20">
        <v>5786530</v>
      </c>
      <c r="P68" s="20">
        <v>5974630</v>
      </c>
      <c r="Q68" s="20">
        <v>17897518</v>
      </c>
      <c r="R68" s="20">
        <v>5890871</v>
      </c>
      <c r="S68" s="20">
        <v>5866690</v>
      </c>
      <c r="T68" s="20">
        <v>5839881</v>
      </c>
      <c r="U68" s="20">
        <v>17597442</v>
      </c>
      <c r="V68" s="20">
        <v>62710254</v>
      </c>
      <c r="W68" s="20">
        <v>85436964</v>
      </c>
      <c r="X68" s="20"/>
      <c r="Y68" s="19"/>
      <c r="Z68" s="22">
        <v>85213257</v>
      </c>
    </row>
    <row r="69" spans="1:26" ht="13.5" hidden="1">
      <c r="A69" s="37" t="s">
        <v>32</v>
      </c>
      <c r="B69" s="18"/>
      <c r="C69" s="18"/>
      <c r="D69" s="19">
        <v>371022764</v>
      </c>
      <c r="E69" s="20">
        <v>376361976</v>
      </c>
      <c r="F69" s="20"/>
      <c r="G69" s="20">
        <v>30140479</v>
      </c>
      <c r="H69" s="20">
        <v>31787804</v>
      </c>
      <c r="I69" s="20">
        <v>61928283</v>
      </c>
      <c r="J69" s="20">
        <v>30312847</v>
      </c>
      <c r="K69" s="20">
        <v>31945983</v>
      </c>
      <c r="L69" s="20">
        <v>35772863</v>
      </c>
      <c r="M69" s="20">
        <v>98031693</v>
      </c>
      <c r="N69" s="20">
        <v>35479300</v>
      </c>
      <c r="O69" s="20">
        <v>38535921</v>
      </c>
      <c r="P69" s="20">
        <v>31105434</v>
      </c>
      <c r="Q69" s="20">
        <v>105120655</v>
      </c>
      <c r="R69" s="20">
        <v>32748934</v>
      </c>
      <c r="S69" s="20">
        <v>31435537</v>
      </c>
      <c r="T69" s="20">
        <v>31544794</v>
      </c>
      <c r="U69" s="20">
        <v>95729265</v>
      </c>
      <c r="V69" s="20">
        <v>360809896</v>
      </c>
      <c r="W69" s="20">
        <v>371022768</v>
      </c>
      <c r="X69" s="20"/>
      <c r="Y69" s="19"/>
      <c r="Z69" s="22">
        <v>376361976</v>
      </c>
    </row>
    <row r="70" spans="1:26" ht="13.5" hidden="1">
      <c r="A70" s="38" t="s">
        <v>114</v>
      </c>
      <c r="B70" s="18"/>
      <c r="C70" s="18"/>
      <c r="D70" s="19">
        <v>267693596</v>
      </c>
      <c r="E70" s="20">
        <v>268915775</v>
      </c>
      <c r="F70" s="20"/>
      <c r="G70" s="20">
        <v>22219162</v>
      </c>
      <c r="H70" s="20">
        <v>22652643</v>
      </c>
      <c r="I70" s="20">
        <v>44871805</v>
      </c>
      <c r="J70" s="20">
        <v>21719170</v>
      </c>
      <c r="K70" s="20">
        <v>23187954</v>
      </c>
      <c r="L70" s="20">
        <v>25937537</v>
      </c>
      <c r="M70" s="20">
        <v>70844661</v>
      </c>
      <c r="N70" s="20">
        <v>25569334</v>
      </c>
      <c r="O70" s="20">
        <v>28381686</v>
      </c>
      <c r="P70" s="20">
        <v>22133386</v>
      </c>
      <c r="Q70" s="20">
        <v>76084406</v>
      </c>
      <c r="R70" s="20">
        <v>23592993</v>
      </c>
      <c r="S70" s="20">
        <v>22981217</v>
      </c>
      <c r="T70" s="20">
        <v>22816991</v>
      </c>
      <c r="U70" s="20">
        <v>69391201</v>
      </c>
      <c r="V70" s="20">
        <v>261192073</v>
      </c>
      <c r="W70" s="20">
        <v>267693600</v>
      </c>
      <c r="X70" s="20"/>
      <c r="Y70" s="19"/>
      <c r="Z70" s="22">
        <v>268915775</v>
      </c>
    </row>
    <row r="71" spans="1:26" ht="13.5" hidden="1">
      <c r="A71" s="38" t="s">
        <v>115</v>
      </c>
      <c r="B71" s="18"/>
      <c r="C71" s="18"/>
      <c r="D71" s="19">
        <v>51647337</v>
      </c>
      <c r="E71" s="20">
        <v>54446375</v>
      </c>
      <c r="F71" s="20"/>
      <c r="G71" s="20">
        <v>3581275</v>
      </c>
      <c r="H71" s="20">
        <v>4324797</v>
      </c>
      <c r="I71" s="20">
        <v>7906072</v>
      </c>
      <c r="J71" s="20">
        <v>4177550</v>
      </c>
      <c r="K71" s="20">
        <v>4232160</v>
      </c>
      <c r="L71" s="20">
        <v>5482405</v>
      </c>
      <c r="M71" s="20">
        <v>13892115</v>
      </c>
      <c r="N71" s="20">
        <v>5542681</v>
      </c>
      <c r="O71" s="20">
        <v>5830735</v>
      </c>
      <c r="P71" s="20">
        <v>4537623</v>
      </c>
      <c r="Q71" s="20">
        <v>15911039</v>
      </c>
      <c r="R71" s="20">
        <v>4794323</v>
      </c>
      <c r="S71" s="20">
        <v>4092099</v>
      </c>
      <c r="T71" s="20">
        <v>4319523</v>
      </c>
      <c r="U71" s="20">
        <v>13205945</v>
      </c>
      <c r="V71" s="20">
        <v>50915171</v>
      </c>
      <c r="W71" s="20">
        <v>51647340</v>
      </c>
      <c r="X71" s="20"/>
      <c r="Y71" s="19"/>
      <c r="Z71" s="22">
        <v>54446375</v>
      </c>
    </row>
    <row r="72" spans="1:26" ht="13.5" hidden="1">
      <c r="A72" s="38" t="s">
        <v>116</v>
      </c>
      <c r="B72" s="18"/>
      <c r="C72" s="18"/>
      <c r="D72" s="19">
        <v>28334771</v>
      </c>
      <c r="E72" s="20">
        <v>30460274</v>
      </c>
      <c r="F72" s="20"/>
      <c r="G72" s="20">
        <v>2527528</v>
      </c>
      <c r="H72" s="20">
        <v>2729939</v>
      </c>
      <c r="I72" s="20">
        <v>5257467</v>
      </c>
      <c r="J72" s="20">
        <v>2547200</v>
      </c>
      <c r="K72" s="20">
        <v>2561453</v>
      </c>
      <c r="L72" s="20">
        <v>2517743</v>
      </c>
      <c r="M72" s="20">
        <v>7626396</v>
      </c>
      <c r="N72" s="20">
        <v>2518860</v>
      </c>
      <c r="O72" s="20">
        <v>2516568</v>
      </c>
      <c r="P72" s="20">
        <v>2520998</v>
      </c>
      <c r="Q72" s="20">
        <v>7556426</v>
      </c>
      <c r="R72" s="20">
        <v>2465069</v>
      </c>
      <c r="S72" s="20">
        <v>2483712</v>
      </c>
      <c r="T72" s="20">
        <v>2529277</v>
      </c>
      <c r="U72" s="20">
        <v>7478058</v>
      </c>
      <c r="V72" s="20">
        <v>27918347</v>
      </c>
      <c r="W72" s="20">
        <v>28334772</v>
      </c>
      <c r="X72" s="20"/>
      <c r="Y72" s="19"/>
      <c r="Z72" s="22">
        <v>30460274</v>
      </c>
    </row>
    <row r="73" spans="1:26" ht="13.5" hidden="1">
      <c r="A73" s="38" t="s">
        <v>117</v>
      </c>
      <c r="B73" s="18"/>
      <c r="C73" s="18"/>
      <c r="D73" s="19">
        <v>23347060</v>
      </c>
      <c r="E73" s="20">
        <v>22539552</v>
      </c>
      <c r="F73" s="20"/>
      <c r="G73" s="20">
        <v>1812514</v>
      </c>
      <c r="H73" s="20">
        <v>2080425</v>
      </c>
      <c r="I73" s="20">
        <v>3892939</v>
      </c>
      <c r="J73" s="20">
        <v>1868927</v>
      </c>
      <c r="K73" s="20">
        <v>1964416</v>
      </c>
      <c r="L73" s="20">
        <v>1835178</v>
      </c>
      <c r="M73" s="20">
        <v>5668521</v>
      </c>
      <c r="N73" s="20">
        <v>1848425</v>
      </c>
      <c r="O73" s="20">
        <v>1806932</v>
      </c>
      <c r="P73" s="20">
        <v>1913427</v>
      </c>
      <c r="Q73" s="20">
        <v>5568784</v>
      </c>
      <c r="R73" s="20">
        <v>1896549</v>
      </c>
      <c r="S73" s="20">
        <v>1878509</v>
      </c>
      <c r="T73" s="20">
        <v>1879003</v>
      </c>
      <c r="U73" s="20">
        <v>5654061</v>
      </c>
      <c r="V73" s="20">
        <v>20784305</v>
      </c>
      <c r="W73" s="20">
        <v>23347056</v>
      </c>
      <c r="X73" s="20"/>
      <c r="Y73" s="19"/>
      <c r="Z73" s="22">
        <v>22539552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>
        <v>3000000</v>
      </c>
      <c r="E75" s="29">
        <v>3500000</v>
      </c>
      <c r="F75" s="29"/>
      <c r="G75" s="29">
        <v>271006</v>
      </c>
      <c r="H75" s="29">
        <v>284283</v>
      </c>
      <c r="I75" s="29">
        <v>555289</v>
      </c>
      <c r="J75" s="29">
        <v>289667</v>
      </c>
      <c r="K75" s="29">
        <v>307135</v>
      </c>
      <c r="L75" s="29">
        <v>349878</v>
      </c>
      <c r="M75" s="29">
        <v>946680</v>
      </c>
      <c r="N75" s="29">
        <v>387965</v>
      </c>
      <c r="O75" s="29">
        <v>334311</v>
      </c>
      <c r="P75" s="29">
        <v>300147</v>
      </c>
      <c r="Q75" s="29">
        <v>1022423</v>
      </c>
      <c r="R75" s="29">
        <v>211325</v>
      </c>
      <c r="S75" s="29">
        <v>10023</v>
      </c>
      <c r="T75" s="29">
        <v>278332</v>
      </c>
      <c r="U75" s="29">
        <v>499680</v>
      </c>
      <c r="V75" s="29">
        <v>3024072</v>
      </c>
      <c r="W75" s="29">
        <v>3000000</v>
      </c>
      <c r="X75" s="29"/>
      <c r="Y75" s="28"/>
      <c r="Z75" s="30">
        <v>3500000</v>
      </c>
    </row>
    <row r="76" spans="1:26" ht="13.5" hidden="1">
      <c r="A76" s="41" t="s">
        <v>121</v>
      </c>
      <c r="B76" s="31"/>
      <c r="C76" s="31"/>
      <c r="D76" s="32">
        <v>444711780</v>
      </c>
      <c r="E76" s="33">
        <v>478631386</v>
      </c>
      <c r="F76" s="33">
        <v>31809099</v>
      </c>
      <c r="G76" s="33">
        <v>36066704</v>
      </c>
      <c r="H76" s="33">
        <v>38783602</v>
      </c>
      <c r="I76" s="33">
        <v>106659405</v>
      </c>
      <c r="J76" s="33">
        <v>30867025</v>
      </c>
      <c r="K76" s="33">
        <v>32476128</v>
      </c>
      <c r="L76" s="33">
        <v>32418982</v>
      </c>
      <c r="M76" s="33">
        <v>95762135</v>
      </c>
      <c r="N76" s="33">
        <v>41688501</v>
      </c>
      <c r="O76" s="33">
        <v>35556777</v>
      </c>
      <c r="P76" s="33">
        <v>44853077</v>
      </c>
      <c r="Q76" s="33">
        <v>122098355</v>
      </c>
      <c r="R76" s="33">
        <v>29013979</v>
      </c>
      <c r="S76" s="33">
        <v>48950960</v>
      </c>
      <c r="T76" s="33">
        <v>37862840</v>
      </c>
      <c r="U76" s="33">
        <v>115827779</v>
      </c>
      <c r="V76" s="33">
        <v>440347674</v>
      </c>
      <c r="W76" s="33">
        <v>478631386</v>
      </c>
      <c r="X76" s="33"/>
      <c r="Y76" s="32"/>
      <c r="Z76" s="34">
        <v>478631386</v>
      </c>
    </row>
    <row r="77" spans="1:26" ht="13.5" hidden="1">
      <c r="A77" s="36" t="s">
        <v>31</v>
      </c>
      <c r="B77" s="18"/>
      <c r="C77" s="18"/>
      <c r="D77" s="19">
        <v>70689012</v>
      </c>
      <c r="E77" s="20">
        <v>98769414</v>
      </c>
      <c r="F77" s="20">
        <v>3114664</v>
      </c>
      <c r="G77" s="20">
        <v>8064005</v>
      </c>
      <c r="H77" s="20">
        <v>7691828</v>
      </c>
      <c r="I77" s="20">
        <v>18870497</v>
      </c>
      <c r="J77" s="20">
        <v>3200526</v>
      </c>
      <c r="K77" s="20">
        <v>1287073</v>
      </c>
      <c r="L77" s="20">
        <v>6198500</v>
      </c>
      <c r="M77" s="20">
        <v>10686099</v>
      </c>
      <c r="N77" s="20">
        <v>6118578</v>
      </c>
      <c r="O77" s="20">
        <v>5719864</v>
      </c>
      <c r="P77" s="20">
        <v>14517675</v>
      </c>
      <c r="Q77" s="20">
        <v>26356117</v>
      </c>
      <c r="R77" s="20">
        <v>-739871</v>
      </c>
      <c r="S77" s="20">
        <v>18862503</v>
      </c>
      <c r="T77" s="20">
        <v>8585540</v>
      </c>
      <c r="U77" s="20">
        <v>26708172</v>
      </c>
      <c r="V77" s="20">
        <v>82620885</v>
      </c>
      <c r="W77" s="20">
        <v>98769414</v>
      </c>
      <c r="X77" s="20"/>
      <c r="Y77" s="19"/>
      <c r="Z77" s="22">
        <v>98769414</v>
      </c>
    </row>
    <row r="78" spans="1:26" ht="13.5" hidden="1">
      <c r="A78" s="37" t="s">
        <v>32</v>
      </c>
      <c r="B78" s="18"/>
      <c r="C78" s="18"/>
      <c r="D78" s="19">
        <v>371022768</v>
      </c>
      <c r="E78" s="20">
        <v>376361972</v>
      </c>
      <c r="F78" s="20">
        <v>28444819</v>
      </c>
      <c r="G78" s="20">
        <v>27731693</v>
      </c>
      <c r="H78" s="20">
        <v>30807491</v>
      </c>
      <c r="I78" s="20">
        <v>86984003</v>
      </c>
      <c r="J78" s="20">
        <v>27376832</v>
      </c>
      <c r="K78" s="20">
        <v>30881920</v>
      </c>
      <c r="L78" s="20">
        <v>25870604</v>
      </c>
      <c r="M78" s="20">
        <v>84129356</v>
      </c>
      <c r="N78" s="20">
        <v>35181958</v>
      </c>
      <c r="O78" s="20">
        <v>29502602</v>
      </c>
      <c r="P78" s="20">
        <v>30035255</v>
      </c>
      <c r="Q78" s="20">
        <v>94719815</v>
      </c>
      <c r="R78" s="20">
        <v>29542525</v>
      </c>
      <c r="S78" s="20">
        <v>30078434</v>
      </c>
      <c r="T78" s="20">
        <v>28998968</v>
      </c>
      <c r="U78" s="20">
        <v>88619927</v>
      </c>
      <c r="V78" s="20">
        <v>354453101</v>
      </c>
      <c r="W78" s="20">
        <v>376361972</v>
      </c>
      <c r="X78" s="20"/>
      <c r="Y78" s="19"/>
      <c r="Z78" s="22">
        <v>376361972</v>
      </c>
    </row>
    <row r="79" spans="1:26" ht="13.5" hidden="1">
      <c r="A79" s="38" t="s">
        <v>114</v>
      </c>
      <c r="B79" s="18"/>
      <c r="C79" s="18"/>
      <c r="D79" s="19">
        <v>267693600</v>
      </c>
      <c r="E79" s="20">
        <v>268915773</v>
      </c>
      <c r="F79" s="20">
        <v>20619932</v>
      </c>
      <c r="G79" s="20">
        <v>20174531</v>
      </c>
      <c r="H79" s="20">
        <v>22028528</v>
      </c>
      <c r="I79" s="20">
        <v>62822991</v>
      </c>
      <c r="J79" s="20">
        <v>19143980</v>
      </c>
      <c r="K79" s="20">
        <v>22489605</v>
      </c>
      <c r="L79" s="20">
        <v>16389453</v>
      </c>
      <c r="M79" s="20">
        <v>58023038</v>
      </c>
      <c r="N79" s="20">
        <v>25690489</v>
      </c>
      <c r="O79" s="20">
        <v>19716123</v>
      </c>
      <c r="P79" s="20">
        <v>21444055</v>
      </c>
      <c r="Q79" s="20">
        <v>66850667</v>
      </c>
      <c r="R79" s="20">
        <v>20795727</v>
      </c>
      <c r="S79" s="20">
        <v>21999156</v>
      </c>
      <c r="T79" s="20">
        <v>20628767</v>
      </c>
      <c r="U79" s="20">
        <v>63423650</v>
      </c>
      <c r="V79" s="20">
        <v>251120346</v>
      </c>
      <c r="W79" s="20">
        <v>268915773</v>
      </c>
      <c r="X79" s="20"/>
      <c r="Y79" s="19"/>
      <c r="Z79" s="22">
        <v>268915773</v>
      </c>
    </row>
    <row r="80" spans="1:26" ht="13.5" hidden="1">
      <c r="A80" s="38" t="s">
        <v>115</v>
      </c>
      <c r="B80" s="18"/>
      <c r="C80" s="18"/>
      <c r="D80" s="19">
        <v>51647340</v>
      </c>
      <c r="E80" s="20">
        <v>54446373</v>
      </c>
      <c r="F80" s="20">
        <v>3394853</v>
      </c>
      <c r="G80" s="20">
        <v>3237523</v>
      </c>
      <c r="H80" s="20">
        <v>3989002</v>
      </c>
      <c r="I80" s="20">
        <v>10621378</v>
      </c>
      <c r="J80" s="20">
        <v>3837128</v>
      </c>
      <c r="K80" s="20">
        <v>3886848</v>
      </c>
      <c r="L80" s="20">
        <v>5148632</v>
      </c>
      <c r="M80" s="20">
        <v>12872608</v>
      </c>
      <c r="N80" s="20">
        <v>5144587</v>
      </c>
      <c r="O80" s="20">
        <v>5483381</v>
      </c>
      <c r="P80" s="20">
        <v>4177177</v>
      </c>
      <c r="Q80" s="20">
        <v>14805145</v>
      </c>
      <c r="R80" s="20">
        <v>4405882</v>
      </c>
      <c r="S80" s="20">
        <v>3737258</v>
      </c>
      <c r="T80" s="20">
        <v>3982740</v>
      </c>
      <c r="U80" s="20">
        <v>12125880</v>
      </c>
      <c r="V80" s="20">
        <v>50425011</v>
      </c>
      <c r="W80" s="20">
        <v>54446373</v>
      </c>
      <c r="X80" s="20"/>
      <c r="Y80" s="19"/>
      <c r="Z80" s="22">
        <v>54446373</v>
      </c>
    </row>
    <row r="81" spans="1:26" ht="13.5" hidden="1">
      <c r="A81" s="38" t="s">
        <v>116</v>
      </c>
      <c r="B81" s="18"/>
      <c r="C81" s="18"/>
      <c r="D81" s="19">
        <v>28334772</v>
      </c>
      <c r="E81" s="20">
        <v>30460275</v>
      </c>
      <c r="F81" s="20">
        <v>2478721</v>
      </c>
      <c r="G81" s="20">
        <v>2516127</v>
      </c>
      <c r="H81" s="20">
        <v>2718538</v>
      </c>
      <c r="I81" s="20">
        <v>7713386</v>
      </c>
      <c r="J81" s="20">
        <v>2535799</v>
      </c>
      <c r="K81" s="20">
        <v>2550053</v>
      </c>
      <c r="L81" s="20">
        <v>2506343</v>
      </c>
      <c r="M81" s="20">
        <v>7592195</v>
      </c>
      <c r="N81" s="20">
        <v>2507459</v>
      </c>
      <c r="O81" s="20">
        <v>2505167</v>
      </c>
      <c r="P81" s="20">
        <v>2509598</v>
      </c>
      <c r="Q81" s="20">
        <v>7522224</v>
      </c>
      <c r="R81" s="20">
        <v>2453669</v>
      </c>
      <c r="S81" s="20">
        <v>2472740</v>
      </c>
      <c r="T81" s="20">
        <v>2517760</v>
      </c>
      <c r="U81" s="20">
        <v>7444169</v>
      </c>
      <c r="V81" s="20">
        <v>30271974</v>
      </c>
      <c r="W81" s="20">
        <v>30460275</v>
      </c>
      <c r="X81" s="20"/>
      <c r="Y81" s="19"/>
      <c r="Z81" s="22">
        <v>30460275</v>
      </c>
    </row>
    <row r="82" spans="1:26" ht="13.5" hidden="1">
      <c r="A82" s="38" t="s">
        <v>117</v>
      </c>
      <c r="B82" s="18"/>
      <c r="C82" s="18"/>
      <c r="D82" s="19">
        <v>23347056</v>
      </c>
      <c r="E82" s="20">
        <v>22539551</v>
      </c>
      <c r="F82" s="20">
        <v>1951313</v>
      </c>
      <c r="G82" s="20">
        <v>1803512</v>
      </c>
      <c r="H82" s="20">
        <v>2071423</v>
      </c>
      <c r="I82" s="20">
        <v>5826248</v>
      </c>
      <c r="J82" s="20">
        <v>1859925</v>
      </c>
      <c r="K82" s="20">
        <v>1955414</v>
      </c>
      <c r="L82" s="20">
        <v>1826176</v>
      </c>
      <c r="M82" s="20">
        <v>5641515</v>
      </c>
      <c r="N82" s="20">
        <v>1839423</v>
      </c>
      <c r="O82" s="20">
        <v>1797931</v>
      </c>
      <c r="P82" s="20">
        <v>1904425</v>
      </c>
      <c r="Q82" s="20">
        <v>5541779</v>
      </c>
      <c r="R82" s="20">
        <v>1887247</v>
      </c>
      <c r="S82" s="20">
        <v>1869280</v>
      </c>
      <c r="T82" s="20">
        <v>1869701</v>
      </c>
      <c r="U82" s="20">
        <v>5626228</v>
      </c>
      <c r="V82" s="20">
        <v>22635770</v>
      </c>
      <c r="W82" s="20">
        <v>22539551</v>
      </c>
      <c r="X82" s="20"/>
      <c r="Y82" s="19"/>
      <c r="Z82" s="22">
        <v>22539551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3000000</v>
      </c>
      <c r="E84" s="29">
        <v>3500000</v>
      </c>
      <c r="F84" s="29">
        <v>249616</v>
      </c>
      <c r="G84" s="29">
        <v>271006</v>
      </c>
      <c r="H84" s="29">
        <v>284283</v>
      </c>
      <c r="I84" s="29">
        <v>804905</v>
      </c>
      <c r="J84" s="29">
        <v>289667</v>
      </c>
      <c r="K84" s="29">
        <v>307135</v>
      </c>
      <c r="L84" s="29">
        <v>349878</v>
      </c>
      <c r="M84" s="29">
        <v>946680</v>
      </c>
      <c r="N84" s="29">
        <v>387965</v>
      </c>
      <c r="O84" s="29">
        <v>334311</v>
      </c>
      <c r="P84" s="29">
        <v>300147</v>
      </c>
      <c r="Q84" s="29">
        <v>1022423</v>
      </c>
      <c r="R84" s="29">
        <v>211325</v>
      </c>
      <c r="S84" s="29">
        <v>10023</v>
      </c>
      <c r="T84" s="29">
        <v>278332</v>
      </c>
      <c r="U84" s="29">
        <v>499680</v>
      </c>
      <c r="V84" s="29">
        <v>3273688</v>
      </c>
      <c r="W84" s="29">
        <v>3500000</v>
      </c>
      <c r="X84" s="29"/>
      <c r="Y84" s="28"/>
      <c r="Z84" s="30">
        <v>3500000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90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531966</v>
      </c>
      <c r="C7" s="18">
        <v>0</v>
      </c>
      <c r="D7" s="58">
        <v>500000</v>
      </c>
      <c r="E7" s="59">
        <v>650000</v>
      </c>
      <c r="F7" s="59">
        <v>37377</v>
      </c>
      <c r="G7" s="59">
        <v>42581</v>
      </c>
      <c r="H7" s="59">
        <v>73794</v>
      </c>
      <c r="I7" s="59">
        <v>153752</v>
      </c>
      <c r="J7" s="59">
        <v>125462</v>
      </c>
      <c r="K7" s="59">
        <v>36055</v>
      </c>
      <c r="L7" s="59">
        <v>34587</v>
      </c>
      <c r="M7" s="59">
        <v>196104</v>
      </c>
      <c r="N7" s="59">
        <v>59878</v>
      </c>
      <c r="O7" s="59">
        <v>93767</v>
      </c>
      <c r="P7" s="59">
        <v>23213</v>
      </c>
      <c r="Q7" s="59">
        <v>176858</v>
      </c>
      <c r="R7" s="59">
        <v>0</v>
      </c>
      <c r="S7" s="59">
        <v>54823</v>
      </c>
      <c r="T7" s="59">
        <v>41448</v>
      </c>
      <c r="U7" s="59">
        <v>96271</v>
      </c>
      <c r="V7" s="59">
        <v>622985</v>
      </c>
      <c r="W7" s="59">
        <v>500000</v>
      </c>
      <c r="X7" s="59">
        <v>122985</v>
      </c>
      <c r="Y7" s="60">
        <v>24.6</v>
      </c>
      <c r="Z7" s="61">
        <v>650000</v>
      </c>
    </row>
    <row r="8" spans="1:26" ht="13.5">
      <c r="A8" s="57" t="s">
        <v>34</v>
      </c>
      <c r="B8" s="18">
        <v>55981542</v>
      </c>
      <c r="C8" s="18">
        <v>0</v>
      </c>
      <c r="D8" s="58">
        <v>56883800</v>
      </c>
      <c r="E8" s="59">
        <v>59582380</v>
      </c>
      <c r="F8" s="59">
        <v>21264000</v>
      </c>
      <c r="G8" s="59">
        <v>0</v>
      </c>
      <c r="H8" s="59">
        <v>0</v>
      </c>
      <c r="I8" s="59">
        <v>21264000</v>
      </c>
      <c r="J8" s="59">
        <v>-416</v>
      </c>
      <c r="K8" s="59">
        <v>0</v>
      </c>
      <c r="L8" s="59">
        <v>17267086</v>
      </c>
      <c r="M8" s="59">
        <v>17266670</v>
      </c>
      <c r="N8" s="59">
        <v>184200</v>
      </c>
      <c r="O8" s="59">
        <v>-121147</v>
      </c>
      <c r="P8" s="59">
        <v>12759000</v>
      </c>
      <c r="Q8" s="59">
        <v>12822053</v>
      </c>
      <c r="R8" s="59">
        <v>0</v>
      </c>
      <c r="S8" s="59">
        <v>0</v>
      </c>
      <c r="T8" s="59">
        <v>0</v>
      </c>
      <c r="U8" s="59">
        <v>0</v>
      </c>
      <c r="V8" s="59">
        <v>51352723</v>
      </c>
      <c r="W8" s="59">
        <v>56883800</v>
      </c>
      <c r="X8" s="59">
        <v>-5531077</v>
      </c>
      <c r="Y8" s="60">
        <v>-9.72</v>
      </c>
      <c r="Z8" s="61">
        <v>59582380</v>
      </c>
    </row>
    <row r="9" spans="1:26" ht="13.5">
      <c r="A9" s="57" t="s">
        <v>35</v>
      </c>
      <c r="B9" s="18">
        <v>1963168</v>
      </c>
      <c r="C9" s="18">
        <v>0</v>
      </c>
      <c r="D9" s="58">
        <v>6514200</v>
      </c>
      <c r="E9" s="59">
        <v>5676390</v>
      </c>
      <c r="F9" s="59">
        <v>14593</v>
      </c>
      <c r="G9" s="59">
        <v>669996</v>
      </c>
      <c r="H9" s="59">
        <v>4538</v>
      </c>
      <c r="I9" s="59">
        <v>689127</v>
      </c>
      <c r="J9" s="59">
        <v>322385</v>
      </c>
      <c r="K9" s="59">
        <v>8062</v>
      </c>
      <c r="L9" s="59">
        <v>4000282</v>
      </c>
      <c r="M9" s="59">
        <v>4330729</v>
      </c>
      <c r="N9" s="59">
        <v>46665</v>
      </c>
      <c r="O9" s="59">
        <v>50545</v>
      </c>
      <c r="P9" s="59">
        <v>62222</v>
      </c>
      <c r="Q9" s="59">
        <v>159432</v>
      </c>
      <c r="R9" s="59">
        <v>1409644</v>
      </c>
      <c r="S9" s="59">
        <v>101065</v>
      </c>
      <c r="T9" s="59">
        <v>38049</v>
      </c>
      <c r="U9" s="59">
        <v>1548758</v>
      </c>
      <c r="V9" s="59">
        <v>6728046</v>
      </c>
      <c r="W9" s="59">
        <v>6514200</v>
      </c>
      <c r="X9" s="59">
        <v>213846</v>
      </c>
      <c r="Y9" s="60">
        <v>3.28</v>
      </c>
      <c r="Z9" s="61">
        <v>5676390</v>
      </c>
    </row>
    <row r="10" spans="1:26" ht="25.5">
      <c r="A10" s="62" t="s">
        <v>106</v>
      </c>
      <c r="B10" s="63">
        <f>SUM(B5:B9)</f>
        <v>58476676</v>
      </c>
      <c r="C10" s="63">
        <f>SUM(C5:C9)</f>
        <v>0</v>
      </c>
      <c r="D10" s="64">
        <f aca="true" t="shared" si="0" ref="D10:Z10">SUM(D5:D9)</f>
        <v>63898000</v>
      </c>
      <c r="E10" s="65">
        <f t="shared" si="0"/>
        <v>65908770</v>
      </c>
      <c r="F10" s="65">
        <f t="shared" si="0"/>
        <v>21315970</v>
      </c>
      <c r="G10" s="65">
        <f t="shared" si="0"/>
        <v>712577</v>
      </c>
      <c r="H10" s="65">
        <f t="shared" si="0"/>
        <v>78332</v>
      </c>
      <c r="I10" s="65">
        <f t="shared" si="0"/>
        <v>22106879</v>
      </c>
      <c r="J10" s="65">
        <f t="shared" si="0"/>
        <v>447431</v>
      </c>
      <c r="K10" s="65">
        <f t="shared" si="0"/>
        <v>44117</v>
      </c>
      <c r="L10" s="65">
        <f t="shared" si="0"/>
        <v>21301955</v>
      </c>
      <c r="M10" s="65">
        <f t="shared" si="0"/>
        <v>21793503</v>
      </c>
      <c r="N10" s="65">
        <f t="shared" si="0"/>
        <v>290743</v>
      </c>
      <c r="O10" s="65">
        <f t="shared" si="0"/>
        <v>23165</v>
      </c>
      <c r="P10" s="65">
        <f t="shared" si="0"/>
        <v>12844435</v>
      </c>
      <c r="Q10" s="65">
        <f t="shared" si="0"/>
        <v>13158343</v>
      </c>
      <c r="R10" s="65">
        <f t="shared" si="0"/>
        <v>1409644</v>
      </c>
      <c r="S10" s="65">
        <f t="shared" si="0"/>
        <v>155888</v>
      </c>
      <c r="T10" s="65">
        <f t="shared" si="0"/>
        <v>79497</v>
      </c>
      <c r="U10" s="65">
        <f t="shared" si="0"/>
        <v>1645029</v>
      </c>
      <c r="V10" s="65">
        <f t="shared" si="0"/>
        <v>58703754</v>
      </c>
      <c r="W10" s="65">
        <f t="shared" si="0"/>
        <v>63898000</v>
      </c>
      <c r="X10" s="65">
        <f t="shared" si="0"/>
        <v>-5194246</v>
      </c>
      <c r="Y10" s="66">
        <f>+IF(W10&lt;&gt;0,(X10/W10)*100,0)</f>
        <v>-8.128964912829822</v>
      </c>
      <c r="Z10" s="67">
        <f t="shared" si="0"/>
        <v>65908770</v>
      </c>
    </row>
    <row r="11" spans="1:26" ht="13.5">
      <c r="A11" s="57" t="s">
        <v>36</v>
      </c>
      <c r="B11" s="18">
        <v>41773938</v>
      </c>
      <c r="C11" s="18">
        <v>0</v>
      </c>
      <c r="D11" s="58">
        <v>44775001</v>
      </c>
      <c r="E11" s="59">
        <v>41723368</v>
      </c>
      <c r="F11" s="59">
        <v>3401911</v>
      </c>
      <c r="G11" s="59">
        <v>3329140</v>
      </c>
      <c r="H11" s="59">
        <v>3323307</v>
      </c>
      <c r="I11" s="59">
        <v>10054358</v>
      </c>
      <c r="J11" s="59">
        <v>3337198</v>
      </c>
      <c r="K11" s="59">
        <v>5427784</v>
      </c>
      <c r="L11" s="59">
        <v>3345024</v>
      </c>
      <c r="M11" s="59">
        <v>12110006</v>
      </c>
      <c r="N11" s="59">
        <v>3231859</v>
      </c>
      <c r="O11" s="59">
        <v>3292606</v>
      </c>
      <c r="P11" s="59">
        <v>3748629</v>
      </c>
      <c r="Q11" s="59">
        <v>10273094</v>
      </c>
      <c r="R11" s="59">
        <v>3229459</v>
      </c>
      <c r="S11" s="59">
        <v>217863</v>
      </c>
      <c r="T11" s="59">
        <v>3292148</v>
      </c>
      <c r="U11" s="59">
        <v>6739470</v>
      </c>
      <c r="V11" s="59">
        <v>39176928</v>
      </c>
      <c r="W11" s="59">
        <v>44775003</v>
      </c>
      <c r="X11" s="59">
        <v>-5598075</v>
      </c>
      <c r="Y11" s="60">
        <v>-12.5</v>
      </c>
      <c r="Z11" s="61">
        <v>41723368</v>
      </c>
    </row>
    <row r="12" spans="1:26" ht="13.5">
      <c r="A12" s="57" t="s">
        <v>37</v>
      </c>
      <c r="B12" s="18">
        <v>3289960</v>
      </c>
      <c r="C12" s="18">
        <v>0</v>
      </c>
      <c r="D12" s="58">
        <v>3838586</v>
      </c>
      <c r="E12" s="59">
        <v>3758811</v>
      </c>
      <c r="F12" s="59">
        <v>288476</v>
      </c>
      <c r="G12" s="59">
        <v>198946</v>
      </c>
      <c r="H12" s="59">
        <v>233812</v>
      </c>
      <c r="I12" s="59">
        <v>721234</v>
      </c>
      <c r="J12" s="59">
        <v>217032</v>
      </c>
      <c r="K12" s="59">
        <v>211745</v>
      </c>
      <c r="L12" s="59">
        <v>299858</v>
      </c>
      <c r="M12" s="59">
        <v>728635</v>
      </c>
      <c r="N12" s="59">
        <v>214580</v>
      </c>
      <c r="O12" s="59">
        <v>251408</v>
      </c>
      <c r="P12" s="59">
        <v>188406</v>
      </c>
      <c r="Q12" s="59">
        <v>654394</v>
      </c>
      <c r="R12" s="59">
        <v>465527</v>
      </c>
      <c r="S12" s="59">
        <v>15279</v>
      </c>
      <c r="T12" s="59">
        <v>287501</v>
      </c>
      <c r="U12" s="59">
        <v>768307</v>
      </c>
      <c r="V12" s="59">
        <v>2872570</v>
      </c>
      <c r="W12" s="59">
        <v>3838584</v>
      </c>
      <c r="X12" s="59">
        <v>-966014</v>
      </c>
      <c r="Y12" s="60">
        <v>-25.17</v>
      </c>
      <c r="Z12" s="61">
        <v>3758811</v>
      </c>
    </row>
    <row r="13" spans="1:26" ht="13.5">
      <c r="A13" s="57" t="s">
        <v>107</v>
      </c>
      <c r="B13" s="18">
        <v>708245</v>
      </c>
      <c r="C13" s="18">
        <v>0</v>
      </c>
      <c r="D13" s="58">
        <v>919999</v>
      </c>
      <c r="E13" s="59">
        <v>626443</v>
      </c>
      <c r="F13" s="59">
        <v>0</v>
      </c>
      <c r="G13" s="59">
        <v>0</v>
      </c>
      <c r="H13" s="59">
        <v>48283</v>
      </c>
      <c r="I13" s="59">
        <v>48283</v>
      </c>
      <c r="J13" s="59">
        <v>0</v>
      </c>
      <c r="K13" s="59">
        <v>0</v>
      </c>
      <c r="L13" s="59">
        <v>0</v>
      </c>
      <c r="M13" s="59">
        <v>0</v>
      </c>
      <c r="N13" s="59">
        <v>87282</v>
      </c>
      <c r="O13" s="59">
        <v>0</v>
      </c>
      <c r="P13" s="59">
        <v>0</v>
      </c>
      <c r="Q13" s="59">
        <v>87282</v>
      </c>
      <c r="R13" s="59">
        <v>0</v>
      </c>
      <c r="S13" s="59">
        <v>38741</v>
      </c>
      <c r="T13" s="59">
        <v>146130</v>
      </c>
      <c r="U13" s="59">
        <v>184871</v>
      </c>
      <c r="V13" s="59">
        <v>320436</v>
      </c>
      <c r="W13" s="59">
        <v>920000</v>
      </c>
      <c r="X13" s="59">
        <v>-599564</v>
      </c>
      <c r="Y13" s="60">
        <v>-65.17</v>
      </c>
      <c r="Z13" s="61">
        <v>626443</v>
      </c>
    </row>
    <row r="14" spans="1:26" ht="13.5">
      <c r="A14" s="57" t="s">
        <v>38</v>
      </c>
      <c r="B14" s="18">
        <v>34959</v>
      </c>
      <c r="C14" s="18">
        <v>0</v>
      </c>
      <c r="D14" s="58">
        <v>142000</v>
      </c>
      <c r="E14" s="59">
        <v>66000</v>
      </c>
      <c r="F14" s="59">
        <v>0</v>
      </c>
      <c r="G14" s="59">
        <v>0</v>
      </c>
      <c r="H14" s="59">
        <v>0</v>
      </c>
      <c r="I14" s="59">
        <v>0</v>
      </c>
      <c r="J14" s="59">
        <v>2512</v>
      </c>
      <c r="K14" s="59">
        <v>0</v>
      </c>
      <c r="L14" s="59">
        <v>1287</v>
      </c>
      <c r="M14" s="59">
        <v>3799</v>
      </c>
      <c r="N14" s="59">
        <v>0</v>
      </c>
      <c r="O14" s="59">
        <v>0</v>
      </c>
      <c r="P14" s="59">
        <v>2619</v>
      </c>
      <c r="Q14" s="59">
        <v>2619</v>
      </c>
      <c r="R14" s="59">
        <v>0</v>
      </c>
      <c r="S14" s="59">
        <v>0</v>
      </c>
      <c r="T14" s="59">
        <v>0</v>
      </c>
      <c r="U14" s="59">
        <v>0</v>
      </c>
      <c r="V14" s="59">
        <v>6418</v>
      </c>
      <c r="W14" s="59">
        <v>142000</v>
      </c>
      <c r="X14" s="59">
        <v>-135582</v>
      </c>
      <c r="Y14" s="60">
        <v>-95.48</v>
      </c>
      <c r="Z14" s="61">
        <v>66000</v>
      </c>
    </row>
    <row r="15" spans="1:26" ht="13.5">
      <c r="A15" s="57" t="s">
        <v>39</v>
      </c>
      <c r="B15" s="18">
        <v>709122</v>
      </c>
      <c r="C15" s="18">
        <v>0</v>
      </c>
      <c r="D15" s="58">
        <v>1510000</v>
      </c>
      <c r="E15" s="59">
        <v>2943039</v>
      </c>
      <c r="F15" s="59">
        <v>120199</v>
      </c>
      <c r="G15" s="59">
        <v>82449</v>
      </c>
      <c r="H15" s="59">
        <v>13487</v>
      </c>
      <c r="I15" s="59">
        <v>216135</v>
      </c>
      <c r="J15" s="59">
        <v>432809</v>
      </c>
      <c r="K15" s="59">
        <v>235010</v>
      </c>
      <c r="L15" s="59">
        <v>111098</v>
      </c>
      <c r="M15" s="59">
        <v>778917</v>
      </c>
      <c r="N15" s="59">
        <v>237113</v>
      </c>
      <c r="O15" s="59">
        <v>-171211</v>
      </c>
      <c r="P15" s="59">
        <v>63427</v>
      </c>
      <c r="Q15" s="59">
        <v>129329</v>
      </c>
      <c r="R15" s="59">
        <v>32661</v>
      </c>
      <c r="S15" s="59">
        <v>256623</v>
      </c>
      <c r="T15" s="59">
        <v>171548</v>
      </c>
      <c r="U15" s="59">
        <v>460832</v>
      </c>
      <c r="V15" s="59">
        <v>1585213</v>
      </c>
      <c r="W15" s="59">
        <v>1509996</v>
      </c>
      <c r="X15" s="59">
        <v>75217</v>
      </c>
      <c r="Y15" s="60">
        <v>4.98</v>
      </c>
      <c r="Z15" s="61">
        <v>2943039</v>
      </c>
    </row>
    <row r="16" spans="1:26" ht="13.5">
      <c r="A16" s="68" t="s">
        <v>40</v>
      </c>
      <c r="B16" s="18">
        <v>5223988</v>
      </c>
      <c r="C16" s="18">
        <v>0</v>
      </c>
      <c r="D16" s="58">
        <v>5249124</v>
      </c>
      <c r="E16" s="59">
        <v>7605069</v>
      </c>
      <c r="F16" s="59">
        <v>97711</v>
      </c>
      <c r="G16" s="59">
        <v>77309</v>
      </c>
      <c r="H16" s="59">
        <v>29868</v>
      </c>
      <c r="I16" s="59">
        <v>204888</v>
      </c>
      <c r="J16" s="59">
        <v>931117</v>
      </c>
      <c r="K16" s="59">
        <v>238586</v>
      </c>
      <c r="L16" s="59">
        <v>166978</v>
      </c>
      <c r="M16" s="59">
        <v>1336681</v>
      </c>
      <c r="N16" s="59">
        <v>-121147</v>
      </c>
      <c r="O16" s="59">
        <v>439346</v>
      </c>
      <c r="P16" s="59">
        <v>209877</v>
      </c>
      <c r="Q16" s="59">
        <v>528076</v>
      </c>
      <c r="R16" s="59">
        <v>347510</v>
      </c>
      <c r="S16" s="59">
        <v>615806</v>
      </c>
      <c r="T16" s="59">
        <v>1602354</v>
      </c>
      <c r="U16" s="59">
        <v>2565670</v>
      </c>
      <c r="V16" s="59">
        <v>4635315</v>
      </c>
      <c r="W16" s="59">
        <v>5249124</v>
      </c>
      <c r="X16" s="59">
        <v>-613809</v>
      </c>
      <c r="Y16" s="60">
        <v>-11.69</v>
      </c>
      <c r="Z16" s="61">
        <v>7605069</v>
      </c>
    </row>
    <row r="17" spans="1:26" ht="13.5">
      <c r="A17" s="57" t="s">
        <v>41</v>
      </c>
      <c r="B17" s="18">
        <v>9328238</v>
      </c>
      <c r="C17" s="18">
        <v>0</v>
      </c>
      <c r="D17" s="58">
        <v>6645362</v>
      </c>
      <c r="E17" s="59">
        <v>7500269</v>
      </c>
      <c r="F17" s="59">
        <v>591120</v>
      </c>
      <c r="G17" s="59">
        <v>452725</v>
      </c>
      <c r="H17" s="59">
        <v>553345</v>
      </c>
      <c r="I17" s="59">
        <v>1597190</v>
      </c>
      <c r="J17" s="59">
        <v>1090519</v>
      </c>
      <c r="K17" s="59">
        <v>1482213</v>
      </c>
      <c r="L17" s="59">
        <v>1023319</v>
      </c>
      <c r="M17" s="59">
        <v>3596051</v>
      </c>
      <c r="N17" s="59">
        <v>378279</v>
      </c>
      <c r="O17" s="59">
        <v>612344</v>
      </c>
      <c r="P17" s="59">
        <v>386087</v>
      </c>
      <c r="Q17" s="59">
        <v>1376710</v>
      </c>
      <c r="R17" s="59">
        <v>393257</v>
      </c>
      <c r="S17" s="59">
        <v>459492</v>
      </c>
      <c r="T17" s="59">
        <v>492742</v>
      </c>
      <c r="U17" s="59">
        <v>1345491</v>
      </c>
      <c r="V17" s="59">
        <v>7915442</v>
      </c>
      <c r="W17" s="59">
        <v>6645360</v>
      </c>
      <c r="X17" s="59">
        <v>1270082</v>
      </c>
      <c r="Y17" s="60">
        <v>19.11</v>
      </c>
      <c r="Z17" s="61">
        <v>7500269</v>
      </c>
    </row>
    <row r="18" spans="1:26" ht="13.5">
      <c r="A18" s="69" t="s">
        <v>42</v>
      </c>
      <c r="B18" s="70">
        <f>SUM(B11:B17)</f>
        <v>61068450</v>
      </c>
      <c r="C18" s="70">
        <f>SUM(C11:C17)</f>
        <v>0</v>
      </c>
      <c r="D18" s="71">
        <f aca="true" t="shared" si="1" ref="D18:Z18">SUM(D11:D17)</f>
        <v>63080072</v>
      </c>
      <c r="E18" s="72">
        <f t="shared" si="1"/>
        <v>64222999</v>
      </c>
      <c r="F18" s="72">
        <f t="shared" si="1"/>
        <v>4499417</v>
      </c>
      <c r="G18" s="72">
        <f t="shared" si="1"/>
        <v>4140569</v>
      </c>
      <c r="H18" s="72">
        <f t="shared" si="1"/>
        <v>4202102</v>
      </c>
      <c r="I18" s="72">
        <f t="shared" si="1"/>
        <v>12842088</v>
      </c>
      <c r="J18" s="72">
        <f t="shared" si="1"/>
        <v>6011187</v>
      </c>
      <c r="K18" s="72">
        <f t="shared" si="1"/>
        <v>7595338</v>
      </c>
      <c r="L18" s="72">
        <f t="shared" si="1"/>
        <v>4947564</v>
      </c>
      <c r="M18" s="72">
        <f t="shared" si="1"/>
        <v>18554089</v>
      </c>
      <c r="N18" s="72">
        <f t="shared" si="1"/>
        <v>4027966</v>
      </c>
      <c r="O18" s="72">
        <f t="shared" si="1"/>
        <v>4424493</v>
      </c>
      <c r="P18" s="72">
        <f t="shared" si="1"/>
        <v>4599045</v>
      </c>
      <c r="Q18" s="72">
        <f t="shared" si="1"/>
        <v>13051504</v>
      </c>
      <c r="R18" s="72">
        <f t="shared" si="1"/>
        <v>4468414</v>
      </c>
      <c r="S18" s="72">
        <f t="shared" si="1"/>
        <v>1603804</v>
      </c>
      <c r="T18" s="72">
        <f t="shared" si="1"/>
        <v>5992423</v>
      </c>
      <c r="U18" s="72">
        <f t="shared" si="1"/>
        <v>12064641</v>
      </c>
      <c r="V18" s="72">
        <f t="shared" si="1"/>
        <v>56512322</v>
      </c>
      <c r="W18" s="72">
        <f t="shared" si="1"/>
        <v>63080067</v>
      </c>
      <c r="X18" s="72">
        <f t="shared" si="1"/>
        <v>-6567745</v>
      </c>
      <c r="Y18" s="66">
        <f>+IF(W18&lt;&gt;0,(X18/W18)*100,0)</f>
        <v>-10.411759708498725</v>
      </c>
      <c r="Z18" s="73">
        <f t="shared" si="1"/>
        <v>64222999</v>
      </c>
    </row>
    <row r="19" spans="1:26" ht="13.5">
      <c r="A19" s="69" t="s">
        <v>43</v>
      </c>
      <c r="B19" s="74">
        <f>+B10-B18</f>
        <v>-2591774</v>
      </c>
      <c r="C19" s="74">
        <f>+C10-C18</f>
        <v>0</v>
      </c>
      <c r="D19" s="75">
        <f aca="true" t="shared" si="2" ref="D19:Z19">+D10-D18</f>
        <v>817928</v>
      </c>
      <c r="E19" s="76">
        <f t="shared" si="2"/>
        <v>1685771</v>
      </c>
      <c r="F19" s="76">
        <f t="shared" si="2"/>
        <v>16816553</v>
      </c>
      <c r="G19" s="76">
        <f t="shared" si="2"/>
        <v>-3427992</v>
      </c>
      <c r="H19" s="76">
        <f t="shared" si="2"/>
        <v>-4123770</v>
      </c>
      <c r="I19" s="76">
        <f t="shared" si="2"/>
        <v>9264791</v>
      </c>
      <c r="J19" s="76">
        <f t="shared" si="2"/>
        <v>-5563756</v>
      </c>
      <c r="K19" s="76">
        <f t="shared" si="2"/>
        <v>-7551221</v>
      </c>
      <c r="L19" s="76">
        <f t="shared" si="2"/>
        <v>16354391</v>
      </c>
      <c r="M19" s="76">
        <f t="shared" si="2"/>
        <v>3239414</v>
      </c>
      <c r="N19" s="76">
        <f t="shared" si="2"/>
        <v>-3737223</v>
      </c>
      <c r="O19" s="76">
        <f t="shared" si="2"/>
        <v>-4401328</v>
      </c>
      <c r="P19" s="76">
        <f t="shared" si="2"/>
        <v>8245390</v>
      </c>
      <c r="Q19" s="76">
        <f t="shared" si="2"/>
        <v>106839</v>
      </c>
      <c r="R19" s="76">
        <f t="shared" si="2"/>
        <v>-3058770</v>
      </c>
      <c r="S19" s="76">
        <f t="shared" si="2"/>
        <v>-1447916</v>
      </c>
      <c r="T19" s="76">
        <f t="shared" si="2"/>
        <v>-5912926</v>
      </c>
      <c r="U19" s="76">
        <f t="shared" si="2"/>
        <v>-10419612</v>
      </c>
      <c r="V19" s="76">
        <f t="shared" si="2"/>
        <v>2191432</v>
      </c>
      <c r="W19" s="76">
        <f>IF(E10=E18,0,W10-W18)</f>
        <v>817933</v>
      </c>
      <c r="X19" s="76">
        <f t="shared" si="2"/>
        <v>1373499</v>
      </c>
      <c r="Y19" s="77">
        <f>+IF(W19&lt;&gt;0,(X19/W19)*100,0)</f>
        <v>167.9231673009892</v>
      </c>
      <c r="Z19" s="78">
        <f t="shared" si="2"/>
        <v>1685771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-2591774</v>
      </c>
      <c r="C22" s="85">
        <f>SUM(C19:C21)</f>
        <v>0</v>
      </c>
      <c r="D22" s="86">
        <f aca="true" t="shared" si="3" ref="D22:Z22">SUM(D19:D21)</f>
        <v>817928</v>
      </c>
      <c r="E22" s="87">
        <f t="shared" si="3"/>
        <v>1685771</v>
      </c>
      <c r="F22" s="87">
        <f t="shared" si="3"/>
        <v>16816553</v>
      </c>
      <c r="G22" s="87">
        <f t="shared" si="3"/>
        <v>-3427992</v>
      </c>
      <c r="H22" s="87">
        <f t="shared" si="3"/>
        <v>-4123770</v>
      </c>
      <c r="I22" s="87">
        <f t="shared" si="3"/>
        <v>9264791</v>
      </c>
      <c r="J22" s="87">
        <f t="shared" si="3"/>
        <v>-5563756</v>
      </c>
      <c r="K22" s="87">
        <f t="shared" si="3"/>
        <v>-7551221</v>
      </c>
      <c r="L22" s="87">
        <f t="shared" si="3"/>
        <v>16354391</v>
      </c>
      <c r="M22" s="87">
        <f t="shared" si="3"/>
        <v>3239414</v>
      </c>
      <c r="N22" s="87">
        <f t="shared" si="3"/>
        <v>-3737223</v>
      </c>
      <c r="O22" s="87">
        <f t="shared" si="3"/>
        <v>-4401328</v>
      </c>
      <c r="P22" s="87">
        <f t="shared" si="3"/>
        <v>8245390</v>
      </c>
      <c r="Q22" s="87">
        <f t="shared" si="3"/>
        <v>106839</v>
      </c>
      <c r="R22" s="87">
        <f t="shared" si="3"/>
        <v>-3058770</v>
      </c>
      <c r="S22" s="87">
        <f t="shared" si="3"/>
        <v>-1447916</v>
      </c>
      <c r="T22" s="87">
        <f t="shared" si="3"/>
        <v>-5912926</v>
      </c>
      <c r="U22" s="87">
        <f t="shared" si="3"/>
        <v>-10419612</v>
      </c>
      <c r="V22" s="87">
        <f t="shared" si="3"/>
        <v>2191432</v>
      </c>
      <c r="W22" s="87">
        <f t="shared" si="3"/>
        <v>817933</v>
      </c>
      <c r="X22" s="87">
        <f t="shared" si="3"/>
        <v>1373499</v>
      </c>
      <c r="Y22" s="88">
        <f>+IF(W22&lt;&gt;0,(X22/W22)*100,0)</f>
        <v>167.9231673009892</v>
      </c>
      <c r="Z22" s="89">
        <f t="shared" si="3"/>
        <v>1685771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-2591774</v>
      </c>
      <c r="C24" s="74">
        <f>SUM(C22:C23)</f>
        <v>0</v>
      </c>
      <c r="D24" s="75">
        <f aca="true" t="shared" si="4" ref="D24:Z24">SUM(D22:D23)</f>
        <v>817928</v>
      </c>
      <c r="E24" s="76">
        <f t="shared" si="4"/>
        <v>1685771</v>
      </c>
      <c r="F24" s="76">
        <f t="shared" si="4"/>
        <v>16816553</v>
      </c>
      <c r="G24" s="76">
        <f t="shared" si="4"/>
        <v>-3427992</v>
      </c>
      <c r="H24" s="76">
        <f t="shared" si="4"/>
        <v>-4123770</v>
      </c>
      <c r="I24" s="76">
        <f t="shared" si="4"/>
        <v>9264791</v>
      </c>
      <c r="J24" s="76">
        <f t="shared" si="4"/>
        <v>-5563756</v>
      </c>
      <c r="K24" s="76">
        <f t="shared" si="4"/>
        <v>-7551221</v>
      </c>
      <c r="L24" s="76">
        <f t="shared" si="4"/>
        <v>16354391</v>
      </c>
      <c r="M24" s="76">
        <f t="shared" si="4"/>
        <v>3239414</v>
      </c>
      <c r="N24" s="76">
        <f t="shared" si="4"/>
        <v>-3737223</v>
      </c>
      <c r="O24" s="76">
        <f t="shared" si="4"/>
        <v>-4401328</v>
      </c>
      <c r="P24" s="76">
        <f t="shared" si="4"/>
        <v>8245390</v>
      </c>
      <c r="Q24" s="76">
        <f t="shared" si="4"/>
        <v>106839</v>
      </c>
      <c r="R24" s="76">
        <f t="shared" si="4"/>
        <v>-3058770</v>
      </c>
      <c r="S24" s="76">
        <f t="shared" si="4"/>
        <v>-1447916</v>
      </c>
      <c r="T24" s="76">
        <f t="shared" si="4"/>
        <v>-5912926</v>
      </c>
      <c r="U24" s="76">
        <f t="shared" si="4"/>
        <v>-10419612</v>
      </c>
      <c r="V24" s="76">
        <f t="shared" si="4"/>
        <v>2191432</v>
      </c>
      <c r="W24" s="76">
        <f t="shared" si="4"/>
        <v>817933</v>
      </c>
      <c r="X24" s="76">
        <f t="shared" si="4"/>
        <v>1373499</v>
      </c>
      <c r="Y24" s="77">
        <f>+IF(W24&lt;&gt;0,(X24/W24)*100,0)</f>
        <v>167.9231673009892</v>
      </c>
      <c r="Z24" s="78">
        <f t="shared" si="4"/>
        <v>1685771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468053</v>
      </c>
      <c r="C27" s="21">
        <v>0</v>
      </c>
      <c r="D27" s="98">
        <v>775000</v>
      </c>
      <c r="E27" s="99">
        <v>1666200</v>
      </c>
      <c r="F27" s="99">
        <v>0</v>
      </c>
      <c r="G27" s="99">
        <v>0</v>
      </c>
      <c r="H27" s="99">
        <v>17539</v>
      </c>
      <c r="I27" s="99">
        <v>17539</v>
      </c>
      <c r="J27" s="99">
        <v>0</v>
      </c>
      <c r="K27" s="99">
        <v>0</v>
      </c>
      <c r="L27" s="99">
        <v>200000</v>
      </c>
      <c r="M27" s="99">
        <v>200000</v>
      </c>
      <c r="N27" s="99">
        <v>811830</v>
      </c>
      <c r="O27" s="99">
        <v>18874</v>
      </c>
      <c r="P27" s="99">
        <v>0</v>
      </c>
      <c r="Q27" s="99">
        <v>830704</v>
      </c>
      <c r="R27" s="99">
        <v>505094</v>
      </c>
      <c r="S27" s="99">
        <v>23508</v>
      </c>
      <c r="T27" s="99">
        <v>5300</v>
      </c>
      <c r="U27" s="99">
        <v>533902</v>
      </c>
      <c r="V27" s="99">
        <v>1582145</v>
      </c>
      <c r="W27" s="99">
        <v>1666200</v>
      </c>
      <c r="X27" s="99">
        <v>-84055</v>
      </c>
      <c r="Y27" s="100">
        <v>-5.04</v>
      </c>
      <c r="Z27" s="101">
        <v>1666200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220000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220000</v>
      </c>
      <c r="X28" s="59">
        <v>-220000</v>
      </c>
      <c r="Y28" s="60">
        <v>-100</v>
      </c>
      <c r="Z28" s="61">
        <v>220000</v>
      </c>
    </row>
    <row r="29" spans="1:26" ht="13.5">
      <c r="A29" s="57" t="s">
        <v>111</v>
      </c>
      <c r="B29" s="18">
        <v>468053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505094</v>
      </c>
      <c r="S29" s="59">
        <v>0</v>
      </c>
      <c r="T29" s="59">
        <v>0</v>
      </c>
      <c r="U29" s="59">
        <v>505094</v>
      </c>
      <c r="V29" s="59">
        <v>505094</v>
      </c>
      <c r="W29" s="59"/>
      <c r="X29" s="59">
        <v>505094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200000</v>
      </c>
      <c r="M30" s="59">
        <v>200000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200000</v>
      </c>
      <c r="W30" s="59"/>
      <c r="X30" s="59">
        <v>200000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775000</v>
      </c>
      <c r="E31" s="59">
        <v>1446200</v>
      </c>
      <c r="F31" s="59">
        <v>0</v>
      </c>
      <c r="G31" s="59">
        <v>0</v>
      </c>
      <c r="H31" s="59">
        <v>17539</v>
      </c>
      <c r="I31" s="59">
        <v>17539</v>
      </c>
      <c r="J31" s="59">
        <v>0</v>
      </c>
      <c r="K31" s="59">
        <v>0</v>
      </c>
      <c r="L31" s="59">
        <v>0</v>
      </c>
      <c r="M31" s="59">
        <v>0</v>
      </c>
      <c r="N31" s="59">
        <v>811830</v>
      </c>
      <c r="O31" s="59">
        <v>18874</v>
      </c>
      <c r="P31" s="59">
        <v>0</v>
      </c>
      <c r="Q31" s="59">
        <v>830704</v>
      </c>
      <c r="R31" s="59">
        <v>0</v>
      </c>
      <c r="S31" s="59">
        <v>23508</v>
      </c>
      <c r="T31" s="59">
        <v>5300</v>
      </c>
      <c r="U31" s="59">
        <v>28808</v>
      </c>
      <c r="V31" s="59">
        <v>877051</v>
      </c>
      <c r="W31" s="59">
        <v>1446200</v>
      </c>
      <c r="X31" s="59">
        <v>-569149</v>
      </c>
      <c r="Y31" s="60">
        <v>-39.35</v>
      </c>
      <c r="Z31" s="61">
        <v>1446200</v>
      </c>
    </row>
    <row r="32" spans="1:26" ht="13.5">
      <c r="A32" s="69" t="s">
        <v>50</v>
      </c>
      <c r="B32" s="21">
        <f>SUM(B28:B31)</f>
        <v>468053</v>
      </c>
      <c r="C32" s="21">
        <f>SUM(C28:C31)</f>
        <v>0</v>
      </c>
      <c r="D32" s="98">
        <f aca="true" t="shared" si="5" ref="D32:Z32">SUM(D28:D31)</f>
        <v>775000</v>
      </c>
      <c r="E32" s="99">
        <f t="shared" si="5"/>
        <v>1666200</v>
      </c>
      <c r="F32" s="99">
        <f t="shared" si="5"/>
        <v>0</v>
      </c>
      <c r="G32" s="99">
        <f t="shared" si="5"/>
        <v>0</v>
      </c>
      <c r="H32" s="99">
        <f t="shared" si="5"/>
        <v>17539</v>
      </c>
      <c r="I32" s="99">
        <f t="shared" si="5"/>
        <v>17539</v>
      </c>
      <c r="J32" s="99">
        <f t="shared" si="5"/>
        <v>0</v>
      </c>
      <c r="K32" s="99">
        <f t="shared" si="5"/>
        <v>0</v>
      </c>
      <c r="L32" s="99">
        <f t="shared" si="5"/>
        <v>200000</v>
      </c>
      <c r="M32" s="99">
        <f t="shared" si="5"/>
        <v>200000</v>
      </c>
      <c r="N32" s="99">
        <f t="shared" si="5"/>
        <v>811830</v>
      </c>
      <c r="O32" s="99">
        <f t="shared" si="5"/>
        <v>18874</v>
      </c>
      <c r="P32" s="99">
        <f t="shared" si="5"/>
        <v>0</v>
      </c>
      <c r="Q32" s="99">
        <f t="shared" si="5"/>
        <v>830704</v>
      </c>
      <c r="R32" s="99">
        <f t="shared" si="5"/>
        <v>505094</v>
      </c>
      <c r="S32" s="99">
        <f t="shared" si="5"/>
        <v>23508</v>
      </c>
      <c r="T32" s="99">
        <f t="shared" si="5"/>
        <v>5300</v>
      </c>
      <c r="U32" s="99">
        <f t="shared" si="5"/>
        <v>533902</v>
      </c>
      <c r="V32" s="99">
        <f t="shared" si="5"/>
        <v>1582145</v>
      </c>
      <c r="W32" s="99">
        <f t="shared" si="5"/>
        <v>1666200</v>
      </c>
      <c r="X32" s="99">
        <f t="shared" si="5"/>
        <v>-84055</v>
      </c>
      <c r="Y32" s="100">
        <f>+IF(W32&lt;&gt;0,(X32/W32)*100,0)</f>
        <v>-5.044712519505461</v>
      </c>
      <c r="Z32" s="101">
        <f t="shared" si="5"/>
        <v>1666200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4982844</v>
      </c>
      <c r="C35" s="18">
        <v>0</v>
      </c>
      <c r="D35" s="58">
        <v>1789930</v>
      </c>
      <c r="E35" s="59">
        <v>3581935</v>
      </c>
      <c r="F35" s="59">
        <v>19830732</v>
      </c>
      <c r="G35" s="59">
        <v>1378434</v>
      </c>
      <c r="H35" s="59">
        <v>274038</v>
      </c>
      <c r="I35" s="59">
        <v>274038</v>
      </c>
      <c r="J35" s="59">
        <v>8989204</v>
      </c>
      <c r="K35" s="59">
        <v>2032887</v>
      </c>
      <c r="L35" s="59">
        <v>17393723</v>
      </c>
      <c r="M35" s="59">
        <v>17393723</v>
      </c>
      <c r="N35" s="59">
        <v>14405641</v>
      </c>
      <c r="O35" s="59">
        <v>4874330</v>
      </c>
      <c r="P35" s="59">
        <v>12393967</v>
      </c>
      <c r="Q35" s="59">
        <v>12393967</v>
      </c>
      <c r="R35" s="59">
        <v>12284683</v>
      </c>
      <c r="S35" s="59">
        <v>3151870</v>
      </c>
      <c r="T35" s="59">
        <v>1384144</v>
      </c>
      <c r="U35" s="59">
        <v>1384144</v>
      </c>
      <c r="V35" s="59">
        <v>1384144</v>
      </c>
      <c r="W35" s="59">
        <v>3581935</v>
      </c>
      <c r="X35" s="59">
        <v>-2197791</v>
      </c>
      <c r="Y35" s="60">
        <v>-61.36</v>
      </c>
      <c r="Z35" s="61">
        <v>3581935</v>
      </c>
    </row>
    <row r="36" spans="1:26" ht="13.5">
      <c r="A36" s="57" t="s">
        <v>53</v>
      </c>
      <c r="B36" s="18">
        <v>20912444</v>
      </c>
      <c r="C36" s="18">
        <v>0</v>
      </c>
      <c r="D36" s="58">
        <v>24132410</v>
      </c>
      <c r="E36" s="59">
        <v>23614445</v>
      </c>
      <c r="F36" s="59">
        <v>0</v>
      </c>
      <c r="G36" s="59">
        <v>0</v>
      </c>
      <c r="H36" s="59">
        <v>17539</v>
      </c>
      <c r="I36" s="59">
        <v>17539</v>
      </c>
      <c r="J36" s="59">
        <v>20651860</v>
      </c>
      <c r="K36" s="59">
        <v>20658227</v>
      </c>
      <c r="L36" s="59">
        <v>20858040</v>
      </c>
      <c r="M36" s="59">
        <v>20858040</v>
      </c>
      <c r="N36" s="59">
        <v>21510399</v>
      </c>
      <c r="O36" s="59">
        <v>21592035</v>
      </c>
      <c r="P36" s="59">
        <v>21634192</v>
      </c>
      <c r="Q36" s="59">
        <v>21634192</v>
      </c>
      <c r="R36" s="59">
        <v>22006633</v>
      </c>
      <c r="S36" s="59">
        <v>21987306</v>
      </c>
      <c r="T36" s="59">
        <v>21857043</v>
      </c>
      <c r="U36" s="59">
        <v>21857043</v>
      </c>
      <c r="V36" s="59">
        <v>21857043</v>
      </c>
      <c r="W36" s="59">
        <v>23614445</v>
      </c>
      <c r="X36" s="59">
        <v>-1757402</v>
      </c>
      <c r="Y36" s="60">
        <v>-7.44</v>
      </c>
      <c r="Z36" s="61">
        <v>23614445</v>
      </c>
    </row>
    <row r="37" spans="1:26" ht="13.5">
      <c r="A37" s="57" t="s">
        <v>54</v>
      </c>
      <c r="B37" s="18">
        <v>13497079</v>
      </c>
      <c r="C37" s="18">
        <v>0</v>
      </c>
      <c r="D37" s="58">
        <v>3993768</v>
      </c>
      <c r="E37" s="59">
        <v>8360001</v>
      </c>
      <c r="F37" s="59">
        <v>3014181</v>
      </c>
      <c r="G37" s="59">
        <v>1642479</v>
      </c>
      <c r="H37" s="59">
        <v>4417269</v>
      </c>
      <c r="I37" s="59">
        <v>4417269</v>
      </c>
      <c r="J37" s="59">
        <v>13925219</v>
      </c>
      <c r="K37" s="59">
        <v>13654586</v>
      </c>
      <c r="L37" s="59">
        <v>12902005</v>
      </c>
      <c r="M37" s="59">
        <v>12902005</v>
      </c>
      <c r="N37" s="59">
        <v>18400135</v>
      </c>
      <c r="O37" s="59">
        <v>13260178</v>
      </c>
      <c r="P37" s="59">
        <v>12093142</v>
      </c>
      <c r="Q37" s="59">
        <v>12093142</v>
      </c>
      <c r="R37" s="59">
        <v>14840433</v>
      </c>
      <c r="S37" s="59">
        <v>-1866934</v>
      </c>
      <c r="T37" s="59">
        <v>11669690</v>
      </c>
      <c r="U37" s="59">
        <v>11669690</v>
      </c>
      <c r="V37" s="59">
        <v>11669690</v>
      </c>
      <c r="W37" s="59">
        <v>8360001</v>
      </c>
      <c r="X37" s="59">
        <v>3309689</v>
      </c>
      <c r="Y37" s="60">
        <v>39.59</v>
      </c>
      <c r="Z37" s="61">
        <v>8360001</v>
      </c>
    </row>
    <row r="38" spans="1:26" ht="13.5">
      <c r="A38" s="57" t="s">
        <v>55</v>
      </c>
      <c r="B38" s="18">
        <v>28117762</v>
      </c>
      <c r="C38" s="18">
        <v>0</v>
      </c>
      <c r="D38" s="58">
        <v>16993211</v>
      </c>
      <c r="E38" s="59">
        <v>14000211</v>
      </c>
      <c r="F38" s="59">
        <v>0</v>
      </c>
      <c r="G38" s="59">
        <v>3163949</v>
      </c>
      <c r="H38" s="59">
        <v>0</v>
      </c>
      <c r="I38" s="59">
        <v>0</v>
      </c>
      <c r="J38" s="59">
        <v>26827169</v>
      </c>
      <c r="K38" s="59">
        <v>28044388</v>
      </c>
      <c r="L38" s="59">
        <v>28044388</v>
      </c>
      <c r="M38" s="59">
        <v>28044388</v>
      </c>
      <c r="N38" s="59">
        <v>28044388</v>
      </c>
      <c r="O38" s="59">
        <v>28044388</v>
      </c>
      <c r="P38" s="59">
        <v>28015008</v>
      </c>
      <c r="Q38" s="59">
        <v>28015008</v>
      </c>
      <c r="R38" s="59">
        <v>28015008</v>
      </c>
      <c r="S38" s="59">
        <v>28015008</v>
      </c>
      <c r="T38" s="59">
        <v>27935398</v>
      </c>
      <c r="U38" s="59">
        <v>27935398</v>
      </c>
      <c r="V38" s="59">
        <v>27935398</v>
      </c>
      <c r="W38" s="59">
        <v>14000211</v>
      </c>
      <c r="X38" s="59">
        <v>13935187</v>
      </c>
      <c r="Y38" s="60">
        <v>99.54</v>
      </c>
      <c r="Z38" s="61">
        <v>14000211</v>
      </c>
    </row>
    <row r="39" spans="1:26" ht="13.5">
      <c r="A39" s="57" t="s">
        <v>56</v>
      </c>
      <c r="B39" s="18">
        <v>-15719553</v>
      </c>
      <c r="C39" s="18">
        <v>0</v>
      </c>
      <c r="D39" s="58">
        <v>4935361</v>
      </c>
      <c r="E39" s="59">
        <v>4836168</v>
      </c>
      <c r="F39" s="59">
        <v>16816551</v>
      </c>
      <c r="G39" s="59">
        <v>-3427994</v>
      </c>
      <c r="H39" s="59">
        <v>-4125692</v>
      </c>
      <c r="I39" s="59">
        <v>-4125692</v>
      </c>
      <c r="J39" s="59">
        <v>-11111324</v>
      </c>
      <c r="K39" s="59">
        <v>-19007860</v>
      </c>
      <c r="L39" s="59">
        <v>-2694630</v>
      </c>
      <c r="M39" s="59">
        <v>-2694630</v>
      </c>
      <c r="N39" s="59">
        <v>-10528483</v>
      </c>
      <c r="O39" s="59">
        <v>-14838201</v>
      </c>
      <c r="P39" s="59">
        <v>-6079991</v>
      </c>
      <c r="Q39" s="59">
        <v>-6079991</v>
      </c>
      <c r="R39" s="59">
        <v>-8564125</v>
      </c>
      <c r="S39" s="59">
        <v>-1008898</v>
      </c>
      <c r="T39" s="59">
        <v>-16363901</v>
      </c>
      <c r="U39" s="59">
        <v>-16363901</v>
      </c>
      <c r="V39" s="59">
        <v>-16363901</v>
      </c>
      <c r="W39" s="59">
        <v>4836168</v>
      </c>
      <c r="X39" s="59">
        <v>-21200069</v>
      </c>
      <c r="Y39" s="60">
        <v>-438.37</v>
      </c>
      <c r="Z39" s="61">
        <v>4836168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476026</v>
      </c>
      <c r="C42" s="18">
        <v>0</v>
      </c>
      <c r="D42" s="58">
        <v>1620545</v>
      </c>
      <c r="E42" s="59">
        <v>904330</v>
      </c>
      <c r="F42" s="59">
        <v>1782704</v>
      </c>
      <c r="G42" s="59">
        <v>3690626</v>
      </c>
      <c r="H42" s="59">
        <v>-1571009</v>
      </c>
      <c r="I42" s="59">
        <v>3902321</v>
      </c>
      <c r="J42" s="59">
        <v>-3057031</v>
      </c>
      <c r="K42" s="59">
        <v>-2370219</v>
      </c>
      <c r="L42" s="59">
        <v>14483467</v>
      </c>
      <c r="M42" s="59">
        <v>9056217</v>
      </c>
      <c r="N42" s="59">
        <v>-3513478</v>
      </c>
      <c r="O42" s="59">
        <v>-8299462</v>
      </c>
      <c r="P42" s="59">
        <v>9886093</v>
      </c>
      <c r="Q42" s="59">
        <v>-1926847</v>
      </c>
      <c r="R42" s="59">
        <v>-5726972</v>
      </c>
      <c r="S42" s="59">
        <v>-6699649</v>
      </c>
      <c r="T42" s="59">
        <v>-3309779</v>
      </c>
      <c r="U42" s="59">
        <v>-15736400</v>
      </c>
      <c r="V42" s="59">
        <v>-4704709</v>
      </c>
      <c r="W42" s="59">
        <v>904330</v>
      </c>
      <c r="X42" s="59">
        <v>-5609039</v>
      </c>
      <c r="Y42" s="60">
        <v>-620.24</v>
      </c>
      <c r="Z42" s="61">
        <v>904330</v>
      </c>
    </row>
    <row r="43" spans="1:26" ht="13.5">
      <c r="A43" s="57" t="s">
        <v>59</v>
      </c>
      <c r="B43" s="18">
        <v>3611832</v>
      </c>
      <c r="C43" s="18">
        <v>0</v>
      </c>
      <c r="D43" s="58">
        <v>-625000</v>
      </c>
      <c r="E43" s="59">
        <v>1671200</v>
      </c>
      <c r="F43" s="59">
        <v>0</v>
      </c>
      <c r="G43" s="59">
        <v>0</v>
      </c>
      <c r="H43" s="59">
        <v>-17539</v>
      </c>
      <c r="I43" s="59">
        <v>-17539</v>
      </c>
      <c r="J43" s="59">
        <v>0</v>
      </c>
      <c r="K43" s="59">
        <v>0</v>
      </c>
      <c r="L43" s="59">
        <v>0</v>
      </c>
      <c r="M43" s="59">
        <v>0</v>
      </c>
      <c r="N43" s="59">
        <v>811830</v>
      </c>
      <c r="O43" s="59">
        <v>18874</v>
      </c>
      <c r="P43" s="59">
        <v>306</v>
      </c>
      <c r="Q43" s="59">
        <v>831010</v>
      </c>
      <c r="R43" s="59">
        <v>505094</v>
      </c>
      <c r="S43" s="59">
        <v>23508</v>
      </c>
      <c r="T43" s="59">
        <v>5300</v>
      </c>
      <c r="U43" s="59">
        <v>533902</v>
      </c>
      <c r="V43" s="59">
        <v>1347373</v>
      </c>
      <c r="W43" s="59">
        <v>1671200</v>
      </c>
      <c r="X43" s="59">
        <v>-323827</v>
      </c>
      <c r="Y43" s="60">
        <v>-19.38</v>
      </c>
      <c r="Z43" s="61">
        <v>1671200</v>
      </c>
    </row>
    <row r="44" spans="1:26" ht="13.5">
      <c r="A44" s="57" t="s">
        <v>60</v>
      </c>
      <c r="B44" s="18">
        <v>-477153</v>
      </c>
      <c r="C44" s="18">
        <v>0</v>
      </c>
      <c r="D44" s="58">
        <v>-250000</v>
      </c>
      <c r="E44" s="59">
        <v>103000</v>
      </c>
      <c r="F44" s="59">
        <v>0</v>
      </c>
      <c r="G44" s="59">
        <v>0</v>
      </c>
      <c r="H44" s="59">
        <v>0</v>
      </c>
      <c r="I44" s="59">
        <v>0</v>
      </c>
      <c r="J44" s="59">
        <v>-48610</v>
      </c>
      <c r="K44" s="59">
        <v>0</v>
      </c>
      <c r="L44" s="59">
        <v>0</v>
      </c>
      <c r="M44" s="59">
        <v>-48610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-48610</v>
      </c>
      <c r="W44" s="59">
        <v>103000</v>
      </c>
      <c r="X44" s="59">
        <v>-151610</v>
      </c>
      <c r="Y44" s="60">
        <v>-147.19</v>
      </c>
      <c r="Z44" s="61">
        <v>103000</v>
      </c>
    </row>
    <row r="45" spans="1:26" ht="13.5">
      <c r="A45" s="69" t="s">
        <v>61</v>
      </c>
      <c r="B45" s="21">
        <v>3715700</v>
      </c>
      <c r="C45" s="21">
        <v>0</v>
      </c>
      <c r="D45" s="98">
        <v>953435</v>
      </c>
      <c r="E45" s="99">
        <v>6394530</v>
      </c>
      <c r="F45" s="99">
        <v>5467077</v>
      </c>
      <c r="G45" s="99">
        <v>9157703</v>
      </c>
      <c r="H45" s="99">
        <v>7569155</v>
      </c>
      <c r="I45" s="99">
        <v>7569155</v>
      </c>
      <c r="J45" s="99">
        <v>4463514</v>
      </c>
      <c r="K45" s="99">
        <v>2093295</v>
      </c>
      <c r="L45" s="99">
        <v>16576762</v>
      </c>
      <c r="M45" s="99">
        <v>16576762</v>
      </c>
      <c r="N45" s="99">
        <v>13875114</v>
      </c>
      <c r="O45" s="99">
        <v>5594526</v>
      </c>
      <c r="P45" s="99">
        <v>15480925</v>
      </c>
      <c r="Q45" s="99">
        <v>13875114</v>
      </c>
      <c r="R45" s="99">
        <v>10259047</v>
      </c>
      <c r="S45" s="99">
        <v>3582906</v>
      </c>
      <c r="T45" s="99">
        <v>278427</v>
      </c>
      <c r="U45" s="99">
        <v>278427</v>
      </c>
      <c r="V45" s="99">
        <v>278427</v>
      </c>
      <c r="W45" s="99">
        <v>6394530</v>
      </c>
      <c r="X45" s="99">
        <v>-6116103</v>
      </c>
      <c r="Y45" s="100">
        <v>-95.65</v>
      </c>
      <c r="Z45" s="101">
        <v>6394530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373773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488875</v>
      </c>
      <c r="W49" s="53">
        <v>862648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2598344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2598344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>
        <v>24563</v>
      </c>
      <c r="C67" s="23"/>
      <c r="D67" s="24">
        <v>25000</v>
      </c>
      <c r="E67" s="25">
        <v>10000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>
        <v>25000</v>
      </c>
      <c r="X67" s="25"/>
      <c r="Y67" s="24"/>
      <c r="Z67" s="26">
        <v>10000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24563</v>
      </c>
      <c r="C75" s="27"/>
      <c r="D75" s="28">
        <v>25000</v>
      </c>
      <c r="E75" s="29">
        <v>10000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25000</v>
      </c>
      <c r="X75" s="29"/>
      <c r="Y75" s="28"/>
      <c r="Z75" s="30">
        <v>10000</v>
      </c>
    </row>
    <row r="76" spans="1:26" ht="13.5" hidden="1">
      <c r="A76" s="41" t="s">
        <v>121</v>
      </c>
      <c r="B76" s="31">
        <v>24563</v>
      </c>
      <c r="C76" s="31"/>
      <c r="D76" s="32">
        <v>25000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24563</v>
      </c>
      <c r="C84" s="27"/>
      <c r="D84" s="28">
        <v>25000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484397277</v>
      </c>
      <c r="C5" s="18">
        <v>0</v>
      </c>
      <c r="D5" s="58">
        <v>486708261</v>
      </c>
      <c r="E5" s="59">
        <v>469708261</v>
      </c>
      <c r="F5" s="59">
        <v>211761508</v>
      </c>
      <c r="G5" s="59">
        <v>25413619</v>
      </c>
      <c r="H5" s="59">
        <v>-1207823</v>
      </c>
      <c r="I5" s="59">
        <v>235967304</v>
      </c>
      <c r="J5" s="59">
        <v>25721656</v>
      </c>
      <c r="K5" s="59">
        <v>26576787</v>
      </c>
      <c r="L5" s="59">
        <v>25830160</v>
      </c>
      <c r="M5" s="59">
        <v>78128603</v>
      </c>
      <c r="N5" s="59">
        <v>25231625</v>
      </c>
      <c r="O5" s="59">
        <v>26565861</v>
      </c>
      <c r="P5" s="59">
        <v>25660112</v>
      </c>
      <c r="Q5" s="59">
        <v>77457598</v>
      </c>
      <c r="R5" s="59">
        <v>26659231</v>
      </c>
      <c r="S5" s="59">
        <v>24930684</v>
      </c>
      <c r="T5" s="59">
        <v>25353397</v>
      </c>
      <c r="U5" s="59">
        <v>76943312</v>
      </c>
      <c r="V5" s="59">
        <v>468496817</v>
      </c>
      <c r="W5" s="59">
        <v>486708260</v>
      </c>
      <c r="X5" s="59">
        <v>-18211443</v>
      </c>
      <c r="Y5" s="60">
        <v>-3.74</v>
      </c>
      <c r="Z5" s="61">
        <v>469708261</v>
      </c>
    </row>
    <row r="6" spans="1:26" ht="13.5">
      <c r="A6" s="57" t="s">
        <v>32</v>
      </c>
      <c r="B6" s="18">
        <v>1004894715</v>
      </c>
      <c r="C6" s="18">
        <v>0</v>
      </c>
      <c r="D6" s="58">
        <v>1087887246</v>
      </c>
      <c r="E6" s="59">
        <v>1062887246</v>
      </c>
      <c r="F6" s="59">
        <v>77876374</v>
      </c>
      <c r="G6" s="59">
        <v>97258335</v>
      </c>
      <c r="H6" s="59">
        <v>85332489</v>
      </c>
      <c r="I6" s="59">
        <v>260467198</v>
      </c>
      <c r="J6" s="59">
        <v>83788713</v>
      </c>
      <c r="K6" s="59">
        <v>88571052</v>
      </c>
      <c r="L6" s="59">
        <v>86318029</v>
      </c>
      <c r="M6" s="59">
        <v>258677794</v>
      </c>
      <c r="N6" s="59">
        <v>112381194</v>
      </c>
      <c r="O6" s="59">
        <v>78849688</v>
      </c>
      <c r="P6" s="59">
        <v>82762141</v>
      </c>
      <c r="Q6" s="59">
        <v>273993023</v>
      </c>
      <c r="R6" s="59">
        <v>103447005</v>
      </c>
      <c r="S6" s="59">
        <v>65117083</v>
      </c>
      <c r="T6" s="59">
        <v>84786215</v>
      </c>
      <c r="U6" s="59">
        <v>253350303</v>
      </c>
      <c r="V6" s="59">
        <v>1046488318</v>
      </c>
      <c r="W6" s="59">
        <v>1087887246</v>
      </c>
      <c r="X6" s="59">
        <v>-41398928</v>
      </c>
      <c r="Y6" s="60">
        <v>-3.81</v>
      </c>
      <c r="Z6" s="61">
        <v>1062887246</v>
      </c>
    </row>
    <row r="7" spans="1:26" ht="13.5">
      <c r="A7" s="57" t="s">
        <v>33</v>
      </c>
      <c r="B7" s="18">
        <v>20995888</v>
      </c>
      <c r="C7" s="18">
        <v>0</v>
      </c>
      <c r="D7" s="58">
        <v>19000000</v>
      </c>
      <c r="E7" s="59">
        <v>20000000</v>
      </c>
      <c r="F7" s="59">
        <v>-1526741</v>
      </c>
      <c r="G7" s="59">
        <v>1101554</v>
      </c>
      <c r="H7" s="59">
        <v>946697</v>
      </c>
      <c r="I7" s="59">
        <v>521510</v>
      </c>
      <c r="J7" s="59">
        <v>738858</v>
      </c>
      <c r="K7" s="59">
        <v>514474</v>
      </c>
      <c r="L7" s="59">
        <v>677706</v>
      </c>
      <c r="M7" s="59">
        <v>1931038</v>
      </c>
      <c r="N7" s="59">
        <v>213736</v>
      </c>
      <c r="O7" s="59">
        <v>2535809</v>
      </c>
      <c r="P7" s="59">
        <v>366025</v>
      </c>
      <c r="Q7" s="59">
        <v>3115570</v>
      </c>
      <c r="R7" s="59">
        <v>528452</v>
      </c>
      <c r="S7" s="59">
        <v>303476</v>
      </c>
      <c r="T7" s="59">
        <v>14136853</v>
      </c>
      <c r="U7" s="59">
        <v>14968781</v>
      </c>
      <c r="V7" s="59">
        <v>20536899</v>
      </c>
      <c r="W7" s="59">
        <v>19000001</v>
      </c>
      <c r="X7" s="59">
        <v>1536898</v>
      </c>
      <c r="Y7" s="60">
        <v>8.09</v>
      </c>
      <c r="Z7" s="61">
        <v>20000000</v>
      </c>
    </row>
    <row r="8" spans="1:26" ht="13.5">
      <c r="A8" s="57" t="s">
        <v>34</v>
      </c>
      <c r="B8" s="18">
        <v>164214698</v>
      </c>
      <c r="C8" s="18">
        <v>0</v>
      </c>
      <c r="D8" s="58">
        <v>165896698</v>
      </c>
      <c r="E8" s="59">
        <v>170171899</v>
      </c>
      <c r="F8" s="59">
        <v>63774500</v>
      </c>
      <c r="G8" s="59">
        <v>599991</v>
      </c>
      <c r="H8" s="59">
        <v>0</v>
      </c>
      <c r="I8" s="59">
        <v>64374491</v>
      </c>
      <c r="J8" s="59">
        <v>177827</v>
      </c>
      <c r="K8" s="59">
        <v>56583</v>
      </c>
      <c r="L8" s="59">
        <v>48567611</v>
      </c>
      <c r="M8" s="59">
        <v>48802021</v>
      </c>
      <c r="N8" s="59">
        <v>3697297</v>
      </c>
      <c r="O8" s="59">
        <v>394149</v>
      </c>
      <c r="P8" s="59">
        <v>36343000</v>
      </c>
      <c r="Q8" s="59">
        <v>40434446</v>
      </c>
      <c r="R8" s="59">
        <v>4247491</v>
      </c>
      <c r="S8" s="59">
        <v>0</v>
      </c>
      <c r="T8" s="59">
        <v>2134344</v>
      </c>
      <c r="U8" s="59">
        <v>6381835</v>
      </c>
      <c r="V8" s="59">
        <v>159992793</v>
      </c>
      <c r="W8" s="59">
        <v>165896698</v>
      </c>
      <c r="X8" s="59">
        <v>-5903905</v>
      </c>
      <c r="Y8" s="60">
        <v>-3.56</v>
      </c>
      <c r="Z8" s="61">
        <v>170171899</v>
      </c>
    </row>
    <row r="9" spans="1:26" ht="13.5">
      <c r="A9" s="57" t="s">
        <v>35</v>
      </c>
      <c r="B9" s="18">
        <v>163110630</v>
      </c>
      <c r="C9" s="18">
        <v>0</v>
      </c>
      <c r="D9" s="58">
        <v>140059335</v>
      </c>
      <c r="E9" s="59">
        <v>184179335</v>
      </c>
      <c r="F9" s="59">
        <v>13276364</v>
      </c>
      <c r="G9" s="59">
        <v>11502776</v>
      </c>
      <c r="H9" s="59">
        <v>18022795</v>
      </c>
      <c r="I9" s="59">
        <v>42801935</v>
      </c>
      <c r="J9" s="59">
        <v>22685427</v>
      </c>
      <c r="K9" s="59">
        <v>16058027</v>
      </c>
      <c r="L9" s="59">
        <v>12926311</v>
      </c>
      <c r="M9" s="59">
        <v>51669765</v>
      </c>
      <c r="N9" s="59">
        <v>14237539</v>
      </c>
      <c r="O9" s="59">
        <v>17872572</v>
      </c>
      <c r="P9" s="59">
        <v>15268408</v>
      </c>
      <c r="Q9" s="59">
        <v>47378519</v>
      </c>
      <c r="R9" s="59">
        <v>14005503</v>
      </c>
      <c r="S9" s="59">
        <v>18098723</v>
      </c>
      <c r="T9" s="59">
        <v>15328909</v>
      </c>
      <c r="U9" s="59">
        <v>47433135</v>
      </c>
      <c r="V9" s="59">
        <v>189283354</v>
      </c>
      <c r="W9" s="59">
        <v>140059332</v>
      </c>
      <c r="X9" s="59">
        <v>49224022</v>
      </c>
      <c r="Y9" s="60">
        <v>35.15</v>
      </c>
      <c r="Z9" s="61">
        <v>184179335</v>
      </c>
    </row>
    <row r="10" spans="1:26" ht="25.5">
      <c r="A10" s="62" t="s">
        <v>106</v>
      </c>
      <c r="B10" s="63">
        <f>SUM(B5:B9)</f>
        <v>1837613208</v>
      </c>
      <c r="C10" s="63">
        <f>SUM(C5:C9)</f>
        <v>0</v>
      </c>
      <c r="D10" s="64">
        <f aca="true" t="shared" si="0" ref="D10:Z10">SUM(D5:D9)</f>
        <v>1899551540</v>
      </c>
      <c r="E10" s="65">
        <f t="shared" si="0"/>
        <v>1906946741</v>
      </c>
      <c r="F10" s="65">
        <f t="shared" si="0"/>
        <v>365162005</v>
      </c>
      <c r="G10" s="65">
        <f t="shared" si="0"/>
        <v>135876275</v>
      </c>
      <c r="H10" s="65">
        <f t="shared" si="0"/>
        <v>103094158</v>
      </c>
      <c r="I10" s="65">
        <f t="shared" si="0"/>
        <v>604132438</v>
      </c>
      <c r="J10" s="65">
        <f t="shared" si="0"/>
        <v>133112481</v>
      </c>
      <c r="K10" s="65">
        <f t="shared" si="0"/>
        <v>131776923</v>
      </c>
      <c r="L10" s="65">
        <f t="shared" si="0"/>
        <v>174319817</v>
      </c>
      <c r="M10" s="65">
        <f t="shared" si="0"/>
        <v>439209221</v>
      </c>
      <c r="N10" s="65">
        <f t="shared" si="0"/>
        <v>155761391</v>
      </c>
      <c r="O10" s="65">
        <f t="shared" si="0"/>
        <v>126218079</v>
      </c>
      <c r="P10" s="65">
        <f t="shared" si="0"/>
        <v>160399686</v>
      </c>
      <c r="Q10" s="65">
        <f t="shared" si="0"/>
        <v>442379156</v>
      </c>
      <c r="R10" s="65">
        <f t="shared" si="0"/>
        <v>148887682</v>
      </c>
      <c r="S10" s="65">
        <f t="shared" si="0"/>
        <v>108449966</v>
      </c>
      <c r="T10" s="65">
        <f t="shared" si="0"/>
        <v>141739718</v>
      </c>
      <c r="U10" s="65">
        <f t="shared" si="0"/>
        <v>399077366</v>
      </c>
      <c r="V10" s="65">
        <f t="shared" si="0"/>
        <v>1884798181</v>
      </c>
      <c r="W10" s="65">
        <f t="shared" si="0"/>
        <v>1899551537</v>
      </c>
      <c r="X10" s="65">
        <f t="shared" si="0"/>
        <v>-14753356</v>
      </c>
      <c r="Y10" s="66">
        <f>+IF(W10&lt;&gt;0,(X10/W10)*100,0)</f>
        <v>-0.7766757422807423</v>
      </c>
      <c r="Z10" s="67">
        <f t="shared" si="0"/>
        <v>1906946741</v>
      </c>
    </row>
    <row r="11" spans="1:26" ht="13.5">
      <c r="A11" s="57" t="s">
        <v>36</v>
      </c>
      <c r="B11" s="18">
        <v>600873550</v>
      </c>
      <c r="C11" s="18">
        <v>0</v>
      </c>
      <c r="D11" s="58">
        <v>644340071</v>
      </c>
      <c r="E11" s="59">
        <v>644340070</v>
      </c>
      <c r="F11" s="59">
        <v>49679720</v>
      </c>
      <c r="G11" s="59">
        <v>50633817</v>
      </c>
      <c r="H11" s="59">
        <v>45765427</v>
      </c>
      <c r="I11" s="59">
        <v>146078964</v>
      </c>
      <c r="J11" s="59">
        <v>49698595</v>
      </c>
      <c r="K11" s="59">
        <v>46491382</v>
      </c>
      <c r="L11" s="59">
        <v>57716961</v>
      </c>
      <c r="M11" s="59">
        <v>153906938</v>
      </c>
      <c r="N11" s="59">
        <v>47571814</v>
      </c>
      <c r="O11" s="59">
        <v>46945679</v>
      </c>
      <c r="P11" s="59">
        <v>47107207</v>
      </c>
      <c r="Q11" s="59">
        <v>141624700</v>
      </c>
      <c r="R11" s="59">
        <v>46097715</v>
      </c>
      <c r="S11" s="59">
        <v>48799387</v>
      </c>
      <c r="T11" s="59">
        <v>46873122</v>
      </c>
      <c r="U11" s="59">
        <v>141770224</v>
      </c>
      <c r="V11" s="59">
        <v>583380826</v>
      </c>
      <c r="W11" s="59">
        <v>644340070</v>
      </c>
      <c r="X11" s="59">
        <v>-60959244</v>
      </c>
      <c r="Y11" s="60">
        <v>-9.46</v>
      </c>
      <c r="Z11" s="61">
        <v>644340070</v>
      </c>
    </row>
    <row r="12" spans="1:26" ht="13.5">
      <c r="A12" s="57" t="s">
        <v>37</v>
      </c>
      <c r="B12" s="18">
        <v>20948087</v>
      </c>
      <c r="C12" s="18">
        <v>0</v>
      </c>
      <c r="D12" s="58">
        <v>23312308</v>
      </c>
      <c r="E12" s="59">
        <v>25944063</v>
      </c>
      <c r="F12" s="59">
        <v>1741858</v>
      </c>
      <c r="G12" s="59">
        <v>822386</v>
      </c>
      <c r="H12" s="59">
        <v>2309186</v>
      </c>
      <c r="I12" s="59">
        <v>4873430</v>
      </c>
      <c r="J12" s="59">
        <v>1779903</v>
      </c>
      <c r="K12" s="59">
        <v>1733938</v>
      </c>
      <c r="L12" s="59">
        <v>1718888</v>
      </c>
      <c r="M12" s="59">
        <v>5232729</v>
      </c>
      <c r="N12" s="59">
        <v>1716721</v>
      </c>
      <c r="O12" s="59">
        <v>4027903</v>
      </c>
      <c r="P12" s="59">
        <v>2487563</v>
      </c>
      <c r="Q12" s="59">
        <v>8232187</v>
      </c>
      <c r="R12" s="59">
        <v>2311906</v>
      </c>
      <c r="S12" s="59">
        <v>2232030</v>
      </c>
      <c r="T12" s="59">
        <v>2128727</v>
      </c>
      <c r="U12" s="59">
        <v>6672663</v>
      </c>
      <c r="V12" s="59">
        <v>25011009</v>
      </c>
      <c r="W12" s="59">
        <v>23312308</v>
      </c>
      <c r="X12" s="59">
        <v>1698701</v>
      </c>
      <c r="Y12" s="60">
        <v>7.29</v>
      </c>
      <c r="Z12" s="61">
        <v>25944063</v>
      </c>
    </row>
    <row r="13" spans="1:26" ht="13.5">
      <c r="A13" s="57" t="s">
        <v>107</v>
      </c>
      <c r="B13" s="18">
        <v>57792050</v>
      </c>
      <c r="C13" s="18">
        <v>0</v>
      </c>
      <c r="D13" s="58">
        <v>55650000</v>
      </c>
      <c r="E13" s="59">
        <v>60650000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55650000</v>
      </c>
      <c r="X13" s="59">
        <v>-55650000</v>
      </c>
      <c r="Y13" s="60">
        <v>-100</v>
      </c>
      <c r="Z13" s="61">
        <v>60650000</v>
      </c>
    </row>
    <row r="14" spans="1:26" ht="13.5">
      <c r="A14" s="57" t="s">
        <v>38</v>
      </c>
      <c r="B14" s="18">
        <v>29018431</v>
      </c>
      <c r="C14" s="18">
        <v>0</v>
      </c>
      <c r="D14" s="58">
        <v>27757073</v>
      </c>
      <c r="E14" s="59">
        <v>27757073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14115339</v>
      </c>
      <c r="M14" s="59">
        <v>14115339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13674099</v>
      </c>
      <c r="U14" s="59">
        <v>13674099</v>
      </c>
      <c r="V14" s="59">
        <v>27789438</v>
      </c>
      <c r="W14" s="59">
        <v>27757074</v>
      </c>
      <c r="X14" s="59">
        <v>32364</v>
      </c>
      <c r="Y14" s="60">
        <v>0.12</v>
      </c>
      <c r="Z14" s="61">
        <v>27757073</v>
      </c>
    </row>
    <row r="15" spans="1:26" ht="13.5">
      <c r="A15" s="57" t="s">
        <v>39</v>
      </c>
      <c r="B15" s="18">
        <v>574283930</v>
      </c>
      <c r="C15" s="18">
        <v>0</v>
      </c>
      <c r="D15" s="58">
        <v>647408172</v>
      </c>
      <c r="E15" s="59">
        <v>655478172</v>
      </c>
      <c r="F15" s="59">
        <v>4098759</v>
      </c>
      <c r="G15" s="59">
        <v>66281597</v>
      </c>
      <c r="H15" s="59">
        <v>65206802</v>
      </c>
      <c r="I15" s="59">
        <v>135587158</v>
      </c>
      <c r="J15" s="59">
        <v>39680305</v>
      </c>
      <c r="K15" s="59">
        <v>57118525</v>
      </c>
      <c r="L15" s="59">
        <v>41171245</v>
      </c>
      <c r="M15" s="59">
        <v>137970075</v>
      </c>
      <c r="N15" s="59">
        <v>55199056</v>
      </c>
      <c r="O15" s="59">
        <v>33556966</v>
      </c>
      <c r="P15" s="59">
        <v>57246704</v>
      </c>
      <c r="Q15" s="59">
        <v>146002726</v>
      </c>
      <c r="R15" s="59">
        <v>36691431</v>
      </c>
      <c r="S15" s="59">
        <v>46129268</v>
      </c>
      <c r="T15" s="59">
        <v>50790785</v>
      </c>
      <c r="U15" s="59">
        <v>133611484</v>
      </c>
      <c r="V15" s="59">
        <v>553171443</v>
      </c>
      <c r="W15" s="59">
        <v>647408172</v>
      </c>
      <c r="X15" s="59">
        <v>-94236729</v>
      </c>
      <c r="Y15" s="60">
        <v>-14.56</v>
      </c>
      <c r="Z15" s="61">
        <v>655478172</v>
      </c>
    </row>
    <row r="16" spans="1:26" ht="13.5">
      <c r="A16" s="68" t="s">
        <v>40</v>
      </c>
      <c r="B16" s="18">
        <v>39321064</v>
      </c>
      <c r="C16" s="18">
        <v>0</v>
      </c>
      <c r="D16" s="58">
        <v>61510000</v>
      </c>
      <c r="E16" s="59">
        <v>62590000</v>
      </c>
      <c r="F16" s="59">
        <v>4115521</v>
      </c>
      <c r="G16" s="59">
        <v>2955996</v>
      </c>
      <c r="H16" s="59">
        <v>2948368</v>
      </c>
      <c r="I16" s="59">
        <v>10019885</v>
      </c>
      <c r="J16" s="59">
        <v>5106973</v>
      </c>
      <c r="K16" s="59">
        <v>3460144</v>
      </c>
      <c r="L16" s="59">
        <v>2336763</v>
      </c>
      <c r="M16" s="59">
        <v>10903880</v>
      </c>
      <c r="N16" s="59">
        <v>2726379</v>
      </c>
      <c r="O16" s="59">
        <v>4006348</v>
      </c>
      <c r="P16" s="59">
        <v>2528195</v>
      </c>
      <c r="Q16" s="59">
        <v>9260922</v>
      </c>
      <c r="R16" s="59">
        <v>3566856</v>
      </c>
      <c r="S16" s="59">
        <v>2497708</v>
      </c>
      <c r="T16" s="59">
        <v>2653084</v>
      </c>
      <c r="U16" s="59">
        <v>8717648</v>
      </c>
      <c r="V16" s="59">
        <v>38902335</v>
      </c>
      <c r="W16" s="59">
        <v>61509996</v>
      </c>
      <c r="X16" s="59">
        <v>-22607661</v>
      </c>
      <c r="Y16" s="60">
        <v>-36.75</v>
      </c>
      <c r="Z16" s="61">
        <v>62590000</v>
      </c>
    </row>
    <row r="17" spans="1:26" ht="13.5">
      <c r="A17" s="57" t="s">
        <v>41</v>
      </c>
      <c r="B17" s="18">
        <v>367138654</v>
      </c>
      <c r="C17" s="18">
        <v>0</v>
      </c>
      <c r="D17" s="58">
        <v>431366210</v>
      </c>
      <c r="E17" s="59">
        <v>443921412</v>
      </c>
      <c r="F17" s="59">
        <v>13179778</v>
      </c>
      <c r="G17" s="59">
        <v>14364825</v>
      </c>
      <c r="H17" s="59">
        <v>211926935</v>
      </c>
      <c r="I17" s="59">
        <v>239471538</v>
      </c>
      <c r="J17" s="59">
        <v>18505744</v>
      </c>
      <c r="K17" s="59">
        <v>17310960</v>
      </c>
      <c r="L17" s="59">
        <v>15714199</v>
      </c>
      <c r="M17" s="59">
        <v>51530903</v>
      </c>
      <c r="N17" s="59">
        <v>11318185</v>
      </c>
      <c r="O17" s="59">
        <v>19803410</v>
      </c>
      <c r="P17" s="59">
        <v>17201446</v>
      </c>
      <c r="Q17" s="59">
        <v>48323041</v>
      </c>
      <c r="R17" s="59">
        <v>16304562</v>
      </c>
      <c r="S17" s="59">
        <v>23207704</v>
      </c>
      <c r="T17" s="59">
        <v>23667488</v>
      </c>
      <c r="U17" s="59">
        <v>63179754</v>
      </c>
      <c r="V17" s="59">
        <v>402505236</v>
      </c>
      <c r="W17" s="59">
        <v>431366212</v>
      </c>
      <c r="X17" s="59">
        <v>-28860976</v>
      </c>
      <c r="Y17" s="60">
        <v>-6.69</v>
      </c>
      <c r="Z17" s="61">
        <v>443921412</v>
      </c>
    </row>
    <row r="18" spans="1:26" ht="13.5">
      <c r="A18" s="69" t="s">
        <v>42</v>
      </c>
      <c r="B18" s="70">
        <f>SUM(B11:B17)</f>
        <v>1689375766</v>
      </c>
      <c r="C18" s="70">
        <f>SUM(C11:C17)</f>
        <v>0</v>
      </c>
      <c r="D18" s="71">
        <f aca="true" t="shared" si="1" ref="D18:Z18">SUM(D11:D17)</f>
        <v>1891343834</v>
      </c>
      <c r="E18" s="72">
        <f t="shared" si="1"/>
        <v>1920680790</v>
      </c>
      <c r="F18" s="72">
        <f t="shared" si="1"/>
        <v>72815636</v>
      </c>
      <c r="G18" s="72">
        <f t="shared" si="1"/>
        <v>135058621</v>
      </c>
      <c r="H18" s="72">
        <f t="shared" si="1"/>
        <v>328156718</v>
      </c>
      <c r="I18" s="72">
        <f t="shared" si="1"/>
        <v>536030975</v>
      </c>
      <c r="J18" s="72">
        <f t="shared" si="1"/>
        <v>114771520</v>
      </c>
      <c r="K18" s="72">
        <f t="shared" si="1"/>
        <v>126114949</v>
      </c>
      <c r="L18" s="72">
        <f t="shared" si="1"/>
        <v>132773395</v>
      </c>
      <c r="M18" s="72">
        <f t="shared" si="1"/>
        <v>373659864</v>
      </c>
      <c r="N18" s="72">
        <f t="shared" si="1"/>
        <v>118532155</v>
      </c>
      <c r="O18" s="72">
        <f t="shared" si="1"/>
        <v>108340306</v>
      </c>
      <c r="P18" s="72">
        <f t="shared" si="1"/>
        <v>126571115</v>
      </c>
      <c r="Q18" s="72">
        <f t="shared" si="1"/>
        <v>353443576</v>
      </c>
      <c r="R18" s="72">
        <f t="shared" si="1"/>
        <v>104972470</v>
      </c>
      <c r="S18" s="72">
        <f t="shared" si="1"/>
        <v>122866097</v>
      </c>
      <c r="T18" s="72">
        <f t="shared" si="1"/>
        <v>139787305</v>
      </c>
      <c r="U18" s="72">
        <f t="shared" si="1"/>
        <v>367625872</v>
      </c>
      <c r="V18" s="72">
        <f t="shared" si="1"/>
        <v>1630760287</v>
      </c>
      <c r="W18" s="72">
        <f t="shared" si="1"/>
        <v>1891343832</v>
      </c>
      <c r="X18" s="72">
        <f t="shared" si="1"/>
        <v>-260583545</v>
      </c>
      <c r="Y18" s="66">
        <f>+IF(W18&lt;&gt;0,(X18/W18)*100,0)</f>
        <v>-13.77769290761089</v>
      </c>
      <c r="Z18" s="73">
        <f t="shared" si="1"/>
        <v>1920680790</v>
      </c>
    </row>
    <row r="19" spans="1:26" ht="13.5">
      <c r="A19" s="69" t="s">
        <v>43</v>
      </c>
      <c r="B19" s="74">
        <f>+B10-B18</f>
        <v>148237442</v>
      </c>
      <c r="C19" s="74">
        <f>+C10-C18</f>
        <v>0</v>
      </c>
      <c r="D19" s="75">
        <f aca="true" t="shared" si="2" ref="D19:Z19">+D10-D18</f>
        <v>8207706</v>
      </c>
      <c r="E19" s="76">
        <f t="shared" si="2"/>
        <v>-13734049</v>
      </c>
      <c r="F19" s="76">
        <f t="shared" si="2"/>
        <v>292346369</v>
      </c>
      <c r="G19" s="76">
        <f t="shared" si="2"/>
        <v>817654</v>
      </c>
      <c r="H19" s="76">
        <f t="shared" si="2"/>
        <v>-225062560</v>
      </c>
      <c r="I19" s="76">
        <f t="shared" si="2"/>
        <v>68101463</v>
      </c>
      <c r="J19" s="76">
        <f t="shared" si="2"/>
        <v>18340961</v>
      </c>
      <c r="K19" s="76">
        <f t="shared" si="2"/>
        <v>5661974</v>
      </c>
      <c r="L19" s="76">
        <f t="shared" si="2"/>
        <v>41546422</v>
      </c>
      <c r="M19" s="76">
        <f t="shared" si="2"/>
        <v>65549357</v>
      </c>
      <c r="N19" s="76">
        <f t="shared" si="2"/>
        <v>37229236</v>
      </c>
      <c r="O19" s="76">
        <f t="shared" si="2"/>
        <v>17877773</v>
      </c>
      <c r="P19" s="76">
        <f t="shared" si="2"/>
        <v>33828571</v>
      </c>
      <c r="Q19" s="76">
        <f t="shared" si="2"/>
        <v>88935580</v>
      </c>
      <c r="R19" s="76">
        <f t="shared" si="2"/>
        <v>43915212</v>
      </c>
      <c r="S19" s="76">
        <f t="shared" si="2"/>
        <v>-14416131</v>
      </c>
      <c r="T19" s="76">
        <f t="shared" si="2"/>
        <v>1952413</v>
      </c>
      <c r="U19" s="76">
        <f t="shared" si="2"/>
        <v>31451494</v>
      </c>
      <c r="V19" s="76">
        <f t="shared" si="2"/>
        <v>254037894</v>
      </c>
      <c r="W19" s="76">
        <f>IF(E10=E18,0,W10-W18)</f>
        <v>8207705</v>
      </c>
      <c r="X19" s="76">
        <f t="shared" si="2"/>
        <v>245830189</v>
      </c>
      <c r="Y19" s="77">
        <f>+IF(W19&lt;&gt;0,(X19/W19)*100,0)</f>
        <v>2995.1148219873885</v>
      </c>
      <c r="Z19" s="78">
        <f t="shared" si="2"/>
        <v>-13734049</v>
      </c>
    </row>
    <row r="20" spans="1:26" ht="13.5">
      <c r="A20" s="57" t="s">
        <v>44</v>
      </c>
      <c r="B20" s="18">
        <v>111728307</v>
      </c>
      <c r="C20" s="18">
        <v>0</v>
      </c>
      <c r="D20" s="58">
        <v>81564302</v>
      </c>
      <c r="E20" s="59">
        <v>99270130</v>
      </c>
      <c r="F20" s="59">
        <v>0</v>
      </c>
      <c r="G20" s="59">
        <v>82889</v>
      </c>
      <c r="H20" s="59">
        <v>84000</v>
      </c>
      <c r="I20" s="59">
        <v>166889</v>
      </c>
      <c r="J20" s="59">
        <v>36000</v>
      </c>
      <c r="K20" s="59">
        <v>0</v>
      </c>
      <c r="L20" s="59">
        <v>0</v>
      </c>
      <c r="M20" s="59">
        <v>36000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202889</v>
      </c>
      <c r="W20" s="59">
        <v>81564302</v>
      </c>
      <c r="X20" s="59">
        <v>-81361413</v>
      </c>
      <c r="Y20" s="60">
        <v>-99.75</v>
      </c>
      <c r="Z20" s="61">
        <v>99270130</v>
      </c>
    </row>
    <row r="21" spans="1:26" ht="13.5">
      <c r="A21" s="57" t="s">
        <v>108</v>
      </c>
      <c r="B21" s="79">
        <v>260514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260226263</v>
      </c>
      <c r="C22" s="85">
        <f>SUM(C19:C21)</f>
        <v>0</v>
      </c>
      <c r="D22" s="86">
        <f aca="true" t="shared" si="3" ref="D22:Z22">SUM(D19:D21)</f>
        <v>89772008</v>
      </c>
      <c r="E22" s="87">
        <f t="shared" si="3"/>
        <v>85536081</v>
      </c>
      <c r="F22" s="87">
        <f t="shared" si="3"/>
        <v>292346369</v>
      </c>
      <c r="G22" s="87">
        <f t="shared" si="3"/>
        <v>900543</v>
      </c>
      <c r="H22" s="87">
        <f t="shared" si="3"/>
        <v>-224978560</v>
      </c>
      <c r="I22" s="87">
        <f t="shared" si="3"/>
        <v>68268352</v>
      </c>
      <c r="J22" s="87">
        <f t="shared" si="3"/>
        <v>18376961</v>
      </c>
      <c r="K22" s="87">
        <f t="shared" si="3"/>
        <v>5661974</v>
      </c>
      <c r="L22" s="87">
        <f t="shared" si="3"/>
        <v>41546422</v>
      </c>
      <c r="M22" s="87">
        <f t="shared" si="3"/>
        <v>65585357</v>
      </c>
      <c r="N22" s="87">
        <f t="shared" si="3"/>
        <v>37229236</v>
      </c>
      <c r="O22" s="87">
        <f t="shared" si="3"/>
        <v>17877773</v>
      </c>
      <c r="P22" s="87">
        <f t="shared" si="3"/>
        <v>33828571</v>
      </c>
      <c r="Q22" s="87">
        <f t="shared" si="3"/>
        <v>88935580</v>
      </c>
      <c r="R22" s="87">
        <f t="shared" si="3"/>
        <v>43915212</v>
      </c>
      <c r="S22" s="87">
        <f t="shared" si="3"/>
        <v>-14416131</v>
      </c>
      <c r="T22" s="87">
        <f t="shared" si="3"/>
        <v>1952413</v>
      </c>
      <c r="U22" s="87">
        <f t="shared" si="3"/>
        <v>31451494</v>
      </c>
      <c r="V22" s="87">
        <f t="shared" si="3"/>
        <v>254240783</v>
      </c>
      <c r="W22" s="87">
        <f t="shared" si="3"/>
        <v>89772007</v>
      </c>
      <c r="X22" s="87">
        <f t="shared" si="3"/>
        <v>164468776</v>
      </c>
      <c r="Y22" s="88">
        <f>+IF(W22&lt;&gt;0,(X22/W22)*100,0)</f>
        <v>183.20719508922195</v>
      </c>
      <c r="Z22" s="89">
        <f t="shared" si="3"/>
        <v>85536081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260226263</v>
      </c>
      <c r="C24" s="74">
        <f>SUM(C22:C23)</f>
        <v>0</v>
      </c>
      <c r="D24" s="75">
        <f aca="true" t="shared" si="4" ref="D24:Z24">SUM(D22:D23)</f>
        <v>89772008</v>
      </c>
      <c r="E24" s="76">
        <f t="shared" si="4"/>
        <v>85536081</v>
      </c>
      <c r="F24" s="76">
        <f t="shared" si="4"/>
        <v>292346369</v>
      </c>
      <c r="G24" s="76">
        <f t="shared" si="4"/>
        <v>900543</v>
      </c>
      <c r="H24" s="76">
        <f t="shared" si="4"/>
        <v>-224978560</v>
      </c>
      <c r="I24" s="76">
        <f t="shared" si="4"/>
        <v>68268352</v>
      </c>
      <c r="J24" s="76">
        <f t="shared" si="4"/>
        <v>18376961</v>
      </c>
      <c r="K24" s="76">
        <f t="shared" si="4"/>
        <v>5661974</v>
      </c>
      <c r="L24" s="76">
        <f t="shared" si="4"/>
        <v>41546422</v>
      </c>
      <c r="M24" s="76">
        <f t="shared" si="4"/>
        <v>65585357</v>
      </c>
      <c r="N24" s="76">
        <f t="shared" si="4"/>
        <v>37229236</v>
      </c>
      <c r="O24" s="76">
        <f t="shared" si="4"/>
        <v>17877773</v>
      </c>
      <c r="P24" s="76">
        <f t="shared" si="4"/>
        <v>33828571</v>
      </c>
      <c r="Q24" s="76">
        <f t="shared" si="4"/>
        <v>88935580</v>
      </c>
      <c r="R24" s="76">
        <f t="shared" si="4"/>
        <v>43915212</v>
      </c>
      <c r="S24" s="76">
        <f t="shared" si="4"/>
        <v>-14416131</v>
      </c>
      <c r="T24" s="76">
        <f t="shared" si="4"/>
        <v>1952413</v>
      </c>
      <c r="U24" s="76">
        <f t="shared" si="4"/>
        <v>31451494</v>
      </c>
      <c r="V24" s="76">
        <f t="shared" si="4"/>
        <v>254240783</v>
      </c>
      <c r="W24" s="76">
        <f t="shared" si="4"/>
        <v>89772007</v>
      </c>
      <c r="X24" s="76">
        <f t="shared" si="4"/>
        <v>164468776</v>
      </c>
      <c r="Y24" s="77">
        <f>+IF(W24&lt;&gt;0,(X24/W24)*100,0)</f>
        <v>183.20719508922195</v>
      </c>
      <c r="Z24" s="78">
        <f t="shared" si="4"/>
        <v>85536081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174542332</v>
      </c>
      <c r="C27" s="21">
        <v>0</v>
      </c>
      <c r="D27" s="98">
        <v>125204158</v>
      </c>
      <c r="E27" s="99">
        <v>149865131</v>
      </c>
      <c r="F27" s="99">
        <v>1014600</v>
      </c>
      <c r="G27" s="99">
        <v>6115212</v>
      </c>
      <c r="H27" s="99">
        <v>9322327</v>
      </c>
      <c r="I27" s="99">
        <v>16452139</v>
      </c>
      <c r="J27" s="99">
        <v>2307444</v>
      </c>
      <c r="K27" s="99">
        <v>11284751</v>
      </c>
      <c r="L27" s="99">
        <v>14013624</v>
      </c>
      <c r="M27" s="99">
        <v>27605819</v>
      </c>
      <c r="N27" s="99">
        <v>469942</v>
      </c>
      <c r="O27" s="99">
        <v>1713514</v>
      </c>
      <c r="P27" s="99">
        <v>10138519</v>
      </c>
      <c r="Q27" s="99">
        <v>12321975</v>
      </c>
      <c r="R27" s="99">
        <v>10862042</v>
      </c>
      <c r="S27" s="99">
        <v>24777865</v>
      </c>
      <c r="T27" s="99">
        <v>27278139</v>
      </c>
      <c r="U27" s="99">
        <v>62918046</v>
      </c>
      <c r="V27" s="99">
        <v>119297979</v>
      </c>
      <c r="W27" s="99">
        <v>149865131</v>
      </c>
      <c r="X27" s="99">
        <v>-30567152</v>
      </c>
      <c r="Y27" s="100">
        <v>-20.4</v>
      </c>
      <c r="Z27" s="101">
        <v>149865131</v>
      </c>
    </row>
    <row r="28" spans="1:26" ht="13.5">
      <c r="A28" s="102" t="s">
        <v>44</v>
      </c>
      <c r="B28" s="18">
        <v>111728332</v>
      </c>
      <c r="C28" s="18">
        <v>0</v>
      </c>
      <c r="D28" s="58">
        <v>81564302</v>
      </c>
      <c r="E28" s="59">
        <v>99270087</v>
      </c>
      <c r="F28" s="59">
        <v>0</v>
      </c>
      <c r="G28" s="59">
        <v>2362979</v>
      </c>
      <c r="H28" s="59">
        <v>5025724</v>
      </c>
      <c r="I28" s="59">
        <v>7388703</v>
      </c>
      <c r="J28" s="59">
        <v>1706357</v>
      </c>
      <c r="K28" s="59">
        <v>5437775</v>
      </c>
      <c r="L28" s="59">
        <v>12025565</v>
      </c>
      <c r="M28" s="59">
        <v>19169697</v>
      </c>
      <c r="N28" s="59">
        <v>376367</v>
      </c>
      <c r="O28" s="59">
        <v>1179538</v>
      </c>
      <c r="P28" s="59">
        <v>6154545</v>
      </c>
      <c r="Q28" s="59">
        <v>7710450</v>
      </c>
      <c r="R28" s="59">
        <v>8919492</v>
      </c>
      <c r="S28" s="59">
        <v>21271011</v>
      </c>
      <c r="T28" s="59">
        <v>17817718</v>
      </c>
      <c r="U28" s="59">
        <v>48008221</v>
      </c>
      <c r="V28" s="59">
        <v>82277071</v>
      </c>
      <c r="W28" s="59">
        <v>99270087</v>
      </c>
      <c r="X28" s="59">
        <v>-16993016</v>
      </c>
      <c r="Y28" s="60">
        <v>-17.12</v>
      </c>
      <c r="Z28" s="61">
        <v>99270087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62814000</v>
      </c>
      <c r="C31" s="18">
        <v>0</v>
      </c>
      <c r="D31" s="58">
        <v>43639856</v>
      </c>
      <c r="E31" s="59">
        <v>50595044</v>
      </c>
      <c r="F31" s="59">
        <v>1014600</v>
      </c>
      <c r="G31" s="59">
        <v>3752233</v>
      </c>
      <c r="H31" s="59">
        <v>4296603</v>
      </c>
      <c r="I31" s="59">
        <v>9063436</v>
      </c>
      <c r="J31" s="59">
        <v>601087</v>
      </c>
      <c r="K31" s="59">
        <v>5846976</v>
      </c>
      <c r="L31" s="59">
        <v>1988059</v>
      </c>
      <c r="M31" s="59">
        <v>8436122</v>
      </c>
      <c r="N31" s="59">
        <v>93575</v>
      </c>
      <c r="O31" s="59">
        <v>533976</v>
      </c>
      <c r="P31" s="59">
        <v>3983974</v>
      </c>
      <c r="Q31" s="59">
        <v>4611525</v>
      </c>
      <c r="R31" s="59">
        <v>1942550</v>
      </c>
      <c r="S31" s="59">
        <v>3506854</v>
      </c>
      <c r="T31" s="59">
        <v>9460421</v>
      </c>
      <c r="U31" s="59">
        <v>14909825</v>
      </c>
      <c r="V31" s="59">
        <v>37020908</v>
      </c>
      <c r="W31" s="59">
        <v>50595044</v>
      </c>
      <c r="X31" s="59">
        <v>-13574136</v>
      </c>
      <c r="Y31" s="60">
        <v>-26.83</v>
      </c>
      <c r="Z31" s="61">
        <v>50595044</v>
      </c>
    </row>
    <row r="32" spans="1:26" ht="13.5">
      <c r="A32" s="69" t="s">
        <v>50</v>
      </c>
      <c r="B32" s="21">
        <f>SUM(B28:B31)</f>
        <v>174542332</v>
      </c>
      <c r="C32" s="21">
        <f>SUM(C28:C31)</f>
        <v>0</v>
      </c>
      <c r="D32" s="98">
        <f aca="true" t="shared" si="5" ref="D32:Z32">SUM(D28:D31)</f>
        <v>125204158</v>
      </c>
      <c r="E32" s="99">
        <f t="shared" si="5"/>
        <v>149865131</v>
      </c>
      <c r="F32" s="99">
        <f t="shared" si="5"/>
        <v>1014600</v>
      </c>
      <c r="G32" s="99">
        <f t="shared" si="5"/>
        <v>6115212</v>
      </c>
      <c r="H32" s="99">
        <f t="shared" si="5"/>
        <v>9322327</v>
      </c>
      <c r="I32" s="99">
        <f t="shared" si="5"/>
        <v>16452139</v>
      </c>
      <c r="J32" s="99">
        <f t="shared" si="5"/>
        <v>2307444</v>
      </c>
      <c r="K32" s="99">
        <f t="shared" si="5"/>
        <v>11284751</v>
      </c>
      <c r="L32" s="99">
        <f t="shared" si="5"/>
        <v>14013624</v>
      </c>
      <c r="M32" s="99">
        <f t="shared" si="5"/>
        <v>27605819</v>
      </c>
      <c r="N32" s="99">
        <f t="shared" si="5"/>
        <v>469942</v>
      </c>
      <c r="O32" s="99">
        <f t="shared" si="5"/>
        <v>1713514</v>
      </c>
      <c r="P32" s="99">
        <f t="shared" si="5"/>
        <v>10138519</v>
      </c>
      <c r="Q32" s="99">
        <f t="shared" si="5"/>
        <v>12321975</v>
      </c>
      <c r="R32" s="99">
        <f t="shared" si="5"/>
        <v>10862042</v>
      </c>
      <c r="S32" s="99">
        <f t="shared" si="5"/>
        <v>24777865</v>
      </c>
      <c r="T32" s="99">
        <f t="shared" si="5"/>
        <v>27278139</v>
      </c>
      <c r="U32" s="99">
        <f t="shared" si="5"/>
        <v>62918046</v>
      </c>
      <c r="V32" s="99">
        <f t="shared" si="5"/>
        <v>119297979</v>
      </c>
      <c r="W32" s="99">
        <f t="shared" si="5"/>
        <v>149865131</v>
      </c>
      <c r="X32" s="99">
        <f t="shared" si="5"/>
        <v>-30567152</v>
      </c>
      <c r="Y32" s="100">
        <f>+IF(W32&lt;&gt;0,(X32/W32)*100,0)</f>
        <v>-20.396440316727176</v>
      </c>
      <c r="Z32" s="101">
        <f t="shared" si="5"/>
        <v>149865131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1166357394</v>
      </c>
      <c r="C35" s="18">
        <v>0</v>
      </c>
      <c r="D35" s="58">
        <v>1048396807</v>
      </c>
      <c r="E35" s="59">
        <v>1048396807</v>
      </c>
      <c r="F35" s="59">
        <v>1389200437</v>
      </c>
      <c r="G35" s="59">
        <v>1399319784</v>
      </c>
      <c r="H35" s="59">
        <v>1164730628</v>
      </c>
      <c r="I35" s="59">
        <v>1164730628</v>
      </c>
      <c r="J35" s="59">
        <v>1168128633</v>
      </c>
      <c r="K35" s="59">
        <v>1158632676</v>
      </c>
      <c r="L35" s="59">
        <v>1202299342</v>
      </c>
      <c r="M35" s="59">
        <v>1202299342</v>
      </c>
      <c r="N35" s="59">
        <v>1246099305</v>
      </c>
      <c r="O35" s="59">
        <v>1264794747</v>
      </c>
      <c r="P35" s="59">
        <v>1278425429</v>
      </c>
      <c r="Q35" s="59">
        <v>1278425429</v>
      </c>
      <c r="R35" s="59">
        <v>1337708003</v>
      </c>
      <c r="S35" s="59">
        <v>1299658146</v>
      </c>
      <c r="T35" s="59">
        <v>1256285314</v>
      </c>
      <c r="U35" s="59">
        <v>1256285314</v>
      </c>
      <c r="V35" s="59">
        <v>1256285314</v>
      </c>
      <c r="W35" s="59">
        <v>1048396807</v>
      </c>
      <c r="X35" s="59">
        <v>207888507</v>
      </c>
      <c r="Y35" s="60">
        <v>19.83</v>
      </c>
      <c r="Z35" s="61">
        <v>1048396807</v>
      </c>
    </row>
    <row r="36" spans="1:26" ht="13.5">
      <c r="A36" s="57" t="s">
        <v>53</v>
      </c>
      <c r="B36" s="18">
        <v>1704112487</v>
      </c>
      <c r="C36" s="18">
        <v>0</v>
      </c>
      <c r="D36" s="58">
        <v>1783898903</v>
      </c>
      <c r="E36" s="59">
        <v>1783898903</v>
      </c>
      <c r="F36" s="59">
        <v>1704857354</v>
      </c>
      <c r="G36" s="59">
        <v>1709593264</v>
      </c>
      <c r="H36" s="59">
        <v>1718915591</v>
      </c>
      <c r="I36" s="59">
        <v>1718915591</v>
      </c>
      <c r="J36" s="59">
        <v>1723336076</v>
      </c>
      <c r="K36" s="59">
        <v>1734620828</v>
      </c>
      <c r="L36" s="59">
        <v>1746521417</v>
      </c>
      <c r="M36" s="59">
        <v>1746521417</v>
      </c>
      <c r="N36" s="59">
        <v>1746991359</v>
      </c>
      <c r="O36" s="59">
        <v>1748704872</v>
      </c>
      <c r="P36" s="59">
        <v>1758843391</v>
      </c>
      <c r="Q36" s="59">
        <v>1758843391</v>
      </c>
      <c r="R36" s="59">
        <v>1769705433</v>
      </c>
      <c r="S36" s="59">
        <v>1794483298</v>
      </c>
      <c r="T36" s="59">
        <v>1821761437</v>
      </c>
      <c r="U36" s="59">
        <v>1821761437</v>
      </c>
      <c r="V36" s="59">
        <v>1821761437</v>
      </c>
      <c r="W36" s="59">
        <v>1783898903</v>
      </c>
      <c r="X36" s="59">
        <v>37862534</v>
      </c>
      <c r="Y36" s="60">
        <v>2.12</v>
      </c>
      <c r="Z36" s="61">
        <v>1783898903</v>
      </c>
    </row>
    <row r="37" spans="1:26" ht="13.5">
      <c r="A37" s="57" t="s">
        <v>54</v>
      </c>
      <c r="B37" s="18">
        <v>240760755</v>
      </c>
      <c r="C37" s="18">
        <v>0</v>
      </c>
      <c r="D37" s="58">
        <v>227398101</v>
      </c>
      <c r="E37" s="59">
        <v>227398101</v>
      </c>
      <c r="F37" s="59">
        <v>159268976</v>
      </c>
      <c r="G37" s="59">
        <v>173191161</v>
      </c>
      <c r="H37" s="59">
        <v>173790844</v>
      </c>
      <c r="I37" s="59">
        <v>173790844</v>
      </c>
      <c r="J37" s="59">
        <v>163232367</v>
      </c>
      <c r="K37" s="59">
        <v>159359197</v>
      </c>
      <c r="L37" s="59">
        <v>177261168</v>
      </c>
      <c r="M37" s="59">
        <v>177261168</v>
      </c>
      <c r="N37" s="59">
        <v>184301830</v>
      </c>
      <c r="O37" s="59">
        <v>186833007</v>
      </c>
      <c r="P37" s="59">
        <v>176773636</v>
      </c>
      <c r="Q37" s="59">
        <v>176773636</v>
      </c>
      <c r="R37" s="59">
        <v>203003042</v>
      </c>
      <c r="S37" s="59">
        <v>204147180</v>
      </c>
      <c r="T37" s="59">
        <v>198625970</v>
      </c>
      <c r="U37" s="59">
        <v>198625970</v>
      </c>
      <c r="V37" s="59">
        <v>198625970</v>
      </c>
      <c r="W37" s="59">
        <v>227398101</v>
      </c>
      <c r="X37" s="59">
        <v>-28772131</v>
      </c>
      <c r="Y37" s="60">
        <v>-12.65</v>
      </c>
      <c r="Z37" s="61">
        <v>227398101</v>
      </c>
    </row>
    <row r="38" spans="1:26" ht="13.5">
      <c r="A38" s="57" t="s">
        <v>55</v>
      </c>
      <c r="B38" s="18">
        <v>480530891</v>
      </c>
      <c r="C38" s="18">
        <v>0</v>
      </c>
      <c r="D38" s="58">
        <v>456827857</v>
      </c>
      <c r="E38" s="59">
        <v>456827857</v>
      </c>
      <c r="F38" s="59">
        <v>446874304</v>
      </c>
      <c r="G38" s="59">
        <v>497427397</v>
      </c>
      <c r="H38" s="59">
        <v>496539449</v>
      </c>
      <c r="I38" s="59">
        <v>496539449</v>
      </c>
      <c r="J38" s="59">
        <v>496539449</v>
      </c>
      <c r="K38" s="59">
        <v>496539449</v>
      </c>
      <c r="L38" s="59">
        <v>492658310</v>
      </c>
      <c r="M38" s="59">
        <v>492658310</v>
      </c>
      <c r="N38" s="59">
        <v>492658310</v>
      </c>
      <c r="O38" s="59">
        <v>492658310</v>
      </c>
      <c r="P38" s="59">
        <v>492658310</v>
      </c>
      <c r="Q38" s="59">
        <v>492658310</v>
      </c>
      <c r="R38" s="59">
        <v>492658310</v>
      </c>
      <c r="S38" s="59">
        <v>492658310</v>
      </c>
      <c r="T38" s="59">
        <v>480132411</v>
      </c>
      <c r="U38" s="59">
        <v>480132411</v>
      </c>
      <c r="V38" s="59">
        <v>480132411</v>
      </c>
      <c r="W38" s="59">
        <v>456827857</v>
      </c>
      <c r="X38" s="59">
        <v>23304554</v>
      </c>
      <c r="Y38" s="60">
        <v>5.1</v>
      </c>
      <c r="Z38" s="61">
        <v>456827857</v>
      </c>
    </row>
    <row r="39" spans="1:26" ht="13.5">
      <c r="A39" s="57" t="s">
        <v>56</v>
      </c>
      <c r="B39" s="18">
        <v>2149178235</v>
      </c>
      <c r="C39" s="18">
        <v>0</v>
      </c>
      <c r="D39" s="58">
        <v>2148069754</v>
      </c>
      <c r="E39" s="59">
        <v>2148069754</v>
      </c>
      <c r="F39" s="59">
        <v>2487914511</v>
      </c>
      <c r="G39" s="59">
        <v>2438294491</v>
      </c>
      <c r="H39" s="59">
        <v>2213315927</v>
      </c>
      <c r="I39" s="59">
        <v>2213315927</v>
      </c>
      <c r="J39" s="59">
        <v>2231692893</v>
      </c>
      <c r="K39" s="59">
        <v>2237354858</v>
      </c>
      <c r="L39" s="59">
        <v>2278901281</v>
      </c>
      <c r="M39" s="59">
        <v>2278901281</v>
      </c>
      <c r="N39" s="59">
        <v>2316130524</v>
      </c>
      <c r="O39" s="59">
        <v>2334008302</v>
      </c>
      <c r="P39" s="59">
        <v>2367836874</v>
      </c>
      <c r="Q39" s="59">
        <v>2367836874</v>
      </c>
      <c r="R39" s="59">
        <v>2411752084</v>
      </c>
      <c r="S39" s="59">
        <v>2397335954</v>
      </c>
      <c r="T39" s="59">
        <v>2399288370</v>
      </c>
      <c r="U39" s="59">
        <v>2399288370</v>
      </c>
      <c r="V39" s="59">
        <v>2399288370</v>
      </c>
      <c r="W39" s="59">
        <v>2148069754</v>
      </c>
      <c r="X39" s="59">
        <v>251218616</v>
      </c>
      <c r="Y39" s="60">
        <v>11.7</v>
      </c>
      <c r="Z39" s="61">
        <v>2148069754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169184840</v>
      </c>
      <c r="C42" s="18">
        <v>0</v>
      </c>
      <c r="D42" s="58">
        <v>174127784</v>
      </c>
      <c r="E42" s="59">
        <v>162872792</v>
      </c>
      <c r="F42" s="59">
        <v>49605068</v>
      </c>
      <c r="G42" s="59">
        <v>-48327202</v>
      </c>
      <c r="H42" s="59">
        <v>-2025512</v>
      </c>
      <c r="I42" s="59">
        <v>-747646</v>
      </c>
      <c r="J42" s="59">
        <v>56426475</v>
      </c>
      <c r="K42" s="59">
        <v>-54386753</v>
      </c>
      <c r="L42" s="59">
        <v>-28803815</v>
      </c>
      <c r="M42" s="59">
        <v>-26764093</v>
      </c>
      <c r="N42" s="59">
        <v>95054674</v>
      </c>
      <c r="O42" s="59">
        <v>4950243</v>
      </c>
      <c r="P42" s="59">
        <v>24612469</v>
      </c>
      <c r="Q42" s="59">
        <v>124617386</v>
      </c>
      <c r="R42" s="59">
        <v>19822211</v>
      </c>
      <c r="S42" s="59">
        <v>-22330981</v>
      </c>
      <c r="T42" s="59">
        <v>724979</v>
      </c>
      <c r="U42" s="59">
        <v>-1783791</v>
      </c>
      <c r="V42" s="59">
        <v>95321856</v>
      </c>
      <c r="W42" s="59">
        <v>162872792</v>
      </c>
      <c r="X42" s="59">
        <v>-67550936</v>
      </c>
      <c r="Y42" s="60">
        <v>-41.47</v>
      </c>
      <c r="Z42" s="61">
        <v>162872792</v>
      </c>
    </row>
    <row r="43" spans="1:26" ht="13.5">
      <c r="A43" s="57" t="s">
        <v>59</v>
      </c>
      <c r="B43" s="18">
        <v>-174542332</v>
      </c>
      <c r="C43" s="18">
        <v>0</v>
      </c>
      <c r="D43" s="58">
        <v>-125204158</v>
      </c>
      <c r="E43" s="59">
        <v>-149864840</v>
      </c>
      <c r="F43" s="59">
        <v>-1014600</v>
      </c>
      <c r="G43" s="59">
        <v>-6115212</v>
      </c>
      <c r="H43" s="59">
        <v>-9322327</v>
      </c>
      <c r="I43" s="59">
        <v>-16452139</v>
      </c>
      <c r="J43" s="59">
        <v>-2307445</v>
      </c>
      <c r="K43" s="59">
        <v>-11284751</v>
      </c>
      <c r="L43" s="59">
        <v>-14013629</v>
      </c>
      <c r="M43" s="59">
        <v>-27605825</v>
      </c>
      <c r="N43" s="59">
        <v>-469942</v>
      </c>
      <c r="O43" s="59">
        <v>-1713513</v>
      </c>
      <c r="P43" s="59">
        <v>-10138519</v>
      </c>
      <c r="Q43" s="59">
        <v>-12321974</v>
      </c>
      <c r="R43" s="59">
        <v>-10862042</v>
      </c>
      <c r="S43" s="59">
        <v>-24777864</v>
      </c>
      <c r="T43" s="59">
        <v>-27278140</v>
      </c>
      <c r="U43" s="59">
        <v>-62918046</v>
      </c>
      <c r="V43" s="59">
        <v>-119297984</v>
      </c>
      <c r="W43" s="59">
        <v>-149864840</v>
      </c>
      <c r="X43" s="59">
        <v>30566856</v>
      </c>
      <c r="Y43" s="60">
        <v>-20.4</v>
      </c>
      <c r="Z43" s="61">
        <v>-149864840</v>
      </c>
    </row>
    <row r="44" spans="1:26" ht="13.5">
      <c r="A44" s="57" t="s">
        <v>60</v>
      </c>
      <c r="B44" s="18">
        <v>-10824084</v>
      </c>
      <c r="C44" s="18">
        <v>0</v>
      </c>
      <c r="D44" s="58">
        <v>-8246000</v>
      </c>
      <c r="E44" s="59">
        <v>-8246000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-3881139</v>
      </c>
      <c r="M44" s="59">
        <v>-3881139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-4322380</v>
      </c>
      <c r="U44" s="59">
        <v>-4322380</v>
      </c>
      <c r="V44" s="59">
        <v>-8203519</v>
      </c>
      <c r="W44" s="59">
        <v>-8246000</v>
      </c>
      <c r="X44" s="59">
        <v>42481</v>
      </c>
      <c r="Y44" s="60">
        <v>-0.52</v>
      </c>
      <c r="Z44" s="61">
        <v>-8246000</v>
      </c>
    </row>
    <row r="45" spans="1:26" ht="13.5">
      <c r="A45" s="69" t="s">
        <v>61</v>
      </c>
      <c r="B45" s="21">
        <v>259275698</v>
      </c>
      <c r="C45" s="21">
        <v>0</v>
      </c>
      <c r="D45" s="98">
        <v>264037294</v>
      </c>
      <c r="E45" s="99">
        <v>264037649</v>
      </c>
      <c r="F45" s="99">
        <v>307866166</v>
      </c>
      <c r="G45" s="99">
        <v>253423752</v>
      </c>
      <c r="H45" s="99">
        <v>242075913</v>
      </c>
      <c r="I45" s="99">
        <v>242075913</v>
      </c>
      <c r="J45" s="99">
        <v>296194943</v>
      </c>
      <c r="K45" s="99">
        <v>230523439</v>
      </c>
      <c r="L45" s="99">
        <v>183824856</v>
      </c>
      <c r="M45" s="99">
        <v>183824856</v>
      </c>
      <c r="N45" s="99">
        <v>278409588</v>
      </c>
      <c r="O45" s="99">
        <v>281646318</v>
      </c>
      <c r="P45" s="99">
        <v>296120268</v>
      </c>
      <c r="Q45" s="99">
        <v>278409588</v>
      </c>
      <c r="R45" s="99">
        <v>305080437</v>
      </c>
      <c r="S45" s="99">
        <v>257971592</v>
      </c>
      <c r="T45" s="99">
        <v>227096051</v>
      </c>
      <c r="U45" s="99">
        <v>227096051</v>
      </c>
      <c r="V45" s="99">
        <v>227096051</v>
      </c>
      <c r="W45" s="99">
        <v>264037649</v>
      </c>
      <c r="X45" s="99">
        <v>-36941598</v>
      </c>
      <c r="Y45" s="100">
        <v>-13.99</v>
      </c>
      <c r="Z45" s="101">
        <v>264037649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101751493</v>
      </c>
      <c r="C49" s="51">
        <v>0</v>
      </c>
      <c r="D49" s="128">
        <v>52007272</v>
      </c>
      <c r="E49" s="53">
        <v>56827353</v>
      </c>
      <c r="F49" s="53">
        <v>0</v>
      </c>
      <c r="G49" s="53">
        <v>0</v>
      </c>
      <c r="H49" s="53">
        <v>0</v>
      </c>
      <c r="I49" s="53">
        <v>1702408822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1912994940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128344495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128344495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77.77710784017916</v>
      </c>
      <c r="C58" s="5">
        <f>IF(C67=0,0,+(C76/C67)*100)</f>
        <v>0</v>
      </c>
      <c r="D58" s="6">
        <f aca="true" t="shared" si="6" ref="D58:Z58">IF(D67=0,0,+(D76/D67)*100)</f>
        <v>87.33095128174881</v>
      </c>
      <c r="E58" s="7">
        <f t="shared" si="6"/>
        <v>84.9890288368066</v>
      </c>
      <c r="F58" s="7">
        <f t="shared" si="6"/>
        <v>28.085219129142892</v>
      </c>
      <c r="G58" s="7">
        <f t="shared" si="6"/>
        <v>70.42981016165575</v>
      </c>
      <c r="H58" s="7">
        <f t="shared" si="6"/>
        <v>106.19597500795335</v>
      </c>
      <c r="I58" s="7">
        <f t="shared" si="6"/>
        <v>52.79351780193608</v>
      </c>
      <c r="J58" s="7">
        <f t="shared" si="6"/>
        <v>139.73995644316466</v>
      </c>
      <c r="K58" s="7">
        <f t="shared" si="6"/>
        <v>69.39657698682927</v>
      </c>
      <c r="L58" s="7">
        <f t="shared" si="6"/>
        <v>80.2233824031826</v>
      </c>
      <c r="M58" s="7">
        <f t="shared" si="6"/>
        <v>96.58346273915647</v>
      </c>
      <c r="N58" s="7">
        <f t="shared" si="6"/>
        <v>74.38503755565108</v>
      </c>
      <c r="O58" s="7">
        <f t="shared" si="6"/>
        <v>86.00667880950273</v>
      </c>
      <c r="P58" s="7">
        <f t="shared" si="6"/>
        <v>99.23223015244524</v>
      </c>
      <c r="Q58" s="7">
        <f t="shared" si="6"/>
        <v>85.60507169585301</v>
      </c>
      <c r="R58" s="7">
        <f t="shared" si="6"/>
        <v>64.50185620099204</v>
      </c>
      <c r="S58" s="7">
        <f t="shared" si="6"/>
        <v>99.168336030521</v>
      </c>
      <c r="T58" s="7">
        <f t="shared" si="6"/>
        <v>87.97091440622845</v>
      </c>
      <c r="U58" s="7">
        <f t="shared" si="6"/>
        <v>81.96507839705946</v>
      </c>
      <c r="V58" s="7">
        <f t="shared" si="6"/>
        <v>76.85431529667943</v>
      </c>
      <c r="W58" s="7">
        <f t="shared" si="6"/>
        <v>85.40245125880199</v>
      </c>
      <c r="X58" s="7">
        <f t="shared" si="6"/>
        <v>0</v>
      </c>
      <c r="Y58" s="7">
        <f t="shared" si="6"/>
        <v>0</v>
      </c>
      <c r="Z58" s="8">
        <f t="shared" si="6"/>
        <v>84.9890288368066</v>
      </c>
    </row>
    <row r="59" spans="1:26" ht="13.5">
      <c r="A59" s="36" t="s">
        <v>31</v>
      </c>
      <c r="B59" s="9">
        <f aca="true" t="shared" si="7" ref="B59:Z66">IF(B68=0,0,+(B77/B68)*100)</f>
        <v>64.94990330013766</v>
      </c>
      <c r="C59" s="9">
        <f t="shared" si="7"/>
        <v>0</v>
      </c>
      <c r="D59" s="2">
        <f t="shared" si="7"/>
        <v>91.99999997534456</v>
      </c>
      <c r="E59" s="10">
        <f t="shared" si="7"/>
        <v>84.34406096170406</v>
      </c>
      <c r="F59" s="10">
        <f t="shared" si="7"/>
        <v>7.675236710157919</v>
      </c>
      <c r="G59" s="10">
        <f t="shared" si="7"/>
        <v>97.10196332131996</v>
      </c>
      <c r="H59" s="10">
        <f t="shared" si="7"/>
        <v>-1850.1803658317485</v>
      </c>
      <c r="I59" s="10">
        <f t="shared" si="7"/>
        <v>26.81609821672582</v>
      </c>
      <c r="J59" s="10">
        <f t="shared" si="7"/>
        <v>370.3886755969367</v>
      </c>
      <c r="K59" s="10">
        <f t="shared" si="7"/>
        <v>66.34849427058282</v>
      </c>
      <c r="L59" s="10">
        <f t="shared" si="7"/>
        <v>70.3663314512957</v>
      </c>
      <c r="M59" s="10">
        <f t="shared" si="7"/>
        <v>167.77355535206485</v>
      </c>
      <c r="N59" s="10">
        <f t="shared" si="7"/>
        <v>160.9514290102203</v>
      </c>
      <c r="O59" s="10">
        <f t="shared" si="7"/>
        <v>65.55219497685394</v>
      </c>
      <c r="P59" s="10">
        <f t="shared" si="7"/>
        <v>97.39840184641439</v>
      </c>
      <c r="Q59" s="10">
        <f t="shared" si="7"/>
        <v>107.17825900049212</v>
      </c>
      <c r="R59" s="10">
        <f t="shared" si="7"/>
        <v>66.88031624017961</v>
      </c>
      <c r="S59" s="10">
        <f t="shared" si="7"/>
        <v>86.44437513226673</v>
      </c>
      <c r="T59" s="10">
        <f t="shared" si="7"/>
        <v>104.76891913142843</v>
      </c>
      <c r="U59" s="10">
        <f t="shared" si="7"/>
        <v>85.70391667049633</v>
      </c>
      <c r="V59" s="10">
        <f t="shared" si="7"/>
        <v>73.280646429664</v>
      </c>
      <c r="W59" s="10">
        <f t="shared" si="7"/>
        <v>81.39804777506755</v>
      </c>
      <c r="X59" s="10">
        <f t="shared" si="7"/>
        <v>0</v>
      </c>
      <c r="Y59" s="10">
        <f t="shared" si="7"/>
        <v>0</v>
      </c>
      <c r="Z59" s="11">
        <f t="shared" si="7"/>
        <v>84.34406096170406</v>
      </c>
    </row>
    <row r="60" spans="1:26" ht="13.5">
      <c r="A60" s="37" t="s">
        <v>32</v>
      </c>
      <c r="B60" s="12">
        <f t="shared" si="7"/>
        <v>81.71813690949703</v>
      </c>
      <c r="C60" s="12">
        <f t="shared" si="7"/>
        <v>0</v>
      </c>
      <c r="D60" s="3">
        <f t="shared" si="7"/>
        <v>89.25275156686597</v>
      </c>
      <c r="E60" s="13">
        <f t="shared" si="7"/>
        <v>85.0846461281181</v>
      </c>
      <c r="F60" s="13">
        <f t="shared" si="7"/>
        <v>75.18989777310382</v>
      </c>
      <c r="G60" s="13">
        <f t="shared" si="7"/>
        <v>60.657338006043396</v>
      </c>
      <c r="H60" s="13">
        <f t="shared" si="7"/>
        <v>79.26964957039985</v>
      </c>
      <c r="I60" s="13">
        <f t="shared" si="7"/>
        <v>71.10002696001668</v>
      </c>
      <c r="J60" s="13">
        <f t="shared" si="7"/>
        <v>76.94602493775027</v>
      </c>
      <c r="K60" s="13">
        <f t="shared" si="7"/>
        <v>66.44825783485105</v>
      </c>
      <c r="L60" s="13">
        <f t="shared" si="7"/>
        <v>80.57068355905115</v>
      </c>
      <c r="M60" s="13">
        <f t="shared" si="7"/>
        <v>74.56110863540147</v>
      </c>
      <c r="N60" s="13">
        <f t="shared" si="7"/>
        <v>52.353057398553716</v>
      </c>
      <c r="O60" s="13">
        <f t="shared" si="7"/>
        <v>91.2289773423073</v>
      </c>
      <c r="P60" s="13">
        <f t="shared" si="7"/>
        <v>99.69989780713865</v>
      </c>
      <c r="Q60" s="13">
        <f t="shared" si="7"/>
        <v>77.84231972943341</v>
      </c>
      <c r="R60" s="13">
        <f t="shared" si="7"/>
        <v>59.92603362465642</v>
      </c>
      <c r="S60" s="13">
        <f t="shared" si="7"/>
        <v>103.89527583721771</v>
      </c>
      <c r="T60" s="13">
        <f t="shared" si="7"/>
        <v>81.33086021117938</v>
      </c>
      <c r="U60" s="13">
        <f t="shared" si="7"/>
        <v>78.3905192329689</v>
      </c>
      <c r="V60" s="13">
        <f t="shared" si="7"/>
        <v>75.48583280028551</v>
      </c>
      <c r="W60" s="13">
        <f t="shared" si="7"/>
        <v>83.12937350126816</v>
      </c>
      <c r="X60" s="13">
        <f t="shared" si="7"/>
        <v>0</v>
      </c>
      <c r="Y60" s="13">
        <f t="shared" si="7"/>
        <v>0</v>
      </c>
      <c r="Z60" s="14">
        <f t="shared" si="7"/>
        <v>85.0846461281181</v>
      </c>
    </row>
    <row r="61" spans="1:26" ht="13.5">
      <c r="A61" s="38" t="s">
        <v>114</v>
      </c>
      <c r="B61" s="12">
        <f t="shared" si="7"/>
        <v>91.4176422780246</v>
      </c>
      <c r="C61" s="12">
        <f t="shared" si="7"/>
        <v>0</v>
      </c>
      <c r="D61" s="3">
        <f t="shared" si="7"/>
        <v>90.07129378552413</v>
      </c>
      <c r="E61" s="13">
        <f t="shared" si="7"/>
        <v>88.0000001065797</v>
      </c>
      <c r="F61" s="13">
        <f t="shared" si="7"/>
        <v>86.61469364293949</v>
      </c>
      <c r="G61" s="13">
        <f t="shared" si="7"/>
        <v>69.50796027979838</v>
      </c>
      <c r="H61" s="13">
        <f t="shared" si="7"/>
        <v>95.55613468857004</v>
      </c>
      <c r="I61" s="13">
        <f t="shared" si="7"/>
        <v>82.85827146486044</v>
      </c>
      <c r="J61" s="13">
        <f t="shared" si="7"/>
        <v>100.80564879957481</v>
      </c>
      <c r="K61" s="13">
        <f t="shared" si="7"/>
        <v>81.89525965662642</v>
      </c>
      <c r="L61" s="13">
        <f t="shared" si="7"/>
        <v>120.50492454185786</v>
      </c>
      <c r="M61" s="13">
        <f t="shared" si="7"/>
        <v>99.20260010542108</v>
      </c>
      <c r="N61" s="13">
        <f t="shared" si="7"/>
        <v>61.33305141548085</v>
      </c>
      <c r="O61" s="13">
        <f t="shared" si="7"/>
        <v>87.81995073276711</v>
      </c>
      <c r="P61" s="13">
        <f t="shared" si="7"/>
        <v>111.42357988255769</v>
      </c>
      <c r="Q61" s="13">
        <f t="shared" si="7"/>
        <v>83.81668358275104</v>
      </c>
      <c r="R61" s="13">
        <f t="shared" si="7"/>
        <v>68.49885056516258</v>
      </c>
      <c r="S61" s="13">
        <f t="shared" si="7"/>
        <v>120.33328965464382</v>
      </c>
      <c r="T61" s="13">
        <f t="shared" si="7"/>
        <v>86.69172686768052</v>
      </c>
      <c r="U61" s="13">
        <f t="shared" si="7"/>
        <v>87.15630123037903</v>
      </c>
      <c r="V61" s="13">
        <f t="shared" si="7"/>
        <v>87.69195827443892</v>
      </c>
      <c r="W61" s="13">
        <f t="shared" si="7"/>
        <v>84.85961346171327</v>
      </c>
      <c r="X61" s="13">
        <f t="shared" si="7"/>
        <v>0</v>
      </c>
      <c r="Y61" s="13">
        <f t="shared" si="7"/>
        <v>0</v>
      </c>
      <c r="Z61" s="14">
        <f t="shared" si="7"/>
        <v>88.0000001065797</v>
      </c>
    </row>
    <row r="62" spans="1:26" ht="13.5">
      <c r="A62" s="38" t="s">
        <v>115</v>
      </c>
      <c r="B62" s="12">
        <f t="shared" si="7"/>
        <v>70.04450711126128</v>
      </c>
      <c r="C62" s="12">
        <f t="shared" si="7"/>
        <v>0</v>
      </c>
      <c r="D62" s="3">
        <f t="shared" si="7"/>
        <v>87.65000000666396</v>
      </c>
      <c r="E62" s="13">
        <f t="shared" si="7"/>
        <v>80.0000001567989</v>
      </c>
      <c r="F62" s="13">
        <f t="shared" si="7"/>
        <v>59.47754507550553</v>
      </c>
      <c r="G62" s="13">
        <f t="shared" si="7"/>
        <v>39.89988798021806</v>
      </c>
      <c r="H62" s="13">
        <f t="shared" si="7"/>
        <v>51.61057885178383</v>
      </c>
      <c r="I62" s="13">
        <f t="shared" si="7"/>
        <v>49.503503213139425</v>
      </c>
      <c r="J62" s="13">
        <f t="shared" si="7"/>
        <v>42.437953012337</v>
      </c>
      <c r="K62" s="13">
        <f t="shared" si="7"/>
        <v>43.53629782290107</v>
      </c>
      <c r="L62" s="13">
        <f t="shared" si="7"/>
        <v>48.67835941516835</v>
      </c>
      <c r="M62" s="13">
        <f t="shared" si="7"/>
        <v>45.41974275929653</v>
      </c>
      <c r="N62" s="13">
        <f t="shared" si="7"/>
        <v>35.735064062083865</v>
      </c>
      <c r="O62" s="13">
        <f t="shared" si="7"/>
        <v>138.12100272887602</v>
      </c>
      <c r="P62" s="13">
        <f t="shared" si="7"/>
        <v>98.1214241888392</v>
      </c>
      <c r="Q62" s="13">
        <f t="shared" si="7"/>
        <v>78.43860959411312</v>
      </c>
      <c r="R62" s="13">
        <f t="shared" si="7"/>
        <v>43.24851645176295</v>
      </c>
      <c r="S62" s="13">
        <f t="shared" si="7"/>
        <v>96.18434290928704</v>
      </c>
      <c r="T62" s="13">
        <f t="shared" si="7"/>
        <v>81.2807114249172</v>
      </c>
      <c r="U62" s="13">
        <f t="shared" si="7"/>
        <v>68.69620469402761</v>
      </c>
      <c r="V62" s="13">
        <f t="shared" si="7"/>
        <v>59.678030757240755</v>
      </c>
      <c r="W62" s="13">
        <f t="shared" si="7"/>
        <v>80.0000001567989</v>
      </c>
      <c r="X62" s="13">
        <f t="shared" si="7"/>
        <v>0</v>
      </c>
      <c r="Y62" s="13">
        <f t="shared" si="7"/>
        <v>0</v>
      </c>
      <c r="Z62" s="14">
        <f t="shared" si="7"/>
        <v>80.0000001567989</v>
      </c>
    </row>
    <row r="63" spans="1:26" ht="13.5">
      <c r="A63" s="38" t="s">
        <v>116</v>
      </c>
      <c r="B63" s="12">
        <f t="shared" si="7"/>
        <v>52.53156070860319</v>
      </c>
      <c r="C63" s="12">
        <f t="shared" si="7"/>
        <v>0</v>
      </c>
      <c r="D63" s="3">
        <f t="shared" si="7"/>
        <v>87.99999978793807</v>
      </c>
      <c r="E63" s="13">
        <f t="shared" si="7"/>
        <v>79.99999920476776</v>
      </c>
      <c r="F63" s="13">
        <f t="shared" si="7"/>
        <v>39.687526434484774</v>
      </c>
      <c r="G63" s="13">
        <f t="shared" si="7"/>
        <v>41.00497127681892</v>
      </c>
      <c r="H63" s="13">
        <f t="shared" si="7"/>
        <v>45.928775340716896</v>
      </c>
      <c r="I63" s="13">
        <f t="shared" si="7"/>
        <v>42.211402441030366</v>
      </c>
      <c r="J63" s="13">
        <f t="shared" si="7"/>
        <v>45.21741881371269</v>
      </c>
      <c r="K63" s="13">
        <f t="shared" si="7"/>
        <v>45.58586060947184</v>
      </c>
      <c r="L63" s="13">
        <f t="shared" si="7"/>
        <v>45.27076710909939</v>
      </c>
      <c r="M63" s="13">
        <f t="shared" si="7"/>
        <v>45.35800022616888</v>
      </c>
      <c r="N63" s="13">
        <f t="shared" si="7"/>
        <v>37.756832948602664</v>
      </c>
      <c r="O63" s="13">
        <f t="shared" si="7"/>
        <v>45.17431658813222</v>
      </c>
      <c r="P63" s="13">
        <f t="shared" si="7"/>
        <v>47.95409395725737</v>
      </c>
      <c r="Q63" s="13">
        <f t="shared" si="7"/>
        <v>43.628171094336466</v>
      </c>
      <c r="R63" s="13">
        <f t="shared" si="7"/>
        <v>44.10218553351007</v>
      </c>
      <c r="S63" s="13">
        <f t="shared" si="7"/>
        <v>56.00428869212608</v>
      </c>
      <c r="T63" s="13">
        <f t="shared" si="7"/>
        <v>52.5741350415639</v>
      </c>
      <c r="U63" s="13">
        <f t="shared" si="7"/>
        <v>50.890046827534064</v>
      </c>
      <c r="V63" s="13">
        <f t="shared" si="7"/>
        <v>45.52239895554781</v>
      </c>
      <c r="W63" s="13">
        <f t="shared" si="7"/>
        <v>79.99999920476776</v>
      </c>
      <c r="X63" s="13">
        <f t="shared" si="7"/>
        <v>0</v>
      </c>
      <c r="Y63" s="13">
        <f t="shared" si="7"/>
        <v>0</v>
      </c>
      <c r="Z63" s="14">
        <f t="shared" si="7"/>
        <v>79.99999920476776</v>
      </c>
    </row>
    <row r="64" spans="1:26" ht="13.5">
      <c r="A64" s="38" t="s">
        <v>117</v>
      </c>
      <c r="B64" s="12">
        <f t="shared" si="7"/>
        <v>54.965997044397305</v>
      </c>
      <c r="C64" s="12">
        <f t="shared" si="7"/>
        <v>0</v>
      </c>
      <c r="D64" s="3">
        <f t="shared" si="7"/>
        <v>88.01924044776291</v>
      </c>
      <c r="E64" s="13">
        <f t="shared" si="7"/>
        <v>80.00000035221755</v>
      </c>
      <c r="F64" s="13">
        <f t="shared" si="7"/>
        <v>43.13985341154672</v>
      </c>
      <c r="G64" s="13">
        <f t="shared" si="7"/>
        <v>45.3699366347077</v>
      </c>
      <c r="H64" s="13">
        <f t="shared" si="7"/>
        <v>47.124027774182636</v>
      </c>
      <c r="I64" s="13">
        <f t="shared" si="7"/>
        <v>45.21244471723497</v>
      </c>
      <c r="J64" s="13">
        <f t="shared" si="7"/>
        <v>47.30791989302788</v>
      </c>
      <c r="K64" s="13">
        <f t="shared" si="7"/>
        <v>46.30790275869017</v>
      </c>
      <c r="L64" s="13">
        <f t="shared" si="7"/>
        <v>46.66341694783522</v>
      </c>
      <c r="M64" s="13">
        <f t="shared" si="7"/>
        <v>46.76014159964646</v>
      </c>
      <c r="N64" s="13">
        <f t="shared" si="7"/>
        <v>41.749811110376015</v>
      </c>
      <c r="O64" s="13">
        <f t="shared" si="7"/>
        <v>47.6612538105981</v>
      </c>
      <c r="P64" s="13">
        <f t="shared" si="7"/>
        <v>50.42365026482146</v>
      </c>
      <c r="Q64" s="13">
        <f t="shared" si="7"/>
        <v>46.58742802606524</v>
      </c>
      <c r="R64" s="13">
        <f t="shared" si="7"/>
        <v>49.65625911901084</v>
      </c>
      <c r="S64" s="13">
        <f t="shared" si="7"/>
        <v>58.88492156002304</v>
      </c>
      <c r="T64" s="13">
        <f t="shared" si="7"/>
        <v>55.62963300699716</v>
      </c>
      <c r="U64" s="13">
        <f t="shared" si="7"/>
        <v>54.71300507764397</v>
      </c>
      <c r="V64" s="13">
        <f t="shared" si="7"/>
        <v>48.31553135928689</v>
      </c>
      <c r="W64" s="13">
        <f t="shared" si="7"/>
        <v>80.00000035221755</v>
      </c>
      <c r="X64" s="13">
        <f t="shared" si="7"/>
        <v>0</v>
      </c>
      <c r="Y64" s="13">
        <f t="shared" si="7"/>
        <v>0</v>
      </c>
      <c r="Z64" s="14">
        <f t="shared" si="7"/>
        <v>80.00000035221755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100.00034422614108</v>
      </c>
      <c r="C66" s="15">
        <f t="shared" si="7"/>
        <v>0</v>
      </c>
      <c r="D66" s="4">
        <f t="shared" si="7"/>
        <v>25</v>
      </c>
      <c r="E66" s="16">
        <f t="shared" si="7"/>
        <v>86.666665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148.57143420408195</v>
      </c>
      <c r="X66" s="16">
        <f t="shared" si="7"/>
        <v>0</v>
      </c>
      <c r="Y66" s="16">
        <f t="shared" si="7"/>
        <v>0</v>
      </c>
      <c r="Z66" s="17">
        <f t="shared" si="7"/>
        <v>86.666665</v>
      </c>
    </row>
    <row r="67" spans="1:26" ht="13.5" hidden="1">
      <c r="A67" s="40" t="s">
        <v>120</v>
      </c>
      <c r="B67" s="23">
        <v>1590678830</v>
      </c>
      <c r="C67" s="23"/>
      <c r="D67" s="24">
        <v>1644595507</v>
      </c>
      <c r="E67" s="25">
        <v>1652595507</v>
      </c>
      <c r="F67" s="25">
        <v>298727906</v>
      </c>
      <c r="G67" s="25">
        <v>131891321</v>
      </c>
      <c r="H67" s="25">
        <v>94658274</v>
      </c>
      <c r="I67" s="25">
        <v>525277501</v>
      </c>
      <c r="J67" s="25">
        <v>126401286</v>
      </c>
      <c r="K67" s="25">
        <v>126327764</v>
      </c>
      <c r="L67" s="25">
        <v>123506595</v>
      </c>
      <c r="M67" s="25">
        <v>376235645</v>
      </c>
      <c r="N67" s="25">
        <v>149003408</v>
      </c>
      <c r="O67" s="25">
        <v>114821062</v>
      </c>
      <c r="P67" s="25">
        <v>119299293</v>
      </c>
      <c r="Q67" s="25">
        <v>383123763</v>
      </c>
      <c r="R67" s="25">
        <v>141654649</v>
      </c>
      <c r="S67" s="25">
        <v>101365459</v>
      </c>
      <c r="T67" s="25">
        <v>121536869</v>
      </c>
      <c r="U67" s="25">
        <v>364556977</v>
      </c>
      <c r="V67" s="25">
        <v>1649193886</v>
      </c>
      <c r="W67" s="25">
        <v>1644595502</v>
      </c>
      <c r="X67" s="25"/>
      <c r="Y67" s="24"/>
      <c r="Z67" s="26">
        <v>1652595507</v>
      </c>
    </row>
    <row r="68" spans="1:26" ht="13.5" hidden="1">
      <c r="A68" s="36" t="s">
        <v>31</v>
      </c>
      <c r="B68" s="18">
        <v>484397277</v>
      </c>
      <c r="C68" s="18"/>
      <c r="D68" s="19">
        <v>486708261</v>
      </c>
      <c r="E68" s="20">
        <v>469708261</v>
      </c>
      <c r="F68" s="20">
        <v>211761508</v>
      </c>
      <c r="G68" s="20">
        <v>25413619</v>
      </c>
      <c r="H68" s="20">
        <v>-1207823</v>
      </c>
      <c r="I68" s="20">
        <v>235967304</v>
      </c>
      <c r="J68" s="20">
        <v>25721656</v>
      </c>
      <c r="K68" s="20">
        <v>26576787</v>
      </c>
      <c r="L68" s="20">
        <v>25830160</v>
      </c>
      <c r="M68" s="20">
        <v>78128603</v>
      </c>
      <c r="N68" s="20">
        <v>25231625</v>
      </c>
      <c r="O68" s="20">
        <v>26565861</v>
      </c>
      <c r="P68" s="20">
        <v>25660112</v>
      </c>
      <c r="Q68" s="20">
        <v>77457598</v>
      </c>
      <c r="R68" s="20">
        <v>26659231</v>
      </c>
      <c r="S68" s="20">
        <v>24930684</v>
      </c>
      <c r="T68" s="20">
        <v>25353397</v>
      </c>
      <c r="U68" s="20">
        <v>76943312</v>
      </c>
      <c r="V68" s="20">
        <v>468496817</v>
      </c>
      <c r="W68" s="20">
        <v>486708260</v>
      </c>
      <c r="X68" s="20"/>
      <c r="Y68" s="19"/>
      <c r="Z68" s="22">
        <v>469708261</v>
      </c>
    </row>
    <row r="69" spans="1:26" ht="13.5" hidden="1">
      <c r="A69" s="37" t="s">
        <v>32</v>
      </c>
      <c r="B69" s="18">
        <v>1004894715</v>
      </c>
      <c r="C69" s="18"/>
      <c r="D69" s="19">
        <v>1087887246</v>
      </c>
      <c r="E69" s="20">
        <v>1062887246</v>
      </c>
      <c r="F69" s="20">
        <v>77876374</v>
      </c>
      <c r="G69" s="20">
        <v>97258335</v>
      </c>
      <c r="H69" s="20">
        <v>85332489</v>
      </c>
      <c r="I69" s="20">
        <v>260467198</v>
      </c>
      <c r="J69" s="20">
        <v>83788713</v>
      </c>
      <c r="K69" s="20">
        <v>88571052</v>
      </c>
      <c r="L69" s="20">
        <v>86318029</v>
      </c>
      <c r="M69" s="20">
        <v>258677794</v>
      </c>
      <c r="N69" s="20">
        <v>112381194</v>
      </c>
      <c r="O69" s="20">
        <v>78849688</v>
      </c>
      <c r="P69" s="20">
        <v>82762141</v>
      </c>
      <c r="Q69" s="20">
        <v>273993023</v>
      </c>
      <c r="R69" s="20">
        <v>103447005</v>
      </c>
      <c r="S69" s="20">
        <v>65117083</v>
      </c>
      <c r="T69" s="20">
        <v>84786215</v>
      </c>
      <c r="U69" s="20">
        <v>253350303</v>
      </c>
      <c r="V69" s="20">
        <v>1046488318</v>
      </c>
      <c r="W69" s="20">
        <v>1087887246</v>
      </c>
      <c r="X69" s="20"/>
      <c r="Y69" s="19"/>
      <c r="Z69" s="22">
        <v>1062887246</v>
      </c>
    </row>
    <row r="70" spans="1:26" ht="13.5" hidden="1">
      <c r="A70" s="38" t="s">
        <v>114</v>
      </c>
      <c r="B70" s="18">
        <v>645803948</v>
      </c>
      <c r="C70" s="18"/>
      <c r="D70" s="19">
        <v>700550681</v>
      </c>
      <c r="E70" s="20">
        <v>675550681</v>
      </c>
      <c r="F70" s="20">
        <v>52491462</v>
      </c>
      <c r="G70" s="20">
        <v>67083446</v>
      </c>
      <c r="H70" s="20">
        <v>55001757</v>
      </c>
      <c r="I70" s="20">
        <v>174576665</v>
      </c>
      <c r="J70" s="20">
        <v>48844360</v>
      </c>
      <c r="K70" s="20">
        <v>52227841</v>
      </c>
      <c r="L70" s="20">
        <v>38757514</v>
      </c>
      <c r="M70" s="20">
        <v>139829715</v>
      </c>
      <c r="N70" s="20">
        <v>71344660</v>
      </c>
      <c r="O70" s="20">
        <v>53513864</v>
      </c>
      <c r="P70" s="20">
        <v>50344551</v>
      </c>
      <c r="Q70" s="20">
        <v>175203075</v>
      </c>
      <c r="R70" s="20">
        <v>66918974</v>
      </c>
      <c r="S70" s="20">
        <v>38424535</v>
      </c>
      <c r="T70" s="20">
        <v>56552619</v>
      </c>
      <c r="U70" s="20">
        <v>161896128</v>
      </c>
      <c r="V70" s="20">
        <v>651505583</v>
      </c>
      <c r="W70" s="20">
        <v>700550681</v>
      </c>
      <c r="X70" s="20"/>
      <c r="Y70" s="19"/>
      <c r="Z70" s="22">
        <v>675550681</v>
      </c>
    </row>
    <row r="71" spans="1:26" ht="13.5" hidden="1">
      <c r="A71" s="38" t="s">
        <v>115</v>
      </c>
      <c r="B71" s="18">
        <v>233270363</v>
      </c>
      <c r="C71" s="18"/>
      <c r="D71" s="19">
        <v>255103822</v>
      </c>
      <c r="E71" s="20">
        <v>255103822</v>
      </c>
      <c r="F71" s="20">
        <v>14415368</v>
      </c>
      <c r="G71" s="20">
        <v>19212678</v>
      </c>
      <c r="H71" s="20">
        <v>19330907</v>
      </c>
      <c r="I71" s="20">
        <v>52958953</v>
      </c>
      <c r="J71" s="20">
        <v>23937262</v>
      </c>
      <c r="K71" s="20">
        <v>25348917</v>
      </c>
      <c r="L71" s="20">
        <v>36555135</v>
      </c>
      <c r="M71" s="20">
        <v>85841314</v>
      </c>
      <c r="N71" s="20">
        <v>29997229</v>
      </c>
      <c r="O71" s="20">
        <v>14392006</v>
      </c>
      <c r="P71" s="20">
        <v>21441988</v>
      </c>
      <c r="Q71" s="20">
        <v>65831223</v>
      </c>
      <c r="R71" s="20">
        <v>25540120</v>
      </c>
      <c r="S71" s="20">
        <v>15760693</v>
      </c>
      <c r="T71" s="20">
        <v>17219976</v>
      </c>
      <c r="U71" s="20">
        <v>58520789</v>
      </c>
      <c r="V71" s="20">
        <v>263152279</v>
      </c>
      <c r="W71" s="20">
        <v>255103822</v>
      </c>
      <c r="X71" s="20"/>
      <c r="Y71" s="19"/>
      <c r="Z71" s="22">
        <v>255103822</v>
      </c>
    </row>
    <row r="72" spans="1:26" ht="13.5" hidden="1">
      <c r="A72" s="38" t="s">
        <v>116</v>
      </c>
      <c r="B72" s="18">
        <v>71844949</v>
      </c>
      <c r="C72" s="18"/>
      <c r="D72" s="19">
        <v>75449657</v>
      </c>
      <c r="E72" s="20">
        <v>75449657</v>
      </c>
      <c r="F72" s="20">
        <v>6265490</v>
      </c>
      <c r="G72" s="20">
        <v>6263582</v>
      </c>
      <c r="H72" s="20">
        <v>6286671</v>
      </c>
      <c r="I72" s="20">
        <v>18815743</v>
      </c>
      <c r="J72" s="20">
        <v>6290348</v>
      </c>
      <c r="K72" s="20">
        <v>6289380</v>
      </c>
      <c r="L72" s="20">
        <v>6291126</v>
      </c>
      <c r="M72" s="20">
        <v>18870854</v>
      </c>
      <c r="N72" s="20">
        <v>6293147</v>
      </c>
      <c r="O72" s="20">
        <v>6290021</v>
      </c>
      <c r="P72" s="20">
        <v>6293202</v>
      </c>
      <c r="Q72" s="20">
        <v>18876370</v>
      </c>
      <c r="R72" s="20">
        <v>6282768</v>
      </c>
      <c r="S72" s="20">
        <v>6264847</v>
      </c>
      <c r="T72" s="20">
        <v>6298135</v>
      </c>
      <c r="U72" s="20">
        <v>18845750</v>
      </c>
      <c r="V72" s="20">
        <v>75408717</v>
      </c>
      <c r="W72" s="20">
        <v>75449657</v>
      </c>
      <c r="X72" s="20"/>
      <c r="Y72" s="19"/>
      <c r="Z72" s="22">
        <v>75449657</v>
      </c>
    </row>
    <row r="73" spans="1:26" ht="13.5" hidden="1">
      <c r="A73" s="38" t="s">
        <v>117</v>
      </c>
      <c r="B73" s="18">
        <v>53975455</v>
      </c>
      <c r="C73" s="18"/>
      <c r="D73" s="19">
        <v>56783086</v>
      </c>
      <c r="E73" s="20">
        <v>56783086</v>
      </c>
      <c r="F73" s="20">
        <v>4704054</v>
      </c>
      <c r="G73" s="20">
        <v>4698629</v>
      </c>
      <c r="H73" s="20">
        <v>4713154</v>
      </c>
      <c r="I73" s="20">
        <v>14115837</v>
      </c>
      <c r="J73" s="20">
        <v>4716743</v>
      </c>
      <c r="K73" s="20">
        <v>4704914</v>
      </c>
      <c r="L73" s="20">
        <v>4714254</v>
      </c>
      <c r="M73" s="20">
        <v>14135911</v>
      </c>
      <c r="N73" s="20">
        <v>4746158</v>
      </c>
      <c r="O73" s="20">
        <v>4653797</v>
      </c>
      <c r="P73" s="20">
        <v>4682400</v>
      </c>
      <c r="Q73" s="20">
        <v>14082355</v>
      </c>
      <c r="R73" s="20">
        <v>4705143</v>
      </c>
      <c r="S73" s="20">
        <v>4667008</v>
      </c>
      <c r="T73" s="20">
        <v>4715485</v>
      </c>
      <c r="U73" s="20">
        <v>14087636</v>
      </c>
      <c r="V73" s="20">
        <v>56421739</v>
      </c>
      <c r="W73" s="20">
        <v>56783086</v>
      </c>
      <c r="X73" s="20"/>
      <c r="Y73" s="19"/>
      <c r="Z73" s="22">
        <v>56783086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101386838</v>
      </c>
      <c r="C75" s="27"/>
      <c r="D75" s="28">
        <v>70000000</v>
      </c>
      <c r="E75" s="29">
        <v>120000000</v>
      </c>
      <c r="F75" s="29">
        <v>9090024</v>
      </c>
      <c r="G75" s="29">
        <v>9219367</v>
      </c>
      <c r="H75" s="29">
        <v>10533608</v>
      </c>
      <c r="I75" s="29">
        <v>28842999</v>
      </c>
      <c r="J75" s="29">
        <v>16890917</v>
      </c>
      <c r="K75" s="29">
        <v>11179925</v>
      </c>
      <c r="L75" s="29">
        <v>11358406</v>
      </c>
      <c r="M75" s="29">
        <v>39429248</v>
      </c>
      <c r="N75" s="29">
        <v>11390589</v>
      </c>
      <c r="O75" s="29">
        <v>9405513</v>
      </c>
      <c r="P75" s="29">
        <v>10877040</v>
      </c>
      <c r="Q75" s="29">
        <v>31673142</v>
      </c>
      <c r="R75" s="29">
        <v>11548413</v>
      </c>
      <c r="S75" s="29">
        <v>11317692</v>
      </c>
      <c r="T75" s="29">
        <v>11397257</v>
      </c>
      <c r="U75" s="29">
        <v>34263362</v>
      </c>
      <c r="V75" s="29">
        <v>134208751</v>
      </c>
      <c r="W75" s="29">
        <v>69999996</v>
      </c>
      <c r="X75" s="29"/>
      <c r="Y75" s="28"/>
      <c r="Z75" s="30">
        <v>120000000</v>
      </c>
    </row>
    <row r="76" spans="1:26" ht="13.5" hidden="1">
      <c r="A76" s="41" t="s">
        <v>121</v>
      </c>
      <c r="B76" s="31">
        <v>1237183989</v>
      </c>
      <c r="C76" s="31"/>
      <c r="D76" s="32">
        <v>1436240901</v>
      </c>
      <c r="E76" s="33">
        <v>1404524872</v>
      </c>
      <c r="F76" s="33">
        <v>83898387</v>
      </c>
      <c r="G76" s="33">
        <v>92890807</v>
      </c>
      <c r="H76" s="33">
        <v>100523277</v>
      </c>
      <c r="I76" s="33">
        <v>277312471</v>
      </c>
      <c r="J76" s="33">
        <v>176633102</v>
      </c>
      <c r="K76" s="33">
        <v>87667144</v>
      </c>
      <c r="L76" s="33">
        <v>99081168</v>
      </c>
      <c r="M76" s="33">
        <v>363381414</v>
      </c>
      <c r="N76" s="33">
        <v>110836241</v>
      </c>
      <c r="O76" s="33">
        <v>98753782</v>
      </c>
      <c r="P76" s="33">
        <v>118383349</v>
      </c>
      <c r="Q76" s="33">
        <v>327973372</v>
      </c>
      <c r="R76" s="33">
        <v>91369878</v>
      </c>
      <c r="S76" s="33">
        <v>100522439</v>
      </c>
      <c r="T76" s="33">
        <v>106917095</v>
      </c>
      <c r="U76" s="33">
        <v>298809412</v>
      </c>
      <c r="V76" s="33">
        <v>1267476669</v>
      </c>
      <c r="W76" s="33">
        <v>1404524872</v>
      </c>
      <c r="X76" s="33"/>
      <c r="Y76" s="32"/>
      <c r="Z76" s="34">
        <v>1404524872</v>
      </c>
    </row>
    <row r="77" spans="1:26" ht="13.5" hidden="1">
      <c r="A77" s="36" t="s">
        <v>31</v>
      </c>
      <c r="B77" s="18">
        <v>314615563</v>
      </c>
      <c r="C77" s="18"/>
      <c r="D77" s="19">
        <v>447771600</v>
      </c>
      <c r="E77" s="20">
        <v>396171022</v>
      </c>
      <c r="F77" s="20">
        <v>16253197</v>
      </c>
      <c r="G77" s="20">
        <v>24677123</v>
      </c>
      <c r="H77" s="20">
        <v>22346904</v>
      </c>
      <c r="I77" s="20">
        <v>63277224</v>
      </c>
      <c r="J77" s="20">
        <v>95270101</v>
      </c>
      <c r="K77" s="20">
        <v>17633298</v>
      </c>
      <c r="L77" s="20">
        <v>18175736</v>
      </c>
      <c r="M77" s="20">
        <v>131079135</v>
      </c>
      <c r="N77" s="20">
        <v>40610661</v>
      </c>
      <c r="O77" s="20">
        <v>17414505</v>
      </c>
      <c r="P77" s="20">
        <v>24992539</v>
      </c>
      <c r="Q77" s="20">
        <v>83017705</v>
      </c>
      <c r="R77" s="20">
        <v>17829778</v>
      </c>
      <c r="S77" s="20">
        <v>21551174</v>
      </c>
      <c r="T77" s="20">
        <v>26562480</v>
      </c>
      <c r="U77" s="20">
        <v>65943432</v>
      </c>
      <c r="V77" s="20">
        <v>343317496</v>
      </c>
      <c r="W77" s="20">
        <v>396171022</v>
      </c>
      <c r="X77" s="20"/>
      <c r="Y77" s="19"/>
      <c r="Z77" s="22">
        <v>396171022</v>
      </c>
    </row>
    <row r="78" spans="1:26" ht="13.5" hidden="1">
      <c r="A78" s="37" t="s">
        <v>32</v>
      </c>
      <c r="B78" s="18">
        <v>821181239</v>
      </c>
      <c r="C78" s="18"/>
      <c r="D78" s="19">
        <v>970969301</v>
      </c>
      <c r="E78" s="20">
        <v>904353852</v>
      </c>
      <c r="F78" s="20">
        <v>58555166</v>
      </c>
      <c r="G78" s="20">
        <v>58994317</v>
      </c>
      <c r="H78" s="20">
        <v>67642765</v>
      </c>
      <c r="I78" s="20">
        <v>185192248</v>
      </c>
      <c r="J78" s="20">
        <v>64472084</v>
      </c>
      <c r="K78" s="20">
        <v>58853921</v>
      </c>
      <c r="L78" s="20">
        <v>69547026</v>
      </c>
      <c r="M78" s="20">
        <v>192873031</v>
      </c>
      <c r="N78" s="20">
        <v>58834991</v>
      </c>
      <c r="O78" s="20">
        <v>71933764</v>
      </c>
      <c r="P78" s="20">
        <v>82513770</v>
      </c>
      <c r="Q78" s="20">
        <v>213282525</v>
      </c>
      <c r="R78" s="20">
        <v>61991687</v>
      </c>
      <c r="S78" s="20">
        <v>67653573</v>
      </c>
      <c r="T78" s="20">
        <v>68957358</v>
      </c>
      <c r="U78" s="20">
        <v>198602618</v>
      </c>
      <c r="V78" s="20">
        <v>789950422</v>
      </c>
      <c r="W78" s="20">
        <v>904353852</v>
      </c>
      <c r="X78" s="20"/>
      <c r="Y78" s="19"/>
      <c r="Z78" s="22">
        <v>904353852</v>
      </c>
    </row>
    <row r="79" spans="1:26" ht="13.5" hidden="1">
      <c r="A79" s="38" t="s">
        <v>114</v>
      </c>
      <c r="B79" s="18">
        <v>590378743</v>
      </c>
      <c r="C79" s="18"/>
      <c r="D79" s="19">
        <v>630995062</v>
      </c>
      <c r="E79" s="20">
        <v>594484600</v>
      </c>
      <c r="F79" s="20">
        <v>45465319</v>
      </c>
      <c r="G79" s="20">
        <v>46628335</v>
      </c>
      <c r="H79" s="20">
        <v>52557553</v>
      </c>
      <c r="I79" s="20">
        <v>144651207</v>
      </c>
      <c r="J79" s="20">
        <v>49237874</v>
      </c>
      <c r="K79" s="20">
        <v>42772126</v>
      </c>
      <c r="L79" s="20">
        <v>46704713</v>
      </c>
      <c r="M79" s="20">
        <v>138714713</v>
      </c>
      <c r="N79" s="20">
        <v>43757857</v>
      </c>
      <c r="O79" s="20">
        <v>46995849</v>
      </c>
      <c r="P79" s="20">
        <v>56095701</v>
      </c>
      <c r="Q79" s="20">
        <v>146849407</v>
      </c>
      <c r="R79" s="20">
        <v>45838728</v>
      </c>
      <c r="S79" s="20">
        <v>46237507</v>
      </c>
      <c r="T79" s="20">
        <v>49026442</v>
      </c>
      <c r="U79" s="20">
        <v>141102677</v>
      </c>
      <c r="V79" s="20">
        <v>571318004</v>
      </c>
      <c r="W79" s="20">
        <v>594484600</v>
      </c>
      <c r="X79" s="20"/>
      <c r="Y79" s="19"/>
      <c r="Z79" s="22">
        <v>594484600</v>
      </c>
    </row>
    <row r="80" spans="1:26" ht="13.5" hidden="1">
      <c r="A80" s="38" t="s">
        <v>115</v>
      </c>
      <c r="B80" s="18">
        <v>163393076</v>
      </c>
      <c r="C80" s="18"/>
      <c r="D80" s="19">
        <v>223598500</v>
      </c>
      <c r="E80" s="20">
        <v>204083058</v>
      </c>
      <c r="F80" s="20">
        <v>8573907</v>
      </c>
      <c r="G80" s="20">
        <v>7665837</v>
      </c>
      <c r="H80" s="20">
        <v>9976793</v>
      </c>
      <c r="I80" s="20">
        <v>26216537</v>
      </c>
      <c r="J80" s="20">
        <v>10158484</v>
      </c>
      <c r="K80" s="20">
        <v>11035980</v>
      </c>
      <c r="L80" s="20">
        <v>17794440</v>
      </c>
      <c r="M80" s="20">
        <v>38988904</v>
      </c>
      <c r="N80" s="20">
        <v>10719529</v>
      </c>
      <c r="O80" s="20">
        <v>19878383</v>
      </c>
      <c r="P80" s="20">
        <v>21039184</v>
      </c>
      <c r="Q80" s="20">
        <v>51637096</v>
      </c>
      <c r="R80" s="20">
        <v>11045723</v>
      </c>
      <c r="S80" s="20">
        <v>15159319</v>
      </c>
      <c r="T80" s="20">
        <v>13996519</v>
      </c>
      <c r="U80" s="20">
        <v>40201561</v>
      </c>
      <c r="V80" s="20">
        <v>157044098</v>
      </c>
      <c r="W80" s="20">
        <v>204083058</v>
      </c>
      <c r="X80" s="20"/>
      <c r="Y80" s="19"/>
      <c r="Z80" s="22">
        <v>204083058</v>
      </c>
    </row>
    <row r="81" spans="1:26" ht="13.5" hidden="1">
      <c r="A81" s="38" t="s">
        <v>116</v>
      </c>
      <c r="B81" s="18">
        <v>37741273</v>
      </c>
      <c r="C81" s="18"/>
      <c r="D81" s="19">
        <v>66395698</v>
      </c>
      <c r="E81" s="20">
        <v>60359725</v>
      </c>
      <c r="F81" s="20">
        <v>2486618</v>
      </c>
      <c r="G81" s="20">
        <v>2568380</v>
      </c>
      <c r="H81" s="20">
        <v>2887391</v>
      </c>
      <c r="I81" s="20">
        <v>7942389</v>
      </c>
      <c r="J81" s="20">
        <v>2844333</v>
      </c>
      <c r="K81" s="20">
        <v>2867068</v>
      </c>
      <c r="L81" s="20">
        <v>2848041</v>
      </c>
      <c r="M81" s="20">
        <v>8559442</v>
      </c>
      <c r="N81" s="20">
        <v>2376093</v>
      </c>
      <c r="O81" s="20">
        <v>2841474</v>
      </c>
      <c r="P81" s="20">
        <v>3017848</v>
      </c>
      <c r="Q81" s="20">
        <v>8235415</v>
      </c>
      <c r="R81" s="20">
        <v>2770838</v>
      </c>
      <c r="S81" s="20">
        <v>3508583</v>
      </c>
      <c r="T81" s="20">
        <v>3311190</v>
      </c>
      <c r="U81" s="20">
        <v>9590611</v>
      </c>
      <c r="V81" s="20">
        <v>34327857</v>
      </c>
      <c r="W81" s="20">
        <v>60359725</v>
      </c>
      <c r="X81" s="20"/>
      <c r="Y81" s="19"/>
      <c r="Z81" s="22">
        <v>60359725</v>
      </c>
    </row>
    <row r="82" spans="1:26" ht="13.5" hidden="1">
      <c r="A82" s="38" t="s">
        <v>117</v>
      </c>
      <c r="B82" s="18">
        <v>29668147</v>
      </c>
      <c r="C82" s="18"/>
      <c r="D82" s="19">
        <v>49980041</v>
      </c>
      <c r="E82" s="20">
        <v>45426469</v>
      </c>
      <c r="F82" s="20">
        <v>2029322</v>
      </c>
      <c r="G82" s="20">
        <v>2131765</v>
      </c>
      <c r="H82" s="20">
        <v>2221028</v>
      </c>
      <c r="I82" s="20">
        <v>6382115</v>
      </c>
      <c r="J82" s="20">
        <v>2231393</v>
      </c>
      <c r="K82" s="20">
        <v>2178747</v>
      </c>
      <c r="L82" s="20">
        <v>2199832</v>
      </c>
      <c r="M82" s="20">
        <v>6609972</v>
      </c>
      <c r="N82" s="20">
        <v>1981512</v>
      </c>
      <c r="O82" s="20">
        <v>2218058</v>
      </c>
      <c r="P82" s="20">
        <v>2361037</v>
      </c>
      <c r="Q82" s="20">
        <v>6560607</v>
      </c>
      <c r="R82" s="20">
        <v>2336398</v>
      </c>
      <c r="S82" s="20">
        <v>2748164</v>
      </c>
      <c r="T82" s="20">
        <v>2623207</v>
      </c>
      <c r="U82" s="20">
        <v>7707769</v>
      </c>
      <c r="V82" s="20">
        <v>27260463</v>
      </c>
      <c r="W82" s="20">
        <v>45426469</v>
      </c>
      <c r="X82" s="20"/>
      <c r="Y82" s="19"/>
      <c r="Z82" s="22">
        <v>45426469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101387187</v>
      </c>
      <c r="C84" s="27"/>
      <c r="D84" s="28">
        <v>17500000</v>
      </c>
      <c r="E84" s="29">
        <v>103999998</v>
      </c>
      <c r="F84" s="29">
        <v>9090024</v>
      </c>
      <c r="G84" s="29">
        <v>9219367</v>
      </c>
      <c r="H84" s="29">
        <v>10533608</v>
      </c>
      <c r="I84" s="29">
        <v>28842999</v>
      </c>
      <c r="J84" s="29">
        <v>16890917</v>
      </c>
      <c r="K84" s="29">
        <v>11179925</v>
      </c>
      <c r="L84" s="29">
        <v>11358406</v>
      </c>
      <c r="M84" s="29">
        <v>39429248</v>
      </c>
      <c r="N84" s="29">
        <v>11390589</v>
      </c>
      <c r="O84" s="29">
        <v>9405513</v>
      </c>
      <c r="P84" s="29">
        <v>10877040</v>
      </c>
      <c r="Q84" s="29">
        <v>31673142</v>
      </c>
      <c r="R84" s="29">
        <v>11548413</v>
      </c>
      <c r="S84" s="29">
        <v>11317692</v>
      </c>
      <c r="T84" s="29">
        <v>11397257</v>
      </c>
      <c r="U84" s="29">
        <v>34263362</v>
      </c>
      <c r="V84" s="29">
        <v>134208751</v>
      </c>
      <c r="W84" s="29">
        <v>103999998</v>
      </c>
      <c r="X84" s="29"/>
      <c r="Y84" s="28"/>
      <c r="Z84" s="30">
        <v>103999998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8782100</v>
      </c>
      <c r="E5" s="59">
        <v>8782100</v>
      </c>
      <c r="F5" s="59">
        <v>8584440</v>
      </c>
      <c r="G5" s="59">
        <v>0</v>
      </c>
      <c r="H5" s="59">
        <v>0</v>
      </c>
      <c r="I5" s="59">
        <v>8584440</v>
      </c>
      <c r="J5" s="59">
        <v>612734</v>
      </c>
      <c r="K5" s="59">
        <v>0</v>
      </c>
      <c r="L5" s="59">
        <v>590769</v>
      </c>
      <c r="M5" s="59">
        <v>1203503</v>
      </c>
      <c r="N5" s="59">
        <v>0</v>
      </c>
      <c r="O5" s="59">
        <v>596400</v>
      </c>
      <c r="P5" s="59">
        <v>587049</v>
      </c>
      <c r="Q5" s="59">
        <v>1183449</v>
      </c>
      <c r="R5" s="59">
        <v>0</v>
      </c>
      <c r="S5" s="59">
        <v>0</v>
      </c>
      <c r="T5" s="59">
        <v>583939</v>
      </c>
      <c r="U5" s="59">
        <v>583939</v>
      </c>
      <c r="V5" s="59">
        <v>11555331</v>
      </c>
      <c r="W5" s="59">
        <v>8782104</v>
      </c>
      <c r="X5" s="59">
        <v>2773227</v>
      </c>
      <c r="Y5" s="60">
        <v>31.58</v>
      </c>
      <c r="Z5" s="61">
        <v>8782100</v>
      </c>
    </row>
    <row r="6" spans="1:26" ht="13.5">
      <c r="A6" s="57" t="s">
        <v>32</v>
      </c>
      <c r="B6" s="18">
        <v>0</v>
      </c>
      <c r="C6" s="18">
        <v>0</v>
      </c>
      <c r="D6" s="58">
        <v>77784190</v>
      </c>
      <c r="E6" s="59">
        <v>77784190</v>
      </c>
      <c r="F6" s="59">
        <v>4208018</v>
      </c>
      <c r="G6" s="59">
        <v>0</v>
      </c>
      <c r="H6" s="59">
        <v>0</v>
      </c>
      <c r="I6" s="59">
        <v>4208018</v>
      </c>
      <c r="J6" s="59">
        <v>0</v>
      </c>
      <c r="K6" s="59">
        <v>78500</v>
      </c>
      <c r="L6" s="59">
        <v>3567738</v>
      </c>
      <c r="M6" s="59">
        <v>3646238</v>
      </c>
      <c r="N6" s="59">
        <v>0</v>
      </c>
      <c r="O6" s="59">
        <v>3077913</v>
      </c>
      <c r="P6" s="59">
        <v>6854287</v>
      </c>
      <c r="Q6" s="59">
        <v>9932200</v>
      </c>
      <c r="R6" s="59">
        <v>0</v>
      </c>
      <c r="S6" s="59">
        <v>0</v>
      </c>
      <c r="T6" s="59">
        <v>3027136</v>
      </c>
      <c r="U6" s="59">
        <v>3027136</v>
      </c>
      <c r="V6" s="59">
        <v>20813592</v>
      </c>
      <c r="W6" s="59">
        <v>77784204</v>
      </c>
      <c r="X6" s="59">
        <v>-56970612</v>
      </c>
      <c r="Y6" s="60">
        <v>-73.24</v>
      </c>
      <c r="Z6" s="61">
        <v>77784190</v>
      </c>
    </row>
    <row r="7" spans="1:26" ht="13.5">
      <c r="A7" s="57" t="s">
        <v>33</v>
      </c>
      <c r="B7" s="18">
        <v>0</v>
      </c>
      <c r="C7" s="18">
        <v>0</v>
      </c>
      <c r="D7" s="58">
        <v>78600</v>
      </c>
      <c r="E7" s="59">
        <v>78600</v>
      </c>
      <c r="F7" s="59">
        <v>1132</v>
      </c>
      <c r="G7" s="59">
        <v>0</v>
      </c>
      <c r="H7" s="59">
        <v>1894</v>
      </c>
      <c r="I7" s="59">
        <v>3026</v>
      </c>
      <c r="J7" s="59">
        <v>2444</v>
      </c>
      <c r="K7" s="59">
        <v>1510</v>
      </c>
      <c r="L7" s="59">
        <v>6034</v>
      </c>
      <c r="M7" s="59">
        <v>9988</v>
      </c>
      <c r="N7" s="59">
        <v>54587</v>
      </c>
      <c r="O7" s="59">
        <v>38294</v>
      </c>
      <c r="P7" s="59">
        <v>0</v>
      </c>
      <c r="Q7" s="59">
        <v>92881</v>
      </c>
      <c r="R7" s="59">
        <v>0</v>
      </c>
      <c r="S7" s="59">
        <v>0</v>
      </c>
      <c r="T7" s="59">
        <v>12130</v>
      </c>
      <c r="U7" s="59">
        <v>12130</v>
      </c>
      <c r="V7" s="59">
        <v>118025</v>
      </c>
      <c r="W7" s="59">
        <v>78600</v>
      </c>
      <c r="X7" s="59">
        <v>39425</v>
      </c>
      <c r="Y7" s="60">
        <v>50.16</v>
      </c>
      <c r="Z7" s="61">
        <v>78600</v>
      </c>
    </row>
    <row r="8" spans="1:26" ht="13.5">
      <c r="A8" s="57" t="s">
        <v>34</v>
      </c>
      <c r="B8" s="18">
        <v>0</v>
      </c>
      <c r="C8" s="18">
        <v>0</v>
      </c>
      <c r="D8" s="58">
        <v>63389000</v>
      </c>
      <c r="E8" s="59">
        <v>63389000</v>
      </c>
      <c r="F8" s="59">
        <v>25158000</v>
      </c>
      <c r="G8" s="59">
        <v>2260000</v>
      </c>
      <c r="H8" s="59">
        <v>0</v>
      </c>
      <c r="I8" s="59">
        <v>27418000</v>
      </c>
      <c r="J8" s="59">
        <v>737000</v>
      </c>
      <c r="K8" s="59">
        <v>5</v>
      </c>
      <c r="L8" s="59">
        <v>18305000</v>
      </c>
      <c r="M8" s="59">
        <v>19042005</v>
      </c>
      <c r="N8" s="59">
        <v>198198</v>
      </c>
      <c r="O8" s="59">
        <v>1223600</v>
      </c>
      <c r="P8" s="59">
        <v>0</v>
      </c>
      <c r="Q8" s="59">
        <v>1421798</v>
      </c>
      <c r="R8" s="59">
        <v>0</v>
      </c>
      <c r="S8" s="59">
        <v>0</v>
      </c>
      <c r="T8" s="59">
        <v>261787</v>
      </c>
      <c r="U8" s="59">
        <v>261787</v>
      </c>
      <c r="V8" s="59">
        <v>48143590</v>
      </c>
      <c r="W8" s="59">
        <v>63389004</v>
      </c>
      <c r="X8" s="59">
        <v>-15245414</v>
      </c>
      <c r="Y8" s="60">
        <v>-24.05</v>
      </c>
      <c r="Z8" s="61">
        <v>63389000</v>
      </c>
    </row>
    <row r="9" spans="1:26" ht="13.5">
      <c r="A9" s="57" t="s">
        <v>35</v>
      </c>
      <c r="B9" s="18">
        <v>0</v>
      </c>
      <c r="C9" s="18">
        <v>0</v>
      </c>
      <c r="D9" s="58">
        <v>20080090</v>
      </c>
      <c r="E9" s="59">
        <v>20080090</v>
      </c>
      <c r="F9" s="59">
        <v>2926682</v>
      </c>
      <c r="G9" s="59">
        <v>0</v>
      </c>
      <c r="H9" s="59">
        <v>250</v>
      </c>
      <c r="I9" s="59">
        <v>2926932</v>
      </c>
      <c r="J9" s="59">
        <v>2005353</v>
      </c>
      <c r="K9" s="59">
        <v>34883</v>
      </c>
      <c r="L9" s="59">
        <v>2043712</v>
      </c>
      <c r="M9" s="59">
        <v>4083948</v>
      </c>
      <c r="N9" s="59">
        <v>30691</v>
      </c>
      <c r="O9" s="59">
        <v>2120760</v>
      </c>
      <c r="P9" s="59">
        <v>2711729</v>
      </c>
      <c r="Q9" s="59">
        <v>4863180</v>
      </c>
      <c r="R9" s="59">
        <v>0</v>
      </c>
      <c r="S9" s="59">
        <v>0</v>
      </c>
      <c r="T9" s="59">
        <v>2355500</v>
      </c>
      <c r="U9" s="59">
        <v>2355500</v>
      </c>
      <c r="V9" s="59">
        <v>14229560</v>
      </c>
      <c r="W9" s="59">
        <v>20080104</v>
      </c>
      <c r="X9" s="59">
        <v>-5850544</v>
      </c>
      <c r="Y9" s="60">
        <v>-29.14</v>
      </c>
      <c r="Z9" s="61">
        <v>20080090</v>
      </c>
    </row>
    <row r="10" spans="1:26" ht="25.5">
      <c r="A10" s="62" t="s">
        <v>106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170113980</v>
      </c>
      <c r="E10" s="65">
        <f t="shared" si="0"/>
        <v>170113980</v>
      </c>
      <c r="F10" s="65">
        <f t="shared" si="0"/>
        <v>40878272</v>
      </c>
      <c r="G10" s="65">
        <f t="shared" si="0"/>
        <v>2260000</v>
      </c>
      <c r="H10" s="65">
        <f t="shared" si="0"/>
        <v>2144</v>
      </c>
      <c r="I10" s="65">
        <f t="shared" si="0"/>
        <v>43140416</v>
      </c>
      <c r="J10" s="65">
        <f t="shared" si="0"/>
        <v>3357531</v>
      </c>
      <c r="K10" s="65">
        <f t="shared" si="0"/>
        <v>114898</v>
      </c>
      <c r="L10" s="65">
        <f t="shared" si="0"/>
        <v>24513253</v>
      </c>
      <c r="M10" s="65">
        <f t="shared" si="0"/>
        <v>27985682</v>
      </c>
      <c r="N10" s="65">
        <f t="shared" si="0"/>
        <v>283476</v>
      </c>
      <c r="O10" s="65">
        <f t="shared" si="0"/>
        <v>7056967</v>
      </c>
      <c r="P10" s="65">
        <f t="shared" si="0"/>
        <v>10153065</v>
      </c>
      <c r="Q10" s="65">
        <f t="shared" si="0"/>
        <v>17493508</v>
      </c>
      <c r="R10" s="65">
        <f t="shared" si="0"/>
        <v>0</v>
      </c>
      <c r="S10" s="65">
        <f t="shared" si="0"/>
        <v>0</v>
      </c>
      <c r="T10" s="65">
        <f t="shared" si="0"/>
        <v>6240492</v>
      </c>
      <c r="U10" s="65">
        <f t="shared" si="0"/>
        <v>6240492</v>
      </c>
      <c r="V10" s="65">
        <f t="shared" si="0"/>
        <v>94860098</v>
      </c>
      <c r="W10" s="65">
        <f t="shared" si="0"/>
        <v>170114016</v>
      </c>
      <c r="X10" s="65">
        <f t="shared" si="0"/>
        <v>-75253918</v>
      </c>
      <c r="Y10" s="66">
        <f>+IF(W10&lt;&gt;0,(X10/W10)*100,0)</f>
        <v>-44.23734138402799</v>
      </c>
      <c r="Z10" s="67">
        <f t="shared" si="0"/>
        <v>170113980</v>
      </c>
    </row>
    <row r="11" spans="1:26" ht="13.5">
      <c r="A11" s="57" t="s">
        <v>36</v>
      </c>
      <c r="B11" s="18">
        <v>0</v>
      </c>
      <c r="C11" s="18">
        <v>0</v>
      </c>
      <c r="D11" s="58">
        <v>47969680</v>
      </c>
      <c r="E11" s="59">
        <v>47969680</v>
      </c>
      <c r="F11" s="59">
        <v>4880941</v>
      </c>
      <c r="G11" s="59">
        <v>4035419</v>
      </c>
      <c r="H11" s="59">
        <v>3624471</v>
      </c>
      <c r="I11" s="59">
        <v>12540831</v>
      </c>
      <c r="J11" s="59">
        <v>3869996</v>
      </c>
      <c r="K11" s="59">
        <v>3885452</v>
      </c>
      <c r="L11" s="59">
        <v>4008095</v>
      </c>
      <c r="M11" s="59">
        <v>11763543</v>
      </c>
      <c r="N11" s="59">
        <v>4269549</v>
      </c>
      <c r="O11" s="59">
        <v>7923506</v>
      </c>
      <c r="P11" s="59">
        <v>4063742</v>
      </c>
      <c r="Q11" s="59">
        <v>16256797</v>
      </c>
      <c r="R11" s="59">
        <v>0</v>
      </c>
      <c r="S11" s="59">
        <v>0</v>
      </c>
      <c r="T11" s="59">
        <v>4024091</v>
      </c>
      <c r="U11" s="59">
        <v>4024091</v>
      </c>
      <c r="V11" s="59">
        <v>44585262</v>
      </c>
      <c r="W11" s="59">
        <v>47969676</v>
      </c>
      <c r="X11" s="59">
        <v>-3384414</v>
      </c>
      <c r="Y11" s="60">
        <v>-7.06</v>
      </c>
      <c r="Z11" s="61">
        <v>47969680</v>
      </c>
    </row>
    <row r="12" spans="1:26" ht="13.5">
      <c r="A12" s="57" t="s">
        <v>37</v>
      </c>
      <c r="B12" s="18">
        <v>0</v>
      </c>
      <c r="C12" s="18">
        <v>0</v>
      </c>
      <c r="D12" s="58">
        <v>4314210</v>
      </c>
      <c r="E12" s="59">
        <v>4314210</v>
      </c>
      <c r="F12" s="59">
        <v>0</v>
      </c>
      <c r="G12" s="59">
        <v>0</v>
      </c>
      <c r="H12" s="59">
        <v>0</v>
      </c>
      <c r="I12" s="59">
        <v>0</v>
      </c>
      <c r="J12" s="59">
        <v>273086</v>
      </c>
      <c r="K12" s="59">
        <v>245003</v>
      </c>
      <c r="L12" s="59">
        <v>273086</v>
      </c>
      <c r="M12" s="59">
        <v>791175</v>
      </c>
      <c r="N12" s="59">
        <v>280752</v>
      </c>
      <c r="O12" s="59">
        <v>472471</v>
      </c>
      <c r="P12" s="59">
        <v>200010</v>
      </c>
      <c r="Q12" s="59">
        <v>953233</v>
      </c>
      <c r="R12" s="59">
        <v>0</v>
      </c>
      <c r="S12" s="59">
        <v>0</v>
      </c>
      <c r="T12" s="59">
        <v>412491</v>
      </c>
      <c r="U12" s="59">
        <v>412491</v>
      </c>
      <c r="V12" s="59">
        <v>2156899</v>
      </c>
      <c r="W12" s="59">
        <v>4314216</v>
      </c>
      <c r="X12" s="59">
        <v>-2157317</v>
      </c>
      <c r="Y12" s="60">
        <v>-50</v>
      </c>
      <c r="Z12" s="61">
        <v>4314210</v>
      </c>
    </row>
    <row r="13" spans="1:26" ht="13.5">
      <c r="A13" s="57" t="s">
        <v>107</v>
      </c>
      <c r="B13" s="18">
        <v>0</v>
      </c>
      <c r="C13" s="18">
        <v>0</v>
      </c>
      <c r="D13" s="58">
        <v>554200</v>
      </c>
      <c r="E13" s="59">
        <v>554200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554196</v>
      </c>
      <c r="X13" s="59">
        <v>-554196</v>
      </c>
      <c r="Y13" s="60">
        <v>-100</v>
      </c>
      <c r="Z13" s="61">
        <v>554200</v>
      </c>
    </row>
    <row r="14" spans="1:26" ht="13.5">
      <c r="A14" s="57" t="s">
        <v>38</v>
      </c>
      <c r="B14" s="18">
        <v>0</v>
      </c>
      <c r="C14" s="18">
        <v>0</v>
      </c>
      <c r="D14" s="58">
        <v>75100</v>
      </c>
      <c r="E14" s="59">
        <v>75100</v>
      </c>
      <c r="F14" s="59">
        <v>0</v>
      </c>
      <c r="G14" s="59">
        <v>6727</v>
      </c>
      <c r="H14" s="59">
        <v>1335</v>
      </c>
      <c r="I14" s="59">
        <v>8062</v>
      </c>
      <c r="J14" s="59">
        <v>37128</v>
      </c>
      <c r="K14" s="59">
        <v>15459</v>
      </c>
      <c r="L14" s="59">
        <v>0</v>
      </c>
      <c r="M14" s="59">
        <v>52587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60649</v>
      </c>
      <c r="W14" s="59">
        <v>75096</v>
      </c>
      <c r="X14" s="59">
        <v>-14447</v>
      </c>
      <c r="Y14" s="60">
        <v>-19.24</v>
      </c>
      <c r="Z14" s="61">
        <v>75100</v>
      </c>
    </row>
    <row r="15" spans="1:26" ht="13.5">
      <c r="A15" s="57" t="s">
        <v>39</v>
      </c>
      <c r="B15" s="18">
        <v>0</v>
      </c>
      <c r="C15" s="18">
        <v>0</v>
      </c>
      <c r="D15" s="58">
        <v>42775400</v>
      </c>
      <c r="E15" s="59">
        <v>42775400</v>
      </c>
      <c r="F15" s="59">
        <v>0</v>
      </c>
      <c r="G15" s="59">
        <v>283122</v>
      </c>
      <c r="H15" s="59">
        <v>326026</v>
      </c>
      <c r="I15" s="59">
        <v>609148</v>
      </c>
      <c r="J15" s="59">
        <v>0</v>
      </c>
      <c r="K15" s="59">
        <v>615815</v>
      </c>
      <c r="L15" s="59">
        <v>1504774</v>
      </c>
      <c r="M15" s="59">
        <v>2120589</v>
      </c>
      <c r="N15" s="59">
        <v>2796326</v>
      </c>
      <c r="O15" s="59">
        <v>8325</v>
      </c>
      <c r="P15" s="59">
        <v>4059677</v>
      </c>
      <c r="Q15" s="59">
        <v>6864328</v>
      </c>
      <c r="R15" s="59">
        <v>0</v>
      </c>
      <c r="S15" s="59">
        <v>0</v>
      </c>
      <c r="T15" s="59">
        <v>2988439</v>
      </c>
      <c r="U15" s="59">
        <v>2988439</v>
      </c>
      <c r="V15" s="59">
        <v>12582504</v>
      </c>
      <c r="W15" s="59">
        <v>42775392</v>
      </c>
      <c r="X15" s="59">
        <v>-30192888</v>
      </c>
      <c r="Y15" s="60">
        <v>-70.58</v>
      </c>
      <c r="Z15" s="61">
        <v>42775400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71723893</v>
      </c>
      <c r="E17" s="59">
        <v>71723893</v>
      </c>
      <c r="F17" s="59">
        <v>5270078</v>
      </c>
      <c r="G17" s="59">
        <v>1412021</v>
      </c>
      <c r="H17" s="59">
        <v>2659520</v>
      </c>
      <c r="I17" s="59">
        <v>9341619</v>
      </c>
      <c r="J17" s="59">
        <v>1826592</v>
      </c>
      <c r="K17" s="59">
        <v>2116401</v>
      </c>
      <c r="L17" s="59">
        <v>4262041</v>
      </c>
      <c r="M17" s="59">
        <v>8205034</v>
      </c>
      <c r="N17" s="59">
        <v>780258</v>
      </c>
      <c r="O17" s="59">
        <v>2867517</v>
      </c>
      <c r="P17" s="59">
        <v>5303021</v>
      </c>
      <c r="Q17" s="59">
        <v>8950796</v>
      </c>
      <c r="R17" s="59">
        <v>0</v>
      </c>
      <c r="S17" s="59">
        <v>0</v>
      </c>
      <c r="T17" s="59">
        <v>2948047</v>
      </c>
      <c r="U17" s="59">
        <v>2948047</v>
      </c>
      <c r="V17" s="59">
        <v>29445496</v>
      </c>
      <c r="W17" s="59">
        <v>71723892</v>
      </c>
      <c r="X17" s="59">
        <v>-42278396</v>
      </c>
      <c r="Y17" s="60">
        <v>-58.95</v>
      </c>
      <c r="Z17" s="61">
        <v>71723893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167412483</v>
      </c>
      <c r="E18" s="72">
        <f t="shared" si="1"/>
        <v>167412483</v>
      </c>
      <c r="F18" s="72">
        <f t="shared" si="1"/>
        <v>10151019</v>
      </c>
      <c r="G18" s="72">
        <f t="shared" si="1"/>
        <v>5737289</v>
      </c>
      <c r="H18" s="72">
        <f t="shared" si="1"/>
        <v>6611352</v>
      </c>
      <c r="I18" s="72">
        <f t="shared" si="1"/>
        <v>22499660</v>
      </c>
      <c r="J18" s="72">
        <f t="shared" si="1"/>
        <v>6006802</v>
      </c>
      <c r="K18" s="72">
        <f t="shared" si="1"/>
        <v>6878130</v>
      </c>
      <c r="L18" s="72">
        <f t="shared" si="1"/>
        <v>10047996</v>
      </c>
      <c r="M18" s="72">
        <f t="shared" si="1"/>
        <v>22932928</v>
      </c>
      <c r="N18" s="72">
        <f t="shared" si="1"/>
        <v>8126885</v>
      </c>
      <c r="O18" s="72">
        <f t="shared" si="1"/>
        <v>11271819</v>
      </c>
      <c r="P18" s="72">
        <f t="shared" si="1"/>
        <v>13626450</v>
      </c>
      <c r="Q18" s="72">
        <f t="shared" si="1"/>
        <v>33025154</v>
      </c>
      <c r="R18" s="72">
        <f t="shared" si="1"/>
        <v>0</v>
      </c>
      <c r="S18" s="72">
        <f t="shared" si="1"/>
        <v>0</v>
      </c>
      <c r="T18" s="72">
        <f t="shared" si="1"/>
        <v>10373068</v>
      </c>
      <c r="U18" s="72">
        <f t="shared" si="1"/>
        <v>10373068</v>
      </c>
      <c r="V18" s="72">
        <f t="shared" si="1"/>
        <v>88830810</v>
      </c>
      <c r="W18" s="72">
        <f t="shared" si="1"/>
        <v>167412468</v>
      </c>
      <c r="X18" s="72">
        <f t="shared" si="1"/>
        <v>-78581658</v>
      </c>
      <c r="Y18" s="66">
        <f>+IF(W18&lt;&gt;0,(X18/W18)*100,0)</f>
        <v>-46.93895200206952</v>
      </c>
      <c r="Z18" s="73">
        <f t="shared" si="1"/>
        <v>167412483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2701497</v>
      </c>
      <c r="E19" s="76">
        <f t="shared" si="2"/>
        <v>2701497</v>
      </c>
      <c r="F19" s="76">
        <f t="shared" si="2"/>
        <v>30727253</v>
      </c>
      <c r="G19" s="76">
        <f t="shared" si="2"/>
        <v>-3477289</v>
      </c>
      <c r="H19" s="76">
        <f t="shared" si="2"/>
        <v>-6609208</v>
      </c>
      <c r="I19" s="76">
        <f t="shared" si="2"/>
        <v>20640756</v>
      </c>
      <c r="J19" s="76">
        <f t="shared" si="2"/>
        <v>-2649271</v>
      </c>
      <c r="K19" s="76">
        <f t="shared" si="2"/>
        <v>-6763232</v>
      </c>
      <c r="L19" s="76">
        <f t="shared" si="2"/>
        <v>14465257</v>
      </c>
      <c r="M19" s="76">
        <f t="shared" si="2"/>
        <v>5052754</v>
      </c>
      <c r="N19" s="76">
        <f t="shared" si="2"/>
        <v>-7843409</v>
      </c>
      <c r="O19" s="76">
        <f t="shared" si="2"/>
        <v>-4214852</v>
      </c>
      <c r="P19" s="76">
        <f t="shared" si="2"/>
        <v>-3473385</v>
      </c>
      <c r="Q19" s="76">
        <f t="shared" si="2"/>
        <v>-15531646</v>
      </c>
      <c r="R19" s="76">
        <f t="shared" si="2"/>
        <v>0</v>
      </c>
      <c r="S19" s="76">
        <f t="shared" si="2"/>
        <v>0</v>
      </c>
      <c r="T19" s="76">
        <f t="shared" si="2"/>
        <v>-4132576</v>
      </c>
      <c r="U19" s="76">
        <f t="shared" si="2"/>
        <v>-4132576</v>
      </c>
      <c r="V19" s="76">
        <f t="shared" si="2"/>
        <v>6029288</v>
      </c>
      <c r="W19" s="76">
        <f>IF(E10=E18,0,W10-W18)</f>
        <v>2701548</v>
      </c>
      <c r="X19" s="76">
        <f t="shared" si="2"/>
        <v>3327740</v>
      </c>
      <c r="Y19" s="77">
        <f>+IF(W19&lt;&gt;0,(X19/W19)*100,0)</f>
        <v>123.17900699895023</v>
      </c>
      <c r="Z19" s="78">
        <f t="shared" si="2"/>
        <v>2701497</v>
      </c>
    </row>
    <row r="20" spans="1:26" ht="13.5">
      <c r="A20" s="57" t="s">
        <v>44</v>
      </c>
      <c r="B20" s="18">
        <v>0</v>
      </c>
      <c r="C20" s="18">
        <v>0</v>
      </c>
      <c r="D20" s="58">
        <v>29208000</v>
      </c>
      <c r="E20" s="59">
        <v>29208000</v>
      </c>
      <c r="F20" s="59">
        <v>11203000</v>
      </c>
      <c r="G20" s="59">
        <v>0</v>
      </c>
      <c r="H20" s="59">
        <v>0</v>
      </c>
      <c r="I20" s="59">
        <v>11203000</v>
      </c>
      <c r="J20" s="59">
        <v>0</v>
      </c>
      <c r="K20" s="59">
        <v>0</v>
      </c>
      <c r="L20" s="59">
        <v>6000000</v>
      </c>
      <c r="M20" s="59">
        <v>6000000</v>
      </c>
      <c r="N20" s="59">
        <v>0</v>
      </c>
      <c r="O20" s="59">
        <v>6760310</v>
      </c>
      <c r="P20" s="59">
        <v>16471000</v>
      </c>
      <c r="Q20" s="59">
        <v>23231310</v>
      </c>
      <c r="R20" s="59">
        <v>0</v>
      </c>
      <c r="S20" s="59">
        <v>0</v>
      </c>
      <c r="T20" s="59">
        <v>0</v>
      </c>
      <c r="U20" s="59">
        <v>0</v>
      </c>
      <c r="V20" s="59">
        <v>40434310</v>
      </c>
      <c r="W20" s="59">
        <v>29208000</v>
      </c>
      <c r="X20" s="59">
        <v>11226310</v>
      </c>
      <c r="Y20" s="60">
        <v>38.44</v>
      </c>
      <c r="Z20" s="61">
        <v>29208000</v>
      </c>
    </row>
    <row r="21" spans="1:26" ht="13.5">
      <c r="A21" s="57" t="s">
        <v>108</v>
      </c>
      <c r="B21" s="79">
        <v>0</v>
      </c>
      <c r="C21" s="79">
        <v>0</v>
      </c>
      <c r="D21" s="80">
        <v>500000</v>
      </c>
      <c r="E21" s="81">
        <v>500000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500004</v>
      </c>
      <c r="X21" s="81">
        <v>-500004</v>
      </c>
      <c r="Y21" s="82">
        <v>-100</v>
      </c>
      <c r="Z21" s="83">
        <v>500000</v>
      </c>
    </row>
    <row r="22" spans="1:26" ht="25.5">
      <c r="A22" s="84" t="s">
        <v>109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32409497</v>
      </c>
      <c r="E22" s="87">
        <f t="shared" si="3"/>
        <v>32409497</v>
      </c>
      <c r="F22" s="87">
        <f t="shared" si="3"/>
        <v>41930253</v>
      </c>
      <c r="G22" s="87">
        <f t="shared" si="3"/>
        <v>-3477289</v>
      </c>
      <c r="H22" s="87">
        <f t="shared" si="3"/>
        <v>-6609208</v>
      </c>
      <c r="I22" s="87">
        <f t="shared" si="3"/>
        <v>31843756</v>
      </c>
      <c r="J22" s="87">
        <f t="shared" si="3"/>
        <v>-2649271</v>
      </c>
      <c r="K22" s="87">
        <f t="shared" si="3"/>
        <v>-6763232</v>
      </c>
      <c r="L22" s="87">
        <f t="shared" si="3"/>
        <v>20465257</v>
      </c>
      <c r="M22" s="87">
        <f t="shared" si="3"/>
        <v>11052754</v>
      </c>
      <c r="N22" s="87">
        <f t="shared" si="3"/>
        <v>-7843409</v>
      </c>
      <c r="O22" s="87">
        <f t="shared" si="3"/>
        <v>2545458</v>
      </c>
      <c r="P22" s="87">
        <f t="shared" si="3"/>
        <v>12997615</v>
      </c>
      <c r="Q22" s="87">
        <f t="shared" si="3"/>
        <v>7699664</v>
      </c>
      <c r="R22" s="87">
        <f t="shared" si="3"/>
        <v>0</v>
      </c>
      <c r="S22" s="87">
        <f t="shared" si="3"/>
        <v>0</v>
      </c>
      <c r="T22" s="87">
        <f t="shared" si="3"/>
        <v>-4132576</v>
      </c>
      <c r="U22" s="87">
        <f t="shared" si="3"/>
        <v>-4132576</v>
      </c>
      <c r="V22" s="87">
        <f t="shared" si="3"/>
        <v>46463598</v>
      </c>
      <c r="W22" s="87">
        <f t="shared" si="3"/>
        <v>32409552</v>
      </c>
      <c r="X22" s="87">
        <f t="shared" si="3"/>
        <v>14054046</v>
      </c>
      <c r="Y22" s="88">
        <f>+IF(W22&lt;&gt;0,(X22/W22)*100,0)</f>
        <v>43.36390086478208</v>
      </c>
      <c r="Z22" s="89">
        <f t="shared" si="3"/>
        <v>32409497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32409497</v>
      </c>
      <c r="E24" s="76">
        <f t="shared" si="4"/>
        <v>32409497</v>
      </c>
      <c r="F24" s="76">
        <f t="shared" si="4"/>
        <v>41930253</v>
      </c>
      <c r="G24" s="76">
        <f t="shared" si="4"/>
        <v>-3477289</v>
      </c>
      <c r="H24" s="76">
        <f t="shared" si="4"/>
        <v>-6609208</v>
      </c>
      <c r="I24" s="76">
        <f t="shared" si="4"/>
        <v>31843756</v>
      </c>
      <c r="J24" s="76">
        <f t="shared" si="4"/>
        <v>-2649271</v>
      </c>
      <c r="K24" s="76">
        <f t="shared" si="4"/>
        <v>-6763232</v>
      </c>
      <c r="L24" s="76">
        <f t="shared" si="4"/>
        <v>20465257</v>
      </c>
      <c r="M24" s="76">
        <f t="shared" si="4"/>
        <v>11052754</v>
      </c>
      <c r="N24" s="76">
        <f t="shared" si="4"/>
        <v>-7843409</v>
      </c>
      <c r="O24" s="76">
        <f t="shared" si="4"/>
        <v>2545458</v>
      </c>
      <c r="P24" s="76">
        <f t="shared" si="4"/>
        <v>12997615</v>
      </c>
      <c r="Q24" s="76">
        <f t="shared" si="4"/>
        <v>7699664</v>
      </c>
      <c r="R24" s="76">
        <f t="shared" si="4"/>
        <v>0</v>
      </c>
      <c r="S24" s="76">
        <f t="shared" si="4"/>
        <v>0</v>
      </c>
      <c r="T24" s="76">
        <f t="shared" si="4"/>
        <v>-4132576</v>
      </c>
      <c r="U24" s="76">
        <f t="shared" si="4"/>
        <v>-4132576</v>
      </c>
      <c r="V24" s="76">
        <f t="shared" si="4"/>
        <v>46463598</v>
      </c>
      <c r="W24" s="76">
        <f t="shared" si="4"/>
        <v>32409552</v>
      </c>
      <c r="X24" s="76">
        <f t="shared" si="4"/>
        <v>14054046</v>
      </c>
      <c r="Y24" s="77">
        <f>+IF(W24&lt;&gt;0,(X24/W24)*100,0)</f>
        <v>43.36390086478208</v>
      </c>
      <c r="Z24" s="78">
        <f t="shared" si="4"/>
        <v>32409497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75669152</v>
      </c>
      <c r="E27" s="99">
        <v>75669152</v>
      </c>
      <c r="F27" s="99">
        <v>0</v>
      </c>
      <c r="G27" s="99">
        <v>5403595</v>
      </c>
      <c r="H27" s="99">
        <v>1902759</v>
      </c>
      <c r="I27" s="99">
        <v>7306354</v>
      </c>
      <c r="J27" s="99">
        <v>825129</v>
      </c>
      <c r="K27" s="99">
        <v>0</v>
      </c>
      <c r="L27" s="99">
        <v>0</v>
      </c>
      <c r="M27" s="99">
        <v>825129</v>
      </c>
      <c r="N27" s="99">
        <v>646639</v>
      </c>
      <c r="O27" s="99">
        <v>7380046</v>
      </c>
      <c r="P27" s="99">
        <v>1508319</v>
      </c>
      <c r="Q27" s="99">
        <v>9535004</v>
      </c>
      <c r="R27" s="99">
        <v>3314270</v>
      </c>
      <c r="S27" s="99">
        <v>2875680</v>
      </c>
      <c r="T27" s="99">
        <v>3170017</v>
      </c>
      <c r="U27" s="99">
        <v>9359967</v>
      </c>
      <c r="V27" s="99">
        <v>27026454</v>
      </c>
      <c r="W27" s="99">
        <v>75669152</v>
      </c>
      <c r="X27" s="99">
        <v>-48642698</v>
      </c>
      <c r="Y27" s="100">
        <v>-64.28</v>
      </c>
      <c r="Z27" s="101">
        <v>75669152</v>
      </c>
    </row>
    <row r="28" spans="1:26" ht="13.5">
      <c r="A28" s="102" t="s">
        <v>44</v>
      </c>
      <c r="B28" s="18">
        <v>0</v>
      </c>
      <c r="C28" s="18">
        <v>0</v>
      </c>
      <c r="D28" s="58">
        <v>75169152</v>
      </c>
      <c r="E28" s="59">
        <v>75169152</v>
      </c>
      <c r="F28" s="59">
        <v>0</v>
      </c>
      <c r="G28" s="59">
        <v>5403595</v>
      </c>
      <c r="H28" s="59">
        <v>1902759</v>
      </c>
      <c r="I28" s="59">
        <v>7306354</v>
      </c>
      <c r="J28" s="59">
        <v>825129</v>
      </c>
      <c r="K28" s="59">
        <v>0</v>
      </c>
      <c r="L28" s="59">
        <v>0</v>
      </c>
      <c r="M28" s="59">
        <v>825129</v>
      </c>
      <c r="N28" s="59">
        <v>646639</v>
      </c>
      <c r="O28" s="59">
        <v>7380046</v>
      </c>
      <c r="P28" s="59">
        <v>1508319</v>
      </c>
      <c r="Q28" s="59">
        <v>9535004</v>
      </c>
      <c r="R28" s="59">
        <v>3314270</v>
      </c>
      <c r="S28" s="59">
        <v>2875680</v>
      </c>
      <c r="T28" s="59">
        <v>3170017</v>
      </c>
      <c r="U28" s="59">
        <v>9359967</v>
      </c>
      <c r="V28" s="59">
        <v>27026454</v>
      </c>
      <c r="W28" s="59">
        <v>75169152</v>
      </c>
      <c r="X28" s="59">
        <v>-48142698</v>
      </c>
      <c r="Y28" s="60">
        <v>-64.05</v>
      </c>
      <c r="Z28" s="61">
        <v>75169152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500000</v>
      </c>
      <c r="E31" s="59">
        <v>500000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500000</v>
      </c>
      <c r="X31" s="59">
        <v>-500000</v>
      </c>
      <c r="Y31" s="60">
        <v>-100</v>
      </c>
      <c r="Z31" s="61">
        <v>500000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75669152</v>
      </c>
      <c r="E32" s="99">
        <f t="shared" si="5"/>
        <v>75669152</v>
      </c>
      <c r="F32" s="99">
        <f t="shared" si="5"/>
        <v>0</v>
      </c>
      <c r="G32" s="99">
        <f t="shared" si="5"/>
        <v>5403595</v>
      </c>
      <c r="H32" s="99">
        <f t="shared" si="5"/>
        <v>1902759</v>
      </c>
      <c r="I32" s="99">
        <f t="shared" si="5"/>
        <v>7306354</v>
      </c>
      <c r="J32" s="99">
        <f t="shared" si="5"/>
        <v>825129</v>
      </c>
      <c r="K32" s="99">
        <f t="shared" si="5"/>
        <v>0</v>
      </c>
      <c r="L32" s="99">
        <f t="shared" si="5"/>
        <v>0</v>
      </c>
      <c r="M32" s="99">
        <f t="shared" si="5"/>
        <v>825129</v>
      </c>
      <c r="N32" s="99">
        <f t="shared" si="5"/>
        <v>646639</v>
      </c>
      <c r="O32" s="99">
        <f t="shared" si="5"/>
        <v>7380046</v>
      </c>
      <c r="P32" s="99">
        <f t="shared" si="5"/>
        <v>1508319</v>
      </c>
      <c r="Q32" s="99">
        <f t="shared" si="5"/>
        <v>9535004</v>
      </c>
      <c r="R32" s="99">
        <f t="shared" si="5"/>
        <v>3314270</v>
      </c>
      <c r="S32" s="99">
        <f t="shared" si="5"/>
        <v>2875680</v>
      </c>
      <c r="T32" s="99">
        <f t="shared" si="5"/>
        <v>3170017</v>
      </c>
      <c r="U32" s="99">
        <f t="shared" si="5"/>
        <v>9359967</v>
      </c>
      <c r="V32" s="99">
        <f t="shared" si="5"/>
        <v>27026454</v>
      </c>
      <c r="W32" s="99">
        <f t="shared" si="5"/>
        <v>75669152</v>
      </c>
      <c r="X32" s="99">
        <f t="shared" si="5"/>
        <v>-48642698</v>
      </c>
      <c r="Y32" s="100">
        <f>+IF(W32&lt;&gt;0,(X32/W32)*100,0)</f>
        <v>-64.2833925243407</v>
      </c>
      <c r="Z32" s="101">
        <f t="shared" si="5"/>
        <v>75669152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98477648</v>
      </c>
      <c r="C35" s="18">
        <v>0</v>
      </c>
      <c r="D35" s="58">
        <v>187714364</v>
      </c>
      <c r="E35" s="59">
        <v>187714364</v>
      </c>
      <c r="F35" s="59">
        <v>311188077</v>
      </c>
      <c r="G35" s="59">
        <v>268288399</v>
      </c>
      <c r="H35" s="59">
        <v>311088125</v>
      </c>
      <c r="I35" s="59">
        <v>311088125</v>
      </c>
      <c r="J35" s="59">
        <v>316119702</v>
      </c>
      <c r="K35" s="59">
        <v>318833349</v>
      </c>
      <c r="L35" s="59">
        <v>324380874</v>
      </c>
      <c r="M35" s="59">
        <v>324380874</v>
      </c>
      <c r="N35" s="59">
        <v>329511054</v>
      </c>
      <c r="O35" s="59">
        <v>98477648</v>
      </c>
      <c r="P35" s="59">
        <v>324387164</v>
      </c>
      <c r="Q35" s="59">
        <v>324387164</v>
      </c>
      <c r="R35" s="59">
        <v>337065090</v>
      </c>
      <c r="S35" s="59">
        <v>337065090</v>
      </c>
      <c r="T35" s="59">
        <v>209941427</v>
      </c>
      <c r="U35" s="59">
        <v>209941427</v>
      </c>
      <c r="V35" s="59">
        <v>209941427</v>
      </c>
      <c r="W35" s="59">
        <v>187714364</v>
      </c>
      <c r="X35" s="59">
        <v>22227063</v>
      </c>
      <c r="Y35" s="60">
        <v>11.84</v>
      </c>
      <c r="Z35" s="61">
        <v>187714364</v>
      </c>
    </row>
    <row r="36" spans="1:26" ht="13.5">
      <c r="A36" s="57" t="s">
        <v>53</v>
      </c>
      <c r="B36" s="18">
        <v>570491732</v>
      </c>
      <c r="C36" s="18">
        <v>0</v>
      </c>
      <c r="D36" s="58">
        <v>569837442</v>
      </c>
      <c r="E36" s="59">
        <v>569837442</v>
      </c>
      <c r="F36" s="59">
        <v>3430819143</v>
      </c>
      <c r="G36" s="59">
        <v>3430819143</v>
      </c>
      <c r="H36" s="59">
        <v>570363613</v>
      </c>
      <c r="I36" s="59">
        <v>570363613</v>
      </c>
      <c r="J36" s="59">
        <v>570363613</v>
      </c>
      <c r="K36" s="59">
        <v>570363613</v>
      </c>
      <c r="L36" s="59">
        <v>570363613</v>
      </c>
      <c r="M36" s="59">
        <v>570363613</v>
      </c>
      <c r="N36" s="59">
        <v>570363613</v>
      </c>
      <c r="O36" s="59">
        <v>570491732</v>
      </c>
      <c r="P36" s="59">
        <v>570491732</v>
      </c>
      <c r="Q36" s="59">
        <v>570491732</v>
      </c>
      <c r="R36" s="59">
        <v>570491732</v>
      </c>
      <c r="S36" s="59">
        <v>570491732</v>
      </c>
      <c r="T36" s="59">
        <v>570491732</v>
      </c>
      <c r="U36" s="59">
        <v>570491732</v>
      </c>
      <c r="V36" s="59">
        <v>570491732</v>
      </c>
      <c r="W36" s="59">
        <v>569837442</v>
      </c>
      <c r="X36" s="59">
        <v>654290</v>
      </c>
      <c r="Y36" s="60">
        <v>0.11</v>
      </c>
      <c r="Z36" s="61">
        <v>569837442</v>
      </c>
    </row>
    <row r="37" spans="1:26" ht="13.5">
      <c r="A37" s="57" t="s">
        <v>54</v>
      </c>
      <c r="B37" s="18">
        <v>83526363</v>
      </c>
      <c r="C37" s="18">
        <v>0</v>
      </c>
      <c r="D37" s="58">
        <v>58171872</v>
      </c>
      <c r="E37" s="59">
        <v>58171872</v>
      </c>
      <c r="F37" s="59">
        <v>104466608</v>
      </c>
      <c r="G37" s="59">
        <v>108671567</v>
      </c>
      <c r="H37" s="59">
        <v>83093521</v>
      </c>
      <c r="I37" s="59">
        <v>83093521</v>
      </c>
      <c r="J37" s="59">
        <v>87046482</v>
      </c>
      <c r="K37" s="59">
        <v>100127502</v>
      </c>
      <c r="L37" s="59">
        <v>90807468</v>
      </c>
      <c r="M37" s="59">
        <v>90807468</v>
      </c>
      <c r="N37" s="59">
        <v>99574801</v>
      </c>
      <c r="O37" s="59">
        <v>83526363</v>
      </c>
      <c r="P37" s="59">
        <v>83526363</v>
      </c>
      <c r="Q37" s="59">
        <v>83526363</v>
      </c>
      <c r="R37" s="59">
        <v>83526363</v>
      </c>
      <c r="S37" s="59">
        <v>83526363</v>
      </c>
      <c r="T37" s="59">
        <v>83526363</v>
      </c>
      <c r="U37" s="59">
        <v>83526363</v>
      </c>
      <c r="V37" s="59">
        <v>83526363</v>
      </c>
      <c r="W37" s="59">
        <v>58171872</v>
      </c>
      <c r="X37" s="59">
        <v>25354491</v>
      </c>
      <c r="Y37" s="60">
        <v>43.59</v>
      </c>
      <c r="Z37" s="61">
        <v>58171872</v>
      </c>
    </row>
    <row r="38" spans="1:26" ht="13.5">
      <c r="A38" s="57" t="s">
        <v>55</v>
      </c>
      <c r="B38" s="18">
        <v>35963413</v>
      </c>
      <c r="C38" s="18">
        <v>0</v>
      </c>
      <c r="D38" s="58">
        <v>17068000</v>
      </c>
      <c r="E38" s="59">
        <v>17068000</v>
      </c>
      <c r="F38" s="59">
        <v>15077429</v>
      </c>
      <c r="G38" s="59">
        <v>15077429</v>
      </c>
      <c r="H38" s="59">
        <v>36580434</v>
      </c>
      <c r="I38" s="59">
        <v>36580434</v>
      </c>
      <c r="J38" s="59">
        <v>36580434</v>
      </c>
      <c r="K38" s="59">
        <v>36580434</v>
      </c>
      <c r="L38" s="59">
        <v>36580434</v>
      </c>
      <c r="M38" s="59">
        <v>36580434</v>
      </c>
      <c r="N38" s="59">
        <v>36580434</v>
      </c>
      <c r="O38" s="59">
        <v>35963413</v>
      </c>
      <c r="P38" s="59">
        <v>35963413</v>
      </c>
      <c r="Q38" s="59">
        <v>35963413</v>
      </c>
      <c r="R38" s="59">
        <v>35963413</v>
      </c>
      <c r="S38" s="59">
        <v>35963413</v>
      </c>
      <c r="T38" s="59">
        <v>35963413</v>
      </c>
      <c r="U38" s="59">
        <v>35963413</v>
      </c>
      <c r="V38" s="59">
        <v>35963413</v>
      </c>
      <c r="W38" s="59">
        <v>17068000</v>
      </c>
      <c r="X38" s="59">
        <v>18895413</v>
      </c>
      <c r="Y38" s="60">
        <v>110.71</v>
      </c>
      <c r="Z38" s="61">
        <v>17068000</v>
      </c>
    </row>
    <row r="39" spans="1:26" ht="13.5">
      <c r="A39" s="57" t="s">
        <v>56</v>
      </c>
      <c r="B39" s="18">
        <v>549479604</v>
      </c>
      <c r="C39" s="18">
        <v>0</v>
      </c>
      <c r="D39" s="58">
        <v>682311934</v>
      </c>
      <c r="E39" s="59">
        <v>682311934</v>
      </c>
      <c r="F39" s="59">
        <v>3622463183</v>
      </c>
      <c r="G39" s="59">
        <v>3575358546</v>
      </c>
      <c r="H39" s="59">
        <v>761777783</v>
      </c>
      <c r="I39" s="59">
        <v>761777783</v>
      </c>
      <c r="J39" s="59">
        <v>762856399</v>
      </c>
      <c r="K39" s="59">
        <v>752489026</v>
      </c>
      <c r="L39" s="59">
        <v>767356585</v>
      </c>
      <c r="M39" s="59">
        <v>767356585</v>
      </c>
      <c r="N39" s="59">
        <v>763719432</v>
      </c>
      <c r="O39" s="59">
        <v>549479604</v>
      </c>
      <c r="P39" s="59">
        <v>775389120</v>
      </c>
      <c r="Q39" s="59">
        <v>775389120</v>
      </c>
      <c r="R39" s="59">
        <v>788067046</v>
      </c>
      <c r="S39" s="59">
        <v>788067046</v>
      </c>
      <c r="T39" s="59">
        <v>660943383</v>
      </c>
      <c r="U39" s="59">
        <v>660943383</v>
      </c>
      <c r="V39" s="59">
        <v>660943383</v>
      </c>
      <c r="W39" s="59">
        <v>682311934</v>
      </c>
      <c r="X39" s="59">
        <v>-21368551</v>
      </c>
      <c r="Y39" s="60">
        <v>-3.13</v>
      </c>
      <c r="Z39" s="61">
        <v>682311934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17332669</v>
      </c>
      <c r="C42" s="18">
        <v>0</v>
      </c>
      <c r="D42" s="58">
        <v>77713908</v>
      </c>
      <c r="E42" s="59">
        <v>77713908</v>
      </c>
      <c r="F42" s="59">
        <v>22499457</v>
      </c>
      <c r="G42" s="59">
        <v>-3459584</v>
      </c>
      <c r="H42" s="59">
        <v>-6609208</v>
      </c>
      <c r="I42" s="59">
        <v>12430665</v>
      </c>
      <c r="J42" s="59">
        <v>-2649271</v>
      </c>
      <c r="K42" s="59">
        <v>-416346</v>
      </c>
      <c r="L42" s="59">
        <v>15778397</v>
      </c>
      <c r="M42" s="59">
        <v>12712780</v>
      </c>
      <c r="N42" s="59">
        <v>-5307593</v>
      </c>
      <c r="O42" s="59">
        <v>-490605</v>
      </c>
      <c r="P42" s="59">
        <v>3461161</v>
      </c>
      <c r="Q42" s="59">
        <v>-2337037</v>
      </c>
      <c r="R42" s="59">
        <v>0</v>
      </c>
      <c r="S42" s="59">
        <v>0</v>
      </c>
      <c r="T42" s="59">
        <v>0</v>
      </c>
      <c r="U42" s="59">
        <v>0</v>
      </c>
      <c r="V42" s="59">
        <v>22806408</v>
      </c>
      <c r="W42" s="59">
        <v>77713908</v>
      </c>
      <c r="X42" s="59">
        <v>-54907500</v>
      </c>
      <c r="Y42" s="60">
        <v>-70.65</v>
      </c>
      <c r="Z42" s="61">
        <v>77713908</v>
      </c>
    </row>
    <row r="43" spans="1:26" ht="13.5">
      <c r="A43" s="57" t="s">
        <v>59</v>
      </c>
      <c r="B43" s="18">
        <v>-19191058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-646639</v>
      </c>
      <c r="O43" s="59">
        <v>-7380046</v>
      </c>
      <c r="P43" s="59">
        <v>0</v>
      </c>
      <c r="Q43" s="59">
        <v>-8026685</v>
      </c>
      <c r="R43" s="59">
        <v>0</v>
      </c>
      <c r="S43" s="59">
        <v>0</v>
      </c>
      <c r="T43" s="59">
        <v>0</v>
      </c>
      <c r="U43" s="59">
        <v>0</v>
      </c>
      <c r="V43" s="59">
        <v>-8026685</v>
      </c>
      <c r="W43" s="59"/>
      <c r="X43" s="59">
        <v>-8026685</v>
      </c>
      <c r="Y43" s="60">
        <v>0</v>
      </c>
      <c r="Z43" s="61">
        <v>0</v>
      </c>
    </row>
    <row r="44" spans="1:26" ht="13.5">
      <c r="A44" s="57" t="s">
        <v>60</v>
      </c>
      <c r="B44" s="18">
        <v>-100912</v>
      </c>
      <c r="C44" s="18">
        <v>0</v>
      </c>
      <c r="D44" s="58">
        <v>42000</v>
      </c>
      <c r="E44" s="59">
        <v>42000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42000</v>
      </c>
      <c r="X44" s="59">
        <v>-42000</v>
      </c>
      <c r="Y44" s="60">
        <v>-100</v>
      </c>
      <c r="Z44" s="61">
        <v>42000</v>
      </c>
    </row>
    <row r="45" spans="1:26" ht="13.5">
      <c r="A45" s="69" t="s">
        <v>61</v>
      </c>
      <c r="B45" s="21">
        <v>477319</v>
      </c>
      <c r="C45" s="21">
        <v>0</v>
      </c>
      <c r="D45" s="98">
        <v>83289207</v>
      </c>
      <c r="E45" s="99">
        <v>83289207</v>
      </c>
      <c r="F45" s="99">
        <v>22959375</v>
      </c>
      <c r="G45" s="99">
        <v>19499791</v>
      </c>
      <c r="H45" s="99">
        <v>12890583</v>
      </c>
      <c r="I45" s="99">
        <v>12890583</v>
      </c>
      <c r="J45" s="99">
        <v>10241312</v>
      </c>
      <c r="K45" s="99">
        <v>9824966</v>
      </c>
      <c r="L45" s="99">
        <v>25603363</v>
      </c>
      <c r="M45" s="99">
        <v>25603363</v>
      </c>
      <c r="N45" s="99">
        <v>19649131</v>
      </c>
      <c r="O45" s="99">
        <v>11778480</v>
      </c>
      <c r="P45" s="99">
        <v>15239641</v>
      </c>
      <c r="Q45" s="99">
        <v>19649131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83289207</v>
      </c>
      <c r="X45" s="99">
        <v>-83289207</v>
      </c>
      <c r="Y45" s="100">
        <v>-100</v>
      </c>
      <c r="Z45" s="101">
        <v>83289207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4058071</v>
      </c>
      <c r="C49" s="51">
        <v>0</v>
      </c>
      <c r="D49" s="128">
        <v>3675956</v>
      </c>
      <c r="E49" s="53">
        <v>3498869</v>
      </c>
      <c r="F49" s="53">
        <v>0</v>
      </c>
      <c r="G49" s="53">
        <v>0</v>
      </c>
      <c r="H49" s="53">
        <v>0</v>
      </c>
      <c r="I49" s="53">
        <v>7184556</v>
      </c>
      <c r="J49" s="53">
        <v>0</v>
      </c>
      <c r="K49" s="53">
        <v>0</v>
      </c>
      <c r="L49" s="53">
        <v>0</v>
      </c>
      <c r="M49" s="53">
        <v>3242464</v>
      </c>
      <c r="N49" s="53">
        <v>0</v>
      </c>
      <c r="O49" s="53">
        <v>0</v>
      </c>
      <c r="P49" s="53">
        <v>0</v>
      </c>
      <c r="Q49" s="53">
        <v>3633112</v>
      </c>
      <c r="R49" s="53">
        <v>0</v>
      </c>
      <c r="S49" s="53">
        <v>0</v>
      </c>
      <c r="T49" s="53">
        <v>0</v>
      </c>
      <c r="U49" s="53">
        <v>19270952</v>
      </c>
      <c r="V49" s="53">
        <v>126900740</v>
      </c>
      <c r="W49" s="53">
        <v>171464720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688875</v>
      </c>
      <c r="C51" s="51">
        <v>0</v>
      </c>
      <c r="D51" s="128">
        <v>45319509</v>
      </c>
      <c r="E51" s="53">
        <v>365497</v>
      </c>
      <c r="F51" s="53">
        <v>0</v>
      </c>
      <c r="G51" s="53">
        <v>0</v>
      </c>
      <c r="H51" s="53">
        <v>0</v>
      </c>
      <c r="I51" s="53">
        <v>10473195</v>
      </c>
      <c r="J51" s="53">
        <v>0</v>
      </c>
      <c r="K51" s="53">
        <v>0</v>
      </c>
      <c r="L51" s="53">
        <v>0</v>
      </c>
      <c r="M51" s="53">
        <v>2457429</v>
      </c>
      <c r="N51" s="53">
        <v>0</v>
      </c>
      <c r="O51" s="53">
        <v>0</v>
      </c>
      <c r="P51" s="53">
        <v>0</v>
      </c>
      <c r="Q51" s="53">
        <v>9715954</v>
      </c>
      <c r="R51" s="53">
        <v>0</v>
      </c>
      <c r="S51" s="53">
        <v>0</v>
      </c>
      <c r="T51" s="53">
        <v>0</v>
      </c>
      <c r="U51" s="53">
        <v>1176625</v>
      </c>
      <c r="V51" s="53">
        <v>0</v>
      </c>
      <c r="W51" s="53">
        <v>70197084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100.07415625678912</v>
      </c>
      <c r="E58" s="7">
        <f t="shared" si="6"/>
        <v>100.07415625678912</v>
      </c>
      <c r="F58" s="7">
        <f t="shared" si="6"/>
        <v>100</v>
      </c>
      <c r="G58" s="7">
        <f t="shared" si="6"/>
        <v>0</v>
      </c>
      <c r="H58" s="7">
        <f t="shared" si="6"/>
        <v>0</v>
      </c>
      <c r="I58" s="7">
        <f t="shared" si="6"/>
        <v>100</v>
      </c>
      <c r="J58" s="7">
        <f t="shared" si="6"/>
        <v>100</v>
      </c>
      <c r="K58" s="7">
        <f t="shared" si="6"/>
        <v>2314.450881643884</v>
      </c>
      <c r="L58" s="7">
        <f t="shared" si="6"/>
        <v>61.12250328695392</v>
      </c>
      <c r="M58" s="7">
        <f t="shared" si="6"/>
        <v>92.72930387036537</v>
      </c>
      <c r="N58" s="7">
        <f t="shared" si="6"/>
        <v>0</v>
      </c>
      <c r="O58" s="7">
        <f t="shared" si="6"/>
        <v>30.500057934262532</v>
      </c>
      <c r="P58" s="7">
        <f t="shared" si="6"/>
        <v>0</v>
      </c>
      <c r="Q58" s="7">
        <f t="shared" si="6"/>
        <v>23.156637103525775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59.19147800125118</v>
      </c>
      <c r="W58" s="7">
        <f t="shared" si="6"/>
        <v>100.07413548783958</v>
      </c>
      <c r="X58" s="7">
        <f t="shared" si="6"/>
        <v>0</v>
      </c>
      <c r="Y58" s="7">
        <f t="shared" si="6"/>
        <v>0</v>
      </c>
      <c r="Z58" s="8">
        <f t="shared" si="6"/>
        <v>100.07415625678912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100.0000455471926</v>
      </c>
      <c r="E59" s="10">
        <f t="shared" si="7"/>
        <v>100.0000455471926</v>
      </c>
      <c r="F59" s="10">
        <f t="shared" si="7"/>
        <v>100</v>
      </c>
      <c r="G59" s="10">
        <f t="shared" si="7"/>
        <v>0</v>
      </c>
      <c r="H59" s="10">
        <f t="shared" si="7"/>
        <v>0</v>
      </c>
      <c r="I59" s="10">
        <f t="shared" si="7"/>
        <v>100</v>
      </c>
      <c r="J59" s="10">
        <f t="shared" si="7"/>
        <v>100</v>
      </c>
      <c r="K59" s="10">
        <f t="shared" si="7"/>
        <v>0</v>
      </c>
      <c r="L59" s="10">
        <f t="shared" si="7"/>
        <v>180.55111219444487</v>
      </c>
      <c r="M59" s="10">
        <f t="shared" si="7"/>
        <v>226.49449149690528</v>
      </c>
      <c r="N59" s="10">
        <f t="shared" si="7"/>
        <v>0</v>
      </c>
      <c r="O59" s="10">
        <f t="shared" si="7"/>
        <v>186.06287726358147</v>
      </c>
      <c r="P59" s="10">
        <f t="shared" si="7"/>
        <v>0</v>
      </c>
      <c r="Q59" s="10">
        <f t="shared" si="7"/>
        <v>185.2583423535784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116.85295730602611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100.0000455471926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100.0000025712166</v>
      </c>
      <c r="E60" s="13">
        <f t="shared" si="7"/>
        <v>100.0000025712166</v>
      </c>
      <c r="F60" s="13">
        <f t="shared" si="7"/>
        <v>100</v>
      </c>
      <c r="G60" s="13">
        <f t="shared" si="7"/>
        <v>0</v>
      </c>
      <c r="H60" s="13">
        <f t="shared" si="7"/>
        <v>0</v>
      </c>
      <c r="I60" s="13">
        <f t="shared" si="7"/>
        <v>100</v>
      </c>
      <c r="J60" s="13">
        <f t="shared" si="7"/>
        <v>0</v>
      </c>
      <c r="K60" s="13">
        <f t="shared" si="7"/>
        <v>1002.771974522293</v>
      </c>
      <c r="L60" s="13">
        <f t="shared" si="7"/>
        <v>19.545297328447326</v>
      </c>
      <c r="M60" s="13">
        <f t="shared" si="7"/>
        <v>40.71322277920421</v>
      </c>
      <c r="N60" s="13">
        <f t="shared" si="7"/>
        <v>0</v>
      </c>
      <c r="O60" s="13">
        <f t="shared" si="7"/>
        <v>20.904814398587614</v>
      </c>
      <c r="P60" s="13">
        <f t="shared" si="7"/>
        <v>0</v>
      </c>
      <c r="Q60" s="13">
        <f t="shared" si="7"/>
        <v>13.560973399649626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33.82127409819506</v>
      </c>
      <c r="W60" s="13">
        <f t="shared" si="7"/>
        <v>99.99998457270321</v>
      </c>
      <c r="X60" s="13">
        <f t="shared" si="7"/>
        <v>0</v>
      </c>
      <c r="Y60" s="13">
        <f t="shared" si="7"/>
        <v>0</v>
      </c>
      <c r="Z60" s="14">
        <f t="shared" si="7"/>
        <v>100.0000025712166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263.52524105771664</v>
      </c>
      <c r="E61" s="13">
        <f t="shared" si="7"/>
        <v>263.52524105771664</v>
      </c>
      <c r="F61" s="13">
        <f t="shared" si="7"/>
        <v>100</v>
      </c>
      <c r="G61" s="13">
        <f t="shared" si="7"/>
        <v>0</v>
      </c>
      <c r="H61" s="13">
        <f t="shared" si="7"/>
        <v>0</v>
      </c>
      <c r="I61" s="13">
        <f t="shared" si="7"/>
        <v>100</v>
      </c>
      <c r="J61" s="13">
        <f t="shared" si="7"/>
        <v>0</v>
      </c>
      <c r="K61" s="13">
        <f t="shared" si="7"/>
        <v>333.8407643312102</v>
      </c>
      <c r="L61" s="13">
        <f t="shared" si="7"/>
        <v>13.928382562429187</v>
      </c>
      <c r="M61" s="13">
        <f t="shared" si="7"/>
        <v>30.685780136377982</v>
      </c>
      <c r="N61" s="13">
        <f t="shared" si="7"/>
        <v>0</v>
      </c>
      <c r="O61" s="13">
        <f t="shared" si="7"/>
        <v>14.982865983756518</v>
      </c>
      <c r="P61" s="13">
        <f t="shared" si="7"/>
        <v>0</v>
      </c>
      <c r="Q61" s="13">
        <f t="shared" si="7"/>
        <v>6.323036730096397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28.66259849871432</v>
      </c>
      <c r="W61" s="13">
        <f t="shared" si="7"/>
        <v>263.5251874898617</v>
      </c>
      <c r="X61" s="13">
        <f t="shared" si="7"/>
        <v>0</v>
      </c>
      <c r="Y61" s="13">
        <f t="shared" si="7"/>
        <v>0</v>
      </c>
      <c r="Z61" s="14">
        <f t="shared" si="7"/>
        <v>263.52524105771664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100</v>
      </c>
      <c r="G62" s="13">
        <f t="shared" si="7"/>
        <v>0</v>
      </c>
      <c r="H62" s="13">
        <f t="shared" si="7"/>
        <v>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17.96556934478431</v>
      </c>
      <c r="M62" s="13">
        <f t="shared" si="7"/>
        <v>36.652120541582185</v>
      </c>
      <c r="N62" s="13">
        <f t="shared" si="7"/>
        <v>0</v>
      </c>
      <c r="O62" s="13">
        <f t="shared" si="7"/>
        <v>22.999589797386808</v>
      </c>
      <c r="P62" s="13">
        <f t="shared" si="7"/>
        <v>0</v>
      </c>
      <c r="Q62" s="13">
        <f t="shared" si="7"/>
        <v>19.876111050103006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35.68005544531685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100</v>
      </c>
      <c r="G63" s="13">
        <f t="shared" si="7"/>
        <v>0</v>
      </c>
      <c r="H63" s="13">
        <f t="shared" si="7"/>
        <v>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36.3954935917031</v>
      </c>
      <c r="M63" s="13">
        <f t="shared" si="7"/>
        <v>71.04282682757184</v>
      </c>
      <c r="N63" s="13">
        <f t="shared" si="7"/>
        <v>0</v>
      </c>
      <c r="O63" s="13">
        <f t="shared" si="7"/>
        <v>23.615925221304284</v>
      </c>
      <c r="P63" s="13">
        <f t="shared" si="7"/>
        <v>0</v>
      </c>
      <c r="Q63" s="13">
        <f t="shared" si="7"/>
        <v>28.83100473929326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45.0394624191688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</v>
      </c>
      <c r="G64" s="13">
        <f t="shared" si="7"/>
        <v>0</v>
      </c>
      <c r="H64" s="13">
        <f t="shared" si="7"/>
        <v>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29.793653580176834</v>
      </c>
      <c r="M64" s="13">
        <f t="shared" si="7"/>
        <v>62.88028560693936</v>
      </c>
      <c r="N64" s="13">
        <f t="shared" si="7"/>
        <v>0</v>
      </c>
      <c r="O64" s="13">
        <f t="shared" si="7"/>
        <v>27.931258446721692</v>
      </c>
      <c r="P64" s="13">
        <f t="shared" si="7"/>
        <v>0</v>
      </c>
      <c r="Q64" s="13">
        <f t="shared" si="7"/>
        <v>30.205257389249578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44.748489558627774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100.40434988374247</v>
      </c>
      <c r="E66" s="16">
        <f t="shared" si="7"/>
        <v>100.40434988374247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100</v>
      </c>
      <c r="J66" s="16">
        <f t="shared" si="7"/>
        <v>100</v>
      </c>
      <c r="K66" s="16">
        <f t="shared" si="7"/>
        <v>0</v>
      </c>
      <c r="L66" s="16">
        <f t="shared" si="7"/>
        <v>100</v>
      </c>
      <c r="M66" s="16">
        <f t="shared" si="7"/>
        <v>99.9816139232423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47.95387795309032</v>
      </c>
      <c r="W66" s="16">
        <f t="shared" si="7"/>
        <v>100.40432922399036</v>
      </c>
      <c r="X66" s="16">
        <f t="shared" si="7"/>
        <v>0</v>
      </c>
      <c r="Y66" s="16">
        <f t="shared" si="7"/>
        <v>0</v>
      </c>
      <c r="Z66" s="17">
        <f t="shared" si="7"/>
        <v>100.40434988374247</v>
      </c>
    </row>
    <row r="67" spans="1:26" ht="13.5" hidden="1">
      <c r="A67" s="40" t="s">
        <v>120</v>
      </c>
      <c r="B67" s="23"/>
      <c r="C67" s="23"/>
      <c r="D67" s="24">
        <v>106005890</v>
      </c>
      <c r="E67" s="25">
        <v>106005890</v>
      </c>
      <c r="F67" s="25">
        <v>14738710</v>
      </c>
      <c r="G67" s="25"/>
      <c r="H67" s="25"/>
      <c r="I67" s="25">
        <v>14738710</v>
      </c>
      <c r="J67" s="25">
        <v>2565395</v>
      </c>
      <c r="K67" s="25">
        <v>79227</v>
      </c>
      <c r="L67" s="25">
        <v>6159198</v>
      </c>
      <c r="M67" s="25">
        <v>8803820</v>
      </c>
      <c r="N67" s="25"/>
      <c r="O67" s="25">
        <v>5747894</v>
      </c>
      <c r="P67" s="25">
        <v>9536454</v>
      </c>
      <c r="Q67" s="25">
        <v>15284348</v>
      </c>
      <c r="R67" s="25"/>
      <c r="S67" s="25"/>
      <c r="T67" s="25">
        <v>5844708</v>
      </c>
      <c r="U67" s="25">
        <v>5844708</v>
      </c>
      <c r="V67" s="25">
        <v>44671586</v>
      </c>
      <c r="W67" s="25">
        <v>106005912</v>
      </c>
      <c r="X67" s="25"/>
      <c r="Y67" s="24"/>
      <c r="Z67" s="26">
        <v>106005890</v>
      </c>
    </row>
    <row r="68" spans="1:26" ht="13.5" hidden="1">
      <c r="A68" s="36" t="s">
        <v>31</v>
      </c>
      <c r="B68" s="18"/>
      <c r="C68" s="18"/>
      <c r="D68" s="19">
        <v>8782100</v>
      </c>
      <c r="E68" s="20">
        <v>8782100</v>
      </c>
      <c r="F68" s="20">
        <v>8584440</v>
      </c>
      <c r="G68" s="20"/>
      <c r="H68" s="20"/>
      <c r="I68" s="20">
        <v>8584440</v>
      </c>
      <c r="J68" s="20">
        <v>612734</v>
      </c>
      <c r="K68" s="20"/>
      <c r="L68" s="20">
        <v>590769</v>
      </c>
      <c r="M68" s="20">
        <v>1203503</v>
      </c>
      <c r="N68" s="20"/>
      <c r="O68" s="20">
        <v>596400</v>
      </c>
      <c r="P68" s="20">
        <v>587049</v>
      </c>
      <c r="Q68" s="20">
        <v>1183449</v>
      </c>
      <c r="R68" s="20"/>
      <c r="S68" s="20"/>
      <c r="T68" s="20">
        <v>583939</v>
      </c>
      <c r="U68" s="20">
        <v>583939</v>
      </c>
      <c r="V68" s="20">
        <v>11555331</v>
      </c>
      <c r="W68" s="20">
        <v>8782104</v>
      </c>
      <c r="X68" s="20"/>
      <c r="Y68" s="19"/>
      <c r="Z68" s="22">
        <v>8782100</v>
      </c>
    </row>
    <row r="69" spans="1:26" ht="13.5" hidden="1">
      <c r="A69" s="37" t="s">
        <v>32</v>
      </c>
      <c r="B69" s="18"/>
      <c r="C69" s="18"/>
      <c r="D69" s="19">
        <v>77784190</v>
      </c>
      <c r="E69" s="20">
        <v>77784190</v>
      </c>
      <c r="F69" s="20">
        <v>4208018</v>
      </c>
      <c r="G69" s="20"/>
      <c r="H69" s="20"/>
      <c r="I69" s="20">
        <v>4208018</v>
      </c>
      <c r="J69" s="20"/>
      <c r="K69" s="20">
        <v>78500</v>
      </c>
      <c r="L69" s="20">
        <v>3567738</v>
      </c>
      <c r="M69" s="20">
        <v>3646238</v>
      </c>
      <c r="N69" s="20"/>
      <c r="O69" s="20">
        <v>3077913</v>
      </c>
      <c r="P69" s="20">
        <v>6854287</v>
      </c>
      <c r="Q69" s="20">
        <v>9932200</v>
      </c>
      <c r="R69" s="20"/>
      <c r="S69" s="20"/>
      <c r="T69" s="20">
        <v>3027136</v>
      </c>
      <c r="U69" s="20">
        <v>3027136</v>
      </c>
      <c r="V69" s="20">
        <v>20813592</v>
      </c>
      <c r="W69" s="20">
        <v>77784204</v>
      </c>
      <c r="X69" s="20"/>
      <c r="Y69" s="19"/>
      <c r="Z69" s="22">
        <v>77784190</v>
      </c>
    </row>
    <row r="70" spans="1:26" ht="13.5" hidden="1">
      <c r="A70" s="38" t="s">
        <v>114</v>
      </c>
      <c r="B70" s="18"/>
      <c r="C70" s="18"/>
      <c r="D70" s="19">
        <v>29516790</v>
      </c>
      <c r="E70" s="20">
        <v>29516790</v>
      </c>
      <c r="F70" s="20">
        <v>2295673</v>
      </c>
      <c r="G70" s="20"/>
      <c r="H70" s="20"/>
      <c r="I70" s="20">
        <v>2295673</v>
      </c>
      <c r="J70" s="20"/>
      <c r="K70" s="20">
        <v>78500</v>
      </c>
      <c r="L70" s="20">
        <v>1420129</v>
      </c>
      <c r="M70" s="20">
        <v>1498629</v>
      </c>
      <c r="N70" s="20"/>
      <c r="O70" s="20">
        <v>1197034</v>
      </c>
      <c r="P70" s="20">
        <v>4648227</v>
      </c>
      <c r="Q70" s="20">
        <v>5845261</v>
      </c>
      <c r="R70" s="20"/>
      <c r="S70" s="20"/>
      <c r="T70" s="20">
        <v>1263625</v>
      </c>
      <c r="U70" s="20">
        <v>1263625</v>
      </c>
      <c r="V70" s="20">
        <v>10903188</v>
      </c>
      <c r="W70" s="20">
        <v>29516796</v>
      </c>
      <c r="X70" s="20"/>
      <c r="Y70" s="19"/>
      <c r="Z70" s="22">
        <v>29516790</v>
      </c>
    </row>
    <row r="71" spans="1:26" ht="13.5" hidden="1">
      <c r="A71" s="38" t="s">
        <v>115</v>
      </c>
      <c r="B71" s="18"/>
      <c r="C71" s="18"/>
      <c r="D71" s="19">
        <v>36955400</v>
      </c>
      <c r="E71" s="20">
        <v>36955400</v>
      </c>
      <c r="F71" s="20">
        <v>1096011</v>
      </c>
      <c r="G71" s="20"/>
      <c r="H71" s="20"/>
      <c r="I71" s="20">
        <v>1096011</v>
      </c>
      <c r="J71" s="20"/>
      <c r="K71" s="20"/>
      <c r="L71" s="20">
        <v>1312377</v>
      </c>
      <c r="M71" s="20">
        <v>1312377</v>
      </c>
      <c r="N71" s="20"/>
      <c r="O71" s="20">
        <v>1040949</v>
      </c>
      <c r="P71" s="20">
        <v>1390422</v>
      </c>
      <c r="Q71" s="20">
        <v>2431371</v>
      </c>
      <c r="R71" s="20"/>
      <c r="S71" s="20"/>
      <c r="T71" s="20">
        <v>934579</v>
      </c>
      <c r="U71" s="20">
        <v>934579</v>
      </c>
      <c r="V71" s="20">
        <v>5774338</v>
      </c>
      <c r="W71" s="20">
        <v>36955404</v>
      </c>
      <c r="X71" s="20"/>
      <c r="Y71" s="19"/>
      <c r="Z71" s="22">
        <v>36955400</v>
      </c>
    </row>
    <row r="72" spans="1:26" ht="13.5" hidden="1">
      <c r="A72" s="38" t="s">
        <v>116</v>
      </c>
      <c r="B72" s="18"/>
      <c r="C72" s="18"/>
      <c r="D72" s="19">
        <v>4705800</v>
      </c>
      <c r="E72" s="20">
        <v>4705800</v>
      </c>
      <c r="F72" s="20">
        <v>204054</v>
      </c>
      <c r="G72" s="20"/>
      <c r="H72" s="20"/>
      <c r="I72" s="20">
        <v>204054</v>
      </c>
      <c r="J72" s="20"/>
      <c r="K72" s="20"/>
      <c r="L72" s="20">
        <v>225723</v>
      </c>
      <c r="M72" s="20">
        <v>225723</v>
      </c>
      <c r="N72" s="20"/>
      <c r="O72" s="20">
        <v>230226</v>
      </c>
      <c r="P72" s="20">
        <v>208236</v>
      </c>
      <c r="Q72" s="20">
        <v>438462</v>
      </c>
      <c r="R72" s="20"/>
      <c r="S72" s="20"/>
      <c r="T72" s="20">
        <v>221532</v>
      </c>
      <c r="U72" s="20">
        <v>221532</v>
      </c>
      <c r="V72" s="20">
        <v>1089771</v>
      </c>
      <c r="W72" s="20">
        <v>4705800</v>
      </c>
      <c r="X72" s="20"/>
      <c r="Y72" s="19"/>
      <c r="Z72" s="22">
        <v>4705800</v>
      </c>
    </row>
    <row r="73" spans="1:26" ht="13.5" hidden="1">
      <c r="A73" s="38" t="s">
        <v>117</v>
      </c>
      <c r="B73" s="18"/>
      <c r="C73" s="18"/>
      <c r="D73" s="19">
        <v>6606200</v>
      </c>
      <c r="E73" s="20">
        <v>6606200</v>
      </c>
      <c r="F73" s="20">
        <v>612280</v>
      </c>
      <c r="G73" s="20"/>
      <c r="H73" s="20"/>
      <c r="I73" s="20">
        <v>612280</v>
      </c>
      <c r="J73" s="20"/>
      <c r="K73" s="20"/>
      <c r="L73" s="20">
        <v>609509</v>
      </c>
      <c r="M73" s="20">
        <v>609509</v>
      </c>
      <c r="N73" s="20"/>
      <c r="O73" s="20">
        <v>609704</v>
      </c>
      <c r="P73" s="20">
        <v>607402</v>
      </c>
      <c r="Q73" s="20">
        <v>1217106</v>
      </c>
      <c r="R73" s="20"/>
      <c r="S73" s="20"/>
      <c r="T73" s="20">
        <v>607400</v>
      </c>
      <c r="U73" s="20">
        <v>607400</v>
      </c>
      <c r="V73" s="20">
        <v>3046295</v>
      </c>
      <c r="W73" s="20">
        <v>6606204</v>
      </c>
      <c r="X73" s="20"/>
      <c r="Y73" s="19"/>
      <c r="Z73" s="22">
        <v>6606200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>
        <v>19439600</v>
      </c>
      <c r="E75" s="29">
        <v>19439600</v>
      </c>
      <c r="F75" s="29">
        <v>1946252</v>
      </c>
      <c r="G75" s="29"/>
      <c r="H75" s="29"/>
      <c r="I75" s="29">
        <v>1946252</v>
      </c>
      <c r="J75" s="29">
        <v>1952661</v>
      </c>
      <c r="K75" s="29">
        <v>727</v>
      </c>
      <c r="L75" s="29">
        <v>2000691</v>
      </c>
      <c r="M75" s="29">
        <v>3954079</v>
      </c>
      <c r="N75" s="29"/>
      <c r="O75" s="29">
        <v>2073581</v>
      </c>
      <c r="P75" s="29">
        <v>2095118</v>
      </c>
      <c r="Q75" s="29">
        <v>4168699</v>
      </c>
      <c r="R75" s="29"/>
      <c r="S75" s="29"/>
      <c r="T75" s="29">
        <v>2233633</v>
      </c>
      <c r="U75" s="29">
        <v>2233633</v>
      </c>
      <c r="V75" s="29">
        <v>12302663</v>
      </c>
      <c r="W75" s="29">
        <v>19439604</v>
      </c>
      <c r="X75" s="29"/>
      <c r="Y75" s="28"/>
      <c r="Z75" s="30">
        <v>19439600</v>
      </c>
    </row>
    <row r="76" spans="1:26" ht="13.5" hidden="1">
      <c r="A76" s="41" t="s">
        <v>121</v>
      </c>
      <c r="B76" s="31">
        <v>22449507</v>
      </c>
      <c r="C76" s="31"/>
      <c r="D76" s="32">
        <v>106084500</v>
      </c>
      <c r="E76" s="33">
        <v>106084500</v>
      </c>
      <c r="F76" s="33">
        <v>14738710</v>
      </c>
      <c r="G76" s="33"/>
      <c r="H76" s="33"/>
      <c r="I76" s="33">
        <v>14738710</v>
      </c>
      <c r="J76" s="33">
        <v>2565395</v>
      </c>
      <c r="K76" s="33">
        <v>1833670</v>
      </c>
      <c r="L76" s="33">
        <v>3764656</v>
      </c>
      <c r="M76" s="33">
        <v>8163721</v>
      </c>
      <c r="N76" s="33">
        <v>1786230</v>
      </c>
      <c r="O76" s="33">
        <v>1753111</v>
      </c>
      <c r="P76" s="33"/>
      <c r="Q76" s="33">
        <v>3539341</v>
      </c>
      <c r="R76" s="33"/>
      <c r="S76" s="33"/>
      <c r="T76" s="33"/>
      <c r="U76" s="33"/>
      <c r="V76" s="33">
        <v>26441772</v>
      </c>
      <c r="W76" s="33">
        <v>106084500</v>
      </c>
      <c r="X76" s="33"/>
      <c r="Y76" s="32"/>
      <c r="Z76" s="34">
        <v>106084500</v>
      </c>
    </row>
    <row r="77" spans="1:26" ht="13.5" hidden="1">
      <c r="A77" s="36" t="s">
        <v>31</v>
      </c>
      <c r="B77" s="18">
        <v>1566144</v>
      </c>
      <c r="C77" s="18"/>
      <c r="D77" s="19">
        <v>8782104</v>
      </c>
      <c r="E77" s="20">
        <v>8782104</v>
      </c>
      <c r="F77" s="20">
        <v>8584440</v>
      </c>
      <c r="G77" s="20"/>
      <c r="H77" s="20"/>
      <c r="I77" s="20">
        <v>8584440</v>
      </c>
      <c r="J77" s="20">
        <v>612734</v>
      </c>
      <c r="K77" s="20">
        <v>1046494</v>
      </c>
      <c r="L77" s="20">
        <v>1066640</v>
      </c>
      <c r="M77" s="20">
        <v>2725868</v>
      </c>
      <c r="N77" s="20">
        <v>1082759</v>
      </c>
      <c r="O77" s="20">
        <v>1109679</v>
      </c>
      <c r="P77" s="20"/>
      <c r="Q77" s="20">
        <v>2192438</v>
      </c>
      <c r="R77" s="20"/>
      <c r="S77" s="20"/>
      <c r="T77" s="20"/>
      <c r="U77" s="20"/>
      <c r="V77" s="20">
        <v>13502746</v>
      </c>
      <c r="W77" s="20">
        <v>8782104</v>
      </c>
      <c r="X77" s="20"/>
      <c r="Y77" s="19"/>
      <c r="Z77" s="22">
        <v>8782104</v>
      </c>
    </row>
    <row r="78" spans="1:26" ht="13.5" hidden="1">
      <c r="A78" s="37" t="s">
        <v>32</v>
      </c>
      <c r="B78" s="18"/>
      <c r="C78" s="18"/>
      <c r="D78" s="19">
        <v>77784192</v>
      </c>
      <c r="E78" s="20">
        <v>77784192</v>
      </c>
      <c r="F78" s="20">
        <v>4208018</v>
      </c>
      <c r="G78" s="20"/>
      <c r="H78" s="20"/>
      <c r="I78" s="20">
        <v>4208018</v>
      </c>
      <c r="J78" s="20"/>
      <c r="K78" s="20">
        <v>787176</v>
      </c>
      <c r="L78" s="20">
        <v>697325</v>
      </c>
      <c r="M78" s="20">
        <v>1484501</v>
      </c>
      <c r="N78" s="20">
        <v>703471</v>
      </c>
      <c r="O78" s="20">
        <v>643432</v>
      </c>
      <c r="P78" s="20"/>
      <c r="Q78" s="20">
        <v>1346903</v>
      </c>
      <c r="R78" s="20"/>
      <c r="S78" s="20"/>
      <c r="T78" s="20"/>
      <c r="U78" s="20"/>
      <c r="V78" s="20">
        <v>7039422</v>
      </c>
      <c r="W78" s="20">
        <v>77784192</v>
      </c>
      <c r="X78" s="20"/>
      <c r="Y78" s="19"/>
      <c r="Z78" s="22">
        <v>77784192</v>
      </c>
    </row>
    <row r="79" spans="1:26" ht="13.5" hidden="1">
      <c r="A79" s="38" t="s">
        <v>114</v>
      </c>
      <c r="B79" s="18"/>
      <c r="C79" s="18"/>
      <c r="D79" s="19">
        <v>77784192</v>
      </c>
      <c r="E79" s="20">
        <v>77784192</v>
      </c>
      <c r="F79" s="20">
        <v>2295673</v>
      </c>
      <c r="G79" s="20"/>
      <c r="H79" s="20"/>
      <c r="I79" s="20">
        <v>2295673</v>
      </c>
      <c r="J79" s="20"/>
      <c r="K79" s="20">
        <v>262065</v>
      </c>
      <c r="L79" s="20">
        <v>197801</v>
      </c>
      <c r="M79" s="20">
        <v>459866</v>
      </c>
      <c r="N79" s="20">
        <v>190248</v>
      </c>
      <c r="O79" s="20">
        <v>179350</v>
      </c>
      <c r="P79" s="20"/>
      <c r="Q79" s="20">
        <v>369598</v>
      </c>
      <c r="R79" s="20"/>
      <c r="S79" s="20"/>
      <c r="T79" s="20"/>
      <c r="U79" s="20"/>
      <c r="V79" s="20">
        <v>3125137</v>
      </c>
      <c r="W79" s="20">
        <v>77784192</v>
      </c>
      <c r="X79" s="20"/>
      <c r="Y79" s="19"/>
      <c r="Z79" s="22">
        <v>77784192</v>
      </c>
    </row>
    <row r="80" spans="1:26" ht="13.5" hidden="1">
      <c r="A80" s="38" t="s">
        <v>115</v>
      </c>
      <c r="B80" s="18"/>
      <c r="C80" s="18"/>
      <c r="D80" s="19"/>
      <c r="E80" s="20"/>
      <c r="F80" s="20">
        <v>1096011</v>
      </c>
      <c r="G80" s="20"/>
      <c r="H80" s="20"/>
      <c r="I80" s="20">
        <v>1096011</v>
      </c>
      <c r="J80" s="20"/>
      <c r="K80" s="20">
        <v>245238</v>
      </c>
      <c r="L80" s="20">
        <v>235776</v>
      </c>
      <c r="M80" s="20">
        <v>481014</v>
      </c>
      <c r="N80" s="20">
        <v>243848</v>
      </c>
      <c r="O80" s="20">
        <v>239414</v>
      </c>
      <c r="P80" s="20"/>
      <c r="Q80" s="20">
        <v>483262</v>
      </c>
      <c r="R80" s="20"/>
      <c r="S80" s="20"/>
      <c r="T80" s="20"/>
      <c r="U80" s="20"/>
      <c r="V80" s="20">
        <v>2060287</v>
      </c>
      <c r="W80" s="20"/>
      <c r="X80" s="20"/>
      <c r="Y80" s="19"/>
      <c r="Z80" s="22"/>
    </row>
    <row r="81" spans="1:26" ht="13.5" hidden="1">
      <c r="A81" s="38" t="s">
        <v>116</v>
      </c>
      <c r="B81" s="18"/>
      <c r="C81" s="18"/>
      <c r="D81" s="19"/>
      <c r="E81" s="20"/>
      <c r="F81" s="20">
        <v>204054</v>
      </c>
      <c r="G81" s="20"/>
      <c r="H81" s="20"/>
      <c r="I81" s="20">
        <v>204054</v>
      </c>
      <c r="J81" s="20"/>
      <c r="K81" s="20">
        <v>78207</v>
      </c>
      <c r="L81" s="20">
        <v>82153</v>
      </c>
      <c r="M81" s="20">
        <v>160360</v>
      </c>
      <c r="N81" s="20">
        <v>72043</v>
      </c>
      <c r="O81" s="20">
        <v>54370</v>
      </c>
      <c r="P81" s="20"/>
      <c r="Q81" s="20">
        <v>126413</v>
      </c>
      <c r="R81" s="20"/>
      <c r="S81" s="20"/>
      <c r="T81" s="20"/>
      <c r="U81" s="20"/>
      <c r="V81" s="20">
        <v>490827</v>
      </c>
      <c r="W81" s="20"/>
      <c r="X81" s="20"/>
      <c r="Y81" s="19"/>
      <c r="Z81" s="22"/>
    </row>
    <row r="82" spans="1:26" ht="13.5" hidden="1">
      <c r="A82" s="38" t="s">
        <v>117</v>
      </c>
      <c r="B82" s="18"/>
      <c r="C82" s="18"/>
      <c r="D82" s="19"/>
      <c r="E82" s="20"/>
      <c r="F82" s="20">
        <v>612280</v>
      </c>
      <c r="G82" s="20"/>
      <c r="H82" s="20"/>
      <c r="I82" s="20">
        <v>612280</v>
      </c>
      <c r="J82" s="20"/>
      <c r="K82" s="20">
        <v>201666</v>
      </c>
      <c r="L82" s="20">
        <v>181595</v>
      </c>
      <c r="M82" s="20">
        <v>383261</v>
      </c>
      <c r="N82" s="20">
        <v>197332</v>
      </c>
      <c r="O82" s="20">
        <v>170298</v>
      </c>
      <c r="P82" s="20"/>
      <c r="Q82" s="20">
        <v>367630</v>
      </c>
      <c r="R82" s="20"/>
      <c r="S82" s="20"/>
      <c r="T82" s="20"/>
      <c r="U82" s="20"/>
      <c r="V82" s="20">
        <v>1363171</v>
      </c>
      <c r="W82" s="20"/>
      <c r="X82" s="20"/>
      <c r="Y82" s="19"/>
      <c r="Z82" s="22"/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20883363</v>
      </c>
      <c r="C84" s="27"/>
      <c r="D84" s="28">
        <v>19518204</v>
      </c>
      <c r="E84" s="29">
        <v>19518204</v>
      </c>
      <c r="F84" s="29">
        <v>1946252</v>
      </c>
      <c r="G84" s="29"/>
      <c r="H84" s="29"/>
      <c r="I84" s="29">
        <v>1946252</v>
      </c>
      <c r="J84" s="29">
        <v>1952661</v>
      </c>
      <c r="K84" s="29"/>
      <c r="L84" s="29">
        <v>2000691</v>
      </c>
      <c r="M84" s="29">
        <v>3953352</v>
      </c>
      <c r="N84" s="29"/>
      <c r="O84" s="29"/>
      <c r="P84" s="29"/>
      <c r="Q84" s="29"/>
      <c r="R84" s="29"/>
      <c r="S84" s="29"/>
      <c r="T84" s="29"/>
      <c r="U84" s="29"/>
      <c r="V84" s="29">
        <v>5899604</v>
      </c>
      <c r="W84" s="29">
        <v>19518204</v>
      </c>
      <c r="X84" s="29"/>
      <c r="Y84" s="28"/>
      <c r="Z84" s="30">
        <v>19518204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31171638</v>
      </c>
      <c r="C5" s="18">
        <v>0</v>
      </c>
      <c r="D5" s="58">
        <v>36979908</v>
      </c>
      <c r="E5" s="59">
        <v>36879908</v>
      </c>
      <c r="F5" s="59">
        <v>23538416</v>
      </c>
      <c r="G5" s="59">
        <v>3222178</v>
      </c>
      <c r="H5" s="59">
        <v>1133763</v>
      </c>
      <c r="I5" s="59">
        <v>27894357</v>
      </c>
      <c r="J5" s="59">
        <v>974798</v>
      </c>
      <c r="K5" s="59">
        <v>987043</v>
      </c>
      <c r="L5" s="59">
        <v>1116875</v>
      </c>
      <c r="M5" s="59">
        <v>3078716</v>
      </c>
      <c r="N5" s="59">
        <v>1129236</v>
      </c>
      <c r="O5" s="59">
        <v>685392</v>
      </c>
      <c r="P5" s="59">
        <v>910563</v>
      </c>
      <c r="Q5" s="59">
        <v>2725191</v>
      </c>
      <c r="R5" s="59">
        <v>1119511</v>
      </c>
      <c r="S5" s="59">
        <v>1035351</v>
      </c>
      <c r="T5" s="59">
        <v>15096</v>
      </c>
      <c r="U5" s="59">
        <v>2169958</v>
      </c>
      <c r="V5" s="59">
        <v>35868222</v>
      </c>
      <c r="W5" s="59">
        <v>36979908</v>
      </c>
      <c r="X5" s="59">
        <v>-1111686</v>
      </c>
      <c r="Y5" s="60">
        <v>-3.01</v>
      </c>
      <c r="Z5" s="61">
        <v>36879908</v>
      </c>
    </row>
    <row r="6" spans="1:26" ht="13.5">
      <c r="A6" s="57" t="s">
        <v>32</v>
      </c>
      <c r="B6" s="18">
        <v>99841926</v>
      </c>
      <c r="C6" s="18">
        <v>0</v>
      </c>
      <c r="D6" s="58">
        <v>122919388</v>
      </c>
      <c r="E6" s="59">
        <v>126332988</v>
      </c>
      <c r="F6" s="59">
        <v>11077508</v>
      </c>
      <c r="G6" s="59">
        <v>9339992</v>
      </c>
      <c r="H6" s="59">
        <v>9882890</v>
      </c>
      <c r="I6" s="59">
        <v>30300390</v>
      </c>
      <c r="J6" s="59">
        <v>8972264</v>
      </c>
      <c r="K6" s="59">
        <v>10738386</v>
      </c>
      <c r="L6" s="59">
        <v>7779390</v>
      </c>
      <c r="M6" s="59">
        <v>27490040</v>
      </c>
      <c r="N6" s="59">
        <v>10678410</v>
      </c>
      <c r="O6" s="59">
        <v>8968771</v>
      </c>
      <c r="P6" s="59">
        <v>10116077</v>
      </c>
      <c r="Q6" s="59">
        <v>29763258</v>
      </c>
      <c r="R6" s="59">
        <v>9207535</v>
      </c>
      <c r="S6" s="59">
        <v>9637239</v>
      </c>
      <c r="T6" s="59">
        <v>10152532</v>
      </c>
      <c r="U6" s="59">
        <v>28997306</v>
      </c>
      <c r="V6" s="59">
        <v>116550994</v>
      </c>
      <c r="W6" s="59">
        <v>122919388</v>
      </c>
      <c r="X6" s="59">
        <v>-6368394</v>
      </c>
      <c r="Y6" s="60">
        <v>-5.18</v>
      </c>
      <c r="Z6" s="61">
        <v>126332988</v>
      </c>
    </row>
    <row r="7" spans="1:26" ht="13.5">
      <c r="A7" s="57" t="s">
        <v>33</v>
      </c>
      <c r="B7" s="18">
        <v>1033338</v>
      </c>
      <c r="C7" s="18">
        <v>0</v>
      </c>
      <c r="D7" s="58">
        <v>1590000</v>
      </c>
      <c r="E7" s="59">
        <v>1090000</v>
      </c>
      <c r="F7" s="59">
        <v>1079</v>
      </c>
      <c r="G7" s="59">
        <v>26208</v>
      </c>
      <c r="H7" s="59">
        <v>1</v>
      </c>
      <c r="I7" s="59">
        <v>27288</v>
      </c>
      <c r="J7" s="59">
        <v>66498</v>
      </c>
      <c r="K7" s="59">
        <v>1668</v>
      </c>
      <c r="L7" s="59">
        <v>765</v>
      </c>
      <c r="M7" s="59">
        <v>68931</v>
      </c>
      <c r="N7" s="59">
        <v>900</v>
      </c>
      <c r="O7" s="59">
        <v>2025</v>
      </c>
      <c r="P7" s="59">
        <v>16313</v>
      </c>
      <c r="Q7" s="59">
        <v>19238</v>
      </c>
      <c r="R7" s="59">
        <v>89</v>
      </c>
      <c r="S7" s="59">
        <v>44515</v>
      </c>
      <c r="T7" s="59">
        <v>1500</v>
      </c>
      <c r="U7" s="59">
        <v>46104</v>
      </c>
      <c r="V7" s="59">
        <v>161561</v>
      </c>
      <c r="W7" s="59">
        <v>1590000</v>
      </c>
      <c r="X7" s="59">
        <v>-1428439</v>
      </c>
      <c r="Y7" s="60">
        <v>-89.84</v>
      </c>
      <c r="Z7" s="61">
        <v>1090000</v>
      </c>
    </row>
    <row r="8" spans="1:26" ht="13.5">
      <c r="A8" s="57" t="s">
        <v>34</v>
      </c>
      <c r="B8" s="18">
        <v>129298125</v>
      </c>
      <c r="C8" s="18">
        <v>0</v>
      </c>
      <c r="D8" s="58">
        <v>122201000</v>
      </c>
      <c r="E8" s="59">
        <v>122431000</v>
      </c>
      <c r="F8" s="59">
        <v>49029960</v>
      </c>
      <c r="G8" s="59">
        <v>129382</v>
      </c>
      <c r="H8" s="59">
        <v>855642</v>
      </c>
      <c r="I8" s="59">
        <v>50014984</v>
      </c>
      <c r="J8" s="59">
        <v>176626</v>
      </c>
      <c r="K8" s="59">
        <v>652896</v>
      </c>
      <c r="L8" s="59">
        <v>33102301</v>
      </c>
      <c r="M8" s="59">
        <v>33931823</v>
      </c>
      <c r="N8" s="59">
        <v>6625259</v>
      </c>
      <c r="O8" s="59">
        <v>210515</v>
      </c>
      <c r="P8" s="59">
        <v>29898119</v>
      </c>
      <c r="Q8" s="59">
        <v>36733893</v>
      </c>
      <c r="R8" s="59">
        <v>310096</v>
      </c>
      <c r="S8" s="59">
        <v>589563</v>
      </c>
      <c r="T8" s="59">
        <v>394408</v>
      </c>
      <c r="U8" s="59">
        <v>1294067</v>
      </c>
      <c r="V8" s="59">
        <v>121974767</v>
      </c>
      <c r="W8" s="59">
        <v>122201000</v>
      </c>
      <c r="X8" s="59">
        <v>-226233</v>
      </c>
      <c r="Y8" s="60">
        <v>-0.19</v>
      </c>
      <c r="Z8" s="61">
        <v>122431000</v>
      </c>
    </row>
    <row r="9" spans="1:26" ht="13.5">
      <c r="A9" s="57" t="s">
        <v>35</v>
      </c>
      <c r="B9" s="18">
        <v>37569154</v>
      </c>
      <c r="C9" s="18">
        <v>0</v>
      </c>
      <c r="D9" s="58">
        <v>35597795</v>
      </c>
      <c r="E9" s="59">
        <v>32413795</v>
      </c>
      <c r="F9" s="59">
        <v>2520538</v>
      </c>
      <c r="G9" s="59">
        <v>2033370</v>
      </c>
      <c r="H9" s="59">
        <v>2849486</v>
      </c>
      <c r="I9" s="59">
        <v>7403394</v>
      </c>
      <c r="J9" s="59">
        <v>1551304</v>
      </c>
      <c r="K9" s="59">
        <v>1352446</v>
      </c>
      <c r="L9" s="59">
        <v>782459</v>
      </c>
      <c r="M9" s="59">
        <v>3686209</v>
      </c>
      <c r="N9" s="59">
        <v>1371573</v>
      </c>
      <c r="O9" s="59">
        <v>2716567</v>
      </c>
      <c r="P9" s="59">
        <v>1853559</v>
      </c>
      <c r="Q9" s="59">
        <v>5941699</v>
      </c>
      <c r="R9" s="59">
        <v>1327453</v>
      </c>
      <c r="S9" s="59">
        <v>1856138</v>
      </c>
      <c r="T9" s="59">
        <v>5601849</v>
      </c>
      <c r="U9" s="59">
        <v>8785440</v>
      </c>
      <c r="V9" s="59">
        <v>25816742</v>
      </c>
      <c r="W9" s="59">
        <v>35597794</v>
      </c>
      <c r="X9" s="59">
        <v>-9781052</v>
      </c>
      <c r="Y9" s="60">
        <v>-27.48</v>
      </c>
      <c r="Z9" s="61">
        <v>32413795</v>
      </c>
    </row>
    <row r="10" spans="1:26" ht="25.5">
      <c r="A10" s="62" t="s">
        <v>106</v>
      </c>
      <c r="B10" s="63">
        <f>SUM(B5:B9)</f>
        <v>298914181</v>
      </c>
      <c r="C10" s="63">
        <f>SUM(C5:C9)</f>
        <v>0</v>
      </c>
      <c r="D10" s="64">
        <f aca="true" t="shared" si="0" ref="D10:Z10">SUM(D5:D9)</f>
        <v>319288091</v>
      </c>
      <c r="E10" s="65">
        <f t="shared" si="0"/>
        <v>319147691</v>
      </c>
      <c r="F10" s="65">
        <f t="shared" si="0"/>
        <v>86167501</v>
      </c>
      <c r="G10" s="65">
        <f t="shared" si="0"/>
        <v>14751130</v>
      </c>
      <c r="H10" s="65">
        <f t="shared" si="0"/>
        <v>14721782</v>
      </c>
      <c r="I10" s="65">
        <f t="shared" si="0"/>
        <v>115640413</v>
      </c>
      <c r="J10" s="65">
        <f t="shared" si="0"/>
        <v>11741490</v>
      </c>
      <c r="K10" s="65">
        <f t="shared" si="0"/>
        <v>13732439</v>
      </c>
      <c r="L10" s="65">
        <f t="shared" si="0"/>
        <v>42781790</v>
      </c>
      <c r="M10" s="65">
        <f t="shared" si="0"/>
        <v>68255719</v>
      </c>
      <c r="N10" s="65">
        <f t="shared" si="0"/>
        <v>19805378</v>
      </c>
      <c r="O10" s="65">
        <f t="shared" si="0"/>
        <v>12583270</v>
      </c>
      <c r="P10" s="65">
        <f t="shared" si="0"/>
        <v>42794631</v>
      </c>
      <c r="Q10" s="65">
        <f t="shared" si="0"/>
        <v>75183279</v>
      </c>
      <c r="R10" s="65">
        <f t="shared" si="0"/>
        <v>11964684</v>
      </c>
      <c r="S10" s="65">
        <f t="shared" si="0"/>
        <v>13162806</v>
      </c>
      <c r="T10" s="65">
        <f t="shared" si="0"/>
        <v>16165385</v>
      </c>
      <c r="U10" s="65">
        <f t="shared" si="0"/>
        <v>41292875</v>
      </c>
      <c r="V10" s="65">
        <f t="shared" si="0"/>
        <v>300372286</v>
      </c>
      <c r="W10" s="65">
        <f t="shared" si="0"/>
        <v>319288090</v>
      </c>
      <c r="X10" s="65">
        <f t="shared" si="0"/>
        <v>-18915804</v>
      </c>
      <c r="Y10" s="66">
        <f>+IF(W10&lt;&gt;0,(X10/W10)*100,0)</f>
        <v>-5.924368804360977</v>
      </c>
      <c r="Z10" s="67">
        <f t="shared" si="0"/>
        <v>319147691</v>
      </c>
    </row>
    <row r="11" spans="1:26" ht="13.5">
      <c r="A11" s="57" t="s">
        <v>36</v>
      </c>
      <c r="B11" s="18">
        <v>97473147</v>
      </c>
      <c r="C11" s="18">
        <v>0</v>
      </c>
      <c r="D11" s="58">
        <v>110536217</v>
      </c>
      <c r="E11" s="59">
        <v>106378445</v>
      </c>
      <c r="F11" s="59">
        <v>7901862</v>
      </c>
      <c r="G11" s="59">
        <v>8190958</v>
      </c>
      <c r="H11" s="59">
        <v>8428549</v>
      </c>
      <c r="I11" s="59">
        <v>24521369</v>
      </c>
      <c r="J11" s="59">
        <v>8734273</v>
      </c>
      <c r="K11" s="59">
        <v>8492283</v>
      </c>
      <c r="L11" s="59">
        <v>9850030</v>
      </c>
      <c r="M11" s="59">
        <v>27076586</v>
      </c>
      <c r="N11" s="59">
        <v>8731451</v>
      </c>
      <c r="O11" s="59">
        <v>8960380</v>
      </c>
      <c r="P11" s="59">
        <v>8632171</v>
      </c>
      <c r="Q11" s="59">
        <v>26324002</v>
      </c>
      <c r="R11" s="59">
        <v>8624394</v>
      </c>
      <c r="S11" s="59">
        <v>8656709</v>
      </c>
      <c r="T11" s="59">
        <v>8878294</v>
      </c>
      <c r="U11" s="59">
        <v>26159397</v>
      </c>
      <c r="V11" s="59">
        <v>104081354</v>
      </c>
      <c r="W11" s="59">
        <v>110536217</v>
      </c>
      <c r="X11" s="59">
        <v>-6454863</v>
      </c>
      <c r="Y11" s="60">
        <v>-5.84</v>
      </c>
      <c r="Z11" s="61">
        <v>106378445</v>
      </c>
    </row>
    <row r="12" spans="1:26" ht="13.5">
      <c r="A12" s="57" t="s">
        <v>37</v>
      </c>
      <c r="B12" s="18">
        <v>7637627</v>
      </c>
      <c r="C12" s="18">
        <v>0</v>
      </c>
      <c r="D12" s="58">
        <v>7470831</v>
      </c>
      <c r="E12" s="59">
        <v>5170831</v>
      </c>
      <c r="F12" s="59">
        <v>595949</v>
      </c>
      <c r="G12" s="59">
        <v>311887</v>
      </c>
      <c r="H12" s="59">
        <v>249799</v>
      </c>
      <c r="I12" s="59">
        <v>1157635</v>
      </c>
      <c r="J12" s="59">
        <v>266242</v>
      </c>
      <c r="K12" s="59">
        <v>254694</v>
      </c>
      <c r="L12" s="59">
        <v>326055</v>
      </c>
      <c r="M12" s="59">
        <v>846991</v>
      </c>
      <c r="N12" s="59">
        <v>254584</v>
      </c>
      <c r="O12" s="59">
        <v>254531</v>
      </c>
      <c r="P12" s="59">
        <v>254600</v>
      </c>
      <c r="Q12" s="59">
        <v>763715</v>
      </c>
      <c r="R12" s="59">
        <v>254600</v>
      </c>
      <c r="S12" s="59">
        <v>254523</v>
      </c>
      <c r="T12" s="59">
        <v>325758</v>
      </c>
      <c r="U12" s="59">
        <v>834881</v>
      </c>
      <c r="V12" s="59">
        <v>3603222</v>
      </c>
      <c r="W12" s="59">
        <v>7470831</v>
      </c>
      <c r="X12" s="59">
        <v>-3867609</v>
      </c>
      <c r="Y12" s="60">
        <v>-51.77</v>
      </c>
      <c r="Z12" s="61">
        <v>5170831</v>
      </c>
    </row>
    <row r="13" spans="1:26" ht="13.5">
      <c r="A13" s="57" t="s">
        <v>107</v>
      </c>
      <c r="B13" s="18">
        <v>50189940</v>
      </c>
      <c r="C13" s="18">
        <v>0</v>
      </c>
      <c r="D13" s="58">
        <v>19846219</v>
      </c>
      <c r="E13" s="59">
        <v>19846010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45455321</v>
      </c>
      <c r="T13" s="59">
        <v>4661294</v>
      </c>
      <c r="U13" s="59">
        <v>50116615</v>
      </c>
      <c r="V13" s="59">
        <v>50116615</v>
      </c>
      <c r="W13" s="59">
        <v>19846219</v>
      </c>
      <c r="X13" s="59">
        <v>30270396</v>
      </c>
      <c r="Y13" s="60">
        <v>152.52</v>
      </c>
      <c r="Z13" s="61">
        <v>19846010</v>
      </c>
    </row>
    <row r="14" spans="1:26" ht="13.5">
      <c r="A14" s="57" t="s">
        <v>38</v>
      </c>
      <c r="B14" s="18">
        <v>6252468</v>
      </c>
      <c r="C14" s="18">
        <v>0</v>
      </c>
      <c r="D14" s="58">
        <v>2512140</v>
      </c>
      <c r="E14" s="59">
        <v>2512140</v>
      </c>
      <c r="F14" s="59">
        <v>0</v>
      </c>
      <c r="G14" s="59">
        <v>17774</v>
      </c>
      <c r="H14" s="59">
        <v>8511</v>
      </c>
      <c r="I14" s="59">
        <v>26285</v>
      </c>
      <c r="J14" s="59">
        <v>0</v>
      </c>
      <c r="K14" s="59">
        <v>8743</v>
      </c>
      <c r="L14" s="59">
        <v>8412</v>
      </c>
      <c r="M14" s="59">
        <v>17155</v>
      </c>
      <c r="N14" s="59">
        <v>0</v>
      </c>
      <c r="O14" s="59">
        <v>987807</v>
      </c>
      <c r="P14" s="59">
        <v>16155</v>
      </c>
      <c r="Q14" s="59">
        <v>1003962</v>
      </c>
      <c r="R14" s="59">
        <v>0</v>
      </c>
      <c r="S14" s="59">
        <v>8160</v>
      </c>
      <c r="T14" s="59">
        <v>917468</v>
      </c>
      <c r="U14" s="59">
        <v>925628</v>
      </c>
      <c r="V14" s="59">
        <v>1973030</v>
      </c>
      <c r="W14" s="59">
        <v>2512140</v>
      </c>
      <c r="X14" s="59">
        <v>-539110</v>
      </c>
      <c r="Y14" s="60">
        <v>-21.46</v>
      </c>
      <c r="Z14" s="61">
        <v>2512140</v>
      </c>
    </row>
    <row r="15" spans="1:26" ht="13.5">
      <c r="A15" s="57" t="s">
        <v>39</v>
      </c>
      <c r="B15" s="18">
        <v>68814609</v>
      </c>
      <c r="C15" s="18">
        <v>0</v>
      </c>
      <c r="D15" s="58">
        <v>118551995</v>
      </c>
      <c r="E15" s="59">
        <v>114648911</v>
      </c>
      <c r="F15" s="59">
        <v>0</v>
      </c>
      <c r="G15" s="59">
        <v>775080</v>
      </c>
      <c r="H15" s="59">
        <v>3429625</v>
      </c>
      <c r="I15" s="59">
        <v>4204705</v>
      </c>
      <c r="J15" s="59">
        <v>7488367</v>
      </c>
      <c r="K15" s="59">
        <v>2854264</v>
      </c>
      <c r="L15" s="59">
        <v>15891939</v>
      </c>
      <c r="M15" s="59">
        <v>26234570</v>
      </c>
      <c r="N15" s="59">
        <v>4182497</v>
      </c>
      <c r="O15" s="59">
        <v>4031618</v>
      </c>
      <c r="P15" s="59">
        <v>16295225</v>
      </c>
      <c r="Q15" s="59">
        <v>24509340</v>
      </c>
      <c r="R15" s="59">
        <v>809559</v>
      </c>
      <c r="S15" s="59">
        <v>4695001</v>
      </c>
      <c r="T15" s="59">
        <v>1943163</v>
      </c>
      <c r="U15" s="59">
        <v>7447723</v>
      </c>
      <c r="V15" s="59">
        <v>62396338</v>
      </c>
      <c r="W15" s="59">
        <v>118551995</v>
      </c>
      <c r="X15" s="59">
        <v>-56155657</v>
      </c>
      <c r="Y15" s="60">
        <v>-47.37</v>
      </c>
      <c r="Z15" s="61">
        <v>114648911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77850</v>
      </c>
      <c r="I16" s="59">
        <v>77850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77850</v>
      </c>
      <c r="W16" s="59"/>
      <c r="X16" s="59">
        <v>77850</v>
      </c>
      <c r="Y16" s="60">
        <v>0</v>
      </c>
      <c r="Z16" s="61">
        <v>0</v>
      </c>
    </row>
    <row r="17" spans="1:26" ht="13.5">
      <c r="A17" s="57" t="s">
        <v>41</v>
      </c>
      <c r="B17" s="18">
        <v>127569264</v>
      </c>
      <c r="C17" s="18">
        <v>0</v>
      </c>
      <c r="D17" s="58">
        <v>55160274</v>
      </c>
      <c r="E17" s="59">
        <v>63601273</v>
      </c>
      <c r="F17" s="59">
        <v>3056824</v>
      </c>
      <c r="G17" s="59">
        <v>4517287</v>
      </c>
      <c r="H17" s="59">
        <v>6517336</v>
      </c>
      <c r="I17" s="59">
        <v>14091447</v>
      </c>
      <c r="J17" s="59">
        <v>7639005</v>
      </c>
      <c r="K17" s="59">
        <v>3048468</v>
      </c>
      <c r="L17" s="59">
        <v>6385161</v>
      </c>
      <c r="M17" s="59">
        <v>17072634</v>
      </c>
      <c r="N17" s="59">
        <v>2853241</v>
      </c>
      <c r="O17" s="59">
        <v>3300886</v>
      </c>
      <c r="P17" s="59">
        <v>7587306</v>
      </c>
      <c r="Q17" s="59">
        <v>13741433</v>
      </c>
      <c r="R17" s="59">
        <v>3697303</v>
      </c>
      <c r="S17" s="59">
        <v>2363687</v>
      </c>
      <c r="T17" s="59">
        <v>4649325</v>
      </c>
      <c r="U17" s="59">
        <v>10710315</v>
      </c>
      <c r="V17" s="59">
        <v>55615829</v>
      </c>
      <c r="W17" s="59">
        <v>55160274</v>
      </c>
      <c r="X17" s="59">
        <v>455555</v>
      </c>
      <c r="Y17" s="60">
        <v>0.83</v>
      </c>
      <c r="Z17" s="61">
        <v>63601273</v>
      </c>
    </row>
    <row r="18" spans="1:26" ht="13.5">
      <c r="A18" s="69" t="s">
        <v>42</v>
      </c>
      <c r="B18" s="70">
        <f>SUM(B11:B17)</f>
        <v>357937055</v>
      </c>
      <c r="C18" s="70">
        <f>SUM(C11:C17)</f>
        <v>0</v>
      </c>
      <c r="D18" s="71">
        <f aca="true" t="shared" si="1" ref="D18:Z18">SUM(D11:D17)</f>
        <v>314077676</v>
      </c>
      <c r="E18" s="72">
        <f t="shared" si="1"/>
        <v>312157610</v>
      </c>
      <c r="F18" s="72">
        <f t="shared" si="1"/>
        <v>11554635</v>
      </c>
      <c r="G18" s="72">
        <f t="shared" si="1"/>
        <v>13812986</v>
      </c>
      <c r="H18" s="72">
        <f t="shared" si="1"/>
        <v>18711670</v>
      </c>
      <c r="I18" s="72">
        <f t="shared" si="1"/>
        <v>44079291</v>
      </c>
      <c r="J18" s="72">
        <f t="shared" si="1"/>
        <v>24127887</v>
      </c>
      <c r="K18" s="72">
        <f t="shared" si="1"/>
        <v>14658452</v>
      </c>
      <c r="L18" s="72">
        <f t="shared" si="1"/>
        <v>32461597</v>
      </c>
      <c r="M18" s="72">
        <f t="shared" si="1"/>
        <v>71247936</v>
      </c>
      <c r="N18" s="72">
        <f t="shared" si="1"/>
        <v>16021773</v>
      </c>
      <c r="O18" s="72">
        <f t="shared" si="1"/>
        <v>17535222</v>
      </c>
      <c r="P18" s="72">
        <f t="shared" si="1"/>
        <v>32785457</v>
      </c>
      <c r="Q18" s="72">
        <f t="shared" si="1"/>
        <v>66342452</v>
      </c>
      <c r="R18" s="72">
        <f t="shared" si="1"/>
        <v>13385856</v>
      </c>
      <c r="S18" s="72">
        <f t="shared" si="1"/>
        <v>61433401</v>
      </c>
      <c r="T18" s="72">
        <f t="shared" si="1"/>
        <v>21375302</v>
      </c>
      <c r="U18" s="72">
        <f t="shared" si="1"/>
        <v>96194559</v>
      </c>
      <c r="V18" s="72">
        <f t="shared" si="1"/>
        <v>277864238</v>
      </c>
      <c r="W18" s="72">
        <f t="shared" si="1"/>
        <v>314077676</v>
      </c>
      <c r="X18" s="72">
        <f t="shared" si="1"/>
        <v>-36213438</v>
      </c>
      <c r="Y18" s="66">
        <f>+IF(W18&lt;&gt;0,(X18/W18)*100,0)</f>
        <v>-11.530089773078938</v>
      </c>
      <c r="Z18" s="73">
        <f t="shared" si="1"/>
        <v>312157610</v>
      </c>
    </row>
    <row r="19" spans="1:26" ht="13.5">
      <c r="A19" s="69" t="s">
        <v>43</v>
      </c>
      <c r="B19" s="74">
        <f>+B10-B18</f>
        <v>-59022874</v>
      </c>
      <c r="C19" s="74">
        <f>+C10-C18</f>
        <v>0</v>
      </c>
      <c r="D19" s="75">
        <f aca="true" t="shared" si="2" ref="D19:Z19">+D10-D18</f>
        <v>5210415</v>
      </c>
      <c r="E19" s="76">
        <f t="shared" si="2"/>
        <v>6990081</v>
      </c>
      <c r="F19" s="76">
        <f t="shared" si="2"/>
        <v>74612866</v>
      </c>
      <c r="G19" s="76">
        <f t="shared" si="2"/>
        <v>938144</v>
      </c>
      <c r="H19" s="76">
        <f t="shared" si="2"/>
        <v>-3989888</v>
      </c>
      <c r="I19" s="76">
        <f t="shared" si="2"/>
        <v>71561122</v>
      </c>
      <c r="J19" s="76">
        <f t="shared" si="2"/>
        <v>-12386397</v>
      </c>
      <c r="K19" s="76">
        <f t="shared" si="2"/>
        <v>-926013</v>
      </c>
      <c r="L19" s="76">
        <f t="shared" si="2"/>
        <v>10320193</v>
      </c>
      <c r="M19" s="76">
        <f t="shared" si="2"/>
        <v>-2992217</v>
      </c>
      <c r="N19" s="76">
        <f t="shared" si="2"/>
        <v>3783605</v>
      </c>
      <c r="O19" s="76">
        <f t="shared" si="2"/>
        <v>-4951952</v>
      </c>
      <c r="P19" s="76">
        <f t="shared" si="2"/>
        <v>10009174</v>
      </c>
      <c r="Q19" s="76">
        <f t="shared" si="2"/>
        <v>8840827</v>
      </c>
      <c r="R19" s="76">
        <f t="shared" si="2"/>
        <v>-1421172</v>
      </c>
      <c r="S19" s="76">
        <f t="shared" si="2"/>
        <v>-48270595</v>
      </c>
      <c r="T19" s="76">
        <f t="shared" si="2"/>
        <v>-5209917</v>
      </c>
      <c r="U19" s="76">
        <f t="shared" si="2"/>
        <v>-54901684</v>
      </c>
      <c r="V19" s="76">
        <f t="shared" si="2"/>
        <v>22508048</v>
      </c>
      <c r="W19" s="76">
        <f>IF(E10=E18,0,W10-W18)</f>
        <v>5210414</v>
      </c>
      <c r="X19" s="76">
        <f t="shared" si="2"/>
        <v>17297634</v>
      </c>
      <c r="Y19" s="77">
        <f>+IF(W19&lt;&gt;0,(X19/W19)*100,0)</f>
        <v>331.9819499947605</v>
      </c>
      <c r="Z19" s="78">
        <f t="shared" si="2"/>
        <v>6990081</v>
      </c>
    </row>
    <row r="20" spans="1:26" ht="13.5">
      <c r="A20" s="57" t="s">
        <v>44</v>
      </c>
      <c r="B20" s="18">
        <v>91165294</v>
      </c>
      <c r="C20" s="18">
        <v>0</v>
      </c>
      <c r="D20" s="58">
        <v>107321000</v>
      </c>
      <c r="E20" s="59">
        <v>121488149</v>
      </c>
      <c r="F20" s="59">
        <v>77348</v>
      </c>
      <c r="G20" s="59">
        <v>11049003</v>
      </c>
      <c r="H20" s="59">
        <v>8690950</v>
      </c>
      <c r="I20" s="59">
        <v>19817301</v>
      </c>
      <c r="J20" s="59">
        <v>14154498</v>
      </c>
      <c r="K20" s="59">
        <v>728054</v>
      </c>
      <c r="L20" s="59">
        <v>17610254</v>
      </c>
      <c r="M20" s="59">
        <v>32492806</v>
      </c>
      <c r="N20" s="59">
        <v>12820647</v>
      </c>
      <c r="O20" s="59">
        <v>1554829</v>
      </c>
      <c r="P20" s="59">
        <v>15641462</v>
      </c>
      <c r="Q20" s="59">
        <v>30016938</v>
      </c>
      <c r="R20" s="59">
        <v>12566763</v>
      </c>
      <c r="S20" s="59">
        <v>5485949</v>
      </c>
      <c r="T20" s="59">
        <v>13148683</v>
      </c>
      <c r="U20" s="59">
        <v>31201395</v>
      </c>
      <c r="V20" s="59">
        <v>113528440</v>
      </c>
      <c r="W20" s="59">
        <v>107321000</v>
      </c>
      <c r="X20" s="59">
        <v>6207440</v>
      </c>
      <c r="Y20" s="60">
        <v>5.78</v>
      </c>
      <c r="Z20" s="61">
        <v>121488149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32142420</v>
      </c>
      <c r="C22" s="85">
        <f>SUM(C19:C21)</f>
        <v>0</v>
      </c>
      <c r="D22" s="86">
        <f aca="true" t="shared" si="3" ref="D22:Z22">SUM(D19:D21)</f>
        <v>112531415</v>
      </c>
      <c r="E22" s="87">
        <f t="shared" si="3"/>
        <v>128478230</v>
      </c>
      <c r="F22" s="87">
        <f t="shared" si="3"/>
        <v>74690214</v>
      </c>
      <c r="G22" s="87">
        <f t="shared" si="3"/>
        <v>11987147</v>
      </c>
      <c r="H22" s="87">
        <f t="shared" si="3"/>
        <v>4701062</v>
      </c>
      <c r="I22" s="87">
        <f t="shared" si="3"/>
        <v>91378423</v>
      </c>
      <c r="J22" s="87">
        <f t="shared" si="3"/>
        <v>1768101</v>
      </c>
      <c r="K22" s="87">
        <f t="shared" si="3"/>
        <v>-197959</v>
      </c>
      <c r="L22" s="87">
        <f t="shared" si="3"/>
        <v>27930447</v>
      </c>
      <c r="M22" s="87">
        <f t="shared" si="3"/>
        <v>29500589</v>
      </c>
      <c r="N22" s="87">
        <f t="shared" si="3"/>
        <v>16604252</v>
      </c>
      <c r="O22" s="87">
        <f t="shared" si="3"/>
        <v>-3397123</v>
      </c>
      <c r="P22" s="87">
        <f t="shared" si="3"/>
        <v>25650636</v>
      </c>
      <c r="Q22" s="87">
        <f t="shared" si="3"/>
        <v>38857765</v>
      </c>
      <c r="R22" s="87">
        <f t="shared" si="3"/>
        <v>11145591</v>
      </c>
      <c r="S22" s="87">
        <f t="shared" si="3"/>
        <v>-42784646</v>
      </c>
      <c r="T22" s="87">
        <f t="shared" si="3"/>
        <v>7938766</v>
      </c>
      <c r="U22" s="87">
        <f t="shared" si="3"/>
        <v>-23700289</v>
      </c>
      <c r="V22" s="87">
        <f t="shared" si="3"/>
        <v>136036488</v>
      </c>
      <c r="W22" s="87">
        <f t="shared" si="3"/>
        <v>112531414</v>
      </c>
      <c r="X22" s="87">
        <f t="shared" si="3"/>
        <v>23505074</v>
      </c>
      <c r="Y22" s="88">
        <f>+IF(W22&lt;&gt;0,(X22/W22)*100,0)</f>
        <v>20.887566559858563</v>
      </c>
      <c r="Z22" s="89">
        <f t="shared" si="3"/>
        <v>128478230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32142420</v>
      </c>
      <c r="C24" s="74">
        <f>SUM(C22:C23)</f>
        <v>0</v>
      </c>
      <c r="D24" s="75">
        <f aca="true" t="shared" si="4" ref="D24:Z24">SUM(D22:D23)</f>
        <v>112531415</v>
      </c>
      <c r="E24" s="76">
        <f t="shared" si="4"/>
        <v>128478230</v>
      </c>
      <c r="F24" s="76">
        <f t="shared" si="4"/>
        <v>74690214</v>
      </c>
      <c r="G24" s="76">
        <f t="shared" si="4"/>
        <v>11987147</v>
      </c>
      <c r="H24" s="76">
        <f t="shared" si="4"/>
        <v>4701062</v>
      </c>
      <c r="I24" s="76">
        <f t="shared" si="4"/>
        <v>91378423</v>
      </c>
      <c r="J24" s="76">
        <f t="shared" si="4"/>
        <v>1768101</v>
      </c>
      <c r="K24" s="76">
        <f t="shared" si="4"/>
        <v>-197959</v>
      </c>
      <c r="L24" s="76">
        <f t="shared" si="4"/>
        <v>27930447</v>
      </c>
      <c r="M24" s="76">
        <f t="shared" si="4"/>
        <v>29500589</v>
      </c>
      <c r="N24" s="76">
        <f t="shared" si="4"/>
        <v>16604252</v>
      </c>
      <c r="O24" s="76">
        <f t="shared" si="4"/>
        <v>-3397123</v>
      </c>
      <c r="P24" s="76">
        <f t="shared" si="4"/>
        <v>25650636</v>
      </c>
      <c r="Q24" s="76">
        <f t="shared" si="4"/>
        <v>38857765</v>
      </c>
      <c r="R24" s="76">
        <f t="shared" si="4"/>
        <v>11145591</v>
      </c>
      <c r="S24" s="76">
        <f t="shared" si="4"/>
        <v>-42784646</v>
      </c>
      <c r="T24" s="76">
        <f t="shared" si="4"/>
        <v>7938766</v>
      </c>
      <c r="U24" s="76">
        <f t="shared" si="4"/>
        <v>-23700289</v>
      </c>
      <c r="V24" s="76">
        <f t="shared" si="4"/>
        <v>136036488</v>
      </c>
      <c r="W24" s="76">
        <f t="shared" si="4"/>
        <v>112531414</v>
      </c>
      <c r="X24" s="76">
        <f t="shared" si="4"/>
        <v>23505074</v>
      </c>
      <c r="Y24" s="77">
        <f>+IF(W24&lt;&gt;0,(X24/W24)*100,0)</f>
        <v>20.887566559858563</v>
      </c>
      <c r="Z24" s="78">
        <f t="shared" si="4"/>
        <v>128478230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119057325</v>
      </c>
      <c r="C27" s="21">
        <v>0</v>
      </c>
      <c r="D27" s="98">
        <v>127434800</v>
      </c>
      <c r="E27" s="99">
        <v>144230949</v>
      </c>
      <c r="F27" s="99">
        <v>77348</v>
      </c>
      <c r="G27" s="99">
        <v>11049003</v>
      </c>
      <c r="H27" s="99">
        <v>9017064</v>
      </c>
      <c r="I27" s="99">
        <v>20143415</v>
      </c>
      <c r="J27" s="99">
        <v>19318861</v>
      </c>
      <c r="K27" s="99">
        <v>742009</v>
      </c>
      <c r="L27" s="99">
        <v>23507908</v>
      </c>
      <c r="M27" s="99">
        <v>43568778</v>
      </c>
      <c r="N27" s="99">
        <v>12820647</v>
      </c>
      <c r="O27" s="99">
        <v>1554829</v>
      </c>
      <c r="P27" s="99">
        <v>15869462</v>
      </c>
      <c r="Q27" s="99">
        <v>30244938</v>
      </c>
      <c r="R27" s="99">
        <v>12566535</v>
      </c>
      <c r="S27" s="99">
        <v>14601795</v>
      </c>
      <c r="T27" s="99">
        <v>13148683</v>
      </c>
      <c r="U27" s="99">
        <v>40317013</v>
      </c>
      <c r="V27" s="99">
        <v>134274144</v>
      </c>
      <c r="W27" s="99">
        <v>144230949</v>
      </c>
      <c r="X27" s="99">
        <v>-9956805</v>
      </c>
      <c r="Y27" s="100">
        <v>-6.9</v>
      </c>
      <c r="Z27" s="101">
        <v>144230949</v>
      </c>
    </row>
    <row r="28" spans="1:26" ht="13.5">
      <c r="A28" s="102" t="s">
        <v>44</v>
      </c>
      <c r="B28" s="18">
        <v>104535965</v>
      </c>
      <c r="C28" s="18">
        <v>0</v>
      </c>
      <c r="D28" s="58">
        <v>107321000</v>
      </c>
      <c r="E28" s="59">
        <v>121488149</v>
      </c>
      <c r="F28" s="59">
        <v>77348</v>
      </c>
      <c r="G28" s="59">
        <v>11049003</v>
      </c>
      <c r="H28" s="59">
        <v>8690950</v>
      </c>
      <c r="I28" s="59">
        <v>19817301</v>
      </c>
      <c r="J28" s="59">
        <v>14154498</v>
      </c>
      <c r="K28" s="59">
        <v>728054</v>
      </c>
      <c r="L28" s="59">
        <v>17610254</v>
      </c>
      <c r="M28" s="59">
        <v>32492806</v>
      </c>
      <c r="N28" s="59">
        <v>12820647</v>
      </c>
      <c r="O28" s="59">
        <v>1554829</v>
      </c>
      <c r="P28" s="59">
        <v>15641462</v>
      </c>
      <c r="Q28" s="59">
        <v>30016938</v>
      </c>
      <c r="R28" s="59">
        <v>12566535</v>
      </c>
      <c r="S28" s="59">
        <v>5485949</v>
      </c>
      <c r="T28" s="59">
        <v>13148683</v>
      </c>
      <c r="U28" s="59">
        <v>31201167</v>
      </c>
      <c r="V28" s="59">
        <v>113528212</v>
      </c>
      <c r="W28" s="59">
        <v>121488149</v>
      </c>
      <c r="X28" s="59">
        <v>-7959937</v>
      </c>
      <c r="Y28" s="60">
        <v>-6.55</v>
      </c>
      <c r="Z28" s="61">
        <v>121488149</v>
      </c>
    </row>
    <row r="29" spans="1:26" ht="13.5">
      <c r="A29" s="57" t="s">
        <v>111</v>
      </c>
      <c r="B29" s="18">
        <v>13141360</v>
      </c>
      <c r="C29" s="18">
        <v>0</v>
      </c>
      <c r="D29" s="58">
        <v>15000000</v>
      </c>
      <c r="E29" s="59">
        <v>15000000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5884154</v>
      </c>
      <c r="M29" s="59">
        <v>5884154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9115846</v>
      </c>
      <c r="T29" s="59">
        <v>0</v>
      </c>
      <c r="U29" s="59">
        <v>9115846</v>
      </c>
      <c r="V29" s="59">
        <v>15000000</v>
      </c>
      <c r="W29" s="59">
        <v>15000000</v>
      </c>
      <c r="X29" s="59">
        <v>0</v>
      </c>
      <c r="Y29" s="60">
        <v>0</v>
      </c>
      <c r="Z29" s="61">
        <v>15000000</v>
      </c>
    </row>
    <row r="30" spans="1:26" ht="13.5">
      <c r="A30" s="57" t="s">
        <v>48</v>
      </c>
      <c r="B30" s="18">
        <v>0</v>
      </c>
      <c r="C30" s="18">
        <v>0</v>
      </c>
      <c r="D30" s="58">
        <v>1600000</v>
      </c>
      <c r="E30" s="59">
        <v>1600000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1600000</v>
      </c>
      <c r="X30" s="59">
        <v>-1600000</v>
      </c>
      <c r="Y30" s="60">
        <v>-100</v>
      </c>
      <c r="Z30" s="61">
        <v>1600000</v>
      </c>
    </row>
    <row r="31" spans="1:26" ht="13.5">
      <c r="A31" s="57" t="s">
        <v>49</v>
      </c>
      <c r="B31" s="18">
        <v>1380000</v>
      </c>
      <c r="C31" s="18">
        <v>0</v>
      </c>
      <c r="D31" s="58">
        <v>3513800</v>
      </c>
      <c r="E31" s="59">
        <v>6142800</v>
      </c>
      <c r="F31" s="59">
        <v>0</v>
      </c>
      <c r="G31" s="59">
        <v>0</v>
      </c>
      <c r="H31" s="59">
        <v>326114</v>
      </c>
      <c r="I31" s="59">
        <v>326114</v>
      </c>
      <c r="J31" s="59">
        <v>5164363</v>
      </c>
      <c r="K31" s="59">
        <v>13955</v>
      </c>
      <c r="L31" s="59">
        <v>13500</v>
      </c>
      <c r="M31" s="59">
        <v>5191818</v>
      </c>
      <c r="N31" s="59">
        <v>0</v>
      </c>
      <c r="O31" s="59">
        <v>0</v>
      </c>
      <c r="P31" s="59">
        <v>228000</v>
      </c>
      <c r="Q31" s="59">
        <v>228000</v>
      </c>
      <c r="R31" s="59">
        <v>0</v>
      </c>
      <c r="S31" s="59">
        <v>0</v>
      </c>
      <c r="T31" s="59">
        <v>0</v>
      </c>
      <c r="U31" s="59">
        <v>0</v>
      </c>
      <c r="V31" s="59">
        <v>5745932</v>
      </c>
      <c r="W31" s="59">
        <v>6142800</v>
      </c>
      <c r="X31" s="59">
        <v>-396868</v>
      </c>
      <c r="Y31" s="60">
        <v>-6.46</v>
      </c>
      <c r="Z31" s="61">
        <v>6142800</v>
      </c>
    </row>
    <row r="32" spans="1:26" ht="13.5">
      <c r="A32" s="69" t="s">
        <v>50</v>
      </c>
      <c r="B32" s="21">
        <f>SUM(B28:B31)</f>
        <v>119057325</v>
      </c>
      <c r="C32" s="21">
        <f>SUM(C28:C31)</f>
        <v>0</v>
      </c>
      <c r="D32" s="98">
        <f aca="true" t="shared" si="5" ref="D32:Z32">SUM(D28:D31)</f>
        <v>127434800</v>
      </c>
      <c r="E32" s="99">
        <f t="shared" si="5"/>
        <v>144230949</v>
      </c>
      <c r="F32" s="99">
        <f t="shared" si="5"/>
        <v>77348</v>
      </c>
      <c r="G32" s="99">
        <f t="shared" si="5"/>
        <v>11049003</v>
      </c>
      <c r="H32" s="99">
        <f t="shared" si="5"/>
        <v>9017064</v>
      </c>
      <c r="I32" s="99">
        <f t="shared" si="5"/>
        <v>20143415</v>
      </c>
      <c r="J32" s="99">
        <f t="shared" si="5"/>
        <v>19318861</v>
      </c>
      <c r="K32" s="99">
        <f t="shared" si="5"/>
        <v>742009</v>
      </c>
      <c r="L32" s="99">
        <f t="shared" si="5"/>
        <v>23507908</v>
      </c>
      <c r="M32" s="99">
        <f t="shared" si="5"/>
        <v>43568778</v>
      </c>
      <c r="N32" s="99">
        <f t="shared" si="5"/>
        <v>12820647</v>
      </c>
      <c r="O32" s="99">
        <f t="shared" si="5"/>
        <v>1554829</v>
      </c>
      <c r="P32" s="99">
        <f t="shared" si="5"/>
        <v>15869462</v>
      </c>
      <c r="Q32" s="99">
        <f t="shared" si="5"/>
        <v>30244938</v>
      </c>
      <c r="R32" s="99">
        <f t="shared" si="5"/>
        <v>12566535</v>
      </c>
      <c r="S32" s="99">
        <f t="shared" si="5"/>
        <v>14601795</v>
      </c>
      <c r="T32" s="99">
        <f t="shared" si="5"/>
        <v>13148683</v>
      </c>
      <c r="U32" s="99">
        <f t="shared" si="5"/>
        <v>40317013</v>
      </c>
      <c r="V32" s="99">
        <f t="shared" si="5"/>
        <v>134274144</v>
      </c>
      <c r="W32" s="99">
        <f t="shared" si="5"/>
        <v>144230949</v>
      </c>
      <c r="X32" s="99">
        <f t="shared" si="5"/>
        <v>-9956805</v>
      </c>
      <c r="Y32" s="100">
        <f>+IF(W32&lt;&gt;0,(X32/W32)*100,0)</f>
        <v>-6.9033761956319095</v>
      </c>
      <c r="Z32" s="101">
        <f t="shared" si="5"/>
        <v>144230949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92576938</v>
      </c>
      <c r="C35" s="18">
        <v>0</v>
      </c>
      <c r="D35" s="58">
        <v>92490556</v>
      </c>
      <c r="E35" s="59">
        <v>81847554</v>
      </c>
      <c r="F35" s="59">
        <v>41595551</v>
      </c>
      <c r="G35" s="59">
        <v>30069708</v>
      </c>
      <c r="H35" s="59">
        <v>106071023</v>
      </c>
      <c r="I35" s="59">
        <v>106071023</v>
      </c>
      <c r="J35" s="59">
        <v>18707832</v>
      </c>
      <c r="K35" s="59">
        <v>15403256</v>
      </c>
      <c r="L35" s="59">
        <v>15043321</v>
      </c>
      <c r="M35" s="59">
        <v>15043321</v>
      </c>
      <c r="N35" s="59">
        <v>22698268</v>
      </c>
      <c r="O35" s="59">
        <v>20436418</v>
      </c>
      <c r="P35" s="59">
        <v>34552878</v>
      </c>
      <c r="Q35" s="59">
        <v>34552878</v>
      </c>
      <c r="R35" s="59">
        <v>46426741</v>
      </c>
      <c r="S35" s="59">
        <v>12892773</v>
      </c>
      <c r="T35" s="59">
        <v>18295154</v>
      </c>
      <c r="U35" s="59">
        <v>18295154</v>
      </c>
      <c r="V35" s="59">
        <v>18295154</v>
      </c>
      <c r="W35" s="59">
        <v>81847554</v>
      </c>
      <c r="X35" s="59">
        <v>-63552400</v>
      </c>
      <c r="Y35" s="60">
        <v>-77.65</v>
      </c>
      <c r="Z35" s="61">
        <v>81847554</v>
      </c>
    </row>
    <row r="36" spans="1:26" ht="13.5">
      <c r="A36" s="57" t="s">
        <v>53</v>
      </c>
      <c r="B36" s="18">
        <v>1056194389</v>
      </c>
      <c r="C36" s="18">
        <v>0</v>
      </c>
      <c r="D36" s="58">
        <v>1186122983</v>
      </c>
      <c r="E36" s="59">
        <v>1191403753</v>
      </c>
      <c r="F36" s="59">
        <v>403904</v>
      </c>
      <c r="G36" s="59">
        <v>11533893</v>
      </c>
      <c r="H36" s="59">
        <v>9732871</v>
      </c>
      <c r="I36" s="59">
        <v>9732871</v>
      </c>
      <c r="J36" s="59">
        <v>20644959</v>
      </c>
      <c r="K36" s="59">
        <v>-622756</v>
      </c>
      <c r="L36" s="59">
        <v>23528741</v>
      </c>
      <c r="M36" s="59">
        <v>23528741</v>
      </c>
      <c r="N36" s="59">
        <v>12758446</v>
      </c>
      <c r="O36" s="59">
        <v>98537858</v>
      </c>
      <c r="P36" s="59">
        <v>886840726</v>
      </c>
      <c r="Q36" s="59">
        <v>886840726</v>
      </c>
      <c r="R36" s="59">
        <v>985378585</v>
      </c>
      <c r="S36" s="59">
        <v>5694282</v>
      </c>
      <c r="T36" s="59">
        <v>13357016</v>
      </c>
      <c r="U36" s="59">
        <v>13357016</v>
      </c>
      <c r="V36" s="59">
        <v>13357016</v>
      </c>
      <c r="W36" s="59">
        <v>1191403753</v>
      </c>
      <c r="X36" s="59">
        <v>-1178046737</v>
      </c>
      <c r="Y36" s="60">
        <v>-98.88</v>
      </c>
      <c r="Z36" s="61">
        <v>1191403753</v>
      </c>
    </row>
    <row r="37" spans="1:26" ht="13.5">
      <c r="A37" s="57" t="s">
        <v>54</v>
      </c>
      <c r="B37" s="18">
        <v>120951781</v>
      </c>
      <c r="C37" s="18">
        <v>0</v>
      </c>
      <c r="D37" s="58">
        <v>43095881</v>
      </c>
      <c r="E37" s="59">
        <v>43095881</v>
      </c>
      <c r="F37" s="59">
        <v>1422819</v>
      </c>
      <c r="G37" s="59">
        <v>3763843</v>
      </c>
      <c r="H37" s="59">
        <v>30899926</v>
      </c>
      <c r="I37" s="59">
        <v>30899926</v>
      </c>
      <c r="J37" s="59">
        <v>32892409</v>
      </c>
      <c r="K37" s="59">
        <v>39812050</v>
      </c>
      <c r="L37" s="59">
        <v>35986898</v>
      </c>
      <c r="M37" s="59">
        <v>35986898</v>
      </c>
      <c r="N37" s="59">
        <v>37010747</v>
      </c>
      <c r="O37" s="59">
        <v>35162141</v>
      </c>
      <c r="P37" s="59">
        <v>50782985</v>
      </c>
      <c r="Q37" s="59">
        <v>50782985</v>
      </c>
      <c r="R37" s="59">
        <v>74565066</v>
      </c>
      <c r="S37" s="59">
        <v>38274520</v>
      </c>
      <c r="T37" s="59">
        <v>81147571</v>
      </c>
      <c r="U37" s="59">
        <v>81147571</v>
      </c>
      <c r="V37" s="59">
        <v>81147571</v>
      </c>
      <c r="W37" s="59">
        <v>43095881</v>
      </c>
      <c r="X37" s="59">
        <v>38051690</v>
      </c>
      <c r="Y37" s="60">
        <v>88.3</v>
      </c>
      <c r="Z37" s="61">
        <v>43095881</v>
      </c>
    </row>
    <row r="38" spans="1:26" ht="13.5">
      <c r="A38" s="57" t="s">
        <v>55</v>
      </c>
      <c r="B38" s="18">
        <v>53953188</v>
      </c>
      <c r="C38" s="18">
        <v>0</v>
      </c>
      <c r="D38" s="58">
        <v>19906249</v>
      </c>
      <c r="E38" s="59">
        <v>52744935</v>
      </c>
      <c r="F38" s="59">
        <v>1658854</v>
      </c>
      <c r="G38" s="59">
        <v>1658854</v>
      </c>
      <c r="H38" s="59">
        <v>769038</v>
      </c>
      <c r="I38" s="59">
        <v>769038</v>
      </c>
      <c r="J38" s="59">
        <v>1658854</v>
      </c>
      <c r="K38" s="59">
        <v>1658854</v>
      </c>
      <c r="L38" s="59">
        <v>1658854</v>
      </c>
      <c r="M38" s="59">
        <v>1658854</v>
      </c>
      <c r="N38" s="59">
        <v>1658854</v>
      </c>
      <c r="O38" s="59">
        <v>1658854</v>
      </c>
      <c r="P38" s="59">
        <v>2307115</v>
      </c>
      <c r="Q38" s="59">
        <v>2307115</v>
      </c>
      <c r="R38" s="59">
        <v>2563462</v>
      </c>
      <c r="S38" s="59">
        <v>234984</v>
      </c>
      <c r="T38" s="59">
        <v>234984</v>
      </c>
      <c r="U38" s="59">
        <v>234984</v>
      </c>
      <c r="V38" s="59">
        <v>234984</v>
      </c>
      <c r="W38" s="59">
        <v>52744935</v>
      </c>
      <c r="X38" s="59">
        <v>-52509951</v>
      </c>
      <c r="Y38" s="60">
        <v>-99.55</v>
      </c>
      <c r="Z38" s="61">
        <v>52744935</v>
      </c>
    </row>
    <row r="39" spans="1:26" ht="13.5">
      <c r="A39" s="57" t="s">
        <v>56</v>
      </c>
      <c r="B39" s="18">
        <v>973866358</v>
      </c>
      <c r="C39" s="18">
        <v>0</v>
      </c>
      <c r="D39" s="58">
        <v>1215611409</v>
      </c>
      <c r="E39" s="59">
        <v>1177410491</v>
      </c>
      <c r="F39" s="59">
        <v>38917782</v>
      </c>
      <c r="G39" s="59">
        <v>36180904</v>
      </c>
      <c r="H39" s="59">
        <v>84134930</v>
      </c>
      <c r="I39" s="59">
        <v>84134930</v>
      </c>
      <c r="J39" s="59">
        <v>4801528</v>
      </c>
      <c r="K39" s="59">
        <v>-26690404</v>
      </c>
      <c r="L39" s="59">
        <v>926310</v>
      </c>
      <c r="M39" s="59">
        <v>926310</v>
      </c>
      <c r="N39" s="59">
        <v>-3212887</v>
      </c>
      <c r="O39" s="59">
        <v>82153281</v>
      </c>
      <c r="P39" s="59">
        <v>868303504</v>
      </c>
      <c r="Q39" s="59">
        <v>868303504</v>
      </c>
      <c r="R39" s="59">
        <v>954676798</v>
      </c>
      <c r="S39" s="59">
        <v>-19922449</v>
      </c>
      <c r="T39" s="59">
        <v>-49730385</v>
      </c>
      <c r="U39" s="59">
        <v>-49730385</v>
      </c>
      <c r="V39" s="59">
        <v>-49730385</v>
      </c>
      <c r="W39" s="59">
        <v>1177410491</v>
      </c>
      <c r="X39" s="59">
        <v>-1227140876</v>
      </c>
      <c r="Y39" s="60">
        <v>-104.22</v>
      </c>
      <c r="Z39" s="61">
        <v>1177410491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115545884</v>
      </c>
      <c r="C42" s="18">
        <v>0</v>
      </c>
      <c r="D42" s="58">
        <v>116924647</v>
      </c>
      <c r="E42" s="59">
        <v>131276773</v>
      </c>
      <c r="F42" s="59">
        <v>6022725</v>
      </c>
      <c r="G42" s="59">
        <v>16763794</v>
      </c>
      <c r="H42" s="59">
        <v>-5132122</v>
      </c>
      <c r="I42" s="59">
        <v>17654397</v>
      </c>
      <c r="J42" s="59">
        <v>26081299</v>
      </c>
      <c r="K42" s="59">
        <v>-3041778</v>
      </c>
      <c r="L42" s="59">
        <v>23841854</v>
      </c>
      <c r="M42" s="59">
        <v>46881375</v>
      </c>
      <c r="N42" s="59">
        <v>21565414</v>
      </c>
      <c r="O42" s="59">
        <v>-139126</v>
      </c>
      <c r="P42" s="59">
        <v>26243477</v>
      </c>
      <c r="Q42" s="59">
        <v>47669765</v>
      </c>
      <c r="R42" s="59">
        <v>-4496323</v>
      </c>
      <c r="S42" s="59">
        <v>-5199992</v>
      </c>
      <c r="T42" s="59">
        <v>3492190</v>
      </c>
      <c r="U42" s="59">
        <v>-6204125</v>
      </c>
      <c r="V42" s="59">
        <v>106001412</v>
      </c>
      <c r="W42" s="59">
        <v>131276773</v>
      </c>
      <c r="X42" s="59">
        <v>-25275361</v>
      </c>
      <c r="Y42" s="60">
        <v>-19.25</v>
      </c>
      <c r="Z42" s="61">
        <v>131276773</v>
      </c>
    </row>
    <row r="43" spans="1:26" ht="13.5">
      <c r="A43" s="57" t="s">
        <v>59</v>
      </c>
      <c r="B43" s="18">
        <v>-117329014</v>
      </c>
      <c r="C43" s="18">
        <v>0</v>
      </c>
      <c r="D43" s="58">
        <v>-127434800</v>
      </c>
      <c r="E43" s="59">
        <v>-128875949</v>
      </c>
      <c r="F43" s="59">
        <v>-77348</v>
      </c>
      <c r="G43" s="59">
        <v>-10694846</v>
      </c>
      <c r="H43" s="59">
        <v>-8690950</v>
      </c>
      <c r="I43" s="59">
        <v>-19463144</v>
      </c>
      <c r="J43" s="59">
        <v>-19644975</v>
      </c>
      <c r="K43" s="59">
        <v>-742009</v>
      </c>
      <c r="L43" s="59">
        <v>-23507908</v>
      </c>
      <c r="M43" s="59">
        <v>-43894892</v>
      </c>
      <c r="N43" s="59">
        <v>-12820647</v>
      </c>
      <c r="O43" s="59">
        <v>-1554829</v>
      </c>
      <c r="P43" s="59">
        <v>-15869462</v>
      </c>
      <c r="Q43" s="59">
        <v>-30244938</v>
      </c>
      <c r="R43" s="59">
        <v>-3096964</v>
      </c>
      <c r="S43" s="59">
        <v>-5485949</v>
      </c>
      <c r="T43" s="59">
        <v>-87875</v>
      </c>
      <c r="U43" s="59">
        <v>-8670788</v>
      </c>
      <c r="V43" s="59">
        <v>-102273762</v>
      </c>
      <c r="W43" s="59">
        <v>-128875949</v>
      </c>
      <c r="X43" s="59">
        <v>26602187</v>
      </c>
      <c r="Y43" s="60">
        <v>-20.64</v>
      </c>
      <c r="Z43" s="61">
        <v>-128875949</v>
      </c>
    </row>
    <row r="44" spans="1:26" ht="13.5">
      <c r="A44" s="57" t="s">
        <v>60</v>
      </c>
      <c r="B44" s="18">
        <v>1684546</v>
      </c>
      <c r="C44" s="18">
        <v>0</v>
      </c>
      <c r="D44" s="58">
        <v>-2415736</v>
      </c>
      <c r="E44" s="59">
        <v>-2415736</v>
      </c>
      <c r="F44" s="59">
        <v>0</v>
      </c>
      <c r="G44" s="59">
        <v>0</v>
      </c>
      <c r="H44" s="59">
        <v>-76115</v>
      </c>
      <c r="I44" s="59">
        <v>-76115</v>
      </c>
      <c r="J44" s="59">
        <v>-25361</v>
      </c>
      <c r="K44" s="59">
        <v>-25361</v>
      </c>
      <c r="L44" s="59">
        <v>-25361</v>
      </c>
      <c r="M44" s="59">
        <v>-76083</v>
      </c>
      <c r="N44" s="59">
        <v>-2136358</v>
      </c>
      <c r="O44" s="59">
        <v>-51712</v>
      </c>
      <c r="P44" s="59">
        <v>-25361</v>
      </c>
      <c r="Q44" s="59">
        <v>-2213431</v>
      </c>
      <c r="R44" s="59">
        <v>-25361</v>
      </c>
      <c r="S44" s="59">
        <v>-25361</v>
      </c>
      <c r="T44" s="59">
        <v>-25361</v>
      </c>
      <c r="U44" s="59">
        <v>-76083</v>
      </c>
      <c r="V44" s="59">
        <v>-2441712</v>
      </c>
      <c r="W44" s="59">
        <v>-2415736</v>
      </c>
      <c r="X44" s="59">
        <v>-25976</v>
      </c>
      <c r="Y44" s="60">
        <v>1.08</v>
      </c>
      <c r="Z44" s="61">
        <v>-2415736</v>
      </c>
    </row>
    <row r="45" spans="1:26" ht="13.5">
      <c r="A45" s="69" t="s">
        <v>61</v>
      </c>
      <c r="B45" s="21">
        <v>532367</v>
      </c>
      <c r="C45" s="21">
        <v>0</v>
      </c>
      <c r="D45" s="98">
        <v>621063</v>
      </c>
      <c r="E45" s="99">
        <v>517455</v>
      </c>
      <c r="F45" s="99">
        <v>8500653</v>
      </c>
      <c r="G45" s="99">
        <v>14569601</v>
      </c>
      <c r="H45" s="99">
        <v>670414</v>
      </c>
      <c r="I45" s="99">
        <v>670414</v>
      </c>
      <c r="J45" s="99">
        <v>7081377</v>
      </c>
      <c r="K45" s="99">
        <v>3272229</v>
      </c>
      <c r="L45" s="99">
        <v>3580814</v>
      </c>
      <c r="M45" s="99">
        <v>3580814</v>
      </c>
      <c r="N45" s="99">
        <v>10189223</v>
      </c>
      <c r="O45" s="99">
        <v>8443556</v>
      </c>
      <c r="P45" s="99">
        <v>18792210</v>
      </c>
      <c r="Q45" s="99">
        <v>10189223</v>
      </c>
      <c r="R45" s="99">
        <v>11173562</v>
      </c>
      <c r="S45" s="99">
        <v>462260</v>
      </c>
      <c r="T45" s="99">
        <v>3841214</v>
      </c>
      <c r="U45" s="99">
        <v>3841214</v>
      </c>
      <c r="V45" s="99">
        <v>3841214</v>
      </c>
      <c r="W45" s="99">
        <v>517455</v>
      </c>
      <c r="X45" s="99">
        <v>3323759</v>
      </c>
      <c r="Y45" s="100">
        <v>642.33</v>
      </c>
      <c r="Z45" s="101">
        <v>517455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12988612</v>
      </c>
      <c r="C49" s="51">
        <v>0</v>
      </c>
      <c r="D49" s="128">
        <v>2708730</v>
      </c>
      <c r="E49" s="53">
        <v>1984754</v>
      </c>
      <c r="F49" s="53">
        <v>0</v>
      </c>
      <c r="G49" s="53">
        <v>0</v>
      </c>
      <c r="H49" s="53">
        <v>0</v>
      </c>
      <c r="I49" s="53">
        <v>1668970</v>
      </c>
      <c r="J49" s="53">
        <v>0</v>
      </c>
      <c r="K49" s="53">
        <v>0</v>
      </c>
      <c r="L49" s="53">
        <v>0</v>
      </c>
      <c r="M49" s="53">
        <v>1628921</v>
      </c>
      <c r="N49" s="53">
        <v>0</v>
      </c>
      <c r="O49" s="53">
        <v>0</v>
      </c>
      <c r="P49" s="53">
        <v>0</v>
      </c>
      <c r="Q49" s="53">
        <v>1440575</v>
      </c>
      <c r="R49" s="53">
        <v>0</v>
      </c>
      <c r="S49" s="53">
        <v>0</v>
      </c>
      <c r="T49" s="53">
        <v>0</v>
      </c>
      <c r="U49" s="53">
        <v>17896143</v>
      </c>
      <c r="V49" s="53">
        <v>53887981</v>
      </c>
      <c r="W49" s="53">
        <v>94204686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41957897</v>
      </c>
      <c r="C51" s="51">
        <v>0</v>
      </c>
      <c r="D51" s="128">
        <v>27692616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69650513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79.76390507672518</v>
      </c>
      <c r="C58" s="5">
        <f>IF(C67=0,0,+(C76/C67)*100)</f>
        <v>0</v>
      </c>
      <c r="D58" s="6">
        <f aca="true" t="shared" si="6" ref="D58:Z58">IF(D67=0,0,+(D76/D67)*100)</f>
        <v>90.31894909752593</v>
      </c>
      <c r="E58" s="7">
        <f t="shared" si="6"/>
        <v>89.59372306796148</v>
      </c>
      <c r="F58" s="7">
        <f t="shared" si="6"/>
        <v>22.99507170600278</v>
      </c>
      <c r="G58" s="7">
        <f t="shared" si="6"/>
        <v>85.82138398560149</v>
      </c>
      <c r="H58" s="7">
        <f t="shared" si="6"/>
        <v>168.70486627244617</v>
      </c>
      <c r="I58" s="7">
        <f t="shared" si="6"/>
        <v>64.89088040103952</v>
      </c>
      <c r="J58" s="7">
        <f t="shared" si="6"/>
        <v>102.07715054105218</v>
      </c>
      <c r="K58" s="7">
        <f t="shared" si="6"/>
        <v>102.16277327793375</v>
      </c>
      <c r="L58" s="7">
        <f t="shared" si="6"/>
        <v>82.44675149441338</v>
      </c>
      <c r="M58" s="7">
        <f t="shared" si="6"/>
        <v>96.36209355338755</v>
      </c>
      <c r="N58" s="7">
        <f t="shared" si="6"/>
        <v>127.56952801379995</v>
      </c>
      <c r="O58" s="7">
        <f t="shared" si="6"/>
        <v>147.18224506740438</v>
      </c>
      <c r="P58" s="7">
        <f t="shared" si="6"/>
        <v>114.2826962636676</v>
      </c>
      <c r="Q58" s="7">
        <f t="shared" si="6"/>
        <v>128.93118175764187</v>
      </c>
      <c r="R58" s="7">
        <f t="shared" si="6"/>
        <v>87.61723931631748</v>
      </c>
      <c r="S58" s="7">
        <f t="shared" si="6"/>
        <v>89.2200699300887</v>
      </c>
      <c r="T58" s="7">
        <f t="shared" si="6"/>
        <v>121.88738060985544</v>
      </c>
      <c r="U58" s="7">
        <f t="shared" si="6"/>
        <v>99.35342574230273</v>
      </c>
      <c r="V58" s="7">
        <f t="shared" si="6"/>
        <v>92.13271949997083</v>
      </c>
      <c r="W58" s="7">
        <f t="shared" si="6"/>
        <v>91.66238091104913</v>
      </c>
      <c r="X58" s="7">
        <f t="shared" si="6"/>
        <v>0</v>
      </c>
      <c r="Y58" s="7">
        <f t="shared" si="6"/>
        <v>0</v>
      </c>
      <c r="Z58" s="8">
        <f t="shared" si="6"/>
        <v>89.59372306796148</v>
      </c>
    </row>
    <row r="59" spans="1:26" ht="13.5">
      <c r="A59" s="36" t="s">
        <v>31</v>
      </c>
      <c r="B59" s="9">
        <f aca="true" t="shared" si="7" ref="B59:Z66">IF(B68=0,0,+(B77/B68)*100)</f>
        <v>87.39559339165943</v>
      </c>
      <c r="C59" s="9">
        <f t="shared" si="7"/>
        <v>0</v>
      </c>
      <c r="D59" s="2">
        <f t="shared" si="7"/>
        <v>89.99999945916576</v>
      </c>
      <c r="E59" s="10">
        <f t="shared" si="7"/>
        <v>89.9999994576993</v>
      </c>
      <c r="F59" s="10">
        <f t="shared" si="7"/>
        <v>2.102745571324766</v>
      </c>
      <c r="G59" s="10">
        <f t="shared" si="7"/>
        <v>85.96778328199125</v>
      </c>
      <c r="H59" s="10">
        <f t="shared" si="7"/>
        <v>691.8829596661736</v>
      </c>
      <c r="I59" s="10">
        <f t="shared" si="7"/>
        <v>39.826338352233755</v>
      </c>
      <c r="J59" s="10">
        <f t="shared" si="7"/>
        <v>255.40983875633722</v>
      </c>
      <c r="K59" s="10">
        <f t="shared" si="7"/>
        <v>234.2554478376322</v>
      </c>
      <c r="L59" s="10">
        <f t="shared" si="7"/>
        <v>121.26504756575265</v>
      </c>
      <c r="M59" s="10">
        <f t="shared" si="7"/>
        <v>199.9635887168547</v>
      </c>
      <c r="N59" s="10">
        <f t="shared" si="7"/>
        <v>177.6999670573733</v>
      </c>
      <c r="O59" s="10">
        <f t="shared" si="7"/>
        <v>755.2798982188295</v>
      </c>
      <c r="P59" s="10">
        <f t="shared" si="7"/>
        <v>159.09607572457918</v>
      </c>
      <c r="Q59" s="10">
        <f t="shared" si="7"/>
        <v>316.74660601770665</v>
      </c>
      <c r="R59" s="10">
        <f t="shared" si="7"/>
        <v>99.25985541901777</v>
      </c>
      <c r="S59" s="10">
        <f t="shared" si="7"/>
        <v>148.29000020282976</v>
      </c>
      <c r="T59" s="10">
        <f t="shared" si="7"/>
        <v>11854.405140434552</v>
      </c>
      <c r="U59" s="10">
        <f t="shared" si="7"/>
        <v>204.43197518108644</v>
      </c>
      <c r="V59" s="10">
        <f t="shared" si="7"/>
        <v>84.56970629879564</v>
      </c>
      <c r="W59" s="10">
        <f t="shared" si="7"/>
        <v>89.75662405650117</v>
      </c>
      <c r="X59" s="10">
        <f t="shared" si="7"/>
        <v>0</v>
      </c>
      <c r="Y59" s="10">
        <f t="shared" si="7"/>
        <v>0</v>
      </c>
      <c r="Z59" s="11">
        <f t="shared" si="7"/>
        <v>89.9999994576993</v>
      </c>
    </row>
    <row r="60" spans="1:26" ht="13.5">
      <c r="A60" s="37" t="s">
        <v>32</v>
      </c>
      <c r="B60" s="12">
        <f t="shared" si="7"/>
        <v>76.36452345680912</v>
      </c>
      <c r="C60" s="12">
        <f t="shared" si="7"/>
        <v>0</v>
      </c>
      <c r="D60" s="3">
        <f t="shared" si="7"/>
        <v>89.99999983729174</v>
      </c>
      <c r="E60" s="13">
        <f t="shared" si="7"/>
        <v>88.99999974670115</v>
      </c>
      <c r="F60" s="13">
        <f t="shared" si="7"/>
        <v>64.41891082362568</v>
      </c>
      <c r="G60" s="13">
        <f t="shared" si="7"/>
        <v>85.10165747465308</v>
      </c>
      <c r="H60" s="13">
        <f t="shared" si="7"/>
        <v>112.18955184161719</v>
      </c>
      <c r="I60" s="13">
        <f t="shared" si="7"/>
        <v>86.37535028427027</v>
      </c>
      <c r="J60" s="13">
        <f t="shared" si="7"/>
        <v>85.5371509353715</v>
      </c>
      <c r="K60" s="13">
        <f t="shared" si="7"/>
        <v>90.12283596436187</v>
      </c>
      <c r="L60" s="13">
        <f t="shared" si="7"/>
        <v>75.74948678495358</v>
      </c>
      <c r="M60" s="13">
        <f t="shared" si="7"/>
        <v>84.55864378516729</v>
      </c>
      <c r="N60" s="13">
        <f t="shared" si="7"/>
        <v>123.61064053543551</v>
      </c>
      <c r="O60" s="13">
        <f t="shared" si="7"/>
        <v>103.36841023145757</v>
      </c>
      <c r="P60" s="13">
        <f t="shared" si="7"/>
        <v>110.93396185102189</v>
      </c>
      <c r="Q60" s="13">
        <f t="shared" si="7"/>
        <v>113.2022979473551</v>
      </c>
      <c r="R60" s="13">
        <f t="shared" si="7"/>
        <v>85.53029665377323</v>
      </c>
      <c r="S60" s="13">
        <f t="shared" si="7"/>
        <v>82.3070902361143</v>
      </c>
      <c r="T60" s="13">
        <f t="shared" si="7"/>
        <v>105.51621014344008</v>
      </c>
      <c r="U60" s="13">
        <f t="shared" si="7"/>
        <v>91.45653047907278</v>
      </c>
      <c r="V60" s="13">
        <f t="shared" si="7"/>
        <v>94.06174176429589</v>
      </c>
      <c r="W60" s="13">
        <f t="shared" si="7"/>
        <v>91.47162284927745</v>
      </c>
      <c r="X60" s="13">
        <f t="shared" si="7"/>
        <v>0</v>
      </c>
      <c r="Y60" s="13">
        <f t="shared" si="7"/>
        <v>0</v>
      </c>
      <c r="Z60" s="14">
        <f t="shared" si="7"/>
        <v>88.99999974670115</v>
      </c>
    </row>
    <row r="61" spans="1:26" ht="13.5">
      <c r="A61" s="38" t="s">
        <v>114</v>
      </c>
      <c r="B61" s="12">
        <f t="shared" si="7"/>
        <v>80.55353278859506</v>
      </c>
      <c r="C61" s="12">
        <f t="shared" si="7"/>
        <v>0</v>
      </c>
      <c r="D61" s="3">
        <f t="shared" si="7"/>
        <v>89.9999997622427</v>
      </c>
      <c r="E61" s="13">
        <f t="shared" si="7"/>
        <v>88.99999963289865</v>
      </c>
      <c r="F61" s="13">
        <f t="shared" si="7"/>
        <v>78.93051531689315</v>
      </c>
      <c r="G61" s="13">
        <f t="shared" si="7"/>
        <v>90.10015498847868</v>
      </c>
      <c r="H61" s="13">
        <f t="shared" si="7"/>
        <v>120.32878500509277</v>
      </c>
      <c r="I61" s="13">
        <f t="shared" si="7"/>
        <v>95.62670474751782</v>
      </c>
      <c r="J61" s="13">
        <f t="shared" si="7"/>
        <v>92.43476979604142</v>
      </c>
      <c r="K61" s="13">
        <f t="shared" si="7"/>
        <v>88.22117729929207</v>
      </c>
      <c r="L61" s="13">
        <f t="shared" si="7"/>
        <v>96.05439285456342</v>
      </c>
      <c r="M61" s="13">
        <f t="shared" si="7"/>
        <v>91.54299672353191</v>
      </c>
      <c r="N61" s="13">
        <f t="shared" si="7"/>
        <v>127.35736390326528</v>
      </c>
      <c r="O61" s="13">
        <f t="shared" si="7"/>
        <v>96.10686871767544</v>
      </c>
      <c r="P61" s="13">
        <f t="shared" si="7"/>
        <v>116.86904297454954</v>
      </c>
      <c r="Q61" s="13">
        <f t="shared" si="7"/>
        <v>114.00433706852561</v>
      </c>
      <c r="R61" s="13">
        <f t="shared" si="7"/>
        <v>89.39107380905006</v>
      </c>
      <c r="S61" s="13">
        <f t="shared" si="7"/>
        <v>98.30364587911988</v>
      </c>
      <c r="T61" s="13">
        <f t="shared" si="7"/>
        <v>97.82964440050523</v>
      </c>
      <c r="U61" s="13">
        <f t="shared" si="7"/>
        <v>95.3310041176996</v>
      </c>
      <c r="V61" s="13">
        <f t="shared" si="7"/>
        <v>99.53609277399347</v>
      </c>
      <c r="W61" s="13">
        <f t="shared" si="7"/>
        <v>92.22696080480281</v>
      </c>
      <c r="X61" s="13">
        <f t="shared" si="7"/>
        <v>0</v>
      </c>
      <c r="Y61" s="13">
        <f t="shared" si="7"/>
        <v>0</v>
      </c>
      <c r="Z61" s="14">
        <f t="shared" si="7"/>
        <v>88.99999963289865</v>
      </c>
    </row>
    <row r="62" spans="1:26" ht="13.5">
      <c r="A62" s="38" t="s">
        <v>115</v>
      </c>
      <c r="B62" s="12">
        <f t="shared" si="7"/>
        <v>82.73898161819169</v>
      </c>
      <c r="C62" s="12">
        <f t="shared" si="7"/>
        <v>0</v>
      </c>
      <c r="D62" s="3">
        <f t="shared" si="7"/>
        <v>90</v>
      </c>
      <c r="E62" s="13">
        <f t="shared" si="7"/>
        <v>89</v>
      </c>
      <c r="F62" s="13">
        <f t="shared" si="7"/>
        <v>7.257000570127599</v>
      </c>
      <c r="G62" s="13">
        <f t="shared" si="7"/>
        <v>93.53444263113325</v>
      </c>
      <c r="H62" s="13">
        <f t="shared" si="7"/>
        <v>94.01463845068473</v>
      </c>
      <c r="I62" s="13">
        <f t="shared" si="7"/>
        <v>58.837773204849974</v>
      </c>
      <c r="J62" s="13">
        <f t="shared" si="7"/>
        <v>77.46008967354211</v>
      </c>
      <c r="K62" s="13">
        <f t="shared" si="7"/>
        <v>96.95952203509275</v>
      </c>
      <c r="L62" s="13">
        <f t="shared" si="7"/>
        <v>51.50218704388775</v>
      </c>
      <c r="M62" s="13">
        <f t="shared" si="7"/>
        <v>74.5327930718756</v>
      </c>
      <c r="N62" s="13">
        <f t="shared" si="7"/>
        <v>129.60283223100325</v>
      </c>
      <c r="O62" s="13">
        <f t="shared" si="7"/>
        <v>222.8881455447108</v>
      </c>
      <c r="P62" s="13">
        <f t="shared" si="7"/>
        <v>110.82597727444308</v>
      </c>
      <c r="Q62" s="13">
        <f t="shared" si="7"/>
        <v>139.64189881943133</v>
      </c>
      <c r="R62" s="13">
        <f t="shared" si="7"/>
        <v>77.07166239953125</v>
      </c>
      <c r="S62" s="13">
        <f t="shared" si="7"/>
        <v>52.48608139586912</v>
      </c>
      <c r="T62" s="13">
        <f t="shared" si="7"/>
        <v>167.76978876676463</v>
      </c>
      <c r="U62" s="13">
        <f t="shared" si="7"/>
        <v>89.96773311435929</v>
      </c>
      <c r="V62" s="13">
        <f t="shared" si="7"/>
        <v>89.41049893236035</v>
      </c>
      <c r="W62" s="13">
        <f t="shared" si="7"/>
        <v>89.31521266998563</v>
      </c>
      <c r="X62" s="13">
        <f t="shared" si="7"/>
        <v>0</v>
      </c>
      <c r="Y62" s="13">
        <f t="shared" si="7"/>
        <v>0</v>
      </c>
      <c r="Z62" s="14">
        <f t="shared" si="7"/>
        <v>89</v>
      </c>
    </row>
    <row r="63" spans="1:26" ht="13.5">
      <c r="A63" s="38" t="s">
        <v>116</v>
      </c>
      <c r="B63" s="12">
        <f t="shared" si="7"/>
        <v>57.00255417808534</v>
      </c>
      <c r="C63" s="12">
        <f t="shared" si="7"/>
        <v>0</v>
      </c>
      <c r="D63" s="3">
        <f t="shared" si="7"/>
        <v>90</v>
      </c>
      <c r="E63" s="13">
        <f t="shared" si="7"/>
        <v>89</v>
      </c>
      <c r="F63" s="13">
        <f t="shared" si="7"/>
        <v>50.03793348416639</v>
      </c>
      <c r="G63" s="13">
        <f t="shared" si="7"/>
        <v>61.16394539667871</v>
      </c>
      <c r="H63" s="13">
        <f t="shared" si="7"/>
        <v>106.25405199862195</v>
      </c>
      <c r="I63" s="13">
        <f t="shared" si="7"/>
        <v>72.28439298543593</v>
      </c>
      <c r="J63" s="13">
        <f t="shared" si="7"/>
        <v>69.38507990279106</v>
      </c>
      <c r="K63" s="13">
        <f t="shared" si="7"/>
        <v>94.0160062486385</v>
      </c>
      <c r="L63" s="13">
        <f t="shared" si="7"/>
        <v>52.36735550646793</v>
      </c>
      <c r="M63" s="13">
        <f t="shared" si="7"/>
        <v>71.92088109364056</v>
      </c>
      <c r="N63" s="13">
        <f t="shared" si="7"/>
        <v>102.81877249814728</v>
      </c>
      <c r="O63" s="13">
        <f t="shared" si="7"/>
        <v>84.26852603901378</v>
      </c>
      <c r="P63" s="13">
        <f t="shared" si="7"/>
        <v>91.00934456732507</v>
      </c>
      <c r="Q63" s="13">
        <f t="shared" si="7"/>
        <v>92.71176578272923</v>
      </c>
      <c r="R63" s="13">
        <f t="shared" si="7"/>
        <v>93.77222819391477</v>
      </c>
      <c r="S63" s="13">
        <f t="shared" si="7"/>
        <v>67.75896264187219</v>
      </c>
      <c r="T63" s="13">
        <f t="shared" si="7"/>
        <v>94.8555633586532</v>
      </c>
      <c r="U63" s="13">
        <f t="shared" si="7"/>
        <v>85.45725378999992</v>
      </c>
      <c r="V63" s="13">
        <f t="shared" si="7"/>
        <v>80.6043126301469</v>
      </c>
      <c r="W63" s="13">
        <f t="shared" si="7"/>
        <v>91.25647786623396</v>
      </c>
      <c r="X63" s="13">
        <f t="shared" si="7"/>
        <v>0</v>
      </c>
      <c r="Y63" s="13">
        <f t="shared" si="7"/>
        <v>0</v>
      </c>
      <c r="Z63" s="14">
        <f t="shared" si="7"/>
        <v>89</v>
      </c>
    </row>
    <row r="64" spans="1:26" ht="13.5">
      <c r="A64" s="38" t="s">
        <v>117</v>
      </c>
      <c r="B64" s="12">
        <f t="shared" si="7"/>
        <v>55.810104133755175</v>
      </c>
      <c r="C64" s="12">
        <f t="shared" si="7"/>
        <v>0</v>
      </c>
      <c r="D64" s="3">
        <f t="shared" si="7"/>
        <v>90</v>
      </c>
      <c r="E64" s="13">
        <f t="shared" si="7"/>
        <v>89</v>
      </c>
      <c r="F64" s="13">
        <f t="shared" si="7"/>
        <v>51.3875893602017</v>
      </c>
      <c r="G64" s="13">
        <f t="shared" si="7"/>
        <v>57.568148477753965</v>
      </c>
      <c r="H64" s="13">
        <f t="shared" si="7"/>
        <v>75.57917969928455</v>
      </c>
      <c r="I64" s="13">
        <f t="shared" si="7"/>
        <v>61.4607766247504</v>
      </c>
      <c r="J64" s="13">
        <f t="shared" si="7"/>
        <v>66.4388509535424</v>
      </c>
      <c r="K64" s="13">
        <f t="shared" si="7"/>
        <v>88.99104307852708</v>
      </c>
      <c r="L64" s="13">
        <f t="shared" si="7"/>
        <v>43.700223222453985</v>
      </c>
      <c r="M64" s="13">
        <f t="shared" si="7"/>
        <v>66.04610770176825</v>
      </c>
      <c r="N64" s="13">
        <f t="shared" si="7"/>
        <v>98.99047882974722</v>
      </c>
      <c r="O64" s="13">
        <f t="shared" si="7"/>
        <v>81.43758005412197</v>
      </c>
      <c r="P64" s="13">
        <f t="shared" si="7"/>
        <v>78.32844224430531</v>
      </c>
      <c r="Q64" s="13">
        <f t="shared" si="7"/>
        <v>86.28157390232445</v>
      </c>
      <c r="R64" s="13">
        <f t="shared" si="7"/>
        <v>61.02140206004436</v>
      </c>
      <c r="S64" s="13">
        <f t="shared" si="7"/>
        <v>63.95502524930268</v>
      </c>
      <c r="T64" s="13">
        <f t="shared" si="7"/>
        <v>81.61437640672973</v>
      </c>
      <c r="U64" s="13">
        <f t="shared" si="7"/>
        <v>68.69080993558258</v>
      </c>
      <c r="V64" s="13">
        <f t="shared" si="7"/>
        <v>70.61696929744629</v>
      </c>
      <c r="W64" s="13">
        <f t="shared" si="7"/>
        <v>89</v>
      </c>
      <c r="X64" s="13">
        <f t="shared" si="7"/>
        <v>0</v>
      </c>
      <c r="Y64" s="13">
        <f t="shared" si="7"/>
        <v>0</v>
      </c>
      <c r="Z64" s="14">
        <f t="shared" si="7"/>
        <v>89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109.49126803340927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120</v>
      </c>
      <c r="B67" s="23">
        <v>136029778</v>
      </c>
      <c r="C67" s="23"/>
      <c r="D67" s="24">
        <v>165167296</v>
      </c>
      <c r="E67" s="25">
        <v>168980896</v>
      </c>
      <c r="F67" s="25">
        <v>35043161</v>
      </c>
      <c r="G67" s="25">
        <v>13003011</v>
      </c>
      <c r="H67" s="25">
        <v>11520625</v>
      </c>
      <c r="I67" s="25">
        <v>59566797</v>
      </c>
      <c r="J67" s="25">
        <v>10460821</v>
      </c>
      <c r="K67" s="25">
        <v>12230177</v>
      </c>
      <c r="L67" s="25">
        <v>9394489</v>
      </c>
      <c r="M67" s="25">
        <v>32085487</v>
      </c>
      <c r="N67" s="25">
        <v>12327585</v>
      </c>
      <c r="O67" s="25">
        <v>10159205</v>
      </c>
      <c r="P67" s="25">
        <v>11511797</v>
      </c>
      <c r="Q67" s="25">
        <v>33998587</v>
      </c>
      <c r="R67" s="25">
        <v>10826253</v>
      </c>
      <c r="S67" s="25">
        <v>11179451</v>
      </c>
      <c r="T67" s="25">
        <v>10665872</v>
      </c>
      <c r="U67" s="25">
        <v>32671576</v>
      </c>
      <c r="V67" s="25">
        <v>158322447</v>
      </c>
      <c r="W67" s="25">
        <v>165167296</v>
      </c>
      <c r="X67" s="25"/>
      <c r="Y67" s="24"/>
      <c r="Z67" s="26">
        <v>168980896</v>
      </c>
    </row>
    <row r="68" spans="1:26" ht="13.5" hidden="1">
      <c r="A68" s="36" t="s">
        <v>31</v>
      </c>
      <c r="B68" s="18">
        <v>31171638</v>
      </c>
      <c r="C68" s="18"/>
      <c r="D68" s="19">
        <v>36979908</v>
      </c>
      <c r="E68" s="20">
        <v>36879908</v>
      </c>
      <c r="F68" s="20">
        <v>23538416</v>
      </c>
      <c r="G68" s="20">
        <v>3222178</v>
      </c>
      <c r="H68" s="20">
        <v>1133763</v>
      </c>
      <c r="I68" s="20">
        <v>27894357</v>
      </c>
      <c r="J68" s="20">
        <v>974798</v>
      </c>
      <c r="K68" s="20">
        <v>987043</v>
      </c>
      <c r="L68" s="20">
        <v>1116875</v>
      </c>
      <c r="M68" s="20">
        <v>3078716</v>
      </c>
      <c r="N68" s="20">
        <v>1129236</v>
      </c>
      <c r="O68" s="20">
        <v>685392</v>
      </c>
      <c r="P68" s="20">
        <v>910563</v>
      </c>
      <c r="Q68" s="20">
        <v>2725191</v>
      </c>
      <c r="R68" s="20">
        <v>1119511</v>
      </c>
      <c r="S68" s="20">
        <v>1035351</v>
      </c>
      <c r="T68" s="20">
        <v>15096</v>
      </c>
      <c r="U68" s="20">
        <v>2169958</v>
      </c>
      <c r="V68" s="20">
        <v>35868222</v>
      </c>
      <c r="W68" s="20">
        <v>36979908</v>
      </c>
      <c r="X68" s="20"/>
      <c r="Y68" s="19"/>
      <c r="Z68" s="22">
        <v>36879908</v>
      </c>
    </row>
    <row r="69" spans="1:26" ht="13.5" hidden="1">
      <c r="A69" s="37" t="s">
        <v>32</v>
      </c>
      <c r="B69" s="18">
        <v>99841926</v>
      </c>
      <c r="C69" s="18"/>
      <c r="D69" s="19">
        <v>122919388</v>
      </c>
      <c r="E69" s="20">
        <v>126332988</v>
      </c>
      <c r="F69" s="20">
        <v>11077508</v>
      </c>
      <c r="G69" s="20">
        <v>9339992</v>
      </c>
      <c r="H69" s="20">
        <v>9882890</v>
      </c>
      <c r="I69" s="20">
        <v>30300390</v>
      </c>
      <c r="J69" s="20">
        <v>8972264</v>
      </c>
      <c r="K69" s="20">
        <v>10738386</v>
      </c>
      <c r="L69" s="20">
        <v>7779390</v>
      </c>
      <c r="M69" s="20">
        <v>27490040</v>
      </c>
      <c r="N69" s="20">
        <v>10678410</v>
      </c>
      <c r="O69" s="20">
        <v>8968771</v>
      </c>
      <c r="P69" s="20">
        <v>10116077</v>
      </c>
      <c r="Q69" s="20">
        <v>29763258</v>
      </c>
      <c r="R69" s="20">
        <v>9207535</v>
      </c>
      <c r="S69" s="20">
        <v>9637239</v>
      </c>
      <c r="T69" s="20">
        <v>10152532</v>
      </c>
      <c r="U69" s="20">
        <v>28997306</v>
      </c>
      <c r="V69" s="20">
        <v>116550994</v>
      </c>
      <c r="W69" s="20">
        <v>122919388</v>
      </c>
      <c r="X69" s="20"/>
      <c r="Y69" s="19"/>
      <c r="Z69" s="22">
        <v>126332988</v>
      </c>
    </row>
    <row r="70" spans="1:26" ht="13.5" hidden="1">
      <c r="A70" s="38" t="s">
        <v>114</v>
      </c>
      <c r="B70" s="18">
        <v>65350528</v>
      </c>
      <c r="C70" s="18"/>
      <c r="D70" s="19">
        <v>84119388</v>
      </c>
      <c r="E70" s="20">
        <v>87169388</v>
      </c>
      <c r="F70" s="20">
        <v>7815521</v>
      </c>
      <c r="G70" s="20">
        <v>6808248</v>
      </c>
      <c r="H70" s="20">
        <v>6805724</v>
      </c>
      <c r="I70" s="20">
        <v>21429493</v>
      </c>
      <c r="J70" s="20">
        <v>5870555</v>
      </c>
      <c r="K70" s="20">
        <v>7461688</v>
      </c>
      <c r="L70" s="20">
        <v>4333731</v>
      </c>
      <c r="M70" s="20">
        <v>17665974</v>
      </c>
      <c r="N70" s="20">
        <v>7358516</v>
      </c>
      <c r="O70" s="20">
        <v>6616679</v>
      </c>
      <c r="P70" s="20">
        <v>7038538</v>
      </c>
      <c r="Q70" s="20">
        <v>21013733</v>
      </c>
      <c r="R70" s="20">
        <v>5890172</v>
      </c>
      <c r="S70" s="20">
        <v>5767251</v>
      </c>
      <c r="T70" s="20">
        <v>7141180</v>
      </c>
      <c r="U70" s="20">
        <v>18798603</v>
      </c>
      <c r="V70" s="20">
        <v>78907803</v>
      </c>
      <c r="W70" s="20">
        <v>84119388</v>
      </c>
      <c r="X70" s="20"/>
      <c r="Y70" s="19"/>
      <c r="Z70" s="22">
        <v>87169388</v>
      </c>
    </row>
    <row r="71" spans="1:26" ht="13.5" hidden="1">
      <c r="A71" s="38" t="s">
        <v>115</v>
      </c>
      <c r="B71" s="18">
        <v>15654227</v>
      </c>
      <c r="C71" s="18"/>
      <c r="D71" s="19">
        <v>17957400</v>
      </c>
      <c r="E71" s="20">
        <v>18021000</v>
      </c>
      <c r="F71" s="20">
        <v>1575086</v>
      </c>
      <c r="G71" s="20">
        <v>891555</v>
      </c>
      <c r="H71" s="20">
        <v>1430206</v>
      </c>
      <c r="I71" s="20">
        <v>3896847</v>
      </c>
      <c r="J71" s="20">
        <v>1428515</v>
      </c>
      <c r="K71" s="20">
        <v>1603465</v>
      </c>
      <c r="L71" s="20">
        <v>1742992</v>
      </c>
      <c r="M71" s="20">
        <v>4774972</v>
      </c>
      <c r="N71" s="20">
        <v>1641674</v>
      </c>
      <c r="O71" s="20">
        <v>683996</v>
      </c>
      <c r="P71" s="20">
        <v>1404058</v>
      </c>
      <c r="Q71" s="20">
        <v>3729728</v>
      </c>
      <c r="R71" s="20">
        <v>1570140</v>
      </c>
      <c r="S71" s="20">
        <v>2190234</v>
      </c>
      <c r="T71" s="20">
        <v>1315418</v>
      </c>
      <c r="U71" s="20">
        <v>5075792</v>
      </c>
      <c r="V71" s="20">
        <v>17477339</v>
      </c>
      <c r="W71" s="20">
        <v>17957400</v>
      </c>
      <c r="X71" s="20"/>
      <c r="Y71" s="19"/>
      <c r="Z71" s="22">
        <v>18021000</v>
      </c>
    </row>
    <row r="72" spans="1:26" ht="13.5" hidden="1">
      <c r="A72" s="38" t="s">
        <v>116</v>
      </c>
      <c r="B72" s="18">
        <v>11443603</v>
      </c>
      <c r="C72" s="18"/>
      <c r="D72" s="19">
        <v>11832600</v>
      </c>
      <c r="E72" s="20">
        <v>12132600</v>
      </c>
      <c r="F72" s="20">
        <v>1036024</v>
      </c>
      <c r="G72" s="20">
        <v>1004188</v>
      </c>
      <c r="H72" s="20">
        <v>1007219</v>
      </c>
      <c r="I72" s="20">
        <v>3047431</v>
      </c>
      <c r="J72" s="20">
        <v>1018425</v>
      </c>
      <c r="K72" s="20">
        <v>1019102</v>
      </c>
      <c r="L72" s="20">
        <v>1019492</v>
      </c>
      <c r="M72" s="20">
        <v>3057019</v>
      </c>
      <c r="N72" s="20">
        <v>1021473</v>
      </c>
      <c r="O72" s="20">
        <v>1016974</v>
      </c>
      <c r="P72" s="20">
        <v>1020593</v>
      </c>
      <c r="Q72" s="20">
        <v>3059040</v>
      </c>
      <c r="R72" s="20">
        <v>1018695</v>
      </c>
      <c r="S72" s="20">
        <v>1021518</v>
      </c>
      <c r="T72" s="20">
        <v>1022386</v>
      </c>
      <c r="U72" s="20">
        <v>3062599</v>
      </c>
      <c r="V72" s="20">
        <v>12226089</v>
      </c>
      <c r="W72" s="20">
        <v>11832600</v>
      </c>
      <c r="X72" s="20"/>
      <c r="Y72" s="19"/>
      <c r="Z72" s="22">
        <v>12132600</v>
      </c>
    </row>
    <row r="73" spans="1:26" ht="13.5" hidden="1">
      <c r="A73" s="38" t="s">
        <v>117</v>
      </c>
      <c r="B73" s="18">
        <v>7393568</v>
      </c>
      <c r="C73" s="18"/>
      <c r="D73" s="19">
        <v>9010000</v>
      </c>
      <c r="E73" s="20">
        <v>9010000</v>
      </c>
      <c r="F73" s="20">
        <v>650877</v>
      </c>
      <c r="G73" s="20">
        <v>636001</v>
      </c>
      <c r="H73" s="20">
        <v>639741</v>
      </c>
      <c r="I73" s="20">
        <v>1926619</v>
      </c>
      <c r="J73" s="20">
        <v>654769</v>
      </c>
      <c r="K73" s="20">
        <v>654131</v>
      </c>
      <c r="L73" s="20">
        <v>683175</v>
      </c>
      <c r="M73" s="20">
        <v>1992075</v>
      </c>
      <c r="N73" s="20">
        <v>656747</v>
      </c>
      <c r="O73" s="20">
        <v>651122</v>
      </c>
      <c r="P73" s="20">
        <v>652888</v>
      </c>
      <c r="Q73" s="20">
        <v>1960757</v>
      </c>
      <c r="R73" s="20">
        <v>728528</v>
      </c>
      <c r="S73" s="20">
        <v>658236</v>
      </c>
      <c r="T73" s="20">
        <v>673548</v>
      </c>
      <c r="U73" s="20">
        <v>2060312</v>
      </c>
      <c r="V73" s="20">
        <v>7939763</v>
      </c>
      <c r="W73" s="20">
        <v>9010000</v>
      </c>
      <c r="X73" s="20"/>
      <c r="Y73" s="19"/>
      <c r="Z73" s="22">
        <v>9010000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5016214</v>
      </c>
      <c r="C75" s="27"/>
      <c r="D75" s="28">
        <v>5268000</v>
      </c>
      <c r="E75" s="29">
        <v>5768000</v>
      </c>
      <c r="F75" s="29">
        <v>427237</v>
      </c>
      <c r="G75" s="29">
        <v>440841</v>
      </c>
      <c r="H75" s="29">
        <v>503972</v>
      </c>
      <c r="I75" s="29">
        <v>1372050</v>
      </c>
      <c r="J75" s="29">
        <v>513759</v>
      </c>
      <c r="K75" s="29">
        <v>504748</v>
      </c>
      <c r="L75" s="29">
        <v>498224</v>
      </c>
      <c r="M75" s="29">
        <v>1516731</v>
      </c>
      <c r="N75" s="29">
        <v>519939</v>
      </c>
      <c r="O75" s="29">
        <v>505042</v>
      </c>
      <c r="P75" s="29">
        <v>485157</v>
      </c>
      <c r="Q75" s="29">
        <v>1510138</v>
      </c>
      <c r="R75" s="29">
        <v>499207</v>
      </c>
      <c r="S75" s="29">
        <v>506861</v>
      </c>
      <c r="T75" s="29">
        <v>498244</v>
      </c>
      <c r="U75" s="29">
        <v>1504312</v>
      </c>
      <c r="V75" s="29">
        <v>5903231</v>
      </c>
      <c r="W75" s="29">
        <v>5268000</v>
      </c>
      <c r="X75" s="29"/>
      <c r="Y75" s="28"/>
      <c r="Z75" s="30">
        <v>5768000</v>
      </c>
    </row>
    <row r="76" spans="1:26" ht="13.5" hidden="1">
      <c r="A76" s="41" t="s">
        <v>121</v>
      </c>
      <c r="B76" s="31">
        <v>108502663</v>
      </c>
      <c r="C76" s="31"/>
      <c r="D76" s="32">
        <v>149177366</v>
      </c>
      <c r="E76" s="33">
        <v>151396276</v>
      </c>
      <c r="F76" s="33">
        <v>8058200</v>
      </c>
      <c r="G76" s="33">
        <v>11159364</v>
      </c>
      <c r="H76" s="33">
        <v>19435855</v>
      </c>
      <c r="I76" s="33">
        <v>38653419</v>
      </c>
      <c r="J76" s="33">
        <v>10678108</v>
      </c>
      <c r="K76" s="33">
        <v>12494688</v>
      </c>
      <c r="L76" s="33">
        <v>7745451</v>
      </c>
      <c r="M76" s="33">
        <v>30918247</v>
      </c>
      <c r="N76" s="33">
        <v>15726242</v>
      </c>
      <c r="O76" s="33">
        <v>14952546</v>
      </c>
      <c r="P76" s="33">
        <v>13155992</v>
      </c>
      <c r="Q76" s="33">
        <v>43834780</v>
      </c>
      <c r="R76" s="33">
        <v>9485664</v>
      </c>
      <c r="S76" s="33">
        <v>9974314</v>
      </c>
      <c r="T76" s="33">
        <v>13000352</v>
      </c>
      <c r="U76" s="33">
        <v>32460330</v>
      </c>
      <c r="V76" s="33">
        <v>145866776</v>
      </c>
      <c r="W76" s="33">
        <v>151396276</v>
      </c>
      <c r="X76" s="33"/>
      <c r="Y76" s="32"/>
      <c r="Z76" s="34">
        <v>151396276</v>
      </c>
    </row>
    <row r="77" spans="1:26" ht="13.5" hidden="1">
      <c r="A77" s="36" t="s">
        <v>31</v>
      </c>
      <c r="B77" s="18">
        <v>27242638</v>
      </c>
      <c r="C77" s="18"/>
      <c r="D77" s="19">
        <v>33281917</v>
      </c>
      <c r="E77" s="20">
        <v>33191917</v>
      </c>
      <c r="F77" s="20">
        <v>494953</v>
      </c>
      <c r="G77" s="20">
        <v>2770035</v>
      </c>
      <c r="H77" s="20">
        <v>7844313</v>
      </c>
      <c r="I77" s="20">
        <v>11109301</v>
      </c>
      <c r="J77" s="20">
        <v>2489730</v>
      </c>
      <c r="K77" s="20">
        <v>2312202</v>
      </c>
      <c r="L77" s="20">
        <v>1354379</v>
      </c>
      <c r="M77" s="20">
        <v>6156311</v>
      </c>
      <c r="N77" s="20">
        <v>2006652</v>
      </c>
      <c r="O77" s="20">
        <v>5176628</v>
      </c>
      <c r="P77" s="20">
        <v>1448670</v>
      </c>
      <c r="Q77" s="20">
        <v>8631950</v>
      </c>
      <c r="R77" s="20">
        <v>1111225</v>
      </c>
      <c r="S77" s="20">
        <v>1535322</v>
      </c>
      <c r="T77" s="20">
        <v>1789541</v>
      </c>
      <c r="U77" s="20">
        <v>4436088</v>
      </c>
      <c r="V77" s="20">
        <v>30333650</v>
      </c>
      <c r="W77" s="20">
        <v>33191917</v>
      </c>
      <c r="X77" s="20"/>
      <c r="Y77" s="19"/>
      <c r="Z77" s="22">
        <v>33191917</v>
      </c>
    </row>
    <row r="78" spans="1:26" ht="13.5" hidden="1">
      <c r="A78" s="37" t="s">
        <v>32</v>
      </c>
      <c r="B78" s="18">
        <v>76243811</v>
      </c>
      <c r="C78" s="18"/>
      <c r="D78" s="19">
        <v>110627449</v>
      </c>
      <c r="E78" s="20">
        <v>112436359</v>
      </c>
      <c r="F78" s="20">
        <v>7136010</v>
      </c>
      <c r="G78" s="20">
        <v>7948488</v>
      </c>
      <c r="H78" s="20">
        <v>11087570</v>
      </c>
      <c r="I78" s="20">
        <v>26172068</v>
      </c>
      <c r="J78" s="20">
        <v>7674619</v>
      </c>
      <c r="K78" s="20">
        <v>9677738</v>
      </c>
      <c r="L78" s="20">
        <v>5892848</v>
      </c>
      <c r="M78" s="20">
        <v>23245205</v>
      </c>
      <c r="N78" s="20">
        <v>13199651</v>
      </c>
      <c r="O78" s="20">
        <v>9270876</v>
      </c>
      <c r="P78" s="20">
        <v>11222165</v>
      </c>
      <c r="Q78" s="20">
        <v>33692692</v>
      </c>
      <c r="R78" s="20">
        <v>7875232</v>
      </c>
      <c r="S78" s="20">
        <v>7932131</v>
      </c>
      <c r="T78" s="20">
        <v>10712567</v>
      </c>
      <c r="U78" s="20">
        <v>26519930</v>
      </c>
      <c r="V78" s="20">
        <v>109629895</v>
      </c>
      <c r="W78" s="20">
        <v>112436359</v>
      </c>
      <c r="X78" s="20"/>
      <c r="Y78" s="19"/>
      <c r="Z78" s="22">
        <v>112436359</v>
      </c>
    </row>
    <row r="79" spans="1:26" ht="13.5" hidden="1">
      <c r="A79" s="38" t="s">
        <v>114</v>
      </c>
      <c r="B79" s="18">
        <v>52642159</v>
      </c>
      <c r="C79" s="18"/>
      <c r="D79" s="19">
        <v>75707449</v>
      </c>
      <c r="E79" s="20">
        <v>77580755</v>
      </c>
      <c r="F79" s="20">
        <v>6168831</v>
      </c>
      <c r="G79" s="20">
        <v>6134242</v>
      </c>
      <c r="H79" s="20">
        <v>8189245</v>
      </c>
      <c r="I79" s="20">
        <v>20492318</v>
      </c>
      <c r="J79" s="20">
        <v>5426434</v>
      </c>
      <c r="K79" s="20">
        <v>6582789</v>
      </c>
      <c r="L79" s="20">
        <v>4162739</v>
      </c>
      <c r="M79" s="20">
        <v>16171962</v>
      </c>
      <c r="N79" s="20">
        <v>9371612</v>
      </c>
      <c r="O79" s="20">
        <v>6359083</v>
      </c>
      <c r="P79" s="20">
        <v>8225872</v>
      </c>
      <c r="Q79" s="20">
        <v>23956567</v>
      </c>
      <c r="R79" s="20">
        <v>5265288</v>
      </c>
      <c r="S79" s="20">
        <v>5669418</v>
      </c>
      <c r="T79" s="20">
        <v>6986191</v>
      </c>
      <c r="U79" s="20">
        <v>17920897</v>
      </c>
      <c r="V79" s="20">
        <v>78541744</v>
      </c>
      <c r="W79" s="20">
        <v>77580755</v>
      </c>
      <c r="X79" s="20"/>
      <c r="Y79" s="19"/>
      <c r="Z79" s="22">
        <v>77580755</v>
      </c>
    </row>
    <row r="80" spans="1:26" ht="13.5" hidden="1">
      <c r="A80" s="38" t="s">
        <v>115</v>
      </c>
      <c r="B80" s="18">
        <v>12952148</v>
      </c>
      <c r="C80" s="18"/>
      <c r="D80" s="19">
        <v>16161660</v>
      </c>
      <c r="E80" s="20">
        <v>16038690</v>
      </c>
      <c r="F80" s="20">
        <v>114304</v>
      </c>
      <c r="G80" s="20">
        <v>833911</v>
      </c>
      <c r="H80" s="20">
        <v>1344603</v>
      </c>
      <c r="I80" s="20">
        <v>2292818</v>
      </c>
      <c r="J80" s="20">
        <v>1106529</v>
      </c>
      <c r="K80" s="20">
        <v>1554712</v>
      </c>
      <c r="L80" s="20">
        <v>897679</v>
      </c>
      <c r="M80" s="20">
        <v>3558920</v>
      </c>
      <c r="N80" s="20">
        <v>2127656</v>
      </c>
      <c r="O80" s="20">
        <v>1524546</v>
      </c>
      <c r="P80" s="20">
        <v>1556061</v>
      </c>
      <c r="Q80" s="20">
        <v>5208263</v>
      </c>
      <c r="R80" s="20">
        <v>1210133</v>
      </c>
      <c r="S80" s="20">
        <v>1149568</v>
      </c>
      <c r="T80" s="20">
        <v>2206874</v>
      </c>
      <c r="U80" s="20">
        <v>4566575</v>
      </c>
      <c r="V80" s="20">
        <v>15626576</v>
      </c>
      <c r="W80" s="20">
        <v>16038690</v>
      </c>
      <c r="X80" s="20"/>
      <c r="Y80" s="19"/>
      <c r="Z80" s="22">
        <v>16038690</v>
      </c>
    </row>
    <row r="81" spans="1:26" ht="13.5" hidden="1">
      <c r="A81" s="38" t="s">
        <v>116</v>
      </c>
      <c r="B81" s="18">
        <v>6523146</v>
      </c>
      <c r="C81" s="18"/>
      <c r="D81" s="19">
        <v>10649340</v>
      </c>
      <c r="E81" s="20">
        <v>10798014</v>
      </c>
      <c r="F81" s="20">
        <v>518405</v>
      </c>
      <c r="G81" s="20">
        <v>614201</v>
      </c>
      <c r="H81" s="20">
        <v>1070211</v>
      </c>
      <c r="I81" s="20">
        <v>2202817</v>
      </c>
      <c r="J81" s="20">
        <v>706635</v>
      </c>
      <c r="K81" s="20">
        <v>958119</v>
      </c>
      <c r="L81" s="20">
        <v>533881</v>
      </c>
      <c r="M81" s="20">
        <v>2198635</v>
      </c>
      <c r="N81" s="20">
        <v>1050266</v>
      </c>
      <c r="O81" s="20">
        <v>856989</v>
      </c>
      <c r="P81" s="20">
        <v>928835</v>
      </c>
      <c r="Q81" s="20">
        <v>2836090</v>
      </c>
      <c r="R81" s="20">
        <v>955253</v>
      </c>
      <c r="S81" s="20">
        <v>692170</v>
      </c>
      <c r="T81" s="20">
        <v>969790</v>
      </c>
      <c r="U81" s="20">
        <v>2617213</v>
      </c>
      <c r="V81" s="20">
        <v>9854755</v>
      </c>
      <c r="W81" s="20">
        <v>10798014</v>
      </c>
      <c r="X81" s="20"/>
      <c r="Y81" s="19"/>
      <c r="Z81" s="22">
        <v>10798014</v>
      </c>
    </row>
    <row r="82" spans="1:26" ht="13.5" hidden="1">
      <c r="A82" s="38" t="s">
        <v>117</v>
      </c>
      <c r="B82" s="18">
        <v>4126358</v>
      </c>
      <c r="C82" s="18"/>
      <c r="D82" s="19">
        <v>8109000</v>
      </c>
      <c r="E82" s="20">
        <v>8018900</v>
      </c>
      <c r="F82" s="20">
        <v>334470</v>
      </c>
      <c r="G82" s="20">
        <v>366134</v>
      </c>
      <c r="H82" s="20">
        <v>483511</v>
      </c>
      <c r="I82" s="20">
        <v>1184115</v>
      </c>
      <c r="J82" s="20">
        <v>435021</v>
      </c>
      <c r="K82" s="20">
        <v>582118</v>
      </c>
      <c r="L82" s="20">
        <v>298549</v>
      </c>
      <c r="M82" s="20">
        <v>1315688</v>
      </c>
      <c r="N82" s="20">
        <v>650117</v>
      </c>
      <c r="O82" s="20">
        <v>530258</v>
      </c>
      <c r="P82" s="20">
        <v>511397</v>
      </c>
      <c r="Q82" s="20">
        <v>1691772</v>
      </c>
      <c r="R82" s="20">
        <v>444558</v>
      </c>
      <c r="S82" s="20">
        <v>420975</v>
      </c>
      <c r="T82" s="20">
        <v>549712</v>
      </c>
      <c r="U82" s="20">
        <v>1415245</v>
      </c>
      <c r="V82" s="20">
        <v>5606820</v>
      </c>
      <c r="W82" s="20">
        <v>8018900</v>
      </c>
      <c r="X82" s="20"/>
      <c r="Y82" s="19"/>
      <c r="Z82" s="22">
        <v>8018900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>
        <v>5016214</v>
      </c>
      <c r="C84" s="27"/>
      <c r="D84" s="28">
        <v>5268000</v>
      </c>
      <c r="E84" s="29">
        <v>5768000</v>
      </c>
      <c r="F84" s="29">
        <v>427237</v>
      </c>
      <c r="G84" s="29">
        <v>440841</v>
      </c>
      <c r="H84" s="29">
        <v>503972</v>
      </c>
      <c r="I84" s="29">
        <v>1372050</v>
      </c>
      <c r="J84" s="29">
        <v>513759</v>
      </c>
      <c r="K84" s="29">
        <v>504748</v>
      </c>
      <c r="L84" s="29">
        <v>498224</v>
      </c>
      <c r="M84" s="29">
        <v>1516731</v>
      </c>
      <c r="N84" s="29">
        <v>519939</v>
      </c>
      <c r="O84" s="29">
        <v>505042</v>
      </c>
      <c r="P84" s="29">
        <v>485157</v>
      </c>
      <c r="Q84" s="29">
        <v>1510138</v>
      </c>
      <c r="R84" s="29">
        <v>499207</v>
      </c>
      <c r="S84" s="29">
        <v>506861</v>
      </c>
      <c r="T84" s="29">
        <v>498244</v>
      </c>
      <c r="U84" s="29">
        <v>1504312</v>
      </c>
      <c r="V84" s="29">
        <v>5903231</v>
      </c>
      <c r="W84" s="29">
        <v>5768000</v>
      </c>
      <c r="X84" s="29"/>
      <c r="Y84" s="28"/>
      <c r="Z84" s="30">
        <v>5768000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8652614</v>
      </c>
      <c r="E5" s="59">
        <v>8652614</v>
      </c>
      <c r="F5" s="59">
        <v>0</v>
      </c>
      <c r="G5" s="59">
        <v>1374379</v>
      </c>
      <c r="H5" s="59">
        <v>722716</v>
      </c>
      <c r="I5" s="59">
        <v>2097095</v>
      </c>
      <c r="J5" s="59">
        <v>723006</v>
      </c>
      <c r="K5" s="59">
        <v>668393</v>
      </c>
      <c r="L5" s="59">
        <v>714539</v>
      </c>
      <c r="M5" s="59">
        <v>2105938</v>
      </c>
      <c r="N5" s="59">
        <v>720461</v>
      </c>
      <c r="O5" s="59">
        <v>717264</v>
      </c>
      <c r="P5" s="59">
        <v>0</v>
      </c>
      <c r="Q5" s="59">
        <v>1437725</v>
      </c>
      <c r="R5" s="59">
        <v>734040</v>
      </c>
      <c r="S5" s="59">
        <v>700558</v>
      </c>
      <c r="T5" s="59">
        <v>0</v>
      </c>
      <c r="U5" s="59">
        <v>1434598</v>
      </c>
      <c r="V5" s="59">
        <v>7075356</v>
      </c>
      <c r="W5" s="59">
        <v>8652612</v>
      </c>
      <c r="X5" s="59">
        <v>-1577256</v>
      </c>
      <c r="Y5" s="60">
        <v>-18.23</v>
      </c>
      <c r="Z5" s="61">
        <v>8652614</v>
      </c>
    </row>
    <row r="6" spans="1:26" ht="13.5">
      <c r="A6" s="57" t="s">
        <v>32</v>
      </c>
      <c r="B6" s="18">
        <v>0</v>
      </c>
      <c r="C6" s="18">
        <v>0</v>
      </c>
      <c r="D6" s="58">
        <v>35012444</v>
      </c>
      <c r="E6" s="59">
        <v>35012444</v>
      </c>
      <c r="F6" s="59">
        <v>688375</v>
      </c>
      <c r="G6" s="59">
        <v>5092853</v>
      </c>
      <c r="H6" s="59">
        <v>2455018</v>
      </c>
      <c r="I6" s="59">
        <v>8236246</v>
      </c>
      <c r="J6" s="59">
        <v>2463502</v>
      </c>
      <c r="K6" s="59">
        <v>2354958</v>
      </c>
      <c r="L6" s="59">
        <v>2162620</v>
      </c>
      <c r="M6" s="59">
        <v>6981080</v>
      </c>
      <c r="N6" s="59">
        <v>2932851</v>
      </c>
      <c r="O6" s="59">
        <v>2407490</v>
      </c>
      <c r="P6" s="59">
        <v>0</v>
      </c>
      <c r="Q6" s="59">
        <v>5340341</v>
      </c>
      <c r="R6" s="59">
        <v>2428846</v>
      </c>
      <c r="S6" s="59">
        <v>2411767</v>
      </c>
      <c r="T6" s="59">
        <v>0</v>
      </c>
      <c r="U6" s="59">
        <v>4840613</v>
      </c>
      <c r="V6" s="59">
        <v>25398280</v>
      </c>
      <c r="W6" s="59">
        <v>35012440</v>
      </c>
      <c r="X6" s="59">
        <v>-9614160</v>
      </c>
      <c r="Y6" s="60">
        <v>-27.46</v>
      </c>
      <c r="Z6" s="61">
        <v>35012444</v>
      </c>
    </row>
    <row r="7" spans="1:26" ht="13.5">
      <c r="A7" s="57" t="s">
        <v>33</v>
      </c>
      <c r="B7" s="18">
        <v>0</v>
      </c>
      <c r="C7" s="18">
        <v>0</v>
      </c>
      <c r="D7" s="58">
        <v>406157</v>
      </c>
      <c r="E7" s="59">
        <v>406157</v>
      </c>
      <c r="F7" s="59">
        <v>43584</v>
      </c>
      <c r="G7" s="59">
        <v>7000</v>
      </c>
      <c r="H7" s="59">
        <v>6617</v>
      </c>
      <c r="I7" s="59">
        <v>57201</v>
      </c>
      <c r="J7" s="59">
        <v>3386</v>
      </c>
      <c r="K7" s="59">
        <v>825</v>
      </c>
      <c r="L7" s="59">
        <v>6128</v>
      </c>
      <c r="M7" s="59">
        <v>10339</v>
      </c>
      <c r="N7" s="59">
        <v>3139</v>
      </c>
      <c r="O7" s="59">
        <v>570</v>
      </c>
      <c r="P7" s="59">
        <v>0</v>
      </c>
      <c r="Q7" s="59">
        <v>3709</v>
      </c>
      <c r="R7" s="59">
        <v>6558</v>
      </c>
      <c r="S7" s="59">
        <v>0</v>
      </c>
      <c r="T7" s="59">
        <v>0</v>
      </c>
      <c r="U7" s="59">
        <v>6558</v>
      </c>
      <c r="V7" s="59">
        <v>77807</v>
      </c>
      <c r="W7" s="59">
        <v>406152</v>
      </c>
      <c r="X7" s="59">
        <v>-328345</v>
      </c>
      <c r="Y7" s="60">
        <v>-80.84</v>
      </c>
      <c r="Z7" s="61">
        <v>406157</v>
      </c>
    </row>
    <row r="8" spans="1:26" ht="13.5">
      <c r="A8" s="57" t="s">
        <v>34</v>
      </c>
      <c r="B8" s="18">
        <v>0</v>
      </c>
      <c r="C8" s="18">
        <v>0</v>
      </c>
      <c r="D8" s="58">
        <v>42400000</v>
      </c>
      <c r="E8" s="59">
        <v>42400000</v>
      </c>
      <c r="F8" s="59">
        <v>15220500</v>
      </c>
      <c r="G8" s="59">
        <v>2075000</v>
      </c>
      <c r="H8" s="59">
        <v>0</v>
      </c>
      <c r="I8" s="59">
        <v>17295500</v>
      </c>
      <c r="J8" s="59">
        <v>773923</v>
      </c>
      <c r="K8" s="59">
        <v>448335</v>
      </c>
      <c r="L8" s="59">
        <v>13547000</v>
      </c>
      <c r="M8" s="59">
        <v>14769258</v>
      </c>
      <c r="N8" s="59">
        <v>25437</v>
      </c>
      <c r="O8" s="59">
        <v>345275</v>
      </c>
      <c r="P8" s="59">
        <v>0</v>
      </c>
      <c r="Q8" s="59">
        <v>370712</v>
      </c>
      <c r="R8" s="59">
        <v>0</v>
      </c>
      <c r="S8" s="59">
        <v>0</v>
      </c>
      <c r="T8" s="59">
        <v>0</v>
      </c>
      <c r="U8" s="59">
        <v>0</v>
      </c>
      <c r="V8" s="59">
        <v>32435470</v>
      </c>
      <c r="W8" s="59">
        <v>42399996</v>
      </c>
      <c r="X8" s="59">
        <v>-9964526</v>
      </c>
      <c r="Y8" s="60">
        <v>-23.5</v>
      </c>
      <c r="Z8" s="61">
        <v>42400000</v>
      </c>
    </row>
    <row r="9" spans="1:26" ht="13.5">
      <c r="A9" s="57" t="s">
        <v>35</v>
      </c>
      <c r="B9" s="18">
        <v>0</v>
      </c>
      <c r="C9" s="18">
        <v>0</v>
      </c>
      <c r="D9" s="58">
        <v>10397979</v>
      </c>
      <c r="E9" s="59">
        <v>10397979</v>
      </c>
      <c r="F9" s="59">
        <v>150673</v>
      </c>
      <c r="G9" s="59">
        <v>1235546</v>
      </c>
      <c r="H9" s="59">
        <v>620942</v>
      </c>
      <c r="I9" s="59">
        <v>2007161</v>
      </c>
      <c r="J9" s="59">
        <v>639307</v>
      </c>
      <c r="K9" s="59">
        <v>710283</v>
      </c>
      <c r="L9" s="59">
        <v>699125</v>
      </c>
      <c r="M9" s="59">
        <v>2048715</v>
      </c>
      <c r="N9" s="59">
        <v>727063</v>
      </c>
      <c r="O9" s="59">
        <v>701040</v>
      </c>
      <c r="P9" s="59">
        <v>0</v>
      </c>
      <c r="Q9" s="59">
        <v>1428103</v>
      </c>
      <c r="R9" s="59">
        <v>694872</v>
      </c>
      <c r="S9" s="59">
        <v>702725</v>
      </c>
      <c r="T9" s="59">
        <v>0</v>
      </c>
      <c r="U9" s="59">
        <v>1397597</v>
      </c>
      <c r="V9" s="59">
        <v>6881576</v>
      </c>
      <c r="W9" s="59">
        <v>10397987</v>
      </c>
      <c r="X9" s="59">
        <v>-3516411</v>
      </c>
      <c r="Y9" s="60">
        <v>-33.82</v>
      </c>
      <c r="Z9" s="61">
        <v>10397979</v>
      </c>
    </row>
    <row r="10" spans="1:26" ht="25.5">
      <c r="A10" s="62" t="s">
        <v>106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96869194</v>
      </c>
      <c r="E10" s="65">
        <f t="shared" si="0"/>
        <v>96869194</v>
      </c>
      <c r="F10" s="65">
        <f t="shared" si="0"/>
        <v>16103132</v>
      </c>
      <c r="G10" s="65">
        <f t="shared" si="0"/>
        <v>9784778</v>
      </c>
      <c r="H10" s="65">
        <f t="shared" si="0"/>
        <v>3805293</v>
      </c>
      <c r="I10" s="65">
        <f t="shared" si="0"/>
        <v>29693203</v>
      </c>
      <c r="J10" s="65">
        <f t="shared" si="0"/>
        <v>4603124</v>
      </c>
      <c r="K10" s="65">
        <f t="shared" si="0"/>
        <v>4182794</v>
      </c>
      <c r="L10" s="65">
        <f t="shared" si="0"/>
        <v>17129412</v>
      </c>
      <c r="M10" s="65">
        <f t="shared" si="0"/>
        <v>25915330</v>
      </c>
      <c r="N10" s="65">
        <f t="shared" si="0"/>
        <v>4408951</v>
      </c>
      <c r="O10" s="65">
        <f t="shared" si="0"/>
        <v>4171639</v>
      </c>
      <c r="P10" s="65">
        <f t="shared" si="0"/>
        <v>0</v>
      </c>
      <c r="Q10" s="65">
        <f t="shared" si="0"/>
        <v>8580590</v>
      </c>
      <c r="R10" s="65">
        <f t="shared" si="0"/>
        <v>3864316</v>
      </c>
      <c r="S10" s="65">
        <f t="shared" si="0"/>
        <v>3815050</v>
      </c>
      <c r="T10" s="65">
        <f t="shared" si="0"/>
        <v>0</v>
      </c>
      <c r="U10" s="65">
        <f t="shared" si="0"/>
        <v>7679366</v>
      </c>
      <c r="V10" s="65">
        <f t="shared" si="0"/>
        <v>71868489</v>
      </c>
      <c r="W10" s="65">
        <f t="shared" si="0"/>
        <v>96869187</v>
      </c>
      <c r="X10" s="65">
        <f t="shared" si="0"/>
        <v>-25000698</v>
      </c>
      <c r="Y10" s="66">
        <f>+IF(W10&lt;&gt;0,(X10/W10)*100,0)</f>
        <v>-25.80872078548569</v>
      </c>
      <c r="Z10" s="67">
        <f t="shared" si="0"/>
        <v>96869194</v>
      </c>
    </row>
    <row r="11" spans="1:26" ht="13.5">
      <c r="A11" s="57" t="s">
        <v>36</v>
      </c>
      <c r="B11" s="18">
        <v>0</v>
      </c>
      <c r="C11" s="18">
        <v>0</v>
      </c>
      <c r="D11" s="58">
        <v>36817346</v>
      </c>
      <c r="E11" s="59">
        <v>36817346</v>
      </c>
      <c r="F11" s="59">
        <v>2706402</v>
      </c>
      <c r="G11" s="59">
        <v>2753766</v>
      </c>
      <c r="H11" s="59">
        <v>2780447</v>
      </c>
      <c r="I11" s="59">
        <v>8240615</v>
      </c>
      <c r="J11" s="59">
        <v>30468</v>
      </c>
      <c r="K11" s="59">
        <v>7160663</v>
      </c>
      <c r="L11" s="59">
        <v>2954490</v>
      </c>
      <c r="M11" s="59">
        <v>10145621</v>
      </c>
      <c r="N11" s="59">
        <v>5458187</v>
      </c>
      <c r="O11" s="59">
        <v>2830929</v>
      </c>
      <c r="P11" s="59">
        <v>0</v>
      </c>
      <c r="Q11" s="59">
        <v>8289116</v>
      </c>
      <c r="R11" s="59">
        <v>2934738</v>
      </c>
      <c r="S11" s="59">
        <v>2987260</v>
      </c>
      <c r="T11" s="59">
        <v>0</v>
      </c>
      <c r="U11" s="59">
        <v>5921998</v>
      </c>
      <c r="V11" s="59">
        <v>32597350</v>
      </c>
      <c r="W11" s="59">
        <v>36817344</v>
      </c>
      <c r="X11" s="59">
        <v>-4219994</v>
      </c>
      <c r="Y11" s="60">
        <v>-11.46</v>
      </c>
      <c r="Z11" s="61">
        <v>36817346</v>
      </c>
    </row>
    <row r="12" spans="1:26" ht="13.5">
      <c r="A12" s="57" t="s">
        <v>37</v>
      </c>
      <c r="B12" s="18">
        <v>0</v>
      </c>
      <c r="C12" s="18">
        <v>0</v>
      </c>
      <c r="D12" s="58">
        <v>3165648</v>
      </c>
      <c r="E12" s="59">
        <v>3165648</v>
      </c>
      <c r="F12" s="59">
        <v>513899</v>
      </c>
      <c r="G12" s="59">
        <v>88934</v>
      </c>
      <c r="H12" s="59">
        <v>48863</v>
      </c>
      <c r="I12" s="59">
        <v>651696</v>
      </c>
      <c r="J12" s="59">
        <v>-10739</v>
      </c>
      <c r="K12" s="59">
        <v>-118567</v>
      </c>
      <c r="L12" s="59">
        <v>60971</v>
      </c>
      <c r="M12" s="59">
        <v>-68335</v>
      </c>
      <c r="N12" s="59">
        <v>132681</v>
      </c>
      <c r="O12" s="59">
        <v>60971</v>
      </c>
      <c r="P12" s="59">
        <v>0</v>
      </c>
      <c r="Q12" s="59">
        <v>193652</v>
      </c>
      <c r="R12" s="59">
        <v>60971</v>
      </c>
      <c r="S12" s="59">
        <v>60971</v>
      </c>
      <c r="T12" s="59">
        <v>0</v>
      </c>
      <c r="U12" s="59">
        <v>121942</v>
      </c>
      <c r="V12" s="59">
        <v>898955</v>
      </c>
      <c r="W12" s="59">
        <v>3165648</v>
      </c>
      <c r="X12" s="59">
        <v>-2266693</v>
      </c>
      <c r="Y12" s="60">
        <v>-71.6</v>
      </c>
      <c r="Z12" s="61">
        <v>3165648</v>
      </c>
    </row>
    <row r="13" spans="1:26" ht="13.5">
      <c r="A13" s="57" t="s">
        <v>107</v>
      </c>
      <c r="B13" s="18">
        <v>0</v>
      </c>
      <c r="C13" s="18">
        <v>0</v>
      </c>
      <c r="D13" s="58">
        <v>24935269</v>
      </c>
      <c r="E13" s="59">
        <v>24935269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24935268</v>
      </c>
      <c r="X13" s="59">
        <v>-24935268</v>
      </c>
      <c r="Y13" s="60">
        <v>-100</v>
      </c>
      <c r="Z13" s="61">
        <v>24935269</v>
      </c>
    </row>
    <row r="14" spans="1:26" ht="13.5">
      <c r="A14" s="57" t="s">
        <v>38</v>
      </c>
      <c r="B14" s="18">
        <v>0</v>
      </c>
      <c r="C14" s="18">
        <v>0</v>
      </c>
      <c r="D14" s="58">
        <v>100000</v>
      </c>
      <c r="E14" s="59">
        <v>100000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99996</v>
      </c>
      <c r="X14" s="59">
        <v>-99996</v>
      </c>
      <c r="Y14" s="60">
        <v>-100</v>
      </c>
      <c r="Z14" s="61">
        <v>100000</v>
      </c>
    </row>
    <row r="15" spans="1:26" ht="13.5">
      <c r="A15" s="57" t="s">
        <v>39</v>
      </c>
      <c r="B15" s="18">
        <v>0</v>
      </c>
      <c r="C15" s="18">
        <v>0</v>
      </c>
      <c r="D15" s="58">
        <v>31093519</v>
      </c>
      <c r="E15" s="59">
        <v>31093519</v>
      </c>
      <c r="F15" s="59">
        <v>542069</v>
      </c>
      <c r="G15" s="59">
        <v>58575</v>
      </c>
      <c r="H15" s="59">
        <v>2716804</v>
      </c>
      <c r="I15" s="59">
        <v>3317448</v>
      </c>
      <c r="J15" s="59">
        <v>388933</v>
      </c>
      <c r="K15" s="59">
        <v>2434849</v>
      </c>
      <c r="L15" s="59">
        <v>2102425</v>
      </c>
      <c r="M15" s="59">
        <v>4926207</v>
      </c>
      <c r="N15" s="59">
        <v>-236593</v>
      </c>
      <c r="O15" s="59">
        <v>-51669</v>
      </c>
      <c r="P15" s="59">
        <v>0</v>
      </c>
      <c r="Q15" s="59">
        <v>-288262</v>
      </c>
      <c r="R15" s="59">
        <v>271312</v>
      </c>
      <c r="S15" s="59">
        <v>18530</v>
      </c>
      <c r="T15" s="59">
        <v>0</v>
      </c>
      <c r="U15" s="59">
        <v>289842</v>
      </c>
      <c r="V15" s="59">
        <v>8245235</v>
      </c>
      <c r="W15" s="59">
        <v>31093512</v>
      </c>
      <c r="X15" s="59">
        <v>-22848277</v>
      </c>
      <c r="Y15" s="60">
        <v>-73.48</v>
      </c>
      <c r="Z15" s="61">
        <v>31093519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158274</v>
      </c>
      <c r="G16" s="59">
        <v>140869</v>
      </c>
      <c r="H16" s="59">
        <v>118085</v>
      </c>
      <c r="I16" s="59">
        <v>417228</v>
      </c>
      <c r="J16" s="59">
        <v>283521</v>
      </c>
      <c r="K16" s="59">
        <v>1623494</v>
      </c>
      <c r="L16" s="59">
        <v>284964</v>
      </c>
      <c r="M16" s="59">
        <v>2191979</v>
      </c>
      <c r="N16" s="59">
        <v>522868</v>
      </c>
      <c r="O16" s="59">
        <v>321309</v>
      </c>
      <c r="P16" s="59">
        <v>0</v>
      </c>
      <c r="Q16" s="59">
        <v>844177</v>
      </c>
      <c r="R16" s="59">
        <v>229768</v>
      </c>
      <c r="S16" s="59">
        <v>310625</v>
      </c>
      <c r="T16" s="59">
        <v>0</v>
      </c>
      <c r="U16" s="59">
        <v>540393</v>
      </c>
      <c r="V16" s="59">
        <v>3993777</v>
      </c>
      <c r="W16" s="59">
        <v>-3</v>
      </c>
      <c r="X16" s="59">
        <v>3993780</v>
      </c>
      <c r="Y16" s="60">
        <v>-133126000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39776232</v>
      </c>
      <c r="E17" s="59">
        <v>39776232</v>
      </c>
      <c r="F17" s="59">
        <v>462264</v>
      </c>
      <c r="G17" s="59">
        <v>465358</v>
      </c>
      <c r="H17" s="59">
        <v>1330984</v>
      </c>
      <c r="I17" s="59">
        <v>2258606</v>
      </c>
      <c r="J17" s="59">
        <v>615277</v>
      </c>
      <c r="K17" s="59">
        <v>1247349</v>
      </c>
      <c r="L17" s="59">
        <v>1104658</v>
      </c>
      <c r="M17" s="59">
        <v>2967284</v>
      </c>
      <c r="N17" s="59">
        <v>434227</v>
      </c>
      <c r="O17" s="59">
        <v>2593321</v>
      </c>
      <c r="P17" s="59">
        <v>0</v>
      </c>
      <c r="Q17" s="59">
        <v>3027548</v>
      </c>
      <c r="R17" s="59">
        <v>583288</v>
      </c>
      <c r="S17" s="59">
        <v>735682</v>
      </c>
      <c r="T17" s="59">
        <v>0</v>
      </c>
      <c r="U17" s="59">
        <v>1318970</v>
      </c>
      <c r="V17" s="59">
        <v>9572408</v>
      </c>
      <c r="W17" s="59">
        <v>39776232</v>
      </c>
      <c r="X17" s="59">
        <v>-30203824</v>
      </c>
      <c r="Y17" s="60">
        <v>-75.93</v>
      </c>
      <c r="Z17" s="61">
        <v>39776232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135888014</v>
      </c>
      <c r="E18" s="72">
        <f t="shared" si="1"/>
        <v>135888014</v>
      </c>
      <c r="F18" s="72">
        <f t="shared" si="1"/>
        <v>4382908</v>
      </c>
      <c r="G18" s="72">
        <f t="shared" si="1"/>
        <v>3507502</v>
      </c>
      <c r="H18" s="72">
        <f t="shared" si="1"/>
        <v>6995183</v>
      </c>
      <c r="I18" s="72">
        <f t="shared" si="1"/>
        <v>14885593</v>
      </c>
      <c r="J18" s="72">
        <f t="shared" si="1"/>
        <v>1307460</v>
      </c>
      <c r="K18" s="72">
        <f t="shared" si="1"/>
        <v>12347788</v>
      </c>
      <c r="L18" s="72">
        <f t="shared" si="1"/>
        <v>6507508</v>
      </c>
      <c r="M18" s="72">
        <f t="shared" si="1"/>
        <v>20162756</v>
      </c>
      <c r="N18" s="72">
        <f t="shared" si="1"/>
        <v>6311370</v>
      </c>
      <c r="O18" s="72">
        <f t="shared" si="1"/>
        <v>5754861</v>
      </c>
      <c r="P18" s="72">
        <f t="shared" si="1"/>
        <v>0</v>
      </c>
      <c r="Q18" s="72">
        <f t="shared" si="1"/>
        <v>12066231</v>
      </c>
      <c r="R18" s="72">
        <f t="shared" si="1"/>
        <v>4080077</v>
      </c>
      <c r="S18" s="72">
        <f t="shared" si="1"/>
        <v>4113068</v>
      </c>
      <c r="T18" s="72">
        <f t="shared" si="1"/>
        <v>0</v>
      </c>
      <c r="U18" s="72">
        <f t="shared" si="1"/>
        <v>8193145</v>
      </c>
      <c r="V18" s="72">
        <f t="shared" si="1"/>
        <v>55307725</v>
      </c>
      <c r="W18" s="72">
        <f t="shared" si="1"/>
        <v>135887997</v>
      </c>
      <c r="X18" s="72">
        <f t="shared" si="1"/>
        <v>-80580272</v>
      </c>
      <c r="Y18" s="66">
        <f>+IF(W18&lt;&gt;0,(X18/W18)*100,0)</f>
        <v>-59.29903580814426</v>
      </c>
      <c r="Z18" s="73">
        <f t="shared" si="1"/>
        <v>135888014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-39018820</v>
      </c>
      <c r="E19" s="76">
        <f t="shared" si="2"/>
        <v>-39018820</v>
      </c>
      <c r="F19" s="76">
        <f t="shared" si="2"/>
        <v>11720224</v>
      </c>
      <c r="G19" s="76">
        <f t="shared" si="2"/>
        <v>6277276</v>
      </c>
      <c r="H19" s="76">
        <f t="shared" si="2"/>
        <v>-3189890</v>
      </c>
      <c r="I19" s="76">
        <f t="shared" si="2"/>
        <v>14807610</v>
      </c>
      <c r="J19" s="76">
        <f t="shared" si="2"/>
        <v>3295664</v>
      </c>
      <c r="K19" s="76">
        <f t="shared" si="2"/>
        <v>-8164994</v>
      </c>
      <c r="L19" s="76">
        <f t="shared" si="2"/>
        <v>10621904</v>
      </c>
      <c r="M19" s="76">
        <f t="shared" si="2"/>
        <v>5752574</v>
      </c>
      <c r="N19" s="76">
        <f t="shared" si="2"/>
        <v>-1902419</v>
      </c>
      <c r="O19" s="76">
        <f t="shared" si="2"/>
        <v>-1583222</v>
      </c>
      <c r="P19" s="76">
        <f t="shared" si="2"/>
        <v>0</v>
      </c>
      <c r="Q19" s="76">
        <f t="shared" si="2"/>
        <v>-3485641</v>
      </c>
      <c r="R19" s="76">
        <f t="shared" si="2"/>
        <v>-215761</v>
      </c>
      <c r="S19" s="76">
        <f t="shared" si="2"/>
        <v>-298018</v>
      </c>
      <c r="T19" s="76">
        <f t="shared" si="2"/>
        <v>0</v>
      </c>
      <c r="U19" s="76">
        <f t="shared" si="2"/>
        <v>-513779</v>
      </c>
      <c r="V19" s="76">
        <f t="shared" si="2"/>
        <v>16560764</v>
      </c>
      <c r="W19" s="76">
        <f>IF(E10=E18,0,W10-W18)</f>
        <v>-39018810</v>
      </c>
      <c r="X19" s="76">
        <f t="shared" si="2"/>
        <v>55579574</v>
      </c>
      <c r="Y19" s="77">
        <f>+IF(W19&lt;&gt;0,(X19/W19)*100,0)</f>
        <v>-142.44302683756885</v>
      </c>
      <c r="Z19" s="78">
        <f t="shared" si="2"/>
        <v>-39018820</v>
      </c>
    </row>
    <row r="20" spans="1:26" ht="13.5">
      <c r="A20" s="57" t="s">
        <v>44</v>
      </c>
      <c r="B20" s="18">
        <v>0</v>
      </c>
      <c r="C20" s="18">
        <v>0</v>
      </c>
      <c r="D20" s="58">
        <v>38937000</v>
      </c>
      <c r="E20" s="59">
        <v>38937000</v>
      </c>
      <c r="F20" s="59">
        <v>6551000</v>
      </c>
      <c r="G20" s="59">
        <v>0</v>
      </c>
      <c r="H20" s="59">
        <v>0</v>
      </c>
      <c r="I20" s="59">
        <v>6551000</v>
      </c>
      <c r="J20" s="59">
        <v>0</v>
      </c>
      <c r="K20" s="59">
        <v>0</v>
      </c>
      <c r="L20" s="59">
        <v>1726000</v>
      </c>
      <c r="M20" s="59">
        <v>1726000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8277000</v>
      </c>
      <c r="W20" s="59">
        <v>38937000</v>
      </c>
      <c r="X20" s="59">
        <v>-30660000</v>
      </c>
      <c r="Y20" s="60">
        <v>-78.74</v>
      </c>
      <c r="Z20" s="61">
        <v>38937000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-81820</v>
      </c>
      <c r="E22" s="87">
        <f t="shared" si="3"/>
        <v>-81820</v>
      </c>
      <c r="F22" s="87">
        <f t="shared" si="3"/>
        <v>18271224</v>
      </c>
      <c r="G22" s="87">
        <f t="shared" si="3"/>
        <v>6277276</v>
      </c>
      <c r="H22" s="87">
        <f t="shared" si="3"/>
        <v>-3189890</v>
      </c>
      <c r="I22" s="87">
        <f t="shared" si="3"/>
        <v>21358610</v>
      </c>
      <c r="J22" s="87">
        <f t="shared" si="3"/>
        <v>3295664</v>
      </c>
      <c r="K22" s="87">
        <f t="shared" si="3"/>
        <v>-8164994</v>
      </c>
      <c r="L22" s="87">
        <f t="shared" si="3"/>
        <v>12347904</v>
      </c>
      <c r="M22" s="87">
        <f t="shared" si="3"/>
        <v>7478574</v>
      </c>
      <c r="N22" s="87">
        <f t="shared" si="3"/>
        <v>-1902419</v>
      </c>
      <c r="O22" s="87">
        <f t="shared" si="3"/>
        <v>-1583222</v>
      </c>
      <c r="P22" s="87">
        <f t="shared" si="3"/>
        <v>0</v>
      </c>
      <c r="Q22" s="87">
        <f t="shared" si="3"/>
        <v>-3485641</v>
      </c>
      <c r="R22" s="87">
        <f t="shared" si="3"/>
        <v>-215761</v>
      </c>
      <c r="S22" s="87">
        <f t="shared" si="3"/>
        <v>-298018</v>
      </c>
      <c r="T22" s="87">
        <f t="shared" si="3"/>
        <v>0</v>
      </c>
      <c r="U22" s="87">
        <f t="shared" si="3"/>
        <v>-513779</v>
      </c>
      <c r="V22" s="87">
        <f t="shared" si="3"/>
        <v>24837764</v>
      </c>
      <c r="W22" s="87">
        <f t="shared" si="3"/>
        <v>-81810</v>
      </c>
      <c r="X22" s="87">
        <f t="shared" si="3"/>
        <v>24919574</v>
      </c>
      <c r="Y22" s="88">
        <f>+IF(W22&lt;&gt;0,(X22/W22)*100,0)</f>
        <v>-30460.303141425255</v>
      </c>
      <c r="Z22" s="89">
        <f t="shared" si="3"/>
        <v>-81820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-81820</v>
      </c>
      <c r="E24" s="76">
        <f t="shared" si="4"/>
        <v>-81820</v>
      </c>
      <c r="F24" s="76">
        <f t="shared" si="4"/>
        <v>18271224</v>
      </c>
      <c r="G24" s="76">
        <f t="shared" si="4"/>
        <v>6277276</v>
      </c>
      <c r="H24" s="76">
        <f t="shared" si="4"/>
        <v>-3189890</v>
      </c>
      <c r="I24" s="76">
        <f t="shared" si="4"/>
        <v>21358610</v>
      </c>
      <c r="J24" s="76">
        <f t="shared" si="4"/>
        <v>3295664</v>
      </c>
      <c r="K24" s="76">
        <f t="shared" si="4"/>
        <v>-8164994</v>
      </c>
      <c r="L24" s="76">
        <f t="shared" si="4"/>
        <v>12347904</v>
      </c>
      <c r="M24" s="76">
        <f t="shared" si="4"/>
        <v>7478574</v>
      </c>
      <c r="N24" s="76">
        <f t="shared" si="4"/>
        <v>-1902419</v>
      </c>
      <c r="O24" s="76">
        <f t="shared" si="4"/>
        <v>-1583222</v>
      </c>
      <c r="P24" s="76">
        <f t="shared" si="4"/>
        <v>0</v>
      </c>
      <c r="Q24" s="76">
        <f t="shared" si="4"/>
        <v>-3485641</v>
      </c>
      <c r="R24" s="76">
        <f t="shared" si="4"/>
        <v>-215761</v>
      </c>
      <c r="S24" s="76">
        <f t="shared" si="4"/>
        <v>-298018</v>
      </c>
      <c r="T24" s="76">
        <f t="shared" si="4"/>
        <v>0</v>
      </c>
      <c r="U24" s="76">
        <f t="shared" si="4"/>
        <v>-513779</v>
      </c>
      <c r="V24" s="76">
        <f t="shared" si="4"/>
        <v>24837764</v>
      </c>
      <c r="W24" s="76">
        <f t="shared" si="4"/>
        <v>-81810</v>
      </c>
      <c r="X24" s="76">
        <f t="shared" si="4"/>
        <v>24919574</v>
      </c>
      <c r="Y24" s="77">
        <f>+IF(W24&lt;&gt;0,(X24/W24)*100,0)</f>
        <v>-30460.303141425255</v>
      </c>
      <c r="Z24" s="78">
        <f t="shared" si="4"/>
        <v>-81820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38937000</v>
      </c>
      <c r="E27" s="99">
        <v>38937000</v>
      </c>
      <c r="F27" s="99">
        <v>0</v>
      </c>
      <c r="G27" s="99">
        <v>3422451</v>
      </c>
      <c r="H27" s="99">
        <v>0</v>
      </c>
      <c r="I27" s="99">
        <v>3422451</v>
      </c>
      <c r="J27" s="99">
        <v>587914</v>
      </c>
      <c r="K27" s="99">
        <v>0</v>
      </c>
      <c r="L27" s="99">
        <v>1339383</v>
      </c>
      <c r="M27" s="99">
        <v>1927297</v>
      </c>
      <c r="N27" s="99">
        <v>0</v>
      </c>
      <c r="O27" s="99">
        <v>390009</v>
      </c>
      <c r="P27" s="99">
        <v>0</v>
      </c>
      <c r="Q27" s="99">
        <v>390009</v>
      </c>
      <c r="R27" s="99">
        <v>922160</v>
      </c>
      <c r="S27" s="99">
        <v>129582</v>
      </c>
      <c r="T27" s="99">
        <v>0</v>
      </c>
      <c r="U27" s="99">
        <v>1051742</v>
      </c>
      <c r="V27" s="99">
        <v>6791499</v>
      </c>
      <c r="W27" s="99">
        <v>38937000</v>
      </c>
      <c r="X27" s="99">
        <v>-32145501</v>
      </c>
      <c r="Y27" s="100">
        <v>-82.56</v>
      </c>
      <c r="Z27" s="101">
        <v>38937000</v>
      </c>
    </row>
    <row r="28" spans="1:26" ht="13.5">
      <c r="A28" s="102" t="s">
        <v>44</v>
      </c>
      <c r="B28" s="18">
        <v>0</v>
      </c>
      <c r="C28" s="18">
        <v>0</v>
      </c>
      <c r="D28" s="58">
        <v>38937000</v>
      </c>
      <c r="E28" s="59">
        <v>38937000</v>
      </c>
      <c r="F28" s="59">
        <v>0</v>
      </c>
      <c r="G28" s="59">
        <v>3422451</v>
      </c>
      <c r="H28" s="59">
        <v>0</v>
      </c>
      <c r="I28" s="59">
        <v>3422451</v>
      </c>
      <c r="J28" s="59">
        <v>587914</v>
      </c>
      <c r="K28" s="59">
        <v>0</v>
      </c>
      <c r="L28" s="59">
        <v>1339383</v>
      </c>
      <c r="M28" s="59">
        <v>1927297</v>
      </c>
      <c r="N28" s="59">
        <v>0</v>
      </c>
      <c r="O28" s="59">
        <v>390009</v>
      </c>
      <c r="P28" s="59">
        <v>0</v>
      </c>
      <c r="Q28" s="59">
        <v>390009</v>
      </c>
      <c r="R28" s="59">
        <v>922160</v>
      </c>
      <c r="S28" s="59">
        <v>129582</v>
      </c>
      <c r="T28" s="59">
        <v>0</v>
      </c>
      <c r="U28" s="59">
        <v>1051742</v>
      </c>
      <c r="V28" s="59">
        <v>6791499</v>
      </c>
      <c r="W28" s="59">
        <v>38937000</v>
      </c>
      <c r="X28" s="59">
        <v>-32145501</v>
      </c>
      <c r="Y28" s="60">
        <v>-82.56</v>
      </c>
      <c r="Z28" s="61">
        <v>38937000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38937000</v>
      </c>
      <c r="E32" s="99">
        <f t="shared" si="5"/>
        <v>38937000</v>
      </c>
      <c r="F32" s="99">
        <f t="shared" si="5"/>
        <v>0</v>
      </c>
      <c r="G32" s="99">
        <f t="shared" si="5"/>
        <v>3422451</v>
      </c>
      <c r="H32" s="99">
        <f t="shared" si="5"/>
        <v>0</v>
      </c>
      <c r="I32" s="99">
        <f t="shared" si="5"/>
        <v>3422451</v>
      </c>
      <c r="J32" s="99">
        <f t="shared" si="5"/>
        <v>587914</v>
      </c>
      <c r="K32" s="99">
        <f t="shared" si="5"/>
        <v>0</v>
      </c>
      <c r="L32" s="99">
        <f t="shared" si="5"/>
        <v>1339383</v>
      </c>
      <c r="M32" s="99">
        <f t="shared" si="5"/>
        <v>1927297</v>
      </c>
      <c r="N32" s="99">
        <f t="shared" si="5"/>
        <v>0</v>
      </c>
      <c r="O32" s="99">
        <f t="shared" si="5"/>
        <v>390009</v>
      </c>
      <c r="P32" s="99">
        <f t="shared" si="5"/>
        <v>0</v>
      </c>
      <c r="Q32" s="99">
        <f t="shared" si="5"/>
        <v>390009</v>
      </c>
      <c r="R32" s="99">
        <f t="shared" si="5"/>
        <v>922160</v>
      </c>
      <c r="S32" s="99">
        <f t="shared" si="5"/>
        <v>129582</v>
      </c>
      <c r="T32" s="99">
        <f t="shared" si="5"/>
        <v>0</v>
      </c>
      <c r="U32" s="99">
        <f t="shared" si="5"/>
        <v>1051742</v>
      </c>
      <c r="V32" s="99">
        <f t="shared" si="5"/>
        <v>6791499</v>
      </c>
      <c r="W32" s="99">
        <f t="shared" si="5"/>
        <v>38937000</v>
      </c>
      <c r="X32" s="99">
        <f t="shared" si="5"/>
        <v>-32145501</v>
      </c>
      <c r="Y32" s="100">
        <f>+IF(W32&lt;&gt;0,(X32/W32)*100,0)</f>
        <v>-82.5577240157177</v>
      </c>
      <c r="Z32" s="101">
        <f t="shared" si="5"/>
        <v>38937000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130723283</v>
      </c>
      <c r="E35" s="59">
        <v>130723283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82426943</v>
      </c>
      <c r="S35" s="59">
        <v>0</v>
      </c>
      <c r="T35" s="59">
        <v>82426943</v>
      </c>
      <c r="U35" s="59">
        <v>82426943</v>
      </c>
      <c r="V35" s="59">
        <v>82426943</v>
      </c>
      <c r="W35" s="59">
        <v>130723283</v>
      </c>
      <c r="X35" s="59">
        <v>-48296340</v>
      </c>
      <c r="Y35" s="60">
        <v>-36.95</v>
      </c>
      <c r="Z35" s="61">
        <v>130723283</v>
      </c>
    </row>
    <row r="36" spans="1:26" ht="13.5">
      <c r="A36" s="57" t="s">
        <v>53</v>
      </c>
      <c r="B36" s="18">
        <v>0</v>
      </c>
      <c r="C36" s="18">
        <v>0</v>
      </c>
      <c r="D36" s="58">
        <v>266785172</v>
      </c>
      <c r="E36" s="59">
        <v>266785172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377178958</v>
      </c>
      <c r="S36" s="59">
        <v>0</v>
      </c>
      <c r="T36" s="59">
        <v>377178958</v>
      </c>
      <c r="U36" s="59">
        <v>377178958</v>
      </c>
      <c r="V36" s="59">
        <v>377178958</v>
      </c>
      <c r="W36" s="59">
        <v>266785172</v>
      </c>
      <c r="X36" s="59">
        <v>110393786</v>
      </c>
      <c r="Y36" s="60">
        <v>41.38</v>
      </c>
      <c r="Z36" s="61">
        <v>266785172</v>
      </c>
    </row>
    <row r="37" spans="1:26" ht="13.5">
      <c r="A37" s="57" t="s">
        <v>54</v>
      </c>
      <c r="B37" s="18">
        <v>0</v>
      </c>
      <c r="C37" s="18">
        <v>0</v>
      </c>
      <c r="D37" s="58">
        <v>95681376</v>
      </c>
      <c r="E37" s="59">
        <v>95681376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49756000</v>
      </c>
      <c r="S37" s="59">
        <v>0</v>
      </c>
      <c r="T37" s="59">
        <v>49756000</v>
      </c>
      <c r="U37" s="59">
        <v>49756000</v>
      </c>
      <c r="V37" s="59">
        <v>49756000</v>
      </c>
      <c r="W37" s="59">
        <v>95681376</v>
      </c>
      <c r="X37" s="59">
        <v>-45925376</v>
      </c>
      <c r="Y37" s="60">
        <v>-48</v>
      </c>
      <c r="Z37" s="61">
        <v>95681376</v>
      </c>
    </row>
    <row r="38" spans="1:26" ht="13.5">
      <c r="A38" s="57" t="s">
        <v>55</v>
      </c>
      <c r="B38" s="18">
        <v>0</v>
      </c>
      <c r="C38" s="18">
        <v>0</v>
      </c>
      <c r="D38" s="58">
        <v>20878000</v>
      </c>
      <c r="E38" s="59">
        <v>20878000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11000000</v>
      </c>
      <c r="S38" s="59">
        <v>0</v>
      </c>
      <c r="T38" s="59">
        <v>11000000</v>
      </c>
      <c r="U38" s="59">
        <v>11000000</v>
      </c>
      <c r="V38" s="59">
        <v>11000000</v>
      </c>
      <c r="W38" s="59">
        <v>20878000</v>
      </c>
      <c r="X38" s="59">
        <v>-9878000</v>
      </c>
      <c r="Y38" s="60">
        <v>-47.31</v>
      </c>
      <c r="Z38" s="61">
        <v>20878000</v>
      </c>
    </row>
    <row r="39" spans="1:26" ht="13.5">
      <c r="A39" s="57" t="s">
        <v>56</v>
      </c>
      <c r="B39" s="18">
        <v>0</v>
      </c>
      <c r="C39" s="18">
        <v>0</v>
      </c>
      <c r="D39" s="58">
        <v>280949079</v>
      </c>
      <c r="E39" s="59">
        <v>280949079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398849901</v>
      </c>
      <c r="S39" s="59">
        <v>0</v>
      </c>
      <c r="T39" s="59">
        <v>398849901</v>
      </c>
      <c r="U39" s="59">
        <v>398849901</v>
      </c>
      <c r="V39" s="59">
        <v>398849901</v>
      </c>
      <c r="W39" s="59">
        <v>280949079</v>
      </c>
      <c r="X39" s="59">
        <v>117900822</v>
      </c>
      <c r="Y39" s="60">
        <v>41.97</v>
      </c>
      <c r="Z39" s="61">
        <v>280949079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26033509</v>
      </c>
      <c r="E42" s="59">
        <v>26033509</v>
      </c>
      <c r="F42" s="59">
        <v>18692860</v>
      </c>
      <c r="G42" s="59">
        <v>-115218</v>
      </c>
      <c r="H42" s="59">
        <v>-5523474</v>
      </c>
      <c r="I42" s="59">
        <v>13054168</v>
      </c>
      <c r="J42" s="59">
        <v>-238365</v>
      </c>
      <c r="K42" s="59">
        <v>-10394753</v>
      </c>
      <c r="L42" s="59">
        <v>8235288</v>
      </c>
      <c r="M42" s="59">
        <v>-2397830</v>
      </c>
      <c r="N42" s="59">
        <v>-4741003</v>
      </c>
      <c r="O42" s="59">
        <v>-4063430</v>
      </c>
      <c r="P42" s="59">
        <v>11714157</v>
      </c>
      <c r="Q42" s="59">
        <v>2909724</v>
      </c>
      <c r="R42" s="59">
        <v>-2977784</v>
      </c>
      <c r="S42" s="59">
        <v>-2783773</v>
      </c>
      <c r="T42" s="59">
        <v>-187375</v>
      </c>
      <c r="U42" s="59">
        <v>-5948932</v>
      </c>
      <c r="V42" s="59">
        <v>7617130</v>
      </c>
      <c r="W42" s="59">
        <v>26033509</v>
      </c>
      <c r="X42" s="59">
        <v>-18416379</v>
      </c>
      <c r="Y42" s="60">
        <v>-70.74</v>
      </c>
      <c r="Z42" s="61">
        <v>26033509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-158274</v>
      </c>
      <c r="G43" s="59">
        <v>-3422457</v>
      </c>
      <c r="H43" s="59">
        <v>0</v>
      </c>
      <c r="I43" s="59">
        <v>-3580731</v>
      </c>
      <c r="J43" s="59">
        <v>-587914</v>
      </c>
      <c r="K43" s="59">
        <v>0</v>
      </c>
      <c r="L43" s="59">
        <v>0</v>
      </c>
      <c r="M43" s="59">
        <v>-587914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-4168645</v>
      </c>
      <c r="W43" s="59"/>
      <c r="X43" s="59">
        <v>-4168645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30790659</v>
      </c>
      <c r="E45" s="99">
        <v>30790659</v>
      </c>
      <c r="F45" s="99">
        <v>18746480</v>
      </c>
      <c r="G45" s="99">
        <v>15208805</v>
      </c>
      <c r="H45" s="99">
        <v>9685331</v>
      </c>
      <c r="I45" s="99">
        <v>9685331</v>
      </c>
      <c r="J45" s="99">
        <v>8859052</v>
      </c>
      <c r="K45" s="99">
        <v>-1535701</v>
      </c>
      <c r="L45" s="99">
        <v>6699587</v>
      </c>
      <c r="M45" s="99">
        <v>6699587</v>
      </c>
      <c r="N45" s="99">
        <v>1958584</v>
      </c>
      <c r="O45" s="99">
        <v>-2104846</v>
      </c>
      <c r="P45" s="99">
        <v>9609311</v>
      </c>
      <c r="Q45" s="99">
        <v>1958584</v>
      </c>
      <c r="R45" s="99">
        <v>6631527</v>
      </c>
      <c r="S45" s="99">
        <v>3847754</v>
      </c>
      <c r="T45" s="99">
        <v>3660379</v>
      </c>
      <c r="U45" s="99">
        <v>3660379</v>
      </c>
      <c r="V45" s="99">
        <v>3660379</v>
      </c>
      <c r="W45" s="99">
        <v>30790659</v>
      </c>
      <c r="X45" s="99">
        <v>-27130280</v>
      </c>
      <c r="Y45" s="100">
        <v>-88.11</v>
      </c>
      <c r="Z45" s="101">
        <v>30790659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3560244</v>
      </c>
      <c r="C49" s="51">
        <v>0</v>
      </c>
      <c r="D49" s="128">
        <v>3459564</v>
      </c>
      <c r="E49" s="53">
        <v>3073369</v>
      </c>
      <c r="F49" s="53">
        <v>0</v>
      </c>
      <c r="G49" s="53">
        <v>0</v>
      </c>
      <c r="H49" s="53">
        <v>0</v>
      </c>
      <c r="I49" s="53">
        <v>3105553</v>
      </c>
      <c r="J49" s="53">
        <v>0</v>
      </c>
      <c r="K49" s="53">
        <v>0</v>
      </c>
      <c r="L49" s="53">
        <v>0</v>
      </c>
      <c r="M49" s="53">
        <v>3427422</v>
      </c>
      <c r="N49" s="53">
        <v>0</v>
      </c>
      <c r="O49" s="53">
        <v>0</v>
      </c>
      <c r="P49" s="53">
        <v>0</v>
      </c>
      <c r="Q49" s="53">
        <v>2530920</v>
      </c>
      <c r="R49" s="53">
        <v>0</v>
      </c>
      <c r="S49" s="53">
        <v>0</v>
      </c>
      <c r="T49" s="53">
        <v>0</v>
      </c>
      <c r="U49" s="53">
        <v>17164906</v>
      </c>
      <c r="V49" s="53">
        <v>120687344</v>
      </c>
      <c r="W49" s="53">
        <v>157009322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80.27017589382822</v>
      </c>
      <c r="E58" s="7">
        <f t="shared" si="6"/>
        <v>80.27017589382822</v>
      </c>
      <c r="F58" s="7">
        <f t="shared" si="6"/>
        <v>59.92598586005795</v>
      </c>
      <c r="G58" s="7">
        <f t="shared" si="6"/>
        <v>11.571410814103261</v>
      </c>
      <c r="H58" s="7">
        <f t="shared" si="6"/>
        <v>23.46250143083449</v>
      </c>
      <c r="I58" s="7">
        <f t="shared" si="6"/>
        <v>18.557414110399755</v>
      </c>
      <c r="J58" s="7">
        <f t="shared" si="6"/>
        <v>17.24644690926878</v>
      </c>
      <c r="K58" s="7">
        <f t="shared" si="6"/>
        <v>31.44025346025315</v>
      </c>
      <c r="L58" s="7">
        <f t="shared" si="6"/>
        <v>27.071970252192894</v>
      </c>
      <c r="M58" s="7">
        <f t="shared" si="6"/>
        <v>25.11793402333387</v>
      </c>
      <c r="N58" s="7">
        <f t="shared" si="6"/>
        <v>23.762577886292323</v>
      </c>
      <c r="O58" s="7">
        <f t="shared" si="6"/>
        <v>21.33087774811299</v>
      </c>
      <c r="P58" s="7">
        <f t="shared" si="6"/>
        <v>0</v>
      </c>
      <c r="Q58" s="7">
        <f t="shared" si="6"/>
        <v>47.192942799809266</v>
      </c>
      <c r="R58" s="7">
        <f t="shared" si="6"/>
        <v>16.897406651605586</v>
      </c>
      <c r="S58" s="7">
        <f t="shared" si="6"/>
        <v>20.00165316490758</v>
      </c>
      <c r="T58" s="7">
        <f t="shared" si="6"/>
        <v>0</v>
      </c>
      <c r="U58" s="7">
        <f t="shared" si="6"/>
        <v>52.374932857475386</v>
      </c>
      <c r="V58" s="7">
        <f t="shared" si="6"/>
        <v>32.948747707750606</v>
      </c>
      <c r="W58" s="7">
        <f t="shared" si="6"/>
        <v>80.27017908156522</v>
      </c>
      <c r="X58" s="7">
        <f t="shared" si="6"/>
        <v>0</v>
      </c>
      <c r="Y58" s="7">
        <f t="shared" si="6"/>
        <v>0</v>
      </c>
      <c r="Z58" s="8">
        <f t="shared" si="6"/>
        <v>80.27017589382822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60.000051044903344</v>
      </c>
      <c r="E59" s="10">
        <f t="shared" si="7"/>
        <v>60.000051044903344</v>
      </c>
      <c r="F59" s="10">
        <f t="shared" si="7"/>
        <v>0</v>
      </c>
      <c r="G59" s="10">
        <f t="shared" si="7"/>
        <v>18.72012004276869</v>
      </c>
      <c r="H59" s="10">
        <f t="shared" si="7"/>
        <v>37.20548942372616</v>
      </c>
      <c r="I59" s="10">
        <f t="shared" si="7"/>
        <v>32.52993888432954</v>
      </c>
      <c r="J59" s="10">
        <f t="shared" si="7"/>
        <v>31.79925382115778</v>
      </c>
      <c r="K59" s="10">
        <f t="shared" si="7"/>
        <v>32.907230737636056</v>
      </c>
      <c r="L59" s="10">
        <f t="shared" si="7"/>
        <v>80.69087069950876</v>
      </c>
      <c r="M59" s="10">
        <f t="shared" si="7"/>
        <v>48.72552586663353</v>
      </c>
      <c r="N59" s="10">
        <f t="shared" si="7"/>
        <v>37.15867475886732</v>
      </c>
      <c r="O59" s="10">
        <f t="shared" si="7"/>
        <v>29.884118769664564</v>
      </c>
      <c r="P59" s="10">
        <f t="shared" si="7"/>
        <v>0</v>
      </c>
      <c r="Q59" s="10">
        <f t="shared" si="7"/>
        <v>95.54029193817375</v>
      </c>
      <c r="R59" s="10">
        <f t="shared" si="7"/>
        <v>26.50052438835686</v>
      </c>
      <c r="S59" s="10">
        <f t="shared" si="7"/>
        <v>35.35643448008176</v>
      </c>
      <c r="T59" s="10">
        <f t="shared" si="7"/>
        <v>0</v>
      </c>
      <c r="U59" s="10">
        <f t="shared" si="7"/>
        <v>35.88573537798397</v>
      </c>
      <c r="V59" s="10">
        <f t="shared" si="7"/>
        <v>50.731687267023574</v>
      </c>
      <c r="W59" s="10">
        <f t="shared" si="7"/>
        <v>60.00003402992592</v>
      </c>
      <c r="X59" s="10">
        <f t="shared" si="7"/>
        <v>0</v>
      </c>
      <c r="Y59" s="10">
        <f t="shared" si="7"/>
        <v>0</v>
      </c>
      <c r="Z59" s="11">
        <f t="shared" si="7"/>
        <v>60.000051044903344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89.1565867267078</v>
      </c>
      <c r="E60" s="13">
        <f t="shared" si="7"/>
        <v>89.1565867267078</v>
      </c>
      <c r="F60" s="13">
        <f t="shared" si="7"/>
        <v>50.466533502814606</v>
      </c>
      <c r="G60" s="13">
        <f t="shared" si="7"/>
        <v>12.193322681805267</v>
      </c>
      <c r="H60" s="13">
        <f t="shared" si="7"/>
        <v>25.061404845096856</v>
      </c>
      <c r="I60" s="13">
        <f t="shared" si="7"/>
        <v>19.22780111230286</v>
      </c>
      <c r="J60" s="13">
        <f t="shared" si="7"/>
        <v>17.575427176434196</v>
      </c>
      <c r="K60" s="13">
        <f t="shared" si="7"/>
        <v>38.07762176650284</v>
      </c>
      <c r="L60" s="13">
        <f t="shared" si="7"/>
        <v>18.896801102366574</v>
      </c>
      <c r="M60" s="13">
        <f t="shared" si="7"/>
        <v>24.900860611825102</v>
      </c>
      <c r="N60" s="13">
        <f t="shared" si="7"/>
        <v>25.845261146918137</v>
      </c>
      <c r="O60" s="13">
        <f t="shared" si="7"/>
        <v>24.318273388466828</v>
      </c>
      <c r="P60" s="13">
        <f t="shared" si="7"/>
        <v>0</v>
      </c>
      <c r="Q60" s="13">
        <f t="shared" si="7"/>
        <v>47.184983131227014</v>
      </c>
      <c r="R60" s="13">
        <f t="shared" si="7"/>
        <v>18.724324226402167</v>
      </c>
      <c r="S60" s="13">
        <f t="shared" si="7"/>
        <v>21.343189454039297</v>
      </c>
      <c r="T60" s="13">
        <f t="shared" si="7"/>
        <v>0</v>
      </c>
      <c r="U60" s="13">
        <f t="shared" si="7"/>
        <v>69.36088466481415</v>
      </c>
      <c r="V60" s="13">
        <f t="shared" si="7"/>
        <v>36.220283420767075</v>
      </c>
      <c r="W60" s="13">
        <f t="shared" si="7"/>
        <v>89.1565969124117</v>
      </c>
      <c r="X60" s="13">
        <f t="shared" si="7"/>
        <v>0</v>
      </c>
      <c r="Y60" s="13">
        <f t="shared" si="7"/>
        <v>0</v>
      </c>
      <c r="Z60" s="14">
        <f t="shared" si="7"/>
        <v>89.1565867267078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73.06808972874782</v>
      </c>
      <c r="E61" s="13">
        <f t="shared" si="7"/>
        <v>73.06808972874782</v>
      </c>
      <c r="F61" s="13">
        <f t="shared" si="7"/>
        <v>65.1885094270285</v>
      </c>
      <c r="G61" s="13">
        <f t="shared" si="7"/>
        <v>17.149842794145716</v>
      </c>
      <c r="H61" s="13">
        <f t="shared" si="7"/>
        <v>33.30493712364533</v>
      </c>
      <c r="I61" s="13">
        <f t="shared" si="7"/>
        <v>25.88926517435907</v>
      </c>
      <c r="J61" s="13">
        <f t="shared" si="7"/>
        <v>22.97139066423429</v>
      </c>
      <c r="K61" s="13">
        <f t="shared" si="7"/>
        <v>58.564961350978194</v>
      </c>
      <c r="L61" s="13">
        <f t="shared" si="7"/>
        <v>27.371423352209508</v>
      </c>
      <c r="M61" s="13">
        <f t="shared" si="7"/>
        <v>36.02429289010116</v>
      </c>
      <c r="N61" s="13">
        <f t="shared" si="7"/>
        <v>34.54616663341156</v>
      </c>
      <c r="O61" s="13">
        <f t="shared" si="7"/>
        <v>28.635759739301175</v>
      </c>
      <c r="P61" s="13">
        <f t="shared" si="7"/>
        <v>0</v>
      </c>
      <c r="Q61" s="13">
        <f t="shared" si="7"/>
        <v>65.46355995229952</v>
      </c>
      <c r="R61" s="13">
        <f t="shared" si="7"/>
        <v>30.528421773599117</v>
      </c>
      <c r="S61" s="13">
        <f t="shared" si="7"/>
        <v>29.28068648660968</v>
      </c>
      <c r="T61" s="13">
        <f t="shared" si="7"/>
        <v>0</v>
      </c>
      <c r="U61" s="13">
        <f t="shared" si="7"/>
        <v>124.93020933180516</v>
      </c>
      <c r="V61" s="13">
        <f t="shared" si="7"/>
        <v>55.62850660022711</v>
      </c>
      <c r="W61" s="13">
        <f t="shared" si="7"/>
        <v>73.06810297264005</v>
      </c>
      <c r="X61" s="13">
        <f t="shared" si="7"/>
        <v>0</v>
      </c>
      <c r="Y61" s="13">
        <f t="shared" si="7"/>
        <v>0</v>
      </c>
      <c r="Z61" s="14">
        <f t="shared" si="7"/>
        <v>73.06808972874782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101.74184506078161</v>
      </c>
      <c r="E62" s="13">
        <f t="shared" si="7"/>
        <v>101.74184506078161</v>
      </c>
      <c r="F62" s="13">
        <f t="shared" si="7"/>
        <v>15129.411764705881</v>
      </c>
      <c r="G62" s="13">
        <f t="shared" si="7"/>
        <v>10.931123011636833</v>
      </c>
      <c r="H62" s="13">
        <f t="shared" si="7"/>
        <v>28.052637928178996</v>
      </c>
      <c r="I62" s="13">
        <f t="shared" si="7"/>
        <v>20.999165780488134</v>
      </c>
      <c r="J62" s="13">
        <f t="shared" si="7"/>
        <v>18.67288931757165</v>
      </c>
      <c r="K62" s="13">
        <f t="shared" si="7"/>
        <v>34.68966990319381</v>
      </c>
      <c r="L62" s="13">
        <f t="shared" si="7"/>
        <v>18.935766728882548</v>
      </c>
      <c r="M62" s="13">
        <f t="shared" si="7"/>
        <v>24.47071961452361</v>
      </c>
      <c r="N62" s="13">
        <f t="shared" si="7"/>
        <v>21.721552396376943</v>
      </c>
      <c r="O62" s="13">
        <f t="shared" si="7"/>
        <v>29.470114600168944</v>
      </c>
      <c r="P62" s="13">
        <f t="shared" si="7"/>
        <v>0</v>
      </c>
      <c r="Q62" s="13">
        <f t="shared" si="7"/>
        <v>38.69273766643876</v>
      </c>
      <c r="R62" s="13">
        <f t="shared" si="7"/>
        <v>11.707889145697692</v>
      </c>
      <c r="S62" s="13">
        <f t="shared" si="7"/>
        <v>19.08955147956514</v>
      </c>
      <c r="T62" s="13">
        <f t="shared" si="7"/>
        <v>0</v>
      </c>
      <c r="U62" s="13">
        <f t="shared" si="7"/>
        <v>28.619635551875955</v>
      </c>
      <c r="V62" s="13">
        <f t="shared" si="7"/>
        <v>26.979673158410257</v>
      </c>
      <c r="W62" s="13">
        <f t="shared" si="7"/>
        <v>101.74190998983006</v>
      </c>
      <c r="X62" s="13">
        <f t="shared" si="7"/>
        <v>0</v>
      </c>
      <c r="Y62" s="13">
        <f t="shared" si="7"/>
        <v>0</v>
      </c>
      <c r="Z62" s="14">
        <f t="shared" si="7"/>
        <v>101.74184506078161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105.09322967941226</v>
      </c>
      <c r="E63" s="13">
        <f t="shared" si="7"/>
        <v>105.09322967941226</v>
      </c>
      <c r="F63" s="13">
        <f t="shared" si="7"/>
        <v>8.242797376845173</v>
      </c>
      <c r="G63" s="13">
        <f t="shared" si="7"/>
        <v>3.967289395096882</v>
      </c>
      <c r="H63" s="13">
        <f t="shared" si="7"/>
        <v>5.583901744316782</v>
      </c>
      <c r="I63" s="13">
        <f t="shared" si="7"/>
        <v>5.425284453290146</v>
      </c>
      <c r="J63" s="13">
        <f t="shared" si="7"/>
        <v>6.2157988115087</v>
      </c>
      <c r="K63" s="13">
        <f t="shared" si="7"/>
        <v>9.63365029264936</v>
      </c>
      <c r="L63" s="13">
        <f t="shared" si="7"/>
        <v>6.245497323166992</v>
      </c>
      <c r="M63" s="13">
        <f t="shared" si="7"/>
        <v>7.370150724978069</v>
      </c>
      <c r="N63" s="13">
        <f t="shared" si="7"/>
        <v>7.1777896821272185</v>
      </c>
      <c r="O63" s="13">
        <f t="shared" si="7"/>
        <v>16.789650725273557</v>
      </c>
      <c r="P63" s="13">
        <f t="shared" si="7"/>
        <v>0</v>
      </c>
      <c r="Q63" s="13">
        <f t="shared" si="7"/>
        <v>16.253104709574885</v>
      </c>
      <c r="R63" s="13">
        <f t="shared" si="7"/>
        <v>6.782967639160222</v>
      </c>
      <c r="S63" s="13">
        <f t="shared" si="7"/>
        <v>7.283963124303515</v>
      </c>
      <c r="T63" s="13">
        <f t="shared" si="7"/>
        <v>0</v>
      </c>
      <c r="U63" s="13">
        <f t="shared" si="7"/>
        <v>15.210314562745275</v>
      </c>
      <c r="V63" s="13">
        <f t="shared" si="7"/>
        <v>9.633055488297163</v>
      </c>
      <c r="W63" s="13">
        <f t="shared" si="7"/>
        <v>105.09313845987194</v>
      </c>
      <c r="X63" s="13">
        <f t="shared" si="7"/>
        <v>0</v>
      </c>
      <c r="Y63" s="13">
        <f t="shared" si="7"/>
        <v>0</v>
      </c>
      <c r="Z63" s="14">
        <f t="shared" si="7"/>
        <v>105.09322967941226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104.7512746648077</v>
      </c>
      <c r="E64" s="13">
        <f t="shared" si="7"/>
        <v>104.7512746648077</v>
      </c>
      <c r="F64" s="13">
        <f t="shared" si="7"/>
        <v>0</v>
      </c>
      <c r="G64" s="13">
        <f t="shared" si="7"/>
        <v>5.642037148059485</v>
      </c>
      <c r="H64" s="13">
        <f t="shared" si="7"/>
        <v>13.241815252326147</v>
      </c>
      <c r="I64" s="13">
        <f t="shared" si="7"/>
        <v>10.776445318825392</v>
      </c>
      <c r="J64" s="13">
        <f t="shared" si="7"/>
        <v>9.92495783914139</v>
      </c>
      <c r="K64" s="13">
        <f t="shared" si="7"/>
        <v>12.630944474519893</v>
      </c>
      <c r="L64" s="13">
        <f t="shared" si="7"/>
        <v>9.228792061687676</v>
      </c>
      <c r="M64" s="13">
        <f t="shared" si="7"/>
        <v>10.59544764343624</v>
      </c>
      <c r="N64" s="13">
        <f t="shared" si="7"/>
        <v>12.800563161196376</v>
      </c>
      <c r="O64" s="13">
        <f t="shared" si="7"/>
        <v>11.380905094503827</v>
      </c>
      <c r="P64" s="13">
        <f t="shared" si="7"/>
        <v>0</v>
      </c>
      <c r="Q64" s="13">
        <f t="shared" si="7"/>
        <v>18.137143870084596</v>
      </c>
      <c r="R64" s="13">
        <f t="shared" si="7"/>
        <v>9.021771423652856</v>
      </c>
      <c r="S64" s="13">
        <f t="shared" si="7"/>
        <v>11.046803878059414</v>
      </c>
      <c r="T64" s="13">
        <f t="shared" si="7"/>
        <v>0</v>
      </c>
      <c r="U64" s="13">
        <f t="shared" si="7"/>
        <v>15.883859000205492</v>
      </c>
      <c r="V64" s="13">
        <f t="shared" si="7"/>
        <v>13.210351269613879</v>
      </c>
      <c r="W64" s="13">
        <f t="shared" si="7"/>
        <v>104.75129619292909</v>
      </c>
      <c r="X64" s="13">
        <f t="shared" si="7"/>
        <v>0</v>
      </c>
      <c r="Y64" s="13">
        <f t="shared" si="7"/>
        <v>0</v>
      </c>
      <c r="Z64" s="14">
        <f t="shared" si="7"/>
        <v>104.7512746648077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60</v>
      </c>
      <c r="E66" s="16">
        <f t="shared" si="7"/>
        <v>60</v>
      </c>
      <c r="F66" s="16">
        <f t="shared" si="7"/>
        <v>9.153380355158415</v>
      </c>
      <c r="G66" s="16">
        <f t="shared" si="7"/>
        <v>1.7761593850412098</v>
      </c>
      <c r="H66" s="16">
        <f t="shared" si="7"/>
        <v>3.452701193678603</v>
      </c>
      <c r="I66" s="16">
        <f t="shared" si="7"/>
        <v>2.819215762849869</v>
      </c>
      <c r="J66" s="16">
        <f t="shared" si="7"/>
        <v>2.1497237766904638</v>
      </c>
      <c r="K66" s="16">
        <f t="shared" si="7"/>
        <v>5.130399524333819</v>
      </c>
      <c r="L66" s="16">
        <f t="shared" si="7"/>
        <v>6.511560470456225</v>
      </c>
      <c r="M66" s="16">
        <f t="shared" si="7"/>
        <v>4.62058522322568</v>
      </c>
      <c r="N66" s="16">
        <f t="shared" si="7"/>
        <v>2.1893323979599755</v>
      </c>
      <c r="O66" s="16">
        <f t="shared" si="7"/>
        <v>2.657314752286819</v>
      </c>
      <c r="P66" s="16">
        <f t="shared" si="7"/>
        <v>0</v>
      </c>
      <c r="Q66" s="16">
        <f t="shared" si="7"/>
        <v>3.8257813693699814</v>
      </c>
      <c r="R66" s="16">
        <f t="shared" si="7"/>
        <v>1.9203325727316063</v>
      </c>
      <c r="S66" s="16">
        <f t="shared" si="7"/>
        <v>2.5660665848261868</v>
      </c>
      <c r="T66" s="16">
        <f t="shared" si="7"/>
        <v>0</v>
      </c>
      <c r="U66" s="16">
        <f t="shared" si="7"/>
        <v>5.41251170897708</v>
      </c>
      <c r="V66" s="16">
        <f t="shared" si="7"/>
        <v>4.093344470625703</v>
      </c>
      <c r="W66" s="16">
        <f t="shared" si="7"/>
        <v>60</v>
      </c>
      <c r="X66" s="16">
        <f t="shared" si="7"/>
        <v>0</v>
      </c>
      <c r="Y66" s="16">
        <f t="shared" si="7"/>
        <v>0</v>
      </c>
      <c r="Z66" s="17">
        <f t="shared" si="7"/>
        <v>60</v>
      </c>
    </row>
    <row r="67" spans="1:26" ht="13.5" hidden="1">
      <c r="A67" s="40" t="s">
        <v>120</v>
      </c>
      <c r="B67" s="23"/>
      <c r="C67" s="23"/>
      <c r="D67" s="24">
        <v>50361858</v>
      </c>
      <c r="E67" s="25">
        <v>50361858</v>
      </c>
      <c r="F67" s="25">
        <v>820654</v>
      </c>
      <c r="G67" s="25">
        <v>7417462</v>
      </c>
      <c r="H67" s="25">
        <v>3642979</v>
      </c>
      <c r="I67" s="25">
        <v>11881095</v>
      </c>
      <c r="J67" s="25">
        <v>3659490</v>
      </c>
      <c r="K67" s="25">
        <v>3514555</v>
      </c>
      <c r="L67" s="25">
        <v>3370198</v>
      </c>
      <c r="M67" s="25">
        <v>10544243</v>
      </c>
      <c r="N67" s="25">
        <v>4158787</v>
      </c>
      <c r="O67" s="25">
        <v>3640680</v>
      </c>
      <c r="P67" s="25"/>
      <c r="Q67" s="25">
        <v>7799467</v>
      </c>
      <c r="R67" s="25">
        <v>3679683</v>
      </c>
      <c r="S67" s="25">
        <v>3653598</v>
      </c>
      <c r="T67" s="25"/>
      <c r="U67" s="25">
        <v>7333281</v>
      </c>
      <c r="V67" s="25">
        <v>37558086</v>
      </c>
      <c r="W67" s="25">
        <v>50361856</v>
      </c>
      <c r="X67" s="25"/>
      <c r="Y67" s="24"/>
      <c r="Z67" s="26">
        <v>50361858</v>
      </c>
    </row>
    <row r="68" spans="1:26" ht="13.5" hidden="1">
      <c r="A68" s="36" t="s">
        <v>31</v>
      </c>
      <c r="B68" s="18"/>
      <c r="C68" s="18"/>
      <c r="D68" s="19">
        <v>7052614</v>
      </c>
      <c r="E68" s="20">
        <v>7052614</v>
      </c>
      <c r="F68" s="20"/>
      <c r="G68" s="20">
        <v>1156921</v>
      </c>
      <c r="H68" s="20">
        <v>587967</v>
      </c>
      <c r="I68" s="20">
        <v>1744888</v>
      </c>
      <c r="J68" s="20">
        <v>581630</v>
      </c>
      <c r="K68" s="20">
        <v>535630</v>
      </c>
      <c r="L68" s="20">
        <v>573045</v>
      </c>
      <c r="M68" s="20">
        <v>1690305</v>
      </c>
      <c r="N68" s="20">
        <v>581630</v>
      </c>
      <c r="O68" s="20">
        <v>581630</v>
      </c>
      <c r="P68" s="20"/>
      <c r="Q68" s="20">
        <v>1163260</v>
      </c>
      <c r="R68" s="20">
        <v>581630</v>
      </c>
      <c r="S68" s="20">
        <v>561646</v>
      </c>
      <c r="T68" s="20"/>
      <c r="U68" s="20">
        <v>1143276</v>
      </c>
      <c r="V68" s="20">
        <v>5741729</v>
      </c>
      <c r="W68" s="20">
        <v>7052616</v>
      </c>
      <c r="X68" s="20"/>
      <c r="Y68" s="19"/>
      <c r="Z68" s="22">
        <v>7052614</v>
      </c>
    </row>
    <row r="69" spans="1:26" ht="13.5" hidden="1">
      <c r="A69" s="37" t="s">
        <v>32</v>
      </c>
      <c r="B69" s="18"/>
      <c r="C69" s="18"/>
      <c r="D69" s="19">
        <v>35012444</v>
      </c>
      <c r="E69" s="20">
        <v>35012444</v>
      </c>
      <c r="F69" s="20">
        <v>688375</v>
      </c>
      <c r="G69" s="20">
        <v>5092853</v>
      </c>
      <c r="H69" s="20">
        <v>2455018</v>
      </c>
      <c r="I69" s="20">
        <v>8236246</v>
      </c>
      <c r="J69" s="20">
        <v>2463502</v>
      </c>
      <c r="K69" s="20">
        <v>2354958</v>
      </c>
      <c r="L69" s="20">
        <v>2162620</v>
      </c>
      <c r="M69" s="20">
        <v>6981080</v>
      </c>
      <c r="N69" s="20">
        <v>2932851</v>
      </c>
      <c r="O69" s="20">
        <v>2407490</v>
      </c>
      <c r="P69" s="20"/>
      <c r="Q69" s="20">
        <v>5340341</v>
      </c>
      <c r="R69" s="20">
        <v>2428846</v>
      </c>
      <c r="S69" s="20">
        <v>2411767</v>
      </c>
      <c r="T69" s="20"/>
      <c r="U69" s="20">
        <v>4840613</v>
      </c>
      <c r="V69" s="20">
        <v>25398280</v>
      </c>
      <c r="W69" s="20">
        <v>35012440</v>
      </c>
      <c r="X69" s="20"/>
      <c r="Y69" s="19"/>
      <c r="Z69" s="22">
        <v>35012444</v>
      </c>
    </row>
    <row r="70" spans="1:26" ht="13.5" hidden="1">
      <c r="A70" s="38" t="s">
        <v>114</v>
      </c>
      <c r="B70" s="18"/>
      <c r="C70" s="18"/>
      <c r="D70" s="19">
        <v>16551351</v>
      </c>
      <c r="E70" s="20">
        <v>16551351</v>
      </c>
      <c r="F70" s="20">
        <v>321098</v>
      </c>
      <c r="G70" s="20">
        <v>2488775</v>
      </c>
      <c r="H70" s="20">
        <v>1231385</v>
      </c>
      <c r="I70" s="20">
        <v>4041258</v>
      </c>
      <c r="J70" s="20">
        <v>1199923</v>
      </c>
      <c r="K70" s="20">
        <v>1064710</v>
      </c>
      <c r="L70" s="20">
        <v>963472</v>
      </c>
      <c r="M70" s="20">
        <v>3228105</v>
      </c>
      <c r="N70" s="20">
        <v>1618799</v>
      </c>
      <c r="O70" s="20">
        <v>1259998</v>
      </c>
      <c r="P70" s="20"/>
      <c r="Q70" s="20">
        <v>2878797</v>
      </c>
      <c r="R70" s="20">
        <v>1054139</v>
      </c>
      <c r="S70" s="20">
        <v>1184699</v>
      </c>
      <c r="T70" s="20"/>
      <c r="U70" s="20">
        <v>2238838</v>
      </c>
      <c r="V70" s="20">
        <v>12386998</v>
      </c>
      <c r="W70" s="20">
        <v>16551348</v>
      </c>
      <c r="X70" s="20"/>
      <c r="Y70" s="19"/>
      <c r="Z70" s="22">
        <v>16551351</v>
      </c>
    </row>
    <row r="71" spans="1:26" ht="13.5" hidden="1">
      <c r="A71" s="38" t="s">
        <v>115</v>
      </c>
      <c r="B71" s="18"/>
      <c r="C71" s="18"/>
      <c r="D71" s="19">
        <v>7834853</v>
      </c>
      <c r="E71" s="20">
        <v>7834853</v>
      </c>
      <c r="F71" s="20">
        <v>527</v>
      </c>
      <c r="G71" s="20">
        <v>1133470</v>
      </c>
      <c r="H71" s="20">
        <v>489077</v>
      </c>
      <c r="I71" s="20">
        <v>1623074</v>
      </c>
      <c r="J71" s="20">
        <v>526678</v>
      </c>
      <c r="K71" s="20">
        <v>552444</v>
      </c>
      <c r="L71" s="20">
        <v>468262</v>
      </c>
      <c r="M71" s="20">
        <v>1547384</v>
      </c>
      <c r="N71" s="20">
        <v>583485</v>
      </c>
      <c r="O71" s="20">
        <v>409598</v>
      </c>
      <c r="P71" s="20"/>
      <c r="Q71" s="20">
        <v>993083</v>
      </c>
      <c r="R71" s="20">
        <v>642934</v>
      </c>
      <c r="S71" s="20">
        <v>550432</v>
      </c>
      <c r="T71" s="20"/>
      <c r="U71" s="20">
        <v>1193366</v>
      </c>
      <c r="V71" s="20">
        <v>5356907</v>
      </c>
      <c r="W71" s="20">
        <v>7834848</v>
      </c>
      <c r="X71" s="20"/>
      <c r="Y71" s="19"/>
      <c r="Z71" s="22">
        <v>7834853</v>
      </c>
    </row>
    <row r="72" spans="1:26" ht="13.5" hidden="1">
      <c r="A72" s="38" t="s">
        <v>116</v>
      </c>
      <c r="B72" s="18"/>
      <c r="C72" s="18"/>
      <c r="D72" s="19">
        <v>5760451</v>
      </c>
      <c r="E72" s="20">
        <v>5760451</v>
      </c>
      <c r="F72" s="20">
        <v>366429</v>
      </c>
      <c r="G72" s="20">
        <v>748748</v>
      </c>
      <c r="H72" s="20">
        <v>373556</v>
      </c>
      <c r="I72" s="20">
        <v>1488733</v>
      </c>
      <c r="J72" s="20">
        <v>374256</v>
      </c>
      <c r="K72" s="20">
        <v>376389</v>
      </c>
      <c r="L72" s="20">
        <v>373389</v>
      </c>
      <c r="M72" s="20">
        <v>1124034</v>
      </c>
      <c r="N72" s="20">
        <v>375213</v>
      </c>
      <c r="O72" s="20">
        <v>376065</v>
      </c>
      <c r="P72" s="20"/>
      <c r="Q72" s="20">
        <v>751278</v>
      </c>
      <c r="R72" s="20">
        <v>371622</v>
      </c>
      <c r="S72" s="20">
        <v>315872</v>
      </c>
      <c r="T72" s="20"/>
      <c r="U72" s="20">
        <v>687494</v>
      </c>
      <c r="V72" s="20">
        <v>4051539</v>
      </c>
      <c r="W72" s="20">
        <v>5760456</v>
      </c>
      <c r="X72" s="20"/>
      <c r="Y72" s="19"/>
      <c r="Z72" s="22">
        <v>5760451</v>
      </c>
    </row>
    <row r="73" spans="1:26" ht="13.5" hidden="1">
      <c r="A73" s="38" t="s">
        <v>117</v>
      </c>
      <c r="B73" s="18"/>
      <c r="C73" s="18"/>
      <c r="D73" s="19">
        <v>4865789</v>
      </c>
      <c r="E73" s="20">
        <v>4865789</v>
      </c>
      <c r="F73" s="20"/>
      <c r="G73" s="20">
        <v>718907</v>
      </c>
      <c r="H73" s="20">
        <v>355631</v>
      </c>
      <c r="I73" s="20">
        <v>1074538</v>
      </c>
      <c r="J73" s="20">
        <v>359931</v>
      </c>
      <c r="K73" s="20">
        <v>358358</v>
      </c>
      <c r="L73" s="20">
        <v>357154</v>
      </c>
      <c r="M73" s="20">
        <v>1075443</v>
      </c>
      <c r="N73" s="20">
        <v>352297</v>
      </c>
      <c r="O73" s="20">
        <v>358504</v>
      </c>
      <c r="P73" s="20"/>
      <c r="Q73" s="20">
        <v>710801</v>
      </c>
      <c r="R73" s="20">
        <v>360151</v>
      </c>
      <c r="S73" s="20">
        <v>360077</v>
      </c>
      <c r="T73" s="20"/>
      <c r="U73" s="20">
        <v>720228</v>
      </c>
      <c r="V73" s="20">
        <v>3581010</v>
      </c>
      <c r="W73" s="20">
        <v>4865788</v>
      </c>
      <c r="X73" s="20"/>
      <c r="Y73" s="19"/>
      <c r="Z73" s="22">
        <v>4865789</v>
      </c>
    </row>
    <row r="74" spans="1:26" ht="13.5" hidden="1">
      <c r="A74" s="38" t="s">
        <v>118</v>
      </c>
      <c r="B74" s="18"/>
      <c r="C74" s="18"/>
      <c r="D74" s="19"/>
      <c r="E74" s="20"/>
      <c r="F74" s="20">
        <v>321</v>
      </c>
      <c r="G74" s="20">
        <v>2953</v>
      </c>
      <c r="H74" s="20">
        <v>5369</v>
      </c>
      <c r="I74" s="20">
        <v>8643</v>
      </c>
      <c r="J74" s="20">
        <v>2714</v>
      </c>
      <c r="K74" s="20">
        <v>3057</v>
      </c>
      <c r="L74" s="20">
        <v>343</v>
      </c>
      <c r="M74" s="20">
        <v>6114</v>
      </c>
      <c r="N74" s="20">
        <v>3057</v>
      </c>
      <c r="O74" s="20">
        <v>3325</v>
      </c>
      <c r="P74" s="20"/>
      <c r="Q74" s="20">
        <v>6382</v>
      </c>
      <c r="R74" s="20"/>
      <c r="S74" s="20">
        <v>687</v>
      </c>
      <c r="T74" s="20"/>
      <c r="U74" s="20">
        <v>687</v>
      </c>
      <c r="V74" s="20">
        <v>21826</v>
      </c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>
        <v>8296800</v>
      </c>
      <c r="E75" s="29">
        <v>8296800</v>
      </c>
      <c r="F75" s="29">
        <v>132279</v>
      </c>
      <c r="G75" s="29">
        <v>1167688</v>
      </c>
      <c r="H75" s="29">
        <v>599994</v>
      </c>
      <c r="I75" s="29">
        <v>1899961</v>
      </c>
      <c r="J75" s="29">
        <v>614358</v>
      </c>
      <c r="K75" s="29">
        <v>623967</v>
      </c>
      <c r="L75" s="29">
        <v>634533</v>
      </c>
      <c r="M75" s="29">
        <v>1872858</v>
      </c>
      <c r="N75" s="29">
        <v>644306</v>
      </c>
      <c r="O75" s="29">
        <v>651560</v>
      </c>
      <c r="P75" s="29"/>
      <c r="Q75" s="29">
        <v>1295866</v>
      </c>
      <c r="R75" s="29">
        <v>669207</v>
      </c>
      <c r="S75" s="29">
        <v>680185</v>
      </c>
      <c r="T75" s="29"/>
      <c r="U75" s="29">
        <v>1349392</v>
      </c>
      <c r="V75" s="29">
        <v>6418077</v>
      </c>
      <c r="W75" s="29">
        <v>8296800</v>
      </c>
      <c r="X75" s="29"/>
      <c r="Y75" s="28"/>
      <c r="Z75" s="30">
        <v>8296800</v>
      </c>
    </row>
    <row r="76" spans="1:26" ht="13.5" hidden="1">
      <c r="A76" s="41" t="s">
        <v>121</v>
      </c>
      <c r="B76" s="31"/>
      <c r="C76" s="31"/>
      <c r="D76" s="32">
        <v>40425552</v>
      </c>
      <c r="E76" s="33">
        <v>40425552</v>
      </c>
      <c r="F76" s="33">
        <v>491785</v>
      </c>
      <c r="G76" s="33">
        <v>858305</v>
      </c>
      <c r="H76" s="33">
        <v>854734</v>
      </c>
      <c r="I76" s="33">
        <v>2204824</v>
      </c>
      <c r="J76" s="33">
        <v>631132</v>
      </c>
      <c r="K76" s="33">
        <v>1104985</v>
      </c>
      <c r="L76" s="33">
        <v>912379</v>
      </c>
      <c r="M76" s="33">
        <v>2648496</v>
      </c>
      <c r="N76" s="33">
        <v>988235</v>
      </c>
      <c r="O76" s="33">
        <v>776589</v>
      </c>
      <c r="P76" s="33">
        <v>1915974</v>
      </c>
      <c r="Q76" s="33">
        <v>3680798</v>
      </c>
      <c r="R76" s="33">
        <v>621771</v>
      </c>
      <c r="S76" s="33">
        <v>730780</v>
      </c>
      <c r="T76" s="33">
        <v>2488250</v>
      </c>
      <c r="U76" s="33">
        <v>3840801</v>
      </c>
      <c r="V76" s="33">
        <v>12374919</v>
      </c>
      <c r="W76" s="33">
        <v>40425552</v>
      </c>
      <c r="X76" s="33"/>
      <c r="Y76" s="32"/>
      <c r="Z76" s="34">
        <v>40425552</v>
      </c>
    </row>
    <row r="77" spans="1:26" ht="13.5" hidden="1">
      <c r="A77" s="36" t="s">
        <v>31</v>
      </c>
      <c r="B77" s="18"/>
      <c r="C77" s="18"/>
      <c r="D77" s="19">
        <v>4231572</v>
      </c>
      <c r="E77" s="20">
        <v>4231572</v>
      </c>
      <c r="F77" s="20">
        <v>132278</v>
      </c>
      <c r="G77" s="20">
        <v>216577</v>
      </c>
      <c r="H77" s="20">
        <v>218756</v>
      </c>
      <c r="I77" s="20">
        <v>567611</v>
      </c>
      <c r="J77" s="20">
        <v>184954</v>
      </c>
      <c r="K77" s="20">
        <v>176261</v>
      </c>
      <c r="L77" s="20">
        <v>462395</v>
      </c>
      <c r="M77" s="20">
        <v>823610</v>
      </c>
      <c r="N77" s="20">
        <v>216126</v>
      </c>
      <c r="O77" s="20">
        <v>173815</v>
      </c>
      <c r="P77" s="20">
        <v>721441</v>
      </c>
      <c r="Q77" s="20">
        <v>1111382</v>
      </c>
      <c r="R77" s="20">
        <v>154135</v>
      </c>
      <c r="S77" s="20">
        <v>198578</v>
      </c>
      <c r="T77" s="20">
        <v>57560</v>
      </c>
      <c r="U77" s="20">
        <v>410273</v>
      </c>
      <c r="V77" s="20">
        <v>2912876</v>
      </c>
      <c r="W77" s="20">
        <v>4231572</v>
      </c>
      <c r="X77" s="20"/>
      <c r="Y77" s="19"/>
      <c r="Z77" s="22">
        <v>4231572</v>
      </c>
    </row>
    <row r="78" spans="1:26" ht="13.5" hidden="1">
      <c r="A78" s="37" t="s">
        <v>32</v>
      </c>
      <c r="B78" s="18"/>
      <c r="C78" s="18"/>
      <c r="D78" s="19">
        <v>31215900</v>
      </c>
      <c r="E78" s="20">
        <v>31215900</v>
      </c>
      <c r="F78" s="20">
        <v>347399</v>
      </c>
      <c r="G78" s="20">
        <v>620988</v>
      </c>
      <c r="H78" s="20">
        <v>615262</v>
      </c>
      <c r="I78" s="20">
        <v>1583649</v>
      </c>
      <c r="J78" s="20">
        <v>432971</v>
      </c>
      <c r="K78" s="20">
        <v>896712</v>
      </c>
      <c r="L78" s="20">
        <v>408666</v>
      </c>
      <c r="M78" s="20">
        <v>1738349</v>
      </c>
      <c r="N78" s="20">
        <v>758003</v>
      </c>
      <c r="O78" s="20">
        <v>585460</v>
      </c>
      <c r="P78" s="20">
        <v>1176376</v>
      </c>
      <c r="Q78" s="20">
        <v>2519839</v>
      </c>
      <c r="R78" s="20">
        <v>454785</v>
      </c>
      <c r="S78" s="20">
        <v>514748</v>
      </c>
      <c r="T78" s="20">
        <v>2387959</v>
      </c>
      <c r="U78" s="20">
        <v>3357492</v>
      </c>
      <c r="V78" s="20">
        <v>9199329</v>
      </c>
      <c r="W78" s="20">
        <v>31215900</v>
      </c>
      <c r="X78" s="20"/>
      <c r="Y78" s="19"/>
      <c r="Z78" s="22">
        <v>31215900</v>
      </c>
    </row>
    <row r="79" spans="1:26" ht="13.5" hidden="1">
      <c r="A79" s="38" t="s">
        <v>114</v>
      </c>
      <c r="B79" s="18"/>
      <c r="C79" s="18"/>
      <c r="D79" s="19">
        <v>12093756</v>
      </c>
      <c r="E79" s="20">
        <v>12093756</v>
      </c>
      <c r="F79" s="20">
        <v>209319</v>
      </c>
      <c r="G79" s="20">
        <v>426821</v>
      </c>
      <c r="H79" s="20">
        <v>410112</v>
      </c>
      <c r="I79" s="20">
        <v>1046252</v>
      </c>
      <c r="J79" s="20">
        <v>275639</v>
      </c>
      <c r="K79" s="20">
        <v>623547</v>
      </c>
      <c r="L79" s="20">
        <v>263716</v>
      </c>
      <c r="M79" s="20">
        <v>1162902</v>
      </c>
      <c r="N79" s="20">
        <v>559233</v>
      </c>
      <c r="O79" s="20">
        <v>360810</v>
      </c>
      <c r="P79" s="20">
        <v>964520</v>
      </c>
      <c r="Q79" s="20">
        <v>1884563</v>
      </c>
      <c r="R79" s="20">
        <v>321812</v>
      </c>
      <c r="S79" s="20">
        <v>346888</v>
      </c>
      <c r="T79" s="20">
        <v>2128285</v>
      </c>
      <c r="U79" s="20">
        <v>2796985</v>
      </c>
      <c r="V79" s="20">
        <v>6890702</v>
      </c>
      <c r="W79" s="20">
        <v>12093756</v>
      </c>
      <c r="X79" s="20"/>
      <c r="Y79" s="19"/>
      <c r="Z79" s="22">
        <v>12093756</v>
      </c>
    </row>
    <row r="80" spans="1:26" ht="13.5" hidden="1">
      <c r="A80" s="38" t="s">
        <v>115</v>
      </c>
      <c r="B80" s="18"/>
      <c r="C80" s="18"/>
      <c r="D80" s="19">
        <v>7971324</v>
      </c>
      <c r="E80" s="20">
        <v>7971324</v>
      </c>
      <c r="F80" s="20">
        <v>79732</v>
      </c>
      <c r="G80" s="20">
        <v>123901</v>
      </c>
      <c r="H80" s="20">
        <v>137199</v>
      </c>
      <c r="I80" s="20">
        <v>340832</v>
      </c>
      <c r="J80" s="20">
        <v>98346</v>
      </c>
      <c r="K80" s="20">
        <v>191641</v>
      </c>
      <c r="L80" s="20">
        <v>88669</v>
      </c>
      <c r="M80" s="20">
        <v>378656</v>
      </c>
      <c r="N80" s="20">
        <v>126742</v>
      </c>
      <c r="O80" s="20">
        <v>120709</v>
      </c>
      <c r="P80" s="20">
        <v>136800</v>
      </c>
      <c r="Q80" s="20">
        <v>384251</v>
      </c>
      <c r="R80" s="20">
        <v>75274</v>
      </c>
      <c r="S80" s="20">
        <v>105075</v>
      </c>
      <c r="T80" s="20">
        <v>161188</v>
      </c>
      <c r="U80" s="20">
        <v>341537</v>
      </c>
      <c r="V80" s="20">
        <v>1445276</v>
      </c>
      <c r="W80" s="20">
        <v>7971324</v>
      </c>
      <c r="X80" s="20"/>
      <c r="Y80" s="19"/>
      <c r="Z80" s="22">
        <v>7971324</v>
      </c>
    </row>
    <row r="81" spans="1:26" ht="13.5" hidden="1">
      <c r="A81" s="38" t="s">
        <v>116</v>
      </c>
      <c r="B81" s="18"/>
      <c r="C81" s="18"/>
      <c r="D81" s="19">
        <v>6053844</v>
      </c>
      <c r="E81" s="20">
        <v>6053844</v>
      </c>
      <c r="F81" s="20">
        <v>30204</v>
      </c>
      <c r="G81" s="20">
        <v>29705</v>
      </c>
      <c r="H81" s="20">
        <v>20859</v>
      </c>
      <c r="I81" s="20">
        <v>80768</v>
      </c>
      <c r="J81" s="20">
        <v>23263</v>
      </c>
      <c r="K81" s="20">
        <v>36260</v>
      </c>
      <c r="L81" s="20">
        <v>23320</v>
      </c>
      <c r="M81" s="20">
        <v>82843</v>
      </c>
      <c r="N81" s="20">
        <v>26932</v>
      </c>
      <c r="O81" s="20">
        <v>63140</v>
      </c>
      <c r="P81" s="20">
        <v>32034</v>
      </c>
      <c r="Q81" s="20">
        <v>122106</v>
      </c>
      <c r="R81" s="20">
        <v>25207</v>
      </c>
      <c r="S81" s="20">
        <v>23008</v>
      </c>
      <c r="T81" s="20">
        <v>56355</v>
      </c>
      <c r="U81" s="20">
        <v>104570</v>
      </c>
      <c r="V81" s="20">
        <v>390287</v>
      </c>
      <c r="W81" s="20">
        <v>6053844</v>
      </c>
      <c r="X81" s="20"/>
      <c r="Y81" s="19"/>
      <c r="Z81" s="22">
        <v>6053844</v>
      </c>
    </row>
    <row r="82" spans="1:26" ht="13.5" hidden="1">
      <c r="A82" s="38" t="s">
        <v>117</v>
      </c>
      <c r="B82" s="18"/>
      <c r="C82" s="18"/>
      <c r="D82" s="19">
        <v>5096976</v>
      </c>
      <c r="E82" s="20">
        <v>5096976</v>
      </c>
      <c r="F82" s="20">
        <v>28144</v>
      </c>
      <c r="G82" s="20">
        <v>40561</v>
      </c>
      <c r="H82" s="20">
        <v>47092</v>
      </c>
      <c r="I82" s="20">
        <v>115797</v>
      </c>
      <c r="J82" s="20">
        <v>35723</v>
      </c>
      <c r="K82" s="20">
        <v>45264</v>
      </c>
      <c r="L82" s="20">
        <v>32961</v>
      </c>
      <c r="M82" s="20">
        <v>113948</v>
      </c>
      <c r="N82" s="20">
        <v>45096</v>
      </c>
      <c r="O82" s="20">
        <v>40801</v>
      </c>
      <c r="P82" s="20">
        <v>43022</v>
      </c>
      <c r="Q82" s="20">
        <v>128919</v>
      </c>
      <c r="R82" s="20">
        <v>32492</v>
      </c>
      <c r="S82" s="20">
        <v>39777</v>
      </c>
      <c r="T82" s="20">
        <v>42131</v>
      </c>
      <c r="U82" s="20">
        <v>114400</v>
      </c>
      <c r="V82" s="20">
        <v>473064</v>
      </c>
      <c r="W82" s="20">
        <v>5096976</v>
      </c>
      <c r="X82" s="20"/>
      <c r="Y82" s="19"/>
      <c r="Z82" s="22">
        <v>5096976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4978080</v>
      </c>
      <c r="E84" s="29">
        <v>4978080</v>
      </c>
      <c r="F84" s="29">
        <v>12108</v>
      </c>
      <c r="G84" s="29">
        <v>20740</v>
      </c>
      <c r="H84" s="29">
        <v>20716</v>
      </c>
      <c r="I84" s="29">
        <v>53564</v>
      </c>
      <c r="J84" s="29">
        <v>13207</v>
      </c>
      <c r="K84" s="29">
        <v>32012</v>
      </c>
      <c r="L84" s="29">
        <v>41318</v>
      </c>
      <c r="M84" s="29">
        <v>86537</v>
      </c>
      <c r="N84" s="29">
        <v>14106</v>
      </c>
      <c r="O84" s="29">
        <v>17314</v>
      </c>
      <c r="P84" s="29">
        <v>18157</v>
      </c>
      <c r="Q84" s="29">
        <v>49577</v>
      </c>
      <c r="R84" s="29">
        <v>12851</v>
      </c>
      <c r="S84" s="29">
        <v>17454</v>
      </c>
      <c r="T84" s="29">
        <v>42731</v>
      </c>
      <c r="U84" s="29">
        <v>73036</v>
      </c>
      <c r="V84" s="29">
        <v>262714</v>
      </c>
      <c r="W84" s="29">
        <v>4978080</v>
      </c>
      <c r="X84" s="29"/>
      <c r="Y84" s="28"/>
      <c r="Z84" s="30">
        <v>4978080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22118105</v>
      </c>
      <c r="E5" s="59">
        <v>22118105</v>
      </c>
      <c r="F5" s="59">
        <v>2457130</v>
      </c>
      <c r="G5" s="59">
        <v>1707672</v>
      </c>
      <c r="H5" s="59">
        <v>1279353</v>
      </c>
      <c r="I5" s="59">
        <v>5444155</v>
      </c>
      <c r="J5" s="59">
        <v>1643448</v>
      </c>
      <c r="K5" s="59">
        <v>1549657</v>
      </c>
      <c r="L5" s="59">
        <v>1704163</v>
      </c>
      <c r="M5" s="59">
        <v>4897268</v>
      </c>
      <c r="N5" s="59">
        <v>-1816396</v>
      </c>
      <c r="O5" s="59">
        <v>1816308</v>
      </c>
      <c r="P5" s="59">
        <v>2173391</v>
      </c>
      <c r="Q5" s="59">
        <v>2173303</v>
      </c>
      <c r="R5" s="59">
        <v>1895419</v>
      </c>
      <c r="S5" s="59">
        <v>1895419</v>
      </c>
      <c r="T5" s="59">
        <v>1944747</v>
      </c>
      <c r="U5" s="59">
        <v>5735585</v>
      </c>
      <c r="V5" s="59">
        <v>18250311</v>
      </c>
      <c r="W5" s="59">
        <v>22118100</v>
      </c>
      <c r="X5" s="59">
        <v>-3867789</v>
      </c>
      <c r="Y5" s="60">
        <v>-17.49</v>
      </c>
      <c r="Z5" s="61">
        <v>22118105</v>
      </c>
    </row>
    <row r="6" spans="1:26" ht="13.5">
      <c r="A6" s="57" t="s">
        <v>32</v>
      </c>
      <c r="B6" s="18">
        <v>0</v>
      </c>
      <c r="C6" s="18">
        <v>0</v>
      </c>
      <c r="D6" s="58">
        <v>117403454</v>
      </c>
      <c r="E6" s="59">
        <v>117403454</v>
      </c>
      <c r="F6" s="59">
        <v>9850137</v>
      </c>
      <c r="G6" s="59">
        <v>10519324</v>
      </c>
      <c r="H6" s="59">
        <v>11709349</v>
      </c>
      <c r="I6" s="59">
        <v>32078810</v>
      </c>
      <c r="J6" s="59">
        <v>9475832</v>
      </c>
      <c r="K6" s="59">
        <v>10577053</v>
      </c>
      <c r="L6" s="59">
        <v>93339123</v>
      </c>
      <c r="M6" s="59">
        <v>113392008</v>
      </c>
      <c r="N6" s="59">
        <v>71261680</v>
      </c>
      <c r="O6" s="59">
        <v>11380095</v>
      </c>
      <c r="P6" s="59">
        <v>10349202</v>
      </c>
      <c r="Q6" s="59">
        <v>92990977</v>
      </c>
      <c r="R6" s="59">
        <v>10662527</v>
      </c>
      <c r="S6" s="59">
        <v>10662527</v>
      </c>
      <c r="T6" s="59">
        <v>10626255</v>
      </c>
      <c r="U6" s="59">
        <v>31951309</v>
      </c>
      <c r="V6" s="59">
        <v>270413104</v>
      </c>
      <c r="W6" s="59">
        <v>117403452</v>
      </c>
      <c r="X6" s="59">
        <v>153009652</v>
      </c>
      <c r="Y6" s="60">
        <v>130.33</v>
      </c>
      <c r="Z6" s="61">
        <v>117403454</v>
      </c>
    </row>
    <row r="7" spans="1:26" ht="13.5">
      <c r="A7" s="57" t="s">
        <v>33</v>
      </c>
      <c r="B7" s="18">
        <v>0</v>
      </c>
      <c r="C7" s="18">
        <v>0</v>
      </c>
      <c r="D7" s="58">
        <v>800000</v>
      </c>
      <c r="E7" s="59">
        <v>800000</v>
      </c>
      <c r="F7" s="59">
        <v>19398</v>
      </c>
      <c r="G7" s="59">
        <v>110489</v>
      </c>
      <c r="H7" s="59">
        <v>88745</v>
      </c>
      <c r="I7" s="59">
        <v>218632</v>
      </c>
      <c r="J7" s="59">
        <v>40353</v>
      </c>
      <c r="K7" s="59">
        <v>-1982245</v>
      </c>
      <c r="L7" s="59">
        <v>17076</v>
      </c>
      <c r="M7" s="59">
        <v>-1924816</v>
      </c>
      <c r="N7" s="59">
        <v>-72856</v>
      </c>
      <c r="O7" s="59">
        <v>0</v>
      </c>
      <c r="P7" s="59">
        <v>51852</v>
      </c>
      <c r="Q7" s="59">
        <v>-21004</v>
      </c>
      <c r="R7" s="59">
        <v>96065</v>
      </c>
      <c r="S7" s="59">
        <v>96065</v>
      </c>
      <c r="T7" s="59">
        <v>182827</v>
      </c>
      <c r="U7" s="59">
        <v>374957</v>
      </c>
      <c r="V7" s="59">
        <v>-1352231</v>
      </c>
      <c r="W7" s="59">
        <v>800004</v>
      </c>
      <c r="X7" s="59">
        <v>-2152235</v>
      </c>
      <c r="Y7" s="60">
        <v>-269.03</v>
      </c>
      <c r="Z7" s="61">
        <v>800000</v>
      </c>
    </row>
    <row r="8" spans="1:26" ht="13.5">
      <c r="A8" s="57" t="s">
        <v>34</v>
      </c>
      <c r="B8" s="18">
        <v>0</v>
      </c>
      <c r="C8" s="18">
        <v>0</v>
      </c>
      <c r="D8" s="58">
        <v>112152551</v>
      </c>
      <c r="E8" s="59">
        <v>112152551</v>
      </c>
      <c r="F8" s="59">
        <v>33045000</v>
      </c>
      <c r="G8" s="59">
        <v>0</v>
      </c>
      <c r="H8" s="59">
        <v>0</v>
      </c>
      <c r="I8" s="59">
        <v>33045000</v>
      </c>
      <c r="J8" s="59">
        <v>0</v>
      </c>
      <c r="K8" s="59">
        <v>0</v>
      </c>
      <c r="L8" s="59">
        <v>26393000</v>
      </c>
      <c r="M8" s="59">
        <v>26393000</v>
      </c>
      <c r="N8" s="59">
        <v>0</v>
      </c>
      <c r="O8" s="59">
        <v>0</v>
      </c>
      <c r="P8" s="59">
        <v>19827000</v>
      </c>
      <c r="Q8" s="59">
        <v>19827000</v>
      </c>
      <c r="R8" s="59">
        <v>0</v>
      </c>
      <c r="S8" s="59">
        <v>0</v>
      </c>
      <c r="T8" s="59">
        <v>0</v>
      </c>
      <c r="U8" s="59">
        <v>0</v>
      </c>
      <c r="V8" s="59">
        <v>79265000</v>
      </c>
      <c r="W8" s="59">
        <v>112152552</v>
      </c>
      <c r="X8" s="59">
        <v>-32887552</v>
      </c>
      <c r="Y8" s="60">
        <v>-29.32</v>
      </c>
      <c r="Z8" s="61">
        <v>112152551</v>
      </c>
    </row>
    <row r="9" spans="1:26" ht="13.5">
      <c r="A9" s="57" t="s">
        <v>35</v>
      </c>
      <c r="B9" s="18">
        <v>0</v>
      </c>
      <c r="C9" s="18">
        <v>0</v>
      </c>
      <c r="D9" s="58">
        <v>21199475</v>
      </c>
      <c r="E9" s="59">
        <v>21199475</v>
      </c>
      <c r="F9" s="59">
        <v>2021125</v>
      </c>
      <c r="G9" s="59">
        <v>2096038</v>
      </c>
      <c r="H9" s="59">
        <v>1845116</v>
      </c>
      <c r="I9" s="59">
        <v>5962279</v>
      </c>
      <c r="J9" s="59">
        <v>2246702</v>
      </c>
      <c r="K9" s="59">
        <v>2223026</v>
      </c>
      <c r="L9" s="59">
        <v>2152888</v>
      </c>
      <c r="M9" s="59">
        <v>6622616</v>
      </c>
      <c r="N9" s="59">
        <v>-2620648</v>
      </c>
      <c r="O9" s="59">
        <v>2205524</v>
      </c>
      <c r="P9" s="59">
        <v>2541796</v>
      </c>
      <c r="Q9" s="59">
        <v>2126672</v>
      </c>
      <c r="R9" s="59">
        <v>2390991</v>
      </c>
      <c r="S9" s="59">
        <v>2390991</v>
      </c>
      <c r="T9" s="59">
        <v>3192858</v>
      </c>
      <c r="U9" s="59">
        <v>7974840</v>
      </c>
      <c r="V9" s="59">
        <v>22686407</v>
      </c>
      <c r="W9" s="59">
        <v>21199476</v>
      </c>
      <c r="X9" s="59">
        <v>1486931</v>
      </c>
      <c r="Y9" s="60">
        <v>7.01</v>
      </c>
      <c r="Z9" s="61">
        <v>21199475</v>
      </c>
    </row>
    <row r="10" spans="1:26" ht="25.5">
      <c r="A10" s="62" t="s">
        <v>106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273673585</v>
      </c>
      <c r="E10" s="65">
        <f t="shared" si="0"/>
        <v>273673585</v>
      </c>
      <c r="F10" s="65">
        <f t="shared" si="0"/>
        <v>47392790</v>
      </c>
      <c r="G10" s="65">
        <f t="shared" si="0"/>
        <v>14433523</v>
      </c>
      <c r="H10" s="65">
        <f t="shared" si="0"/>
        <v>14922563</v>
      </c>
      <c r="I10" s="65">
        <f t="shared" si="0"/>
        <v>76748876</v>
      </c>
      <c r="J10" s="65">
        <f t="shared" si="0"/>
        <v>13406335</v>
      </c>
      <c r="K10" s="65">
        <f t="shared" si="0"/>
        <v>12367491</v>
      </c>
      <c r="L10" s="65">
        <f t="shared" si="0"/>
        <v>123606250</v>
      </c>
      <c r="M10" s="65">
        <f t="shared" si="0"/>
        <v>149380076</v>
      </c>
      <c r="N10" s="65">
        <f t="shared" si="0"/>
        <v>66751780</v>
      </c>
      <c r="O10" s="65">
        <f t="shared" si="0"/>
        <v>15401927</v>
      </c>
      <c r="P10" s="65">
        <f t="shared" si="0"/>
        <v>34943241</v>
      </c>
      <c r="Q10" s="65">
        <f t="shared" si="0"/>
        <v>117096948</v>
      </c>
      <c r="R10" s="65">
        <f t="shared" si="0"/>
        <v>15045002</v>
      </c>
      <c r="S10" s="65">
        <f t="shared" si="0"/>
        <v>15045002</v>
      </c>
      <c r="T10" s="65">
        <f t="shared" si="0"/>
        <v>15946687</v>
      </c>
      <c r="U10" s="65">
        <f t="shared" si="0"/>
        <v>46036691</v>
      </c>
      <c r="V10" s="65">
        <f t="shared" si="0"/>
        <v>389262591</v>
      </c>
      <c r="W10" s="65">
        <f t="shared" si="0"/>
        <v>273673584</v>
      </c>
      <c r="X10" s="65">
        <f t="shared" si="0"/>
        <v>115589007</v>
      </c>
      <c r="Y10" s="66">
        <f>+IF(W10&lt;&gt;0,(X10/W10)*100,0)</f>
        <v>42.23608479508932</v>
      </c>
      <c r="Z10" s="67">
        <f t="shared" si="0"/>
        <v>273673585</v>
      </c>
    </row>
    <row r="11" spans="1:26" ht="13.5">
      <c r="A11" s="57" t="s">
        <v>36</v>
      </c>
      <c r="B11" s="18">
        <v>0</v>
      </c>
      <c r="C11" s="18">
        <v>0</v>
      </c>
      <c r="D11" s="58">
        <v>68628557</v>
      </c>
      <c r="E11" s="59">
        <v>68628557</v>
      </c>
      <c r="F11" s="59">
        <v>5224531</v>
      </c>
      <c r="G11" s="59">
        <v>5590123</v>
      </c>
      <c r="H11" s="59">
        <v>5709774</v>
      </c>
      <c r="I11" s="59">
        <v>16524428</v>
      </c>
      <c r="J11" s="59">
        <v>5713558</v>
      </c>
      <c r="K11" s="59">
        <v>6151097</v>
      </c>
      <c r="L11" s="59">
        <v>5952275</v>
      </c>
      <c r="M11" s="59">
        <v>17816930</v>
      </c>
      <c r="N11" s="59">
        <v>12755823</v>
      </c>
      <c r="O11" s="59">
        <v>6055570</v>
      </c>
      <c r="P11" s="59">
        <v>6398539</v>
      </c>
      <c r="Q11" s="59">
        <v>25209932</v>
      </c>
      <c r="R11" s="59">
        <v>6352255</v>
      </c>
      <c r="S11" s="59">
        <v>6352255</v>
      </c>
      <c r="T11" s="59">
        <v>6248921</v>
      </c>
      <c r="U11" s="59">
        <v>18953431</v>
      </c>
      <c r="V11" s="59">
        <v>78504721</v>
      </c>
      <c r="W11" s="59">
        <v>68628552</v>
      </c>
      <c r="X11" s="59">
        <v>9876169</v>
      </c>
      <c r="Y11" s="60">
        <v>14.39</v>
      </c>
      <c r="Z11" s="61">
        <v>68628557</v>
      </c>
    </row>
    <row r="12" spans="1:26" ht="13.5">
      <c r="A12" s="57" t="s">
        <v>37</v>
      </c>
      <c r="B12" s="18">
        <v>0</v>
      </c>
      <c r="C12" s="18">
        <v>0</v>
      </c>
      <c r="D12" s="58">
        <v>5874726</v>
      </c>
      <c r="E12" s="59">
        <v>5874726</v>
      </c>
      <c r="F12" s="59">
        <v>444754</v>
      </c>
      <c r="G12" s="59">
        <v>439037</v>
      </c>
      <c r="H12" s="59">
        <v>465050</v>
      </c>
      <c r="I12" s="59">
        <v>1348841</v>
      </c>
      <c r="J12" s="59">
        <v>462775</v>
      </c>
      <c r="K12" s="59">
        <v>461779</v>
      </c>
      <c r="L12" s="59">
        <v>467738</v>
      </c>
      <c r="M12" s="59">
        <v>1392292</v>
      </c>
      <c r="N12" s="59">
        <v>1827795</v>
      </c>
      <c r="O12" s="59">
        <v>456949</v>
      </c>
      <c r="P12" s="59">
        <v>456949</v>
      </c>
      <c r="Q12" s="59">
        <v>2741693</v>
      </c>
      <c r="R12" s="59">
        <v>456948</v>
      </c>
      <c r="S12" s="59">
        <v>456948</v>
      </c>
      <c r="T12" s="59">
        <v>611775</v>
      </c>
      <c r="U12" s="59">
        <v>1525671</v>
      </c>
      <c r="V12" s="59">
        <v>7008497</v>
      </c>
      <c r="W12" s="59">
        <v>5874732</v>
      </c>
      <c r="X12" s="59">
        <v>1133765</v>
      </c>
      <c r="Y12" s="60">
        <v>19.3</v>
      </c>
      <c r="Z12" s="61">
        <v>5874726</v>
      </c>
    </row>
    <row r="13" spans="1:26" ht="13.5">
      <c r="A13" s="57" t="s">
        <v>107</v>
      </c>
      <c r="B13" s="18">
        <v>0</v>
      </c>
      <c r="C13" s="18">
        <v>0</v>
      </c>
      <c r="D13" s="58">
        <v>13104451</v>
      </c>
      <c r="E13" s="59">
        <v>13104451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13104456</v>
      </c>
      <c r="X13" s="59">
        <v>-13104456</v>
      </c>
      <c r="Y13" s="60">
        <v>-100</v>
      </c>
      <c r="Z13" s="61">
        <v>13104451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92280243</v>
      </c>
      <c r="E15" s="59">
        <v>92280243</v>
      </c>
      <c r="F15" s="59">
        <v>1149742</v>
      </c>
      <c r="G15" s="59">
        <v>519126</v>
      </c>
      <c r="H15" s="59">
        <v>1011056</v>
      </c>
      <c r="I15" s="59">
        <v>2679924</v>
      </c>
      <c r="J15" s="59">
        <v>4781475</v>
      </c>
      <c r="K15" s="59">
        <v>4210205</v>
      </c>
      <c r="L15" s="59">
        <v>12385381</v>
      </c>
      <c r="M15" s="59">
        <v>21377061</v>
      </c>
      <c r="N15" s="59">
        <v>6282277</v>
      </c>
      <c r="O15" s="59">
        <v>903427</v>
      </c>
      <c r="P15" s="59">
        <v>8769463</v>
      </c>
      <c r="Q15" s="59">
        <v>15955167</v>
      </c>
      <c r="R15" s="59">
        <v>2404196</v>
      </c>
      <c r="S15" s="59">
        <v>2404196</v>
      </c>
      <c r="T15" s="59">
        <v>16320581</v>
      </c>
      <c r="U15" s="59">
        <v>21128973</v>
      </c>
      <c r="V15" s="59">
        <v>61141125</v>
      </c>
      <c r="W15" s="59">
        <v>92280240</v>
      </c>
      <c r="X15" s="59">
        <v>-31139115</v>
      </c>
      <c r="Y15" s="60">
        <v>-33.74</v>
      </c>
      <c r="Z15" s="61">
        <v>92280243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90462554</v>
      </c>
      <c r="E17" s="59">
        <v>90462554</v>
      </c>
      <c r="F17" s="59">
        <v>1306849</v>
      </c>
      <c r="G17" s="59">
        <v>2865389</v>
      </c>
      <c r="H17" s="59">
        <v>4169569</v>
      </c>
      <c r="I17" s="59">
        <v>8341807</v>
      </c>
      <c r="J17" s="59">
        <v>6018638</v>
      </c>
      <c r="K17" s="59">
        <v>2269550</v>
      </c>
      <c r="L17" s="59">
        <v>3866945</v>
      </c>
      <c r="M17" s="59">
        <v>12155133</v>
      </c>
      <c r="N17" s="59">
        <v>2628926</v>
      </c>
      <c r="O17" s="59">
        <v>2838268</v>
      </c>
      <c r="P17" s="59">
        <v>2555874</v>
      </c>
      <c r="Q17" s="59">
        <v>8023068</v>
      </c>
      <c r="R17" s="59">
        <v>871207</v>
      </c>
      <c r="S17" s="59">
        <v>871207</v>
      </c>
      <c r="T17" s="59">
        <v>13788691</v>
      </c>
      <c r="U17" s="59">
        <v>15531105</v>
      </c>
      <c r="V17" s="59">
        <v>44051113</v>
      </c>
      <c r="W17" s="59">
        <v>90462552</v>
      </c>
      <c r="X17" s="59">
        <v>-46411439</v>
      </c>
      <c r="Y17" s="60">
        <v>-51.3</v>
      </c>
      <c r="Z17" s="61">
        <v>90462554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270350531</v>
      </c>
      <c r="E18" s="72">
        <f t="shared" si="1"/>
        <v>270350531</v>
      </c>
      <c r="F18" s="72">
        <f t="shared" si="1"/>
        <v>8125876</v>
      </c>
      <c r="G18" s="72">
        <f t="shared" si="1"/>
        <v>9413675</v>
      </c>
      <c r="H18" s="72">
        <f t="shared" si="1"/>
        <v>11355449</v>
      </c>
      <c r="I18" s="72">
        <f t="shared" si="1"/>
        <v>28895000</v>
      </c>
      <c r="J18" s="72">
        <f t="shared" si="1"/>
        <v>16976446</v>
      </c>
      <c r="K18" s="72">
        <f t="shared" si="1"/>
        <v>13092631</v>
      </c>
      <c r="L18" s="72">
        <f t="shared" si="1"/>
        <v>22672339</v>
      </c>
      <c r="M18" s="72">
        <f t="shared" si="1"/>
        <v>52741416</v>
      </c>
      <c r="N18" s="72">
        <f t="shared" si="1"/>
        <v>23494821</v>
      </c>
      <c r="O18" s="72">
        <f t="shared" si="1"/>
        <v>10254214</v>
      </c>
      <c r="P18" s="72">
        <f t="shared" si="1"/>
        <v>18180825</v>
      </c>
      <c r="Q18" s="72">
        <f t="shared" si="1"/>
        <v>51929860</v>
      </c>
      <c r="R18" s="72">
        <f t="shared" si="1"/>
        <v>10084606</v>
      </c>
      <c r="S18" s="72">
        <f t="shared" si="1"/>
        <v>10084606</v>
      </c>
      <c r="T18" s="72">
        <f t="shared" si="1"/>
        <v>36969968</v>
      </c>
      <c r="U18" s="72">
        <f t="shared" si="1"/>
        <v>57139180</v>
      </c>
      <c r="V18" s="72">
        <f t="shared" si="1"/>
        <v>190705456</v>
      </c>
      <c r="W18" s="72">
        <f t="shared" si="1"/>
        <v>270350532</v>
      </c>
      <c r="X18" s="72">
        <f t="shared" si="1"/>
        <v>-79645076</v>
      </c>
      <c r="Y18" s="66">
        <f>+IF(W18&lt;&gt;0,(X18/W18)*100,0)</f>
        <v>-29.459929451886563</v>
      </c>
      <c r="Z18" s="73">
        <f t="shared" si="1"/>
        <v>270350531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3323054</v>
      </c>
      <c r="E19" s="76">
        <f t="shared" si="2"/>
        <v>3323054</v>
      </c>
      <c r="F19" s="76">
        <f t="shared" si="2"/>
        <v>39266914</v>
      </c>
      <c r="G19" s="76">
        <f t="shared" si="2"/>
        <v>5019848</v>
      </c>
      <c r="H19" s="76">
        <f t="shared" si="2"/>
        <v>3567114</v>
      </c>
      <c r="I19" s="76">
        <f t="shared" si="2"/>
        <v>47853876</v>
      </c>
      <c r="J19" s="76">
        <f t="shared" si="2"/>
        <v>-3570111</v>
      </c>
      <c r="K19" s="76">
        <f t="shared" si="2"/>
        <v>-725140</v>
      </c>
      <c r="L19" s="76">
        <f t="shared" si="2"/>
        <v>100933911</v>
      </c>
      <c r="M19" s="76">
        <f t="shared" si="2"/>
        <v>96638660</v>
      </c>
      <c r="N19" s="76">
        <f t="shared" si="2"/>
        <v>43256959</v>
      </c>
      <c r="O19" s="76">
        <f t="shared" si="2"/>
        <v>5147713</v>
      </c>
      <c r="P19" s="76">
        <f t="shared" si="2"/>
        <v>16762416</v>
      </c>
      <c r="Q19" s="76">
        <f t="shared" si="2"/>
        <v>65167088</v>
      </c>
      <c r="R19" s="76">
        <f t="shared" si="2"/>
        <v>4960396</v>
      </c>
      <c r="S19" s="76">
        <f t="shared" si="2"/>
        <v>4960396</v>
      </c>
      <c r="T19" s="76">
        <f t="shared" si="2"/>
        <v>-21023281</v>
      </c>
      <c r="U19" s="76">
        <f t="shared" si="2"/>
        <v>-11102489</v>
      </c>
      <c r="V19" s="76">
        <f t="shared" si="2"/>
        <v>198557135</v>
      </c>
      <c r="W19" s="76">
        <f>IF(E10=E18,0,W10-W18)</f>
        <v>3323052</v>
      </c>
      <c r="X19" s="76">
        <f t="shared" si="2"/>
        <v>195234083</v>
      </c>
      <c r="Y19" s="77">
        <f>+IF(W19&lt;&gt;0,(X19/W19)*100,0)</f>
        <v>5875.143783485784</v>
      </c>
      <c r="Z19" s="78">
        <f t="shared" si="2"/>
        <v>3323054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35778999</v>
      </c>
      <c r="E21" s="81">
        <v>35778999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35778996</v>
      </c>
      <c r="X21" s="81">
        <v>-35778996</v>
      </c>
      <c r="Y21" s="82">
        <v>-100</v>
      </c>
      <c r="Z21" s="83">
        <v>35778999</v>
      </c>
    </row>
    <row r="22" spans="1:26" ht="25.5">
      <c r="A22" s="84" t="s">
        <v>109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39102053</v>
      </c>
      <c r="E22" s="87">
        <f t="shared" si="3"/>
        <v>39102053</v>
      </c>
      <c r="F22" s="87">
        <f t="shared" si="3"/>
        <v>39266914</v>
      </c>
      <c r="G22" s="87">
        <f t="shared" si="3"/>
        <v>5019848</v>
      </c>
      <c r="H22" s="87">
        <f t="shared" si="3"/>
        <v>3567114</v>
      </c>
      <c r="I22" s="87">
        <f t="shared" si="3"/>
        <v>47853876</v>
      </c>
      <c r="J22" s="87">
        <f t="shared" si="3"/>
        <v>-3570111</v>
      </c>
      <c r="K22" s="87">
        <f t="shared" si="3"/>
        <v>-725140</v>
      </c>
      <c r="L22" s="87">
        <f t="shared" si="3"/>
        <v>100933911</v>
      </c>
      <c r="M22" s="87">
        <f t="shared" si="3"/>
        <v>96638660</v>
      </c>
      <c r="N22" s="87">
        <f t="shared" si="3"/>
        <v>43256959</v>
      </c>
      <c r="O22" s="87">
        <f t="shared" si="3"/>
        <v>5147713</v>
      </c>
      <c r="P22" s="87">
        <f t="shared" si="3"/>
        <v>16762416</v>
      </c>
      <c r="Q22" s="87">
        <f t="shared" si="3"/>
        <v>65167088</v>
      </c>
      <c r="R22" s="87">
        <f t="shared" si="3"/>
        <v>4960396</v>
      </c>
      <c r="S22" s="87">
        <f t="shared" si="3"/>
        <v>4960396</v>
      </c>
      <c r="T22" s="87">
        <f t="shared" si="3"/>
        <v>-21023281</v>
      </c>
      <c r="U22" s="87">
        <f t="shared" si="3"/>
        <v>-11102489</v>
      </c>
      <c r="V22" s="87">
        <f t="shared" si="3"/>
        <v>198557135</v>
      </c>
      <c r="W22" s="87">
        <f t="shared" si="3"/>
        <v>39102048</v>
      </c>
      <c r="X22" s="87">
        <f t="shared" si="3"/>
        <v>159455087</v>
      </c>
      <c r="Y22" s="88">
        <f>+IF(W22&lt;&gt;0,(X22/W22)*100,0)</f>
        <v>407.79216219058395</v>
      </c>
      <c r="Z22" s="89">
        <f t="shared" si="3"/>
        <v>39102053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39102053</v>
      </c>
      <c r="E24" s="76">
        <f t="shared" si="4"/>
        <v>39102053</v>
      </c>
      <c r="F24" s="76">
        <f t="shared" si="4"/>
        <v>39266914</v>
      </c>
      <c r="G24" s="76">
        <f t="shared" si="4"/>
        <v>5019848</v>
      </c>
      <c r="H24" s="76">
        <f t="shared" si="4"/>
        <v>3567114</v>
      </c>
      <c r="I24" s="76">
        <f t="shared" si="4"/>
        <v>47853876</v>
      </c>
      <c r="J24" s="76">
        <f t="shared" si="4"/>
        <v>-3570111</v>
      </c>
      <c r="K24" s="76">
        <f t="shared" si="4"/>
        <v>-725140</v>
      </c>
      <c r="L24" s="76">
        <f t="shared" si="4"/>
        <v>100933911</v>
      </c>
      <c r="M24" s="76">
        <f t="shared" si="4"/>
        <v>96638660</v>
      </c>
      <c r="N24" s="76">
        <f t="shared" si="4"/>
        <v>43256959</v>
      </c>
      <c r="O24" s="76">
        <f t="shared" si="4"/>
        <v>5147713</v>
      </c>
      <c r="P24" s="76">
        <f t="shared" si="4"/>
        <v>16762416</v>
      </c>
      <c r="Q24" s="76">
        <f t="shared" si="4"/>
        <v>65167088</v>
      </c>
      <c r="R24" s="76">
        <f t="shared" si="4"/>
        <v>4960396</v>
      </c>
      <c r="S24" s="76">
        <f t="shared" si="4"/>
        <v>4960396</v>
      </c>
      <c r="T24" s="76">
        <f t="shared" si="4"/>
        <v>-21023281</v>
      </c>
      <c r="U24" s="76">
        <f t="shared" si="4"/>
        <v>-11102489</v>
      </c>
      <c r="V24" s="76">
        <f t="shared" si="4"/>
        <v>198557135</v>
      </c>
      <c r="W24" s="76">
        <f t="shared" si="4"/>
        <v>39102048</v>
      </c>
      <c r="X24" s="76">
        <f t="shared" si="4"/>
        <v>159455087</v>
      </c>
      <c r="Y24" s="77">
        <f>+IF(W24&lt;&gt;0,(X24/W24)*100,0)</f>
        <v>407.79216219058395</v>
      </c>
      <c r="Z24" s="78">
        <f t="shared" si="4"/>
        <v>39102053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35778999</v>
      </c>
      <c r="E27" s="99">
        <v>35778999</v>
      </c>
      <c r="F27" s="99">
        <v>0</v>
      </c>
      <c r="G27" s="99">
        <v>4187427</v>
      </c>
      <c r="H27" s="99">
        <v>2629996</v>
      </c>
      <c r="I27" s="99">
        <v>6817423</v>
      </c>
      <c r="J27" s="99">
        <v>1895176</v>
      </c>
      <c r="K27" s="99">
        <v>446579</v>
      </c>
      <c r="L27" s="99">
        <v>3648475</v>
      </c>
      <c r="M27" s="99">
        <v>5990230</v>
      </c>
      <c r="N27" s="99">
        <v>1193745</v>
      </c>
      <c r="O27" s="99">
        <v>82996</v>
      </c>
      <c r="P27" s="99">
        <v>1076169</v>
      </c>
      <c r="Q27" s="99">
        <v>2352910</v>
      </c>
      <c r="R27" s="99">
        <v>3708074</v>
      </c>
      <c r="S27" s="99">
        <v>0</v>
      </c>
      <c r="T27" s="99">
        <v>7124033</v>
      </c>
      <c r="U27" s="99">
        <v>10832107</v>
      </c>
      <c r="V27" s="99">
        <v>25992670</v>
      </c>
      <c r="W27" s="99">
        <v>35778999</v>
      </c>
      <c r="X27" s="99">
        <v>-9786329</v>
      </c>
      <c r="Y27" s="100">
        <v>-27.35</v>
      </c>
      <c r="Z27" s="101">
        <v>35778999</v>
      </c>
    </row>
    <row r="28" spans="1:26" ht="13.5">
      <c r="A28" s="102" t="s">
        <v>44</v>
      </c>
      <c r="B28" s="18">
        <v>0</v>
      </c>
      <c r="C28" s="18">
        <v>0</v>
      </c>
      <c r="D28" s="58">
        <v>32563999</v>
      </c>
      <c r="E28" s="59">
        <v>32563999</v>
      </c>
      <c r="F28" s="59">
        <v>0</v>
      </c>
      <c r="G28" s="59">
        <v>4187428</v>
      </c>
      <c r="H28" s="59">
        <v>2629996</v>
      </c>
      <c r="I28" s="59">
        <v>6817424</v>
      </c>
      <c r="J28" s="59">
        <v>1696776</v>
      </c>
      <c r="K28" s="59">
        <v>129782</v>
      </c>
      <c r="L28" s="59">
        <v>3352975</v>
      </c>
      <c r="M28" s="59">
        <v>5179533</v>
      </c>
      <c r="N28" s="59">
        <v>1159103</v>
      </c>
      <c r="O28" s="59">
        <v>0</v>
      </c>
      <c r="P28" s="59">
        <v>1076169</v>
      </c>
      <c r="Q28" s="59">
        <v>2235272</v>
      </c>
      <c r="R28" s="59">
        <v>3708074</v>
      </c>
      <c r="S28" s="59">
        <v>0</v>
      </c>
      <c r="T28" s="59">
        <v>6957766</v>
      </c>
      <c r="U28" s="59">
        <v>10665840</v>
      </c>
      <c r="V28" s="59">
        <v>24898069</v>
      </c>
      <c r="W28" s="59">
        <v>32563999</v>
      </c>
      <c r="X28" s="59">
        <v>-7665930</v>
      </c>
      <c r="Y28" s="60">
        <v>-23.54</v>
      </c>
      <c r="Z28" s="61">
        <v>32563999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3215000</v>
      </c>
      <c r="E31" s="59">
        <v>3215000</v>
      </c>
      <c r="F31" s="59">
        <v>0</v>
      </c>
      <c r="G31" s="59">
        <v>0</v>
      </c>
      <c r="H31" s="59">
        <v>0</v>
      </c>
      <c r="I31" s="59">
        <v>0</v>
      </c>
      <c r="J31" s="59">
        <v>198400</v>
      </c>
      <c r="K31" s="59">
        <v>316797</v>
      </c>
      <c r="L31" s="59">
        <v>295500</v>
      </c>
      <c r="M31" s="59">
        <v>810697</v>
      </c>
      <c r="N31" s="59">
        <v>34642</v>
      </c>
      <c r="O31" s="59">
        <v>82996</v>
      </c>
      <c r="P31" s="59">
        <v>0</v>
      </c>
      <c r="Q31" s="59">
        <v>117638</v>
      </c>
      <c r="R31" s="59">
        <v>0</v>
      </c>
      <c r="S31" s="59">
        <v>0</v>
      </c>
      <c r="T31" s="59">
        <v>166267</v>
      </c>
      <c r="U31" s="59">
        <v>166267</v>
      </c>
      <c r="V31" s="59">
        <v>1094602</v>
      </c>
      <c r="W31" s="59">
        <v>3215000</v>
      </c>
      <c r="X31" s="59">
        <v>-2120398</v>
      </c>
      <c r="Y31" s="60">
        <v>-65.95</v>
      </c>
      <c r="Z31" s="61">
        <v>3215000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35778999</v>
      </c>
      <c r="E32" s="99">
        <f t="shared" si="5"/>
        <v>35778999</v>
      </c>
      <c r="F32" s="99">
        <f t="shared" si="5"/>
        <v>0</v>
      </c>
      <c r="G32" s="99">
        <f t="shared" si="5"/>
        <v>4187428</v>
      </c>
      <c r="H32" s="99">
        <f t="shared" si="5"/>
        <v>2629996</v>
      </c>
      <c r="I32" s="99">
        <f t="shared" si="5"/>
        <v>6817424</v>
      </c>
      <c r="J32" s="99">
        <f t="shared" si="5"/>
        <v>1895176</v>
      </c>
      <c r="K32" s="99">
        <f t="shared" si="5"/>
        <v>446579</v>
      </c>
      <c r="L32" s="99">
        <f t="shared" si="5"/>
        <v>3648475</v>
      </c>
      <c r="M32" s="99">
        <f t="shared" si="5"/>
        <v>5990230</v>
      </c>
      <c r="N32" s="99">
        <f t="shared" si="5"/>
        <v>1193745</v>
      </c>
      <c r="O32" s="99">
        <f t="shared" si="5"/>
        <v>82996</v>
      </c>
      <c r="P32" s="99">
        <f t="shared" si="5"/>
        <v>1076169</v>
      </c>
      <c r="Q32" s="99">
        <f t="shared" si="5"/>
        <v>2352910</v>
      </c>
      <c r="R32" s="99">
        <f t="shared" si="5"/>
        <v>3708074</v>
      </c>
      <c r="S32" s="99">
        <f t="shared" si="5"/>
        <v>0</v>
      </c>
      <c r="T32" s="99">
        <f t="shared" si="5"/>
        <v>7124033</v>
      </c>
      <c r="U32" s="99">
        <f t="shared" si="5"/>
        <v>10832107</v>
      </c>
      <c r="V32" s="99">
        <f t="shared" si="5"/>
        <v>25992671</v>
      </c>
      <c r="W32" s="99">
        <f t="shared" si="5"/>
        <v>35778999</v>
      </c>
      <c r="X32" s="99">
        <f t="shared" si="5"/>
        <v>-9786328</v>
      </c>
      <c r="Y32" s="100">
        <f>+IF(W32&lt;&gt;0,(X32/W32)*100,0)</f>
        <v>-27.35215705727262</v>
      </c>
      <c r="Z32" s="101">
        <f t="shared" si="5"/>
        <v>35778999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112044735</v>
      </c>
      <c r="E35" s="59">
        <v>112044735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112044735</v>
      </c>
      <c r="X35" s="59">
        <v>-112044735</v>
      </c>
      <c r="Y35" s="60">
        <v>-100</v>
      </c>
      <c r="Z35" s="61">
        <v>112044735</v>
      </c>
    </row>
    <row r="36" spans="1:26" ht="13.5">
      <c r="A36" s="57" t="s">
        <v>53</v>
      </c>
      <c r="B36" s="18">
        <v>0</v>
      </c>
      <c r="C36" s="18">
        <v>0</v>
      </c>
      <c r="D36" s="58">
        <v>193930626</v>
      </c>
      <c r="E36" s="59">
        <v>193930626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193930626</v>
      </c>
      <c r="X36" s="59">
        <v>-193930626</v>
      </c>
      <c r="Y36" s="60">
        <v>-100</v>
      </c>
      <c r="Z36" s="61">
        <v>193930626</v>
      </c>
    </row>
    <row r="37" spans="1:26" ht="13.5">
      <c r="A37" s="57" t="s">
        <v>54</v>
      </c>
      <c r="B37" s="18">
        <v>0</v>
      </c>
      <c r="C37" s="18">
        <v>0</v>
      </c>
      <c r="D37" s="58">
        <v>30432237</v>
      </c>
      <c r="E37" s="59">
        <v>30432237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30432237</v>
      </c>
      <c r="X37" s="59">
        <v>-30432237</v>
      </c>
      <c r="Y37" s="60">
        <v>-100</v>
      </c>
      <c r="Z37" s="61">
        <v>30432237</v>
      </c>
    </row>
    <row r="38" spans="1:26" ht="13.5">
      <c r="A38" s="57" t="s">
        <v>55</v>
      </c>
      <c r="B38" s="18">
        <v>0</v>
      </c>
      <c r="C38" s="18">
        <v>0</v>
      </c>
      <c r="D38" s="58">
        <v>14642259</v>
      </c>
      <c r="E38" s="59">
        <v>14642259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14642259</v>
      </c>
      <c r="X38" s="59">
        <v>-14642259</v>
      </c>
      <c r="Y38" s="60">
        <v>-100</v>
      </c>
      <c r="Z38" s="61">
        <v>14642259</v>
      </c>
    </row>
    <row r="39" spans="1:26" ht="13.5">
      <c r="A39" s="57" t="s">
        <v>56</v>
      </c>
      <c r="B39" s="18">
        <v>0</v>
      </c>
      <c r="C39" s="18">
        <v>0</v>
      </c>
      <c r="D39" s="58">
        <v>260900865</v>
      </c>
      <c r="E39" s="59">
        <v>260900865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260900865</v>
      </c>
      <c r="X39" s="59">
        <v>-260900865</v>
      </c>
      <c r="Y39" s="60">
        <v>-100</v>
      </c>
      <c r="Z39" s="61">
        <v>260900865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70708795</v>
      </c>
      <c r="E42" s="59">
        <v>70708795</v>
      </c>
      <c r="F42" s="59">
        <v>35333783</v>
      </c>
      <c r="G42" s="59">
        <v>-188703</v>
      </c>
      <c r="H42" s="59">
        <v>-2246262</v>
      </c>
      <c r="I42" s="59">
        <v>32898818</v>
      </c>
      <c r="J42" s="59">
        <v>-9026602</v>
      </c>
      <c r="K42" s="59">
        <v>-2612514</v>
      </c>
      <c r="L42" s="59">
        <v>12863719</v>
      </c>
      <c r="M42" s="59">
        <v>1224603</v>
      </c>
      <c r="N42" s="59">
        <v>-14212312</v>
      </c>
      <c r="O42" s="59">
        <v>-1126794</v>
      </c>
      <c r="P42" s="59">
        <v>11274909</v>
      </c>
      <c r="Q42" s="59">
        <v>-4064197</v>
      </c>
      <c r="R42" s="59">
        <v>-5702132</v>
      </c>
      <c r="S42" s="59">
        <v>-2065196</v>
      </c>
      <c r="T42" s="59">
        <v>10102062</v>
      </c>
      <c r="U42" s="59">
        <v>2334734</v>
      </c>
      <c r="V42" s="59">
        <v>32393958</v>
      </c>
      <c r="W42" s="59">
        <v>70708795</v>
      </c>
      <c r="X42" s="59">
        <v>-38314837</v>
      </c>
      <c r="Y42" s="60">
        <v>-54.19</v>
      </c>
      <c r="Z42" s="61">
        <v>70708795</v>
      </c>
    </row>
    <row r="43" spans="1:26" ht="13.5">
      <c r="A43" s="57" t="s">
        <v>59</v>
      </c>
      <c r="B43" s="18">
        <v>0</v>
      </c>
      <c r="C43" s="18">
        <v>0</v>
      </c>
      <c r="D43" s="58">
        <v>-35778999</v>
      </c>
      <c r="E43" s="59">
        <v>-35778999</v>
      </c>
      <c r="F43" s="59">
        <v>0</v>
      </c>
      <c r="G43" s="59">
        <v>-4187427</v>
      </c>
      <c r="H43" s="59">
        <v>-2629996</v>
      </c>
      <c r="I43" s="59">
        <v>-6817423</v>
      </c>
      <c r="J43" s="59">
        <v>-1895176</v>
      </c>
      <c r="K43" s="59">
        <v>-446579</v>
      </c>
      <c r="L43" s="59">
        <v>-3648475</v>
      </c>
      <c r="M43" s="59">
        <v>-5990230</v>
      </c>
      <c r="N43" s="59">
        <v>0</v>
      </c>
      <c r="O43" s="59">
        <v>-82996</v>
      </c>
      <c r="P43" s="59">
        <v>-1076169</v>
      </c>
      <c r="Q43" s="59">
        <v>-1159165</v>
      </c>
      <c r="R43" s="59">
        <v>-3708074</v>
      </c>
      <c r="S43" s="59">
        <v>0</v>
      </c>
      <c r="T43" s="59">
        <v>0</v>
      </c>
      <c r="U43" s="59">
        <v>-3708074</v>
      </c>
      <c r="V43" s="59">
        <v>-17674892</v>
      </c>
      <c r="W43" s="59">
        <v>-35778999</v>
      </c>
      <c r="X43" s="59">
        <v>18104107</v>
      </c>
      <c r="Y43" s="60">
        <v>-50.6</v>
      </c>
      <c r="Z43" s="61">
        <v>-35778999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39381555</v>
      </c>
      <c r="E45" s="99">
        <v>39381555</v>
      </c>
      <c r="F45" s="99">
        <v>36236580</v>
      </c>
      <c r="G45" s="99">
        <v>31860450</v>
      </c>
      <c r="H45" s="99">
        <v>26984192</v>
      </c>
      <c r="I45" s="99">
        <v>26984192</v>
      </c>
      <c r="J45" s="99">
        <v>16062414</v>
      </c>
      <c r="K45" s="99">
        <v>13003321</v>
      </c>
      <c r="L45" s="99">
        <v>22218565</v>
      </c>
      <c r="M45" s="99">
        <v>22218565</v>
      </c>
      <c r="N45" s="99">
        <v>8006253</v>
      </c>
      <c r="O45" s="99">
        <v>6796463</v>
      </c>
      <c r="P45" s="99">
        <v>16995203</v>
      </c>
      <c r="Q45" s="99">
        <v>8006253</v>
      </c>
      <c r="R45" s="99">
        <v>7584997</v>
      </c>
      <c r="S45" s="99">
        <v>5519801</v>
      </c>
      <c r="T45" s="99">
        <v>15621863</v>
      </c>
      <c r="U45" s="99">
        <v>15621863</v>
      </c>
      <c r="V45" s="99">
        <v>15621863</v>
      </c>
      <c r="W45" s="99">
        <v>39381555</v>
      </c>
      <c r="X45" s="99">
        <v>-23759692</v>
      </c>
      <c r="Y45" s="100">
        <v>-60.33</v>
      </c>
      <c r="Z45" s="101">
        <v>39381555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15449546</v>
      </c>
      <c r="C49" s="51">
        <v>0</v>
      </c>
      <c r="D49" s="128">
        <v>9924101</v>
      </c>
      <c r="E49" s="53">
        <v>9657682</v>
      </c>
      <c r="F49" s="53">
        <v>0</v>
      </c>
      <c r="G49" s="53">
        <v>0</v>
      </c>
      <c r="H49" s="53">
        <v>0</v>
      </c>
      <c r="I49" s="53">
        <v>10008479</v>
      </c>
      <c r="J49" s="53">
        <v>0</v>
      </c>
      <c r="K49" s="53">
        <v>0</v>
      </c>
      <c r="L49" s="53">
        <v>0</v>
      </c>
      <c r="M49" s="53">
        <v>8204599</v>
      </c>
      <c r="N49" s="53">
        <v>0</v>
      </c>
      <c r="O49" s="53">
        <v>0</v>
      </c>
      <c r="P49" s="53">
        <v>0</v>
      </c>
      <c r="Q49" s="53">
        <v>9275816</v>
      </c>
      <c r="R49" s="53">
        <v>0</v>
      </c>
      <c r="S49" s="53">
        <v>0</v>
      </c>
      <c r="T49" s="53">
        <v>0</v>
      </c>
      <c r="U49" s="53">
        <v>38837875</v>
      </c>
      <c r="V49" s="53">
        <v>281212899</v>
      </c>
      <c r="W49" s="53">
        <v>382570997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8010204</v>
      </c>
      <c r="C51" s="51">
        <v>0</v>
      </c>
      <c r="D51" s="128">
        <v>8848643</v>
      </c>
      <c r="E51" s="53">
        <v>7338543</v>
      </c>
      <c r="F51" s="53">
        <v>0</v>
      </c>
      <c r="G51" s="53">
        <v>0</v>
      </c>
      <c r="H51" s="53">
        <v>0</v>
      </c>
      <c r="I51" s="53">
        <v>9133865</v>
      </c>
      <c r="J51" s="53">
        <v>0</v>
      </c>
      <c r="K51" s="53">
        <v>0</v>
      </c>
      <c r="L51" s="53">
        <v>0</v>
      </c>
      <c r="M51" s="53">
        <v>6173071</v>
      </c>
      <c r="N51" s="53">
        <v>0</v>
      </c>
      <c r="O51" s="53">
        <v>0</v>
      </c>
      <c r="P51" s="53">
        <v>0</v>
      </c>
      <c r="Q51" s="53">
        <v>10302900</v>
      </c>
      <c r="R51" s="53">
        <v>0</v>
      </c>
      <c r="S51" s="53">
        <v>0</v>
      </c>
      <c r="T51" s="53">
        <v>0</v>
      </c>
      <c r="U51" s="53">
        <v>23345785</v>
      </c>
      <c r="V51" s="53">
        <v>0</v>
      </c>
      <c r="W51" s="53">
        <v>73153011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93.92072269946486</v>
      </c>
      <c r="E58" s="7">
        <f t="shared" si="6"/>
        <v>93.92072269946486</v>
      </c>
      <c r="F58" s="7">
        <f t="shared" si="6"/>
        <v>71.69868356197404</v>
      </c>
      <c r="G58" s="7">
        <f t="shared" si="6"/>
        <v>62.41930102208843</v>
      </c>
      <c r="H58" s="7">
        <f t="shared" si="6"/>
        <v>59.47554098225345</v>
      </c>
      <c r="I58" s="7">
        <f t="shared" si="6"/>
        <v>64.47942045054796</v>
      </c>
      <c r="J58" s="7">
        <f t="shared" si="6"/>
        <v>57.8181295594044</v>
      </c>
      <c r="K58" s="7">
        <f t="shared" si="6"/>
        <v>86.4707001032453</v>
      </c>
      <c r="L58" s="7">
        <f t="shared" si="6"/>
        <v>9.120567426530018</v>
      </c>
      <c r="M58" s="7">
        <f t="shared" si="6"/>
        <v>22.925588307579343</v>
      </c>
      <c r="N58" s="7">
        <f t="shared" si="6"/>
        <v>12.994309200727855</v>
      </c>
      <c r="O58" s="7">
        <f t="shared" si="6"/>
        <v>58.07322374670999</v>
      </c>
      <c r="P58" s="7">
        <f t="shared" si="6"/>
        <v>62.468145310201905</v>
      </c>
      <c r="Q58" s="7">
        <f t="shared" si="6"/>
        <v>27.375233634223335</v>
      </c>
      <c r="R58" s="7">
        <f t="shared" si="6"/>
        <v>26.874345514190523</v>
      </c>
      <c r="S58" s="7">
        <f t="shared" si="6"/>
        <v>52.47600953096621</v>
      </c>
      <c r="T58" s="7">
        <f t="shared" si="6"/>
        <v>60.186914843781345</v>
      </c>
      <c r="U58" s="7">
        <f t="shared" si="6"/>
        <v>46.54331961593223</v>
      </c>
      <c r="V58" s="7">
        <f t="shared" si="6"/>
        <v>33.41688438917083</v>
      </c>
      <c r="W58" s="7">
        <f t="shared" si="6"/>
        <v>93.92072390953574</v>
      </c>
      <c r="X58" s="7">
        <f t="shared" si="6"/>
        <v>0</v>
      </c>
      <c r="Y58" s="7">
        <f t="shared" si="6"/>
        <v>0</v>
      </c>
      <c r="Z58" s="8">
        <f t="shared" si="6"/>
        <v>93.92072269946486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86.66001449943383</v>
      </c>
      <c r="E59" s="10">
        <f t="shared" si="7"/>
        <v>86.66001449943383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-100</v>
      </c>
      <c r="O59" s="10">
        <f t="shared" si="7"/>
        <v>100</v>
      </c>
      <c r="P59" s="10">
        <f t="shared" si="7"/>
        <v>100</v>
      </c>
      <c r="Q59" s="10">
        <f t="shared" si="7"/>
        <v>267.155339131267</v>
      </c>
      <c r="R59" s="10">
        <f t="shared" si="7"/>
        <v>100</v>
      </c>
      <c r="S59" s="10">
        <f t="shared" si="7"/>
        <v>38.09031142982106</v>
      </c>
      <c r="T59" s="10">
        <f t="shared" si="7"/>
        <v>46.30854296214366</v>
      </c>
      <c r="U59" s="10">
        <f t="shared" si="7"/>
        <v>61.33592301395585</v>
      </c>
      <c r="V59" s="10">
        <f t="shared" si="7"/>
        <v>107.7542842968539</v>
      </c>
      <c r="W59" s="10">
        <f t="shared" si="7"/>
        <v>86.66003408972742</v>
      </c>
      <c r="X59" s="10">
        <f t="shared" si="7"/>
        <v>0</v>
      </c>
      <c r="Y59" s="10">
        <f t="shared" si="7"/>
        <v>0</v>
      </c>
      <c r="Z59" s="11">
        <f t="shared" si="7"/>
        <v>86.66001449943383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96.48231218137757</v>
      </c>
      <c r="E60" s="13">
        <f t="shared" si="7"/>
        <v>96.48231218137757</v>
      </c>
      <c r="F60" s="13">
        <f t="shared" si="7"/>
        <v>60.07027110384353</v>
      </c>
      <c r="G60" s="13">
        <f t="shared" si="7"/>
        <v>50.490715943343886</v>
      </c>
      <c r="H60" s="13">
        <f t="shared" si="7"/>
        <v>50.35513929937523</v>
      </c>
      <c r="I60" s="13">
        <f t="shared" si="7"/>
        <v>53.38273146665977</v>
      </c>
      <c r="J60" s="13">
        <f t="shared" si="7"/>
        <v>42.41678197756144</v>
      </c>
      <c r="K60" s="13">
        <f t="shared" si="7"/>
        <v>82.15596537145082</v>
      </c>
      <c r="L60" s="13">
        <f t="shared" si="7"/>
        <v>5.644931975630412</v>
      </c>
      <c r="M60" s="13">
        <f t="shared" si="7"/>
        <v>15.85469145232881</v>
      </c>
      <c r="N60" s="13">
        <f t="shared" si="7"/>
        <v>6.6973035157184055</v>
      </c>
      <c r="O60" s="13">
        <f t="shared" si="7"/>
        <v>44.8642036819552</v>
      </c>
      <c r="P60" s="13">
        <f t="shared" si="7"/>
        <v>49.33316597743478</v>
      </c>
      <c r="Q60" s="13">
        <f t="shared" si="7"/>
        <v>16.113164398735158</v>
      </c>
      <c r="R60" s="13">
        <f t="shared" si="7"/>
        <v>0</v>
      </c>
      <c r="S60" s="13">
        <f t="shared" si="7"/>
        <v>46.01585534085869</v>
      </c>
      <c r="T60" s="13">
        <f t="shared" si="7"/>
        <v>54.82451719820388</v>
      </c>
      <c r="U60" s="13">
        <f t="shared" si="7"/>
        <v>33.589378137840924</v>
      </c>
      <c r="V60" s="13">
        <f t="shared" si="7"/>
        <v>22.490971073650336</v>
      </c>
      <c r="W60" s="13">
        <f t="shared" si="7"/>
        <v>96.48231382498021</v>
      </c>
      <c r="X60" s="13">
        <f t="shared" si="7"/>
        <v>0</v>
      </c>
      <c r="Y60" s="13">
        <f t="shared" si="7"/>
        <v>0</v>
      </c>
      <c r="Z60" s="14">
        <f t="shared" si="7"/>
        <v>96.48231218137757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98.00000758297045</v>
      </c>
      <c r="E61" s="13">
        <f t="shared" si="7"/>
        <v>98.00000758297045</v>
      </c>
      <c r="F61" s="13">
        <f t="shared" si="7"/>
        <v>74.04570456182398</v>
      </c>
      <c r="G61" s="13">
        <f t="shared" si="7"/>
        <v>58.11848678765532</v>
      </c>
      <c r="H61" s="13">
        <f t="shared" si="7"/>
        <v>58.04446656886733</v>
      </c>
      <c r="I61" s="13">
        <f t="shared" si="7"/>
        <v>62.71037594026384</v>
      </c>
      <c r="J61" s="13">
        <f t="shared" si="7"/>
        <v>61.909073662237056</v>
      </c>
      <c r="K61" s="13">
        <f t="shared" si="7"/>
        <v>84.68321429334179</v>
      </c>
      <c r="L61" s="13">
        <f t="shared" si="7"/>
        <v>4.591171437475456</v>
      </c>
      <c r="M61" s="13">
        <f t="shared" si="7"/>
        <v>12.99250390419379</v>
      </c>
      <c r="N61" s="13">
        <f t="shared" si="7"/>
        <v>5.019941966553609</v>
      </c>
      <c r="O61" s="13">
        <f t="shared" si="7"/>
        <v>60.90035949991951</v>
      </c>
      <c r="P61" s="13">
        <f t="shared" si="7"/>
        <v>59.359625665595374</v>
      </c>
      <c r="Q61" s="13">
        <f t="shared" si="7"/>
        <v>13.51724525875771</v>
      </c>
      <c r="R61" s="13">
        <f t="shared" si="7"/>
        <v>0</v>
      </c>
      <c r="S61" s="13">
        <f t="shared" si="7"/>
        <v>57.95407874404466</v>
      </c>
      <c r="T61" s="13">
        <f t="shared" si="7"/>
        <v>67.87646770790025</v>
      </c>
      <c r="U61" s="13">
        <f t="shared" si="7"/>
        <v>42.38481128326651</v>
      </c>
      <c r="V61" s="13">
        <f t="shared" si="7"/>
        <v>20.37123892108487</v>
      </c>
      <c r="W61" s="13">
        <f t="shared" si="7"/>
        <v>98.00001044116732</v>
      </c>
      <c r="X61" s="13">
        <f t="shared" si="7"/>
        <v>0</v>
      </c>
      <c r="Y61" s="13">
        <f t="shared" si="7"/>
        <v>0</v>
      </c>
      <c r="Z61" s="14">
        <f t="shared" si="7"/>
        <v>98.00000758297045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93.00001626558236</v>
      </c>
      <c r="E62" s="13">
        <f t="shared" si="7"/>
        <v>93.00001626558236</v>
      </c>
      <c r="F62" s="13">
        <f t="shared" si="7"/>
        <v>57.699231679517204</v>
      </c>
      <c r="G62" s="13">
        <f t="shared" si="7"/>
        <v>54.62215829357283</v>
      </c>
      <c r="H62" s="13">
        <f t="shared" si="7"/>
        <v>49.548151278296466</v>
      </c>
      <c r="I62" s="13">
        <f t="shared" si="7"/>
        <v>53.78472043198964</v>
      </c>
      <c r="J62" s="13">
        <f t="shared" si="7"/>
        <v>25.298923638929683</v>
      </c>
      <c r="K62" s="13">
        <f t="shared" si="7"/>
        <v>121.8732039105336</v>
      </c>
      <c r="L62" s="13">
        <f t="shared" si="7"/>
        <v>15.491963644648232</v>
      </c>
      <c r="M62" s="13">
        <f t="shared" si="7"/>
        <v>37.17799741249752</v>
      </c>
      <c r="N62" s="13">
        <f t="shared" si="7"/>
        <v>43.1941032640409</v>
      </c>
      <c r="O62" s="13">
        <f t="shared" si="7"/>
        <v>27.185105179241887</v>
      </c>
      <c r="P62" s="13">
        <f t="shared" si="7"/>
        <v>44.16100226158455</v>
      </c>
      <c r="Q62" s="13">
        <f t="shared" si="7"/>
        <v>36.47250751949841</v>
      </c>
      <c r="R62" s="13">
        <f t="shared" si="7"/>
        <v>0</v>
      </c>
      <c r="S62" s="13">
        <f t="shared" si="7"/>
        <v>35.38313929990002</v>
      </c>
      <c r="T62" s="13">
        <f t="shared" si="7"/>
        <v>47.14004674844226</v>
      </c>
      <c r="U62" s="13">
        <f t="shared" si="7"/>
        <v>26.147466874065074</v>
      </c>
      <c r="V62" s="13">
        <f t="shared" si="7"/>
        <v>37.78332687505287</v>
      </c>
      <c r="W62" s="13">
        <f t="shared" si="7"/>
        <v>93.0000082618824</v>
      </c>
      <c r="X62" s="13">
        <f t="shared" si="7"/>
        <v>0</v>
      </c>
      <c r="Y62" s="13">
        <f t="shared" si="7"/>
        <v>0</v>
      </c>
      <c r="Z62" s="14">
        <f t="shared" si="7"/>
        <v>93.00001626558236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99.00001746258641</v>
      </c>
      <c r="E63" s="13">
        <f t="shared" si="7"/>
        <v>99.00001746258641</v>
      </c>
      <c r="F63" s="13">
        <f t="shared" si="7"/>
        <v>19.17835043127558</v>
      </c>
      <c r="G63" s="13">
        <f t="shared" si="7"/>
        <v>18.748924318996135</v>
      </c>
      <c r="H63" s="13">
        <f t="shared" si="7"/>
        <v>20.088655647290867</v>
      </c>
      <c r="I63" s="13">
        <f t="shared" si="7"/>
        <v>19.33629147631063</v>
      </c>
      <c r="J63" s="13">
        <f t="shared" si="7"/>
        <v>15.842973470702205</v>
      </c>
      <c r="K63" s="13">
        <f t="shared" si="7"/>
        <v>29.03600098152627</v>
      </c>
      <c r="L63" s="13">
        <f t="shared" si="7"/>
        <v>16.823932938932575</v>
      </c>
      <c r="M63" s="13">
        <f t="shared" si="7"/>
        <v>20.567202622336087</v>
      </c>
      <c r="N63" s="13">
        <f t="shared" si="7"/>
        <v>-15.894431001289366</v>
      </c>
      <c r="O63" s="13">
        <f t="shared" si="7"/>
        <v>19.24005574758088</v>
      </c>
      <c r="P63" s="13">
        <f t="shared" si="7"/>
        <v>19.254024432415648</v>
      </c>
      <c r="Q63" s="13">
        <f t="shared" si="7"/>
        <v>54.28654453235414</v>
      </c>
      <c r="R63" s="13">
        <f t="shared" si="7"/>
        <v>0</v>
      </c>
      <c r="S63" s="13">
        <f t="shared" si="7"/>
        <v>19.93642719794988</v>
      </c>
      <c r="T63" s="13">
        <f t="shared" si="7"/>
        <v>18.173112782738556</v>
      </c>
      <c r="U63" s="13">
        <f t="shared" si="7"/>
        <v>12.849117766972915</v>
      </c>
      <c r="V63" s="13">
        <f t="shared" si="7"/>
        <v>21.1838701906286</v>
      </c>
      <c r="W63" s="13">
        <f t="shared" si="7"/>
        <v>99.00001746258641</v>
      </c>
      <c r="X63" s="13">
        <f t="shared" si="7"/>
        <v>0</v>
      </c>
      <c r="Y63" s="13">
        <f t="shared" si="7"/>
        <v>0</v>
      </c>
      <c r="Z63" s="14">
        <f t="shared" si="7"/>
        <v>99.00001746258641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95.99994825897325</v>
      </c>
      <c r="E64" s="13">
        <f t="shared" si="7"/>
        <v>95.99994825897325</v>
      </c>
      <c r="F64" s="13">
        <f t="shared" si="7"/>
        <v>18.78855075190227</v>
      </c>
      <c r="G64" s="13">
        <f t="shared" si="7"/>
        <v>19.303824794512416</v>
      </c>
      <c r="H64" s="13">
        <f t="shared" si="7"/>
        <v>20.683328026594854</v>
      </c>
      <c r="I64" s="13">
        <f t="shared" si="7"/>
        <v>19.58891668335679</v>
      </c>
      <c r="J64" s="13">
        <f t="shared" si="7"/>
        <v>15.863255109438304</v>
      </c>
      <c r="K64" s="13">
        <f t="shared" si="7"/>
        <v>26.869379373473546</v>
      </c>
      <c r="L64" s="13">
        <f t="shared" si="7"/>
        <v>17.219194261442443</v>
      </c>
      <c r="M64" s="13">
        <f t="shared" si="7"/>
        <v>19.986818204753014</v>
      </c>
      <c r="N64" s="13">
        <f t="shared" si="7"/>
        <v>-15.705953444380222</v>
      </c>
      <c r="O64" s="13">
        <f t="shared" si="7"/>
        <v>20.01603071430977</v>
      </c>
      <c r="P64" s="13">
        <f t="shared" si="7"/>
        <v>20.019860330942638</v>
      </c>
      <c r="Q64" s="13">
        <f t="shared" si="7"/>
        <v>55.737512781237754</v>
      </c>
      <c r="R64" s="13">
        <f t="shared" si="7"/>
        <v>0</v>
      </c>
      <c r="S64" s="13">
        <f t="shared" si="7"/>
        <v>20.05019148468998</v>
      </c>
      <c r="T64" s="13">
        <f t="shared" si="7"/>
        <v>20.731889975553305</v>
      </c>
      <c r="U64" s="13">
        <f t="shared" si="7"/>
        <v>13.674630089939788</v>
      </c>
      <c r="V64" s="13">
        <f t="shared" si="7"/>
        <v>21.521977150547922</v>
      </c>
      <c r="W64" s="13">
        <f t="shared" si="7"/>
        <v>95.99999664019137</v>
      </c>
      <c r="X64" s="13">
        <f t="shared" si="7"/>
        <v>0</v>
      </c>
      <c r="Y64" s="13">
        <f t="shared" si="7"/>
        <v>0</v>
      </c>
      <c r="Z64" s="14">
        <f t="shared" si="7"/>
        <v>95.99994825897325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85.00000795660658</v>
      </c>
      <c r="E66" s="16">
        <f t="shared" si="7"/>
        <v>85.00000795660658</v>
      </c>
      <c r="F66" s="16">
        <f t="shared" si="7"/>
        <v>100</v>
      </c>
      <c r="G66" s="16">
        <f t="shared" si="7"/>
        <v>99.99993869904664</v>
      </c>
      <c r="H66" s="16">
        <f t="shared" si="7"/>
        <v>99.9999262507504</v>
      </c>
      <c r="I66" s="16">
        <f t="shared" si="7"/>
        <v>99.99995630635797</v>
      </c>
      <c r="J66" s="16">
        <f t="shared" si="7"/>
        <v>100</v>
      </c>
      <c r="K66" s="16">
        <f t="shared" si="7"/>
        <v>99.99994516224025</v>
      </c>
      <c r="L66" s="16">
        <f t="shared" si="7"/>
        <v>100</v>
      </c>
      <c r="M66" s="16">
        <f t="shared" si="7"/>
        <v>99.99998183617721</v>
      </c>
      <c r="N66" s="16">
        <f t="shared" si="7"/>
        <v>-100</v>
      </c>
      <c r="O66" s="16">
        <f t="shared" si="7"/>
        <v>100</v>
      </c>
      <c r="P66" s="16">
        <f t="shared" si="7"/>
        <v>90.1837231804839</v>
      </c>
      <c r="Q66" s="16">
        <f t="shared" si="7"/>
        <v>361.3123518831389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123.11273788428012</v>
      </c>
      <c r="W66" s="16">
        <f t="shared" si="7"/>
        <v>84.99998090415029</v>
      </c>
      <c r="X66" s="16">
        <f t="shared" si="7"/>
        <v>0</v>
      </c>
      <c r="Y66" s="16">
        <f t="shared" si="7"/>
        <v>0</v>
      </c>
      <c r="Z66" s="17">
        <f t="shared" si="7"/>
        <v>85.00000795660658</v>
      </c>
    </row>
    <row r="67" spans="1:26" ht="13.5" hidden="1">
      <c r="A67" s="40" t="s">
        <v>120</v>
      </c>
      <c r="B67" s="23"/>
      <c r="C67" s="23"/>
      <c r="D67" s="24">
        <v>155231774</v>
      </c>
      <c r="E67" s="25">
        <v>155231774</v>
      </c>
      <c r="F67" s="25">
        <v>13897350</v>
      </c>
      <c r="G67" s="25">
        <v>13858292</v>
      </c>
      <c r="H67" s="25">
        <v>14344648</v>
      </c>
      <c r="I67" s="25">
        <v>42100290</v>
      </c>
      <c r="J67" s="25">
        <v>12935626</v>
      </c>
      <c r="K67" s="25">
        <v>13950271</v>
      </c>
      <c r="L67" s="25">
        <v>96908828</v>
      </c>
      <c r="M67" s="25">
        <v>123794725</v>
      </c>
      <c r="N67" s="25">
        <v>67290372</v>
      </c>
      <c r="O67" s="25">
        <v>14965391</v>
      </c>
      <c r="P67" s="25">
        <v>14484131</v>
      </c>
      <c r="Q67" s="25">
        <v>96739894</v>
      </c>
      <c r="R67" s="25">
        <v>14581103</v>
      </c>
      <c r="S67" s="25">
        <v>14581103</v>
      </c>
      <c r="T67" s="25">
        <v>14680161</v>
      </c>
      <c r="U67" s="25">
        <v>43842367</v>
      </c>
      <c r="V67" s="25">
        <v>306477276</v>
      </c>
      <c r="W67" s="25">
        <v>155231772</v>
      </c>
      <c r="X67" s="25"/>
      <c r="Y67" s="24"/>
      <c r="Z67" s="26">
        <v>155231774</v>
      </c>
    </row>
    <row r="68" spans="1:26" ht="13.5" hidden="1">
      <c r="A68" s="36" t="s">
        <v>31</v>
      </c>
      <c r="B68" s="18"/>
      <c r="C68" s="18"/>
      <c r="D68" s="19">
        <v>22118105</v>
      </c>
      <c r="E68" s="20">
        <v>22118105</v>
      </c>
      <c r="F68" s="20">
        <v>2457130</v>
      </c>
      <c r="G68" s="20">
        <v>1707672</v>
      </c>
      <c r="H68" s="20">
        <v>1279353</v>
      </c>
      <c r="I68" s="20">
        <v>5444155</v>
      </c>
      <c r="J68" s="20">
        <v>1643448</v>
      </c>
      <c r="K68" s="20">
        <v>1549657</v>
      </c>
      <c r="L68" s="20">
        <v>1704163</v>
      </c>
      <c r="M68" s="20">
        <v>4897268</v>
      </c>
      <c r="N68" s="20">
        <v>-1816396</v>
      </c>
      <c r="O68" s="20">
        <v>1816308</v>
      </c>
      <c r="P68" s="20">
        <v>2173391</v>
      </c>
      <c r="Q68" s="20">
        <v>2173303</v>
      </c>
      <c r="R68" s="20">
        <v>1895419</v>
      </c>
      <c r="S68" s="20">
        <v>1895419</v>
      </c>
      <c r="T68" s="20">
        <v>1944747</v>
      </c>
      <c r="U68" s="20">
        <v>5735585</v>
      </c>
      <c r="V68" s="20">
        <v>18250311</v>
      </c>
      <c r="W68" s="20">
        <v>22118100</v>
      </c>
      <c r="X68" s="20"/>
      <c r="Y68" s="19"/>
      <c r="Z68" s="22">
        <v>22118105</v>
      </c>
    </row>
    <row r="69" spans="1:26" ht="13.5" hidden="1">
      <c r="A69" s="37" t="s">
        <v>32</v>
      </c>
      <c r="B69" s="18"/>
      <c r="C69" s="18"/>
      <c r="D69" s="19">
        <v>117403454</v>
      </c>
      <c r="E69" s="20">
        <v>117403454</v>
      </c>
      <c r="F69" s="20">
        <v>9850137</v>
      </c>
      <c r="G69" s="20">
        <v>10519324</v>
      </c>
      <c r="H69" s="20">
        <v>11709349</v>
      </c>
      <c r="I69" s="20">
        <v>32078810</v>
      </c>
      <c r="J69" s="20">
        <v>9475832</v>
      </c>
      <c r="K69" s="20">
        <v>10577053</v>
      </c>
      <c r="L69" s="20">
        <v>93339123</v>
      </c>
      <c r="M69" s="20">
        <v>113392008</v>
      </c>
      <c r="N69" s="20">
        <v>71261680</v>
      </c>
      <c r="O69" s="20">
        <v>11380095</v>
      </c>
      <c r="P69" s="20">
        <v>10349202</v>
      </c>
      <c r="Q69" s="20">
        <v>92990977</v>
      </c>
      <c r="R69" s="20">
        <v>10662527</v>
      </c>
      <c r="S69" s="20">
        <v>10662527</v>
      </c>
      <c r="T69" s="20">
        <v>10626255</v>
      </c>
      <c r="U69" s="20">
        <v>31951309</v>
      </c>
      <c r="V69" s="20">
        <v>270413104</v>
      </c>
      <c r="W69" s="20">
        <v>117403452</v>
      </c>
      <c r="X69" s="20"/>
      <c r="Y69" s="19"/>
      <c r="Z69" s="22">
        <v>117403454</v>
      </c>
    </row>
    <row r="70" spans="1:26" ht="13.5" hidden="1">
      <c r="A70" s="38" t="s">
        <v>114</v>
      </c>
      <c r="B70" s="18"/>
      <c r="C70" s="18"/>
      <c r="D70" s="19">
        <v>68574710</v>
      </c>
      <c r="E70" s="20">
        <v>68574710</v>
      </c>
      <c r="F70" s="20">
        <v>5896523</v>
      </c>
      <c r="G70" s="20">
        <v>6860478</v>
      </c>
      <c r="H70" s="20">
        <v>7573330</v>
      </c>
      <c r="I70" s="20">
        <v>20330331</v>
      </c>
      <c r="J70" s="20">
        <v>4917893</v>
      </c>
      <c r="K70" s="20">
        <v>6555220</v>
      </c>
      <c r="L70" s="20">
        <v>84571684</v>
      </c>
      <c r="M70" s="20">
        <v>96044797</v>
      </c>
      <c r="N70" s="20">
        <v>71028351</v>
      </c>
      <c r="O70" s="20">
        <v>6392491</v>
      </c>
      <c r="P70" s="20">
        <v>6558414</v>
      </c>
      <c r="Q70" s="20">
        <v>83979256</v>
      </c>
      <c r="R70" s="20">
        <v>6303791</v>
      </c>
      <c r="S70" s="20">
        <v>6303791</v>
      </c>
      <c r="T70" s="20">
        <v>6631173</v>
      </c>
      <c r="U70" s="20">
        <v>19238755</v>
      </c>
      <c r="V70" s="20">
        <v>219593139</v>
      </c>
      <c r="W70" s="20">
        <v>68574708</v>
      </c>
      <c r="X70" s="20"/>
      <c r="Y70" s="19"/>
      <c r="Z70" s="22">
        <v>68574710</v>
      </c>
    </row>
    <row r="71" spans="1:26" ht="13.5" hidden="1">
      <c r="A71" s="38" t="s">
        <v>115</v>
      </c>
      <c r="B71" s="18"/>
      <c r="C71" s="18"/>
      <c r="D71" s="19">
        <v>34858881</v>
      </c>
      <c r="E71" s="20">
        <v>34858881</v>
      </c>
      <c r="F71" s="20">
        <v>2065284</v>
      </c>
      <c r="G71" s="20">
        <v>1767248</v>
      </c>
      <c r="H71" s="20">
        <v>2257614</v>
      </c>
      <c r="I71" s="20">
        <v>6090146</v>
      </c>
      <c r="J71" s="20">
        <v>2669829</v>
      </c>
      <c r="K71" s="20">
        <v>2140066</v>
      </c>
      <c r="L71" s="20">
        <v>6895601</v>
      </c>
      <c r="M71" s="20">
        <v>11705496</v>
      </c>
      <c r="N71" s="20">
        <v>2107878</v>
      </c>
      <c r="O71" s="20">
        <v>3110880</v>
      </c>
      <c r="P71" s="20">
        <v>1915029</v>
      </c>
      <c r="Q71" s="20">
        <v>7133787</v>
      </c>
      <c r="R71" s="20">
        <v>2481617</v>
      </c>
      <c r="S71" s="20">
        <v>2481617</v>
      </c>
      <c r="T71" s="20">
        <v>1999211</v>
      </c>
      <c r="U71" s="20">
        <v>6962445</v>
      </c>
      <c r="V71" s="20">
        <v>31891874</v>
      </c>
      <c r="W71" s="20">
        <v>34858884</v>
      </c>
      <c r="X71" s="20"/>
      <c r="Y71" s="19"/>
      <c r="Z71" s="22">
        <v>34858881</v>
      </c>
    </row>
    <row r="72" spans="1:26" ht="13.5" hidden="1">
      <c r="A72" s="38" t="s">
        <v>116</v>
      </c>
      <c r="B72" s="18"/>
      <c r="C72" s="18"/>
      <c r="D72" s="19">
        <v>8017140</v>
      </c>
      <c r="E72" s="20">
        <v>8017140</v>
      </c>
      <c r="F72" s="20">
        <v>1138831</v>
      </c>
      <c r="G72" s="20">
        <v>1150434</v>
      </c>
      <c r="H72" s="20">
        <v>1137209</v>
      </c>
      <c r="I72" s="20">
        <v>3426474</v>
      </c>
      <c r="J72" s="20">
        <v>1147373</v>
      </c>
      <c r="K72" s="20">
        <v>1141080</v>
      </c>
      <c r="L72" s="20">
        <v>1133534</v>
      </c>
      <c r="M72" s="20">
        <v>3421987</v>
      </c>
      <c r="N72" s="20">
        <v>-1132340</v>
      </c>
      <c r="O72" s="20">
        <v>1134399</v>
      </c>
      <c r="P72" s="20">
        <v>1133576</v>
      </c>
      <c r="Q72" s="20">
        <v>1135635</v>
      </c>
      <c r="R72" s="20">
        <v>1134762</v>
      </c>
      <c r="S72" s="20">
        <v>1134762</v>
      </c>
      <c r="T72" s="20">
        <v>1228078</v>
      </c>
      <c r="U72" s="20">
        <v>3497602</v>
      </c>
      <c r="V72" s="20">
        <v>11481698</v>
      </c>
      <c r="W72" s="20">
        <v>8017140</v>
      </c>
      <c r="X72" s="20"/>
      <c r="Y72" s="19"/>
      <c r="Z72" s="22">
        <v>8017140</v>
      </c>
    </row>
    <row r="73" spans="1:26" ht="13.5" hidden="1">
      <c r="A73" s="38" t="s">
        <v>117</v>
      </c>
      <c r="B73" s="18"/>
      <c r="C73" s="18"/>
      <c r="D73" s="19">
        <v>5952723</v>
      </c>
      <c r="E73" s="20">
        <v>5952723</v>
      </c>
      <c r="F73" s="20">
        <v>749499</v>
      </c>
      <c r="G73" s="20">
        <v>741164</v>
      </c>
      <c r="H73" s="20">
        <v>741196</v>
      </c>
      <c r="I73" s="20">
        <v>2231859</v>
      </c>
      <c r="J73" s="20">
        <v>740737</v>
      </c>
      <c r="K73" s="20">
        <v>740687</v>
      </c>
      <c r="L73" s="20">
        <v>738304</v>
      </c>
      <c r="M73" s="20">
        <v>2219728</v>
      </c>
      <c r="N73" s="20">
        <v>-742209</v>
      </c>
      <c r="O73" s="20">
        <v>742325</v>
      </c>
      <c r="P73" s="20">
        <v>742183</v>
      </c>
      <c r="Q73" s="20">
        <v>742299</v>
      </c>
      <c r="R73" s="20">
        <v>742357</v>
      </c>
      <c r="S73" s="20">
        <v>742357</v>
      </c>
      <c r="T73" s="20">
        <v>767793</v>
      </c>
      <c r="U73" s="20">
        <v>2252507</v>
      </c>
      <c r="V73" s="20">
        <v>7446393</v>
      </c>
      <c r="W73" s="20">
        <v>5952720</v>
      </c>
      <c r="X73" s="20"/>
      <c r="Y73" s="19"/>
      <c r="Z73" s="22">
        <v>5952723</v>
      </c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>
        <v>15710215</v>
      </c>
      <c r="E75" s="29">
        <v>15710215</v>
      </c>
      <c r="F75" s="29">
        <v>1590083</v>
      </c>
      <c r="G75" s="29">
        <v>1631296</v>
      </c>
      <c r="H75" s="29">
        <v>1355946</v>
      </c>
      <c r="I75" s="29">
        <v>4577325</v>
      </c>
      <c r="J75" s="29">
        <v>1816346</v>
      </c>
      <c r="K75" s="29">
        <v>1823561</v>
      </c>
      <c r="L75" s="29">
        <v>1865542</v>
      </c>
      <c r="M75" s="29">
        <v>5505449</v>
      </c>
      <c r="N75" s="29">
        <v>-2154912</v>
      </c>
      <c r="O75" s="29">
        <v>1768988</v>
      </c>
      <c r="P75" s="29">
        <v>1961538</v>
      </c>
      <c r="Q75" s="29">
        <v>1575614</v>
      </c>
      <c r="R75" s="29">
        <v>2023157</v>
      </c>
      <c r="S75" s="29">
        <v>2023157</v>
      </c>
      <c r="T75" s="29">
        <v>2109159</v>
      </c>
      <c r="U75" s="29">
        <v>6155473</v>
      </c>
      <c r="V75" s="29">
        <v>17813861</v>
      </c>
      <c r="W75" s="29">
        <v>15710220</v>
      </c>
      <c r="X75" s="29"/>
      <c r="Y75" s="28"/>
      <c r="Z75" s="30">
        <v>15710215</v>
      </c>
    </row>
    <row r="76" spans="1:26" ht="13.5" hidden="1">
      <c r="A76" s="41" t="s">
        <v>121</v>
      </c>
      <c r="B76" s="31"/>
      <c r="C76" s="31"/>
      <c r="D76" s="32">
        <v>145794804</v>
      </c>
      <c r="E76" s="33">
        <v>145794804</v>
      </c>
      <c r="F76" s="33">
        <v>9964217</v>
      </c>
      <c r="G76" s="33">
        <v>8650249</v>
      </c>
      <c r="H76" s="33">
        <v>8531557</v>
      </c>
      <c r="I76" s="33">
        <v>27146023</v>
      </c>
      <c r="J76" s="33">
        <v>7479137</v>
      </c>
      <c r="K76" s="33">
        <v>12062897</v>
      </c>
      <c r="L76" s="33">
        <v>8838635</v>
      </c>
      <c r="M76" s="33">
        <v>28380669</v>
      </c>
      <c r="N76" s="33">
        <v>8743919</v>
      </c>
      <c r="O76" s="33">
        <v>8690885</v>
      </c>
      <c r="P76" s="33">
        <v>9047968</v>
      </c>
      <c r="Q76" s="33">
        <v>26482772</v>
      </c>
      <c r="R76" s="33">
        <v>3918576</v>
      </c>
      <c r="S76" s="33">
        <v>7651581</v>
      </c>
      <c r="T76" s="33">
        <v>8835536</v>
      </c>
      <c r="U76" s="33">
        <v>20405693</v>
      </c>
      <c r="V76" s="33">
        <v>102415157</v>
      </c>
      <c r="W76" s="33">
        <v>145794804</v>
      </c>
      <c r="X76" s="33"/>
      <c r="Y76" s="32"/>
      <c r="Z76" s="34">
        <v>145794804</v>
      </c>
    </row>
    <row r="77" spans="1:26" ht="13.5" hidden="1">
      <c r="A77" s="36" t="s">
        <v>31</v>
      </c>
      <c r="B77" s="18"/>
      <c r="C77" s="18"/>
      <c r="D77" s="19">
        <v>19167553</v>
      </c>
      <c r="E77" s="20">
        <v>19167553</v>
      </c>
      <c r="F77" s="20">
        <v>2457130</v>
      </c>
      <c r="G77" s="20">
        <v>1707672</v>
      </c>
      <c r="H77" s="20">
        <v>1279353</v>
      </c>
      <c r="I77" s="20">
        <v>5444155</v>
      </c>
      <c r="J77" s="20">
        <v>1643448</v>
      </c>
      <c r="K77" s="20">
        <v>1549657</v>
      </c>
      <c r="L77" s="20">
        <v>1704163</v>
      </c>
      <c r="M77" s="20">
        <v>4897268</v>
      </c>
      <c r="N77" s="20">
        <v>1816396</v>
      </c>
      <c r="O77" s="20">
        <v>1816308</v>
      </c>
      <c r="P77" s="20">
        <v>2173391</v>
      </c>
      <c r="Q77" s="20">
        <v>5806095</v>
      </c>
      <c r="R77" s="20">
        <v>1895419</v>
      </c>
      <c r="S77" s="20">
        <v>721971</v>
      </c>
      <c r="T77" s="20">
        <v>900584</v>
      </c>
      <c r="U77" s="20">
        <v>3517974</v>
      </c>
      <c r="V77" s="20">
        <v>19665492</v>
      </c>
      <c r="W77" s="20">
        <v>19167553</v>
      </c>
      <c r="X77" s="20"/>
      <c r="Y77" s="19"/>
      <c r="Z77" s="22">
        <v>19167553</v>
      </c>
    </row>
    <row r="78" spans="1:26" ht="13.5" hidden="1">
      <c r="A78" s="37" t="s">
        <v>32</v>
      </c>
      <c r="B78" s="18"/>
      <c r="C78" s="18"/>
      <c r="D78" s="19">
        <v>113273567</v>
      </c>
      <c r="E78" s="20">
        <v>113273567</v>
      </c>
      <c r="F78" s="20">
        <v>5917004</v>
      </c>
      <c r="G78" s="20">
        <v>5311282</v>
      </c>
      <c r="H78" s="20">
        <v>5896259</v>
      </c>
      <c r="I78" s="20">
        <v>17124545</v>
      </c>
      <c r="J78" s="20">
        <v>4019343</v>
      </c>
      <c r="K78" s="20">
        <v>8689680</v>
      </c>
      <c r="L78" s="20">
        <v>5268930</v>
      </c>
      <c r="M78" s="20">
        <v>17977953</v>
      </c>
      <c r="N78" s="20">
        <v>4772611</v>
      </c>
      <c r="O78" s="20">
        <v>5105589</v>
      </c>
      <c r="P78" s="20">
        <v>5105589</v>
      </c>
      <c r="Q78" s="20">
        <v>14983789</v>
      </c>
      <c r="R78" s="20"/>
      <c r="S78" s="20">
        <v>4906453</v>
      </c>
      <c r="T78" s="20">
        <v>5825793</v>
      </c>
      <c r="U78" s="20">
        <v>10732246</v>
      </c>
      <c r="V78" s="20">
        <v>60818533</v>
      </c>
      <c r="W78" s="20">
        <v>113273567</v>
      </c>
      <c r="X78" s="20"/>
      <c r="Y78" s="19"/>
      <c r="Z78" s="22">
        <v>113273567</v>
      </c>
    </row>
    <row r="79" spans="1:26" ht="13.5" hidden="1">
      <c r="A79" s="38" t="s">
        <v>114</v>
      </c>
      <c r="B79" s="18"/>
      <c r="C79" s="18"/>
      <c r="D79" s="19">
        <v>67203221</v>
      </c>
      <c r="E79" s="20">
        <v>67203221</v>
      </c>
      <c r="F79" s="20">
        <v>4366122</v>
      </c>
      <c r="G79" s="20">
        <v>3987206</v>
      </c>
      <c r="H79" s="20">
        <v>4395899</v>
      </c>
      <c r="I79" s="20">
        <v>12749227</v>
      </c>
      <c r="J79" s="20">
        <v>3044622</v>
      </c>
      <c r="K79" s="20">
        <v>5551171</v>
      </c>
      <c r="L79" s="20">
        <v>3882831</v>
      </c>
      <c r="M79" s="20">
        <v>12478624</v>
      </c>
      <c r="N79" s="20">
        <v>3565582</v>
      </c>
      <c r="O79" s="20">
        <v>3893050</v>
      </c>
      <c r="P79" s="20">
        <v>3893050</v>
      </c>
      <c r="Q79" s="20">
        <v>11351682</v>
      </c>
      <c r="R79" s="20"/>
      <c r="S79" s="20">
        <v>3653304</v>
      </c>
      <c r="T79" s="20">
        <v>4501006</v>
      </c>
      <c r="U79" s="20">
        <v>8154310</v>
      </c>
      <c r="V79" s="20">
        <v>44733843</v>
      </c>
      <c r="W79" s="20">
        <v>67203221</v>
      </c>
      <c r="X79" s="20"/>
      <c r="Y79" s="19"/>
      <c r="Z79" s="22">
        <v>67203221</v>
      </c>
    </row>
    <row r="80" spans="1:26" ht="13.5" hidden="1">
      <c r="A80" s="38" t="s">
        <v>115</v>
      </c>
      <c r="B80" s="18"/>
      <c r="C80" s="18"/>
      <c r="D80" s="19">
        <v>32418765</v>
      </c>
      <c r="E80" s="20">
        <v>32418765</v>
      </c>
      <c r="F80" s="20">
        <v>1191653</v>
      </c>
      <c r="G80" s="20">
        <v>965309</v>
      </c>
      <c r="H80" s="20">
        <v>1118606</v>
      </c>
      <c r="I80" s="20">
        <v>3275568</v>
      </c>
      <c r="J80" s="20">
        <v>675438</v>
      </c>
      <c r="K80" s="20">
        <v>2608167</v>
      </c>
      <c r="L80" s="20">
        <v>1068264</v>
      </c>
      <c r="M80" s="20">
        <v>4351869</v>
      </c>
      <c r="N80" s="20">
        <v>910479</v>
      </c>
      <c r="O80" s="20">
        <v>845696</v>
      </c>
      <c r="P80" s="20">
        <v>845696</v>
      </c>
      <c r="Q80" s="20">
        <v>2601871</v>
      </c>
      <c r="R80" s="20"/>
      <c r="S80" s="20">
        <v>878074</v>
      </c>
      <c r="T80" s="20">
        <v>942429</v>
      </c>
      <c r="U80" s="20">
        <v>1820503</v>
      </c>
      <c r="V80" s="20">
        <v>12049811</v>
      </c>
      <c r="W80" s="20">
        <v>32418765</v>
      </c>
      <c r="X80" s="20"/>
      <c r="Y80" s="19"/>
      <c r="Z80" s="22">
        <v>32418765</v>
      </c>
    </row>
    <row r="81" spans="1:26" ht="13.5" hidden="1">
      <c r="A81" s="38" t="s">
        <v>116</v>
      </c>
      <c r="B81" s="18"/>
      <c r="C81" s="18"/>
      <c r="D81" s="19">
        <v>7936970</v>
      </c>
      <c r="E81" s="20">
        <v>7936970</v>
      </c>
      <c r="F81" s="20">
        <v>218409</v>
      </c>
      <c r="G81" s="20">
        <v>215694</v>
      </c>
      <c r="H81" s="20">
        <v>228450</v>
      </c>
      <c r="I81" s="20">
        <v>662553</v>
      </c>
      <c r="J81" s="20">
        <v>181778</v>
      </c>
      <c r="K81" s="20">
        <v>331324</v>
      </c>
      <c r="L81" s="20">
        <v>190705</v>
      </c>
      <c r="M81" s="20">
        <v>703807</v>
      </c>
      <c r="N81" s="20">
        <v>179979</v>
      </c>
      <c r="O81" s="20">
        <v>218259</v>
      </c>
      <c r="P81" s="20">
        <v>218259</v>
      </c>
      <c r="Q81" s="20">
        <v>616497</v>
      </c>
      <c r="R81" s="20"/>
      <c r="S81" s="20">
        <v>226231</v>
      </c>
      <c r="T81" s="20">
        <v>223180</v>
      </c>
      <c r="U81" s="20">
        <v>449411</v>
      </c>
      <c r="V81" s="20">
        <v>2432268</v>
      </c>
      <c r="W81" s="20">
        <v>7936970</v>
      </c>
      <c r="X81" s="20"/>
      <c r="Y81" s="19"/>
      <c r="Z81" s="22">
        <v>7936970</v>
      </c>
    </row>
    <row r="82" spans="1:26" ht="13.5" hidden="1">
      <c r="A82" s="38" t="s">
        <v>117</v>
      </c>
      <c r="B82" s="18"/>
      <c r="C82" s="18"/>
      <c r="D82" s="19">
        <v>5714611</v>
      </c>
      <c r="E82" s="20">
        <v>5714611</v>
      </c>
      <c r="F82" s="20">
        <v>140820</v>
      </c>
      <c r="G82" s="20">
        <v>143073</v>
      </c>
      <c r="H82" s="20">
        <v>153304</v>
      </c>
      <c r="I82" s="20">
        <v>437197</v>
      </c>
      <c r="J82" s="20">
        <v>117505</v>
      </c>
      <c r="K82" s="20">
        <v>199018</v>
      </c>
      <c r="L82" s="20">
        <v>127130</v>
      </c>
      <c r="M82" s="20">
        <v>443653</v>
      </c>
      <c r="N82" s="20">
        <v>116571</v>
      </c>
      <c r="O82" s="20">
        <v>148584</v>
      </c>
      <c r="P82" s="20">
        <v>148584</v>
      </c>
      <c r="Q82" s="20">
        <v>413739</v>
      </c>
      <c r="R82" s="20"/>
      <c r="S82" s="20">
        <v>148844</v>
      </c>
      <c r="T82" s="20">
        <v>159178</v>
      </c>
      <c r="U82" s="20">
        <v>308022</v>
      </c>
      <c r="V82" s="20">
        <v>1602611</v>
      </c>
      <c r="W82" s="20">
        <v>5714611</v>
      </c>
      <c r="X82" s="20"/>
      <c r="Y82" s="19"/>
      <c r="Z82" s="22">
        <v>5714611</v>
      </c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13353684</v>
      </c>
      <c r="E84" s="29">
        <v>13353684</v>
      </c>
      <c r="F84" s="29">
        <v>1590083</v>
      </c>
      <c r="G84" s="29">
        <v>1631295</v>
      </c>
      <c r="H84" s="29">
        <v>1355945</v>
      </c>
      <c r="I84" s="29">
        <v>4577323</v>
      </c>
      <c r="J84" s="29">
        <v>1816346</v>
      </c>
      <c r="K84" s="29">
        <v>1823560</v>
      </c>
      <c r="L84" s="29">
        <v>1865542</v>
      </c>
      <c r="M84" s="29">
        <v>5505448</v>
      </c>
      <c r="N84" s="29">
        <v>2154912</v>
      </c>
      <c r="O84" s="29">
        <v>1768988</v>
      </c>
      <c r="P84" s="29">
        <v>1768988</v>
      </c>
      <c r="Q84" s="29">
        <v>5692888</v>
      </c>
      <c r="R84" s="29">
        <v>2023157</v>
      </c>
      <c r="S84" s="29">
        <v>2023157</v>
      </c>
      <c r="T84" s="29">
        <v>2109159</v>
      </c>
      <c r="U84" s="29">
        <v>6155473</v>
      </c>
      <c r="V84" s="29">
        <v>21931132</v>
      </c>
      <c r="W84" s="29">
        <v>13353684</v>
      </c>
      <c r="X84" s="29"/>
      <c r="Y84" s="28"/>
      <c r="Z84" s="30">
        <v>13353684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95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7866135</v>
      </c>
      <c r="C7" s="18">
        <v>0</v>
      </c>
      <c r="D7" s="58">
        <v>5443350</v>
      </c>
      <c r="E7" s="59">
        <v>5743350</v>
      </c>
      <c r="F7" s="59">
        <v>351170</v>
      </c>
      <c r="G7" s="59">
        <v>590952</v>
      </c>
      <c r="H7" s="59">
        <v>654418</v>
      </c>
      <c r="I7" s="59">
        <v>1596540</v>
      </c>
      <c r="J7" s="59">
        <v>544495</v>
      </c>
      <c r="K7" s="59">
        <v>499393</v>
      </c>
      <c r="L7" s="59">
        <v>384022</v>
      </c>
      <c r="M7" s="59">
        <v>1427910</v>
      </c>
      <c r="N7" s="59">
        <v>561080</v>
      </c>
      <c r="O7" s="59">
        <v>350332</v>
      </c>
      <c r="P7" s="59">
        <v>5682289</v>
      </c>
      <c r="Q7" s="59">
        <v>6593701</v>
      </c>
      <c r="R7" s="59">
        <v>242170</v>
      </c>
      <c r="S7" s="59">
        <v>-4750932</v>
      </c>
      <c r="T7" s="59">
        <v>-10017663</v>
      </c>
      <c r="U7" s="59">
        <v>-14526425</v>
      </c>
      <c r="V7" s="59">
        <v>-4908274</v>
      </c>
      <c r="W7" s="59">
        <v>5443346</v>
      </c>
      <c r="X7" s="59">
        <v>-10351620</v>
      </c>
      <c r="Y7" s="60">
        <v>-190.17</v>
      </c>
      <c r="Z7" s="61">
        <v>5743350</v>
      </c>
    </row>
    <row r="8" spans="1:26" ht="13.5">
      <c r="A8" s="57" t="s">
        <v>34</v>
      </c>
      <c r="B8" s="18">
        <v>110413265</v>
      </c>
      <c r="C8" s="18">
        <v>0</v>
      </c>
      <c r="D8" s="58">
        <v>112990522</v>
      </c>
      <c r="E8" s="59">
        <v>113190522</v>
      </c>
      <c r="F8" s="59">
        <v>39286792</v>
      </c>
      <c r="G8" s="59">
        <v>0</v>
      </c>
      <c r="H8" s="59">
        <v>7079072</v>
      </c>
      <c r="I8" s="59">
        <v>46365864</v>
      </c>
      <c r="J8" s="59">
        <v>-336003</v>
      </c>
      <c r="K8" s="59">
        <v>-518987</v>
      </c>
      <c r="L8" s="59">
        <v>31628031</v>
      </c>
      <c r="M8" s="59">
        <v>30773041</v>
      </c>
      <c r="N8" s="59">
        <v>2354269</v>
      </c>
      <c r="O8" s="59">
        <v>206205</v>
      </c>
      <c r="P8" s="59">
        <v>28078142</v>
      </c>
      <c r="Q8" s="59">
        <v>30638616</v>
      </c>
      <c r="R8" s="59">
        <v>782908</v>
      </c>
      <c r="S8" s="59">
        <v>545715</v>
      </c>
      <c r="T8" s="59">
        <v>3464108</v>
      </c>
      <c r="U8" s="59">
        <v>4792731</v>
      </c>
      <c r="V8" s="59">
        <v>112570252</v>
      </c>
      <c r="W8" s="59">
        <v>112990523</v>
      </c>
      <c r="X8" s="59">
        <v>-420271</v>
      </c>
      <c r="Y8" s="60">
        <v>-0.37</v>
      </c>
      <c r="Z8" s="61">
        <v>113190522</v>
      </c>
    </row>
    <row r="9" spans="1:26" ht="13.5">
      <c r="A9" s="57" t="s">
        <v>35</v>
      </c>
      <c r="B9" s="18">
        <v>2778699</v>
      </c>
      <c r="C9" s="18">
        <v>0</v>
      </c>
      <c r="D9" s="58">
        <v>1211113</v>
      </c>
      <c r="E9" s="59">
        <v>1211113</v>
      </c>
      <c r="F9" s="59">
        <v>39032</v>
      </c>
      <c r="G9" s="59">
        <v>25648</v>
      </c>
      <c r="H9" s="59">
        <v>13959</v>
      </c>
      <c r="I9" s="59">
        <v>78639</v>
      </c>
      <c r="J9" s="59">
        <v>9871</v>
      </c>
      <c r="K9" s="59">
        <v>15057</v>
      </c>
      <c r="L9" s="59">
        <v>803168</v>
      </c>
      <c r="M9" s="59">
        <v>828096</v>
      </c>
      <c r="N9" s="59">
        <v>38286</v>
      </c>
      <c r="O9" s="59">
        <v>20667</v>
      </c>
      <c r="P9" s="59">
        <v>56244</v>
      </c>
      <c r="Q9" s="59">
        <v>115197</v>
      </c>
      <c r="R9" s="59">
        <v>23046</v>
      </c>
      <c r="S9" s="59">
        <v>-30466</v>
      </c>
      <c r="T9" s="59">
        <v>129093</v>
      </c>
      <c r="U9" s="59">
        <v>121673</v>
      </c>
      <c r="V9" s="59">
        <v>1143605</v>
      </c>
      <c r="W9" s="59">
        <v>1211106</v>
      </c>
      <c r="X9" s="59">
        <v>-67501</v>
      </c>
      <c r="Y9" s="60">
        <v>-5.57</v>
      </c>
      <c r="Z9" s="61">
        <v>1211113</v>
      </c>
    </row>
    <row r="10" spans="1:26" ht="25.5">
      <c r="A10" s="62" t="s">
        <v>106</v>
      </c>
      <c r="B10" s="63">
        <f>SUM(B5:B9)</f>
        <v>121058099</v>
      </c>
      <c r="C10" s="63">
        <f>SUM(C5:C9)</f>
        <v>0</v>
      </c>
      <c r="D10" s="64">
        <f aca="true" t="shared" si="0" ref="D10:Z10">SUM(D5:D9)</f>
        <v>119644985</v>
      </c>
      <c r="E10" s="65">
        <f t="shared" si="0"/>
        <v>120144985</v>
      </c>
      <c r="F10" s="65">
        <f t="shared" si="0"/>
        <v>39676994</v>
      </c>
      <c r="G10" s="65">
        <f t="shared" si="0"/>
        <v>616600</v>
      </c>
      <c r="H10" s="65">
        <f t="shared" si="0"/>
        <v>7747449</v>
      </c>
      <c r="I10" s="65">
        <f t="shared" si="0"/>
        <v>48041043</v>
      </c>
      <c r="J10" s="65">
        <f t="shared" si="0"/>
        <v>218363</v>
      </c>
      <c r="K10" s="65">
        <f t="shared" si="0"/>
        <v>-4537</v>
      </c>
      <c r="L10" s="65">
        <f t="shared" si="0"/>
        <v>32815221</v>
      </c>
      <c r="M10" s="65">
        <f t="shared" si="0"/>
        <v>33029047</v>
      </c>
      <c r="N10" s="65">
        <f t="shared" si="0"/>
        <v>2953635</v>
      </c>
      <c r="O10" s="65">
        <f t="shared" si="0"/>
        <v>577204</v>
      </c>
      <c r="P10" s="65">
        <f t="shared" si="0"/>
        <v>33816675</v>
      </c>
      <c r="Q10" s="65">
        <f t="shared" si="0"/>
        <v>37347514</v>
      </c>
      <c r="R10" s="65">
        <f t="shared" si="0"/>
        <v>1048124</v>
      </c>
      <c r="S10" s="65">
        <f t="shared" si="0"/>
        <v>-4235683</v>
      </c>
      <c r="T10" s="65">
        <f t="shared" si="0"/>
        <v>-6424462</v>
      </c>
      <c r="U10" s="65">
        <f t="shared" si="0"/>
        <v>-9612021</v>
      </c>
      <c r="V10" s="65">
        <f t="shared" si="0"/>
        <v>108805583</v>
      </c>
      <c r="W10" s="65">
        <f t="shared" si="0"/>
        <v>119644975</v>
      </c>
      <c r="X10" s="65">
        <f t="shared" si="0"/>
        <v>-10839392</v>
      </c>
      <c r="Y10" s="66">
        <f>+IF(W10&lt;&gt;0,(X10/W10)*100,0)</f>
        <v>-9.059629959386092</v>
      </c>
      <c r="Z10" s="67">
        <f t="shared" si="0"/>
        <v>120144985</v>
      </c>
    </row>
    <row r="11" spans="1:26" ht="13.5">
      <c r="A11" s="57" t="s">
        <v>36</v>
      </c>
      <c r="B11" s="18">
        <v>52743677</v>
      </c>
      <c r="C11" s="18">
        <v>0</v>
      </c>
      <c r="D11" s="58">
        <v>61214626</v>
      </c>
      <c r="E11" s="59">
        <v>61214916</v>
      </c>
      <c r="F11" s="59">
        <v>4103785</v>
      </c>
      <c r="G11" s="59">
        <v>3993926</v>
      </c>
      <c r="H11" s="59">
        <v>4164661</v>
      </c>
      <c r="I11" s="59">
        <v>12262372</v>
      </c>
      <c r="J11" s="59">
        <v>4006893</v>
      </c>
      <c r="K11" s="59">
        <v>4106207</v>
      </c>
      <c r="L11" s="59">
        <v>4045536</v>
      </c>
      <c r="M11" s="59">
        <v>12158636</v>
      </c>
      <c r="N11" s="59">
        <v>3098745</v>
      </c>
      <c r="O11" s="59">
        <v>4124875</v>
      </c>
      <c r="P11" s="59">
        <v>4143680</v>
      </c>
      <c r="Q11" s="59">
        <v>11367300</v>
      </c>
      <c r="R11" s="59">
        <v>4164580</v>
      </c>
      <c r="S11" s="59">
        <v>4162685</v>
      </c>
      <c r="T11" s="59">
        <v>4245460</v>
      </c>
      <c r="U11" s="59">
        <v>12572725</v>
      </c>
      <c r="V11" s="59">
        <v>48361033</v>
      </c>
      <c r="W11" s="59">
        <v>61214629</v>
      </c>
      <c r="X11" s="59">
        <v>-12853596</v>
      </c>
      <c r="Y11" s="60">
        <v>-21</v>
      </c>
      <c r="Z11" s="61">
        <v>61214916</v>
      </c>
    </row>
    <row r="12" spans="1:26" ht="13.5">
      <c r="A12" s="57" t="s">
        <v>37</v>
      </c>
      <c r="B12" s="18">
        <v>5987653</v>
      </c>
      <c r="C12" s="18">
        <v>0</v>
      </c>
      <c r="D12" s="58">
        <v>6714580</v>
      </c>
      <c r="E12" s="59">
        <v>6714630</v>
      </c>
      <c r="F12" s="59">
        <v>504930</v>
      </c>
      <c r="G12" s="59">
        <v>206855</v>
      </c>
      <c r="H12" s="59">
        <v>608077</v>
      </c>
      <c r="I12" s="59">
        <v>1319862</v>
      </c>
      <c r="J12" s="59">
        <v>497657</v>
      </c>
      <c r="K12" s="59">
        <v>502158</v>
      </c>
      <c r="L12" s="59">
        <v>502158</v>
      </c>
      <c r="M12" s="59">
        <v>1501973</v>
      </c>
      <c r="N12" s="59">
        <v>501196</v>
      </c>
      <c r="O12" s="59">
        <v>517550</v>
      </c>
      <c r="P12" s="59">
        <v>504082</v>
      </c>
      <c r="Q12" s="59">
        <v>1522828</v>
      </c>
      <c r="R12" s="59">
        <v>514664</v>
      </c>
      <c r="S12" s="59">
        <v>507930</v>
      </c>
      <c r="T12" s="59">
        <v>583235</v>
      </c>
      <c r="U12" s="59">
        <v>1605829</v>
      </c>
      <c r="V12" s="59">
        <v>5950492</v>
      </c>
      <c r="W12" s="59">
        <v>6714579</v>
      </c>
      <c r="X12" s="59">
        <v>-764087</v>
      </c>
      <c r="Y12" s="60">
        <v>-11.38</v>
      </c>
      <c r="Z12" s="61">
        <v>6714630</v>
      </c>
    </row>
    <row r="13" spans="1:26" ht="13.5">
      <c r="A13" s="57" t="s">
        <v>107</v>
      </c>
      <c r="B13" s="18">
        <v>3960968</v>
      </c>
      <c r="C13" s="18">
        <v>0</v>
      </c>
      <c r="D13" s="58">
        <v>3826620</v>
      </c>
      <c r="E13" s="59">
        <v>3826620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2961442</v>
      </c>
      <c r="P13" s="59">
        <v>0</v>
      </c>
      <c r="Q13" s="59">
        <v>2961442</v>
      </c>
      <c r="R13" s="59">
        <v>0</v>
      </c>
      <c r="S13" s="59">
        <v>0</v>
      </c>
      <c r="T13" s="59">
        <v>1544903</v>
      </c>
      <c r="U13" s="59">
        <v>1544903</v>
      </c>
      <c r="V13" s="59">
        <v>4506345</v>
      </c>
      <c r="W13" s="59">
        <v>3826621</v>
      </c>
      <c r="X13" s="59">
        <v>679724</v>
      </c>
      <c r="Y13" s="60">
        <v>17.76</v>
      </c>
      <c r="Z13" s="61">
        <v>3826620</v>
      </c>
    </row>
    <row r="14" spans="1:26" ht="13.5">
      <c r="A14" s="57" t="s">
        <v>38</v>
      </c>
      <c r="B14" s="18">
        <v>2397250</v>
      </c>
      <c r="C14" s="18">
        <v>0</v>
      </c>
      <c r="D14" s="58">
        <v>2165810</v>
      </c>
      <c r="E14" s="59">
        <v>2166000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365355</v>
      </c>
      <c r="M14" s="59">
        <v>365355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308467</v>
      </c>
      <c r="U14" s="59">
        <v>308467</v>
      </c>
      <c r="V14" s="59">
        <v>673822</v>
      </c>
      <c r="W14" s="59">
        <v>2165810</v>
      </c>
      <c r="X14" s="59">
        <v>-1491988</v>
      </c>
      <c r="Y14" s="60">
        <v>-68.89</v>
      </c>
      <c r="Z14" s="61">
        <v>2166000</v>
      </c>
    </row>
    <row r="15" spans="1:26" ht="13.5">
      <c r="A15" s="57" t="s">
        <v>39</v>
      </c>
      <c r="B15" s="18">
        <v>3520613</v>
      </c>
      <c r="C15" s="18">
        <v>0</v>
      </c>
      <c r="D15" s="58">
        <v>4406400</v>
      </c>
      <c r="E15" s="59">
        <v>4850717</v>
      </c>
      <c r="F15" s="59">
        <v>61865</v>
      </c>
      <c r="G15" s="59">
        <v>725628</v>
      </c>
      <c r="H15" s="59">
        <v>643144</v>
      </c>
      <c r="I15" s="59">
        <v>1430637</v>
      </c>
      <c r="J15" s="59">
        <v>368193</v>
      </c>
      <c r="K15" s="59">
        <v>609654</v>
      </c>
      <c r="L15" s="59">
        <v>345063</v>
      </c>
      <c r="M15" s="59">
        <v>1322910</v>
      </c>
      <c r="N15" s="59">
        <v>325748</v>
      </c>
      <c r="O15" s="59">
        <v>324414</v>
      </c>
      <c r="P15" s="59">
        <v>391493</v>
      </c>
      <c r="Q15" s="59">
        <v>1041655</v>
      </c>
      <c r="R15" s="59">
        <v>244925</v>
      </c>
      <c r="S15" s="59">
        <v>455828</v>
      </c>
      <c r="T15" s="59">
        <v>392814</v>
      </c>
      <c r="U15" s="59">
        <v>1093567</v>
      </c>
      <c r="V15" s="59">
        <v>4888769</v>
      </c>
      <c r="W15" s="59">
        <v>4406400</v>
      </c>
      <c r="X15" s="59">
        <v>482369</v>
      </c>
      <c r="Y15" s="60">
        <v>10.95</v>
      </c>
      <c r="Z15" s="61">
        <v>4850717</v>
      </c>
    </row>
    <row r="16" spans="1:26" ht="13.5">
      <c r="A16" s="68" t="s">
        <v>40</v>
      </c>
      <c r="B16" s="18">
        <v>54621446</v>
      </c>
      <c r="C16" s="18">
        <v>0</v>
      </c>
      <c r="D16" s="58">
        <v>61335440</v>
      </c>
      <c r="E16" s="59">
        <v>61635000</v>
      </c>
      <c r="F16" s="59">
        <v>1195941</v>
      </c>
      <c r="G16" s="59">
        <v>17641</v>
      </c>
      <c r="H16" s="59">
        <v>761201</v>
      </c>
      <c r="I16" s="59">
        <v>1974783</v>
      </c>
      <c r="J16" s="59">
        <v>3339504</v>
      </c>
      <c r="K16" s="59">
        <v>623284</v>
      </c>
      <c r="L16" s="59">
        <v>10140565</v>
      </c>
      <c r="M16" s="59">
        <v>14103353</v>
      </c>
      <c r="N16" s="59">
        <v>451537</v>
      </c>
      <c r="O16" s="59">
        <v>3682188</v>
      </c>
      <c r="P16" s="59">
        <v>2213624</v>
      </c>
      <c r="Q16" s="59">
        <v>6347349</v>
      </c>
      <c r="R16" s="59">
        <v>1730656</v>
      </c>
      <c r="S16" s="59">
        <v>3025765</v>
      </c>
      <c r="T16" s="59">
        <v>6400639</v>
      </c>
      <c r="U16" s="59">
        <v>11157060</v>
      </c>
      <c r="V16" s="59">
        <v>33582545</v>
      </c>
      <c r="W16" s="59">
        <v>61335439</v>
      </c>
      <c r="X16" s="59">
        <v>-27752894</v>
      </c>
      <c r="Y16" s="60">
        <v>-45.25</v>
      </c>
      <c r="Z16" s="61">
        <v>61635000</v>
      </c>
    </row>
    <row r="17" spans="1:26" ht="13.5">
      <c r="A17" s="57" t="s">
        <v>41</v>
      </c>
      <c r="B17" s="18">
        <v>14323378</v>
      </c>
      <c r="C17" s="18">
        <v>0</v>
      </c>
      <c r="D17" s="58">
        <v>20605144</v>
      </c>
      <c r="E17" s="59">
        <v>20483728</v>
      </c>
      <c r="F17" s="59">
        <v>283840</v>
      </c>
      <c r="G17" s="59">
        <v>1983600</v>
      </c>
      <c r="H17" s="59">
        <v>1785006</v>
      </c>
      <c r="I17" s="59">
        <v>4052446</v>
      </c>
      <c r="J17" s="59">
        <v>1836090</v>
      </c>
      <c r="K17" s="59">
        <v>1747368</v>
      </c>
      <c r="L17" s="59">
        <v>2560506</v>
      </c>
      <c r="M17" s="59">
        <v>6143964</v>
      </c>
      <c r="N17" s="59">
        <v>1541110</v>
      </c>
      <c r="O17" s="59">
        <v>1444154</v>
      </c>
      <c r="P17" s="59">
        <v>1764315</v>
      </c>
      <c r="Q17" s="59">
        <v>4749579</v>
      </c>
      <c r="R17" s="59">
        <v>1187582</v>
      </c>
      <c r="S17" s="59">
        <v>1459238</v>
      </c>
      <c r="T17" s="59">
        <v>2481372</v>
      </c>
      <c r="U17" s="59">
        <v>5128192</v>
      </c>
      <c r="V17" s="59">
        <v>20074181</v>
      </c>
      <c r="W17" s="59">
        <v>20605146</v>
      </c>
      <c r="X17" s="59">
        <v>-530965</v>
      </c>
      <c r="Y17" s="60">
        <v>-2.58</v>
      </c>
      <c r="Z17" s="61">
        <v>20483728</v>
      </c>
    </row>
    <row r="18" spans="1:26" ht="13.5">
      <c r="A18" s="69" t="s">
        <v>42</v>
      </c>
      <c r="B18" s="70">
        <f>SUM(B11:B17)</f>
        <v>137554985</v>
      </c>
      <c r="C18" s="70">
        <f>SUM(C11:C17)</f>
        <v>0</v>
      </c>
      <c r="D18" s="71">
        <f aca="true" t="shared" si="1" ref="D18:Z18">SUM(D11:D17)</f>
        <v>160268620</v>
      </c>
      <c r="E18" s="72">
        <f t="shared" si="1"/>
        <v>160891611</v>
      </c>
      <c r="F18" s="72">
        <f t="shared" si="1"/>
        <v>6150361</v>
      </c>
      <c r="G18" s="72">
        <f t="shared" si="1"/>
        <v>6927650</v>
      </c>
      <c r="H18" s="72">
        <f t="shared" si="1"/>
        <v>7962089</v>
      </c>
      <c r="I18" s="72">
        <f t="shared" si="1"/>
        <v>21040100</v>
      </c>
      <c r="J18" s="72">
        <f t="shared" si="1"/>
        <v>10048337</v>
      </c>
      <c r="K18" s="72">
        <f t="shared" si="1"/>
        <v>7588671</v>
      </c>
      <c r="L18" s="72">
        <f t="shared" si="1"/>
        <v>17959183</v>
      </c>
      <c r="M18" s="72">
        <f t="shared" si="1"/>
        <v>35596191</v>
      </c>
      <c r="N18" s="72">
        <f t="shared" si="1"/>
        <v>5918336</v>
      </c>
      <c r="O18" s="72">
        <f t="shared" si="1"/>
        <v>13054623</v>
      </c>
      <c r="P18" s="72">
        <f t="shared" si="1"/>
        <v>9017194</v>
      </c>
      <c r="Q18" s="72">
        <f t="shared" si="1"/>
        <v>27990153</v>
      </c>
      <c r="R18" s="72">
        <f t="shared" si="1"/>
        <v>7842407</v>
      </c>
      <c r="S18" s="72">
        <f t="shared" si="1"/>
        <v>9611446</v>
      </c>
      <c r="T18" s="72">
        <f t="shared" si="1"/>
        <v>15956890</v>
      </c>
      <c r="U18" s="72">
        <f t="shared" si="1"/>
        <v>33410743</v>
      </c>
      <c r="V18" s="72">
        <f t="shared" si="1"/>
        <v>118037187</v>
      </c>
      <c r="W18" s="72">
        <f t="shared" si="1"/>
        <v>160268624</v>
      </c>
      <c r="X18" s="72">
        <f t="shared" si="1"/>
        <v>-42231437</v>
      </c>
      <c r="Y18" s="66">
        <f>+IF(W18&lt;&gt;0,(X18/W18)*100,0)</f>
        <v>-26.35040842429645</v>
      </c>
      <c r="Z18" s="73">
        <f t="shared" si="1"/>
        <v>160891611</v>
      </c>
    </row>
    <row r="19" spans="1:26" ht="13.5">
      <c r="A19" s="69" t="s">
        <v>43</v>
      </c>
      <c r="B19" s="74">
        <f>+B10-B18</f>
        <v>-16496886</v>
      </c>
      <c r="C19" s="74">
        <f>+C10-C18</f>
        <v>0</v>
      </c>
      <c r="D19" s="75">
        <f aca="true" t="shared" si="2" ref="D19:Z19">+D10-D18</f>
        <v>-40623635</v>
      </c>
      <c r="E19" s="76">
        <f t="shared" si="2"/>
        <v>-40746626</v>
      </c>
      <c r="F19" s="76">
        <f t="shared" si="2"/>
        <v>33526633</v>
      </c>
      <c r="G19" s="76">
        <f t="shared" si="2"/>
        <v>-6311050</v>
      </c>
      <c r="H19" s="76">
        <f t="shared" si="2"/>
        <v>-214640</v>
      </c>
      <c r="I19" s="76">
        <f t="shared" si="2"/>
        <v>27000943</v>
      </c>
      <c r="J19" s="76">
        <f t="shared" si="2"/>
        <v>-9829974</v>
      </c>
      <c r="K19" s="76">
        <f t="shared" si="2"/>
        <v>-7593208</v>
      </c>
      <c r="L19" s="76">
        <f t="shared" si="2"/>
        <v>14856038</v>
      </c>
      <c r="M19" s="76">
        <f t="shared" si="2"/>
        <v>-2567144</v>
      </c>
      <c r="N19" s="76">
        <f t="shared" si="2"/>
        <v>-2964701</v>
      </c>
      <c r="O19" s="76">
        <f t="shared" si="2"/>
        <v>-12477419</v>
      </c>
      <c r="P19" s="76">
        <f t="shared" si="2"/>
        <v>24799481</v>
      </c>
      <c r="Q19" s="76">
        <f t="shared" si="2"/>
        <v>9357361</v>
      </c>
      <c r="R19" s="76">
        <f t="shared" si="2"/>
        <v>-6794283</v>
      </c>
      <c r="S19" s="76">
        <f t="shared" si="2"/>
        <v>-13847129</v>
      </c>
      <c r="T19" s="76">
        <f t="shared" si="2"/>
        <v>-22381352</v>
      </c>
      <c r="U19" s="76">
        <f t="shared" si="2"/>
        <v>-43022764</v>
      </c>
      <c r="V19" s="76">
        <f t="shared" si="2"/>
        <v>-9231604</v>
      </c>
      <c r="W19" s="76">
        <f>IF(E10=E18,0,W10-W18)</f>
        <v>-40623649</v>
      </c>
      <c r="X19" s="76">
        <f t="shared" si="2"/>
        <v>31392045</v>
      </c>
      <c r="Y19" s="77">
        <f>+IF(W19&lt;&gt;0,(X19/W19)*100,0)</f>
        <v>-77.27529597353502</v>
      </c>
      <c r="Z19" s="78">
        <f t="shared" si="2"/>
        <v>-40746626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-28752</v>
      </c>
      <c r="L20" s="59">
        <v>12466</v>
      </c>
      <c r="M20" s="59">
        <v>-16286</v>
      </c>
      <c r="N20" s="59">
        <v>0</v>
      </c>
      <c r="O20" s="59">
        <v>0</v>
      </c>
      <c r="P20" s="59">
        <v>-270872</v>
      </c>
      <c r="Q20" s="59">
        <v>-270872</v>
      </c>
      <c r="R20" s="59">
        <v>-5722</v>
      </c>
      <c r="S20" s="59">
        <v>-73491</v>
      </c>
      <c r="T20" s="59">
        <v>-28500</v>
      </c>
      <c r="U20" s="59">
        <v>-107713</v>
      </c>
      <c r="V20" s="59">
        <v>-394871</v>
      </c>
      <c r="W20" s="59"/>
      <c r="X20" s="59">
        <v>-394871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-16496886</v>
      </c>
      <c r="C22" s="85">
        <f>SUM(C19:C21)</f>
        <v>0</v>
      </c>
      <c r="D22" s="86">
        <f aca="true" t="shared" si="3" ref="D22:Z22">SUM(D19:D21)</f>
        <v>-40623635</v>
      </c>
      <c r="E22" s="87">
        <f t="shared" si="3"/>
        <v>-40746626</v>
      </c>
      <c r="F22" s="87">
        <f t="shared" si="3"/>
        <v>33526633</v>
      </c>
      <c r="G22" s="87">
        <f t="shared" si="3"/>
        <v>-6311050</v>
      </c>
      <c r="H22" s="87">
        <f t="shared" si="3"/>
        <v>-214640</v>
      </c>
      <c r="I22" s="87">
        <f t="shared" si="3"/>
        <v>27000943</v>
      </c>
      <c r="J22" s="87">
        <f t="shared" si="3"/>
        <v>-9829974</v>
      </c>
      <c r="K22" s="87">
        <f t="shared" si="3"/>
        <v>-7621960</v>
      </c>
      <c r="L22" s="87">
        <f t="shared" si="3"/>
        <v>14868504</v>
      </c>
      <c r="M22" s="87">
        <f t="shared" si="3"/>
        <v>-2583430</v>
      </c>
      <c r="N22" s="87">
        <f t="shared" si="3"/>
        <v>-2964701</v>
      </c>
      <c r="O22" s="87">
        <f t="shared" si="3"/>
        <v>-12477419</v>
      </c>
      <c r="P22" s="87">
        <f t="shared" si="3"/>
        <v>24528609</v>
      </c>
      <c r="Q22" s="87">
        <f t="shared" si="3"/>
        <v>9086489</v>
      </c>
      <c r="R22" s="87">
        <f t="shared" si="3"/>
        <v>-6800005</v>
      </c>
      <c r="S22" s="87">
        <f t="shared" si="3"/>
        <v>-13920620</v>
      </c>
      <c r="T22" s="87">
        <f t="shared" si="3"/>
        <v>-22409852</v>
      </c>
      <c r="U22" s="87">
        <f t="shared" si="3"/>
        <v>-43130477</v>
      </c>
      <c r="V22" s="87">
        <f t="shared" si="3"/>
        <v>-9626475</v>
      </c>
      <c r="W22" s="87">
        <f t="shared" si="3"/>
        <v>-40623649</v>
      </c>
      <c r="X22" s="87">
        <f t="shared" si="3"/>
        <v>30997174</v>
      </c>
      <c r="Y22" s="88">
        <f>+IF(W22&lt;&gt;0,(X22/W22)*100,0)</f>
        <v>-76.30327349470748</v>
      </c>
      <c r="Z22" s="89">
        <f t="shared" si="3"/>
        <v>-40746626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-16496886</v>
      </c>
      <c r="C24" s="74">
        <f>SUM(C22:C23)</f>
        <v>0</v>
      </c>
      <c r="D24" s="75">
        <f aca="true" t="shared" si="4" ref="D24:Z24">SUM(D22:D23)</f>
        <v>-40623635</v>
      </c>
      <c r="E24" s="76">
        <f t="shared" si="4"/>
        <v>-40746626</v>
      </c>
      <c r="F24" s="76">
        <f t="shared" si="4"/>
        <v>33526633</v>
      </c>
      <c r="G24" s="76">
        <f t="shared" si="4"/>
        <v>-6311050</v>
      </c>
      <c r="H24" s="76">
        <f t="shared" si="4"/>
        <v>-214640</v>
      </c>
      <c r="I24" s="76">
        <f t="shared" si="4"/>
        <v>27000943</v>
      </c>
      <c r="J24" s="76">
        <f t="shared" si="4"/>
        <v>-9829974</v>
      </c>
      <c r="K24" s="76">
        <f t="shared" si="4"/>
        <v>-7621960</v>
      </c>
      <c r="L24" s="76">
        <f t="shared" si="4"/>
        <v>14868504</v>
      </c>
      <c r="M24" s="76">
        <f t="shared" si="4"/>
        <v>-2583430</v>
      </c>
      <c r="N24" s="76">
        <f t="shared" si="4"/>
        <v>-2964701</v>
      </c>
      <c r="O24" s="76">
        <f t="shared" si="4"/>
        <v>-12477419</v>
      </c>
      <c r="P24" s="76">
        <f t="shared" si="4"/>
        <v>24528609</v>
      </c>
      <c r="Q24" s="76">
        <f t="shared" si="4"/>
        <v>9086489</v>
      </c>
      <c r="R24" s="76">
        <f t="shared" si="4"/>
        <v>-6800005</v>
      </c>
      <c r="S24" s="76">
        <f t="shared" si="4"/>
        <v>-13920620</v>
      </c>
      <c r="T24" s="76">
        <f t="shared" si="4"/>
        <v>-22409852</v>
      </c>
      <c r="U24" s="76">
        <f t="shared" si="4"/>
        <v>-43130477</v>
      </c>
      <c r="V24" s="76">
        <f t="shared" si="4"/>
        <v>-9626475</v>
      </c>
      <c r="W24" s="76">
        <f t="shared" si="4"/>
        <v>-40623649</v>
      </c>
      <c r="X24" s="76">
        <f t="shared" si="4"/>
        <v>30997174</v>
      </c>
      <c r="Y24" s="77">
        <f>+IF(W24&lt;&gt;0,(X24/W24)*100,0)</f>
        <v>-76.30327349470748</v>
      </c>
      <c r="Z24" s="78">
        <f t="shared" si="4"/>
        <v>-40746626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5582005</v>
      </c>
      <c r="C27" s="21">
        <v>0</v>
      </c>
      <c r="D27" s="98">
        <v>19036000</v>
      </c>
      <c r="E27" s="99">
        <v>12848020</v>
      </c>
      <c r="F27" s="99">
        <v>6364</v>
      </c>
      <c r="G27" s="99">
        <v>12654</v>
      </c>
      <c r="H27" s="99">
        <v>146362</v>
      </c>
      <c r="I27" s="99">
        <v>165380</v>
      </c>
      <c r="J27" s="99">
        <v>1759223</v>
      </c>
      <c r="K27" s="99">
        <v>116805</v>
      </c>
      <c r="L27" s="99">
        <v>53414</v>
      </c>
      <c r="M27" s="99">
        <v>1929442</v>
      </c>
      <c r="N27" s="99">
        <v>479460</v>
      </c>
      <c r="O27" s="99">
        <v>114371</v>
      </c>
      <c r="P27" s="99">
        <v>468743</v>
      </c>
      <c r="Q27" s="99">
        <v>1062574</v>
      </c>
      <c r="R27" s="99">
        <v>6400</v>
      </c>
      <c r="S27" s="99">
        <v>2921911</v>
      </c>
      <c r="T27" s="99">
        <v>996339</v>
      </c>
      <c r="U27" s="99">
        <v>3924650</v>
      </c>
      <c r="V27" s="99">
        <v>7082046</v>
      </c>
      <c r="W27" s="99">
        <v>12848020</v>
      </c>
      <c r="X27" s="99">
        <v>-5765974</v>
      </c>
      <c r="Y27" s="100">
        <v>-44.88</v>
      </c>
      <c r="Z27" s="101">
        <v>12848020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5582005</v>
      </c>
      <c r="C31" s="18">
        <v>0</v>
      </c>
      <c r="D31" s="58">
        <v>19036000</v>
      </c>
      <c r="E31" s="59">
        <v>12848020</v>
      </c>
      <c r="F31" s="59">
        <v>6364</v>
      </c>
      <c r="G31" s="59">
        <v>12654</v>
      </c>
      <c r="H31" s="59">
        <v>146362</v>
      </c>
      <c r="I31" s="59">
        <v>165380</v>
      </c>
      <c r="J31" s="59">
        <v>1759223</v>
      </c>
      <c r="K31" s="59">
        <v>116805</v>
      </c>
      <c r="L31" s="59">
        <v>53414</v>
      </c>
      <c r="M31" s="59">
        <v>1929442</v>
      </c>
      <c r="N31" s="59">
        <v>479460</v>
      </c>
      <c r="O31" s="59">
        <v>114371</v>
      </c>
      <c r="P31" s="59">
        <v>468743</v>
      </c>
      <c r="Q31" s="59">
        <v>1062574</v>
      </c>
      <c r="R31" s="59">
        <v>6400</v>
      </c>
      <c r="S31" s="59">
        <v>2921910</v>
      </c>
      <c r="T31" s="59">
        <v>996339</v>
      </c>
      <c r="U31" s="59">
        <v>3924649</v>
      </c>
      <c r="V31" s="59">
        <v>7082045</v>
      </c>
      <c r="W31" s="59">
        <v>12848020</v>
      </c>
      <c r="X31" s="59">
        <v>-5765975</v>
      </c>
      <c r="Y31" s="60">
        <v>-44.88</v>
      </c>
      <c r="Z31" s="61">
        <v>12848020</v>
      </c>
    </row>
    <row r="32" spans="1:26" ht="13.5">
      <c r="A32" s="69" t="s">
        <v>50</v>
      </c>
      <c r="B32" s="21">
        <f>SUM(B28:B31)</f>
        <v>5582005</v>
      </c>
      <c r="C32" s="21">
        <f>SUM(C28:C31)</f>
        <v>0</v>
      </c>
      <c r="D32" s="98">
        <f aca="true" t="shared" si="5" ref="D32:Z32">SUM(D28:D31)</f>
        <v>19036000</v>
      </c>
      <c r="E32" s="99">
        <f t="shared" si="5"/>
        <v>12848020</v>
      </c>
      <c r="F32" s="99">
        <f t="shared" si="5"/>
        <v>6364</v>
      </c>
      <c r="G32" s="99">
        <f t="shared" si="5"/>
        <v>12654</v>
      </c>
      <c r="H32" s="99">
        <f t="shared" si="5"/>
        <v>146362</v>
      </c>
      <c r="I32" s="99">
        <f t="shared" si="5"/>
        <v>165380</v>
      </c>
      <c r="J32" s="99">
        <f t="shared" si="5"/>
        <v>1759223</v>
      </c>
      <c r="K32" s="99">
        <f t="shared" si="5"/>
        <v>116805</v>
      </c>
      <c r="L32" s="99">
        <f t="shared" si="5"/>
        <v>53414</v>
      </c>
      <c r="M32" s="99">
        <f t="shared" si="5"/>
        <v>1929442</v>
      </c>
      <c r="N32" s="99">
        <f t="shared" si="5"/>
        <v>479460</v>
      </c>
      <c r="O32" s="99">
        <f t="shared" si="5"/>
        <v>114371</v>
      </c>
      <c r="P32" s="99">
        <f t="shared" si="5"/>
        <v>468743</v>
      </c>
      <c r="Q32" s="99">
        <f t="shared" si="5"/>
        <v>1062574</v>
      </c>
      <c r="R32" s="99">
        <f t="shared" si="5"/>
        <v>6400</v>
      </c>
      <c r="S32" s="99">
        <f t="shared" si="5"/>
        <v>2921910</v>
      </c>
      <c r="T32" s="99">
        <f t="shared" si="5"/>
        <v>996339</v>
      </c>
      <c r="U32" s="99">
        <f t="shared" si="5"/>
        <v>3924649</v>
      </c>
      <c r="V32" s="99">
        <f t="shared" si="5"/>
        <v>7082045</v>
      </c>
      <c r="W32" s="99">
        <f t="shared" si="5"/>
        <v>12848020</v>
      </c>
      <c r="X32" s="99">
        <f t="shared" si="5"/>
        <v>-5765975</v>
      </c>
      <c r="Y32" s="100">
        <f>+IF(W32&lt;&gt;0,(X32/W32)*100,0)</f>
        <v>-44.878315880579265</v>
      </c>
      <c r="Z32" s="101">
        <f t="shared" si="5"/>
        <v>12848020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77475957</v>
      </c>
      <c r="C35" s="18">
        <v>0</v>
      </c>
      <c r="D35" s="58">
        <v>44836701</v>
      </c>
      <c r="E35" s="59">
        <v>44229719</v>
      </c>
      <c r="F35" s="59">
        <v>77245564</v>
      </c>
      <c r="G35" s="59">
        <v>104672523</v>
      </c>
      <c r="H35" s="59">
        <v>104875777</v>
      </c>
      <c r="I35" s="59">
        <v>104875777</v>
      </c>
      <c r="J35" s="59">
        <v>88447930</v>
      </c>
      <c r="K35" s="59">
        <v>77746934</v>
      </c>
      <c r="L35" s="59">
        <v>84153832</v>
      </c>
      <c r="M35" s="59">
        <v>84153832</v>
      </c>
      <c r="N35" s="59">
        <v>83745925</v>
      </c>
      <c r="O35" s="59">
        <v>73823338</v>
      </c>
      <c r="P35" s="59">
        <v>97308378</v>
      </c>
      <c r="Q35" s="59">
        <v>97308378</v>
      </c>
      <c r="R35" s="59">
        <v>89399027</v>
      </c>
      <c r="S35" s="59">
        <v>72622888</v>
      </c>
      <c r="T35" s="59">
        <v>48129616</v>
      </c>
      <c r="U35" s="59">
        <v>48129616</v>
      </c>
      <c r="V35" s="59">
        <v>48129616</v>
      </c>
      <c r="W35" s="59">
        <v>44229719</v>
      </c>
      <c r="X35" s="59">
        <v>3899897</v>
      </c>
      <c r="Y35" s="60">
        <v>8.82</v>
      </c>
      <c r="Z35" s="61">
        <v>44229719</v>
      </c>
    </row>
    <row r="36" spans="1:26" ht="13.5">
      <c r="A36" s="57" t="s">
        <v>53</v>
      </c>
      <c r="B36" s="18">
        <v>61616741</v>
      </c>
      <c r="C36" s="18">
        <v>0</v>
      </c>
      <c r="D36" s="58">
        <v>67065799</v>
      </c>
      <c r="E36" s="59">
        <v>70418740</v>
      </c>
      <c r="F36" s="59">
        <v>53921120</v>
      </c>
      <c r="G36" s="59">
        <v>61635759</v>
      </c>
      <c r="H36" s="59">
        <v>61782120</v>
      </c>
      <c r="I36" s="59">
        <v>61782120</v>
      </c>
      <c r="J36" s="59">
        <v>63691768</v>
      </c>
      <c r="K36" s="59">
        <v>62972496</v>
      </c>
      <c r="L36" s="59">
        <v>63636513</v>
      </c>
      <c r="M36" s="59">
        <v>63636513</v>
      </c>
      <c r="N36" s="59">
        <v>64115975</v>
      </c>
      <c r="O36" s="59">
        <v>61268905</v>
      </c>
      <c r="P36" s="59">
        <v>61737649</v>
      </c>
      <c r="Q36" s="59">
        <v>61737649</v>
      </c>
      <c r="R36" s="59">
        <v>61744049</v>
      </c>
      <c r="S36" s="59">
        <v>64665959</v>
      </c>
      <c r="T36" s="59">
        <v>64645086</v>
      </c>
      <c r="U36" s="59">
        <v>64645086</v>
      </c>
      <c r="V36" s="59">
        <v>64645086</v>
      </c>
      <c r="W36" s="59">
        <v>70418740</v>
      </c>
      <c r="X36" s="59">
        <v>-5773654</v>
      </c>
      <c r="Y36" s="60">
        <v>-8.2</v>
      </c>
      <c r="Z36" s="61">
        <v>70418740</v>
      </c>
    </row>
    <row r="37" spans="1:26" ht="13.5">
      <c r="A37" s="57" t="s">
        <v>54</v>
      </c>
      <c r="B37" s="18">
        <v>22960945</v>
      </c>
      <c r="C37" s="18">
        <v>0</v>
      </c>
      <c r="D37" s="58">
        <v>25486846</v>
      </c>
      <c r="E37" s="59">
        <v>25487205</v>
      </c>
      <c r="F37" s="59">
        <v>20155637</v>
      </c>
      <c r="G37" s="59">
        <v>22757770</v>
      </c>
      <c r="H37" s="59">
        <v>23322999</v>
      </c>
      <c r="I37" s="59">
        <v>23322999</v>
      </c>
      <c r="J37" s="59">
        <v>18811997</v>
      </c>
      <c r="K37" s="59">
        <v>14638988</v>
      </c>
      <c r="L37" s="59">
        <v>15902387</v>
      </c>
      <c r="M37" s="59">
        <v>15902387</v>
      </c>
      <c r="N37" s="59">
        <v>11322161</v>
      </c>
      <c r="O37" s="59">
        <v>11108987</v>
      </c>
      <c r="P37" s="59">
        <v>10619211</v>
      </c>
      <c r="Q37" s="59">
        <v>10619211</v>
      </c>
      <c r="R37" s="59">
        <v>9603234</v>
      </c>
      <c r="S37" s="59">
        <v>9755966</v>
      </c>
      <c r="T37" s="59">
        <v>8755052</v>
      </c>
      <c r="U37" s="59">
        <v>8755052</v>
      </c>
      <c r="V37" s="59">
        <v>8755052</v>
      </c>
      <c r="W37" s="59">
        <v>25487205</v>
      </c>
      <c r="X37" s="59">
        <v>-16732153</v>
      </c>
      <c r="Y37" s="60">
        <v>-65.65</v>
      </c>
      <c r="Z37" s="61">
        <v>25487205</v>
      </c>
    </row>
    <row r="38" spans="1:26" ht="13.5">
      <c r="A38" s="57" t="s">
        <v>55</v>
      </c>
      <c r="B38" s="18">
        <v>32374633</v>
      </c>
      <c r="C38" s="18">
        <v>0</v>
      </c>
      <c r="D38" s="58">
        <v>34730350</v>
      </c>
      <c r="E38" s="59">
        <v>34730150</v>
      </c>
      <c r="F38" s="59">
        <v>31341355</v>
      </c>
      <c r="G38" s="59">
        <v>32577808</v>
      </c>
      <c r="H38" s="59">
        <v>32577808</v>
      </c>
      <c r="I38" s="59">
        <v>32577808</v>
      </c>
      <c r="J38" s="59">
        <v>32374633</v>
      </c>
      <c r="K38" s="59">
        <v>32374633</v>
      </c>
      <c r="L38" s="59">
        <v>31410330</v>
      </c>
      <c r="M38" s="59">
        <v>31410330</v>
      </c>
      <c r="N38" s="59">
        <v>31329343</v>
      </c>
      <c r="O38" s="59">
        <v>31250274</v>
      </c>
      <c r="P38" s="59">
        <v>31165220</v>
      </c>
      <c r="Q38" s="59">
        <v>31165220</v>
      </c>
      <c r="R38" s="59">
        <v>31078247</v>
      </c>
      <c r="S38" s="59">
        <v>30991901</v>
      </c>
      <c r="T38" s="59">
        <v>29893922</v>
      </c>
      <c r="U38" s="59">
        <v>29893922</v>
      </c>
      <c r="V38" s="59">
        <v>29893922</v>
      </c>
      <c r="W38" s="59">
        <v>34730150</v>
      </c>
      <c r="X38" s="59">
        <v>-4836228</v>
      </c>
      <c r="Y38" s="60">
        <v>-13.93</v>
      </c>
      <c r="Z38" s="61">
        <v>34730150</v>
      </c>
    </row>
    <row r="39" spans="1:26" ht="13.5">
      <c r="A39" s="57" t="s">
        <v>56</v>
      </c>
      <c r="B39" s="18">
        <v>83757120</v>
      </c>
      <c r="C39" s="18">
        <v>0</v>
      </c>
      <c r="D39" s="58">
        <v>51685304</v>
      </c>
      <c r="E39" s="59">
        <v>54431104</v>
      </c>
      <c r="F39" s="59">
        <v>79669692</v>
      </c>
      <c r="G39" s="59">
        <v>110972704</v>
      </c>
      <c r="H39" s="59">
        <v>110757090</v>
      </c>
      <c r="I39" s="59">
        <v>110757090</v>
      </c>
      <c r="J39" s="59">
        <v>100953068</v>
      </c>
      <c r="K39" s="59">
        <v>93705809</v>
      </c>
      <c r="L39" s="59">
        <v>100477628</v>
      </c>
      <c r="M39" s="59">
        <v>100477628</v>
      </c>
      <c r="N39" s="59">
        <v>105210396</v>
      </c>
      <c r="O39" s="59">
        <v>92732982</v>
      </c>
      <c r="P39" s="59">
        <v>117261596</v>
      </c>
      <c r="Q39" s="59">
        <v>117261596</v>
      </c>
      <c r="R39" s="59">
        <v>110461595</v>
      </c>
      <c r="S39" s="59">
        <v>96540980</v>
      </c>
      <c r="T39" s="59">
        <v>74125728</v>
      </c>
      <c r="U39" s="59">
        <v>74125728</v>
      </c>
      <c r="V39" s="59">
        <v>74125728</v>
      </c>
      <c r="W39" s="59">
        <v>54431104</v>
      </c>
      <c r="X39" s="59">
        <v>19694624</v>
      </c>
      <c r="Y39" s="60">
        <v>36.18</v>
      </c>
      <c r="Z39" s="61">
        <v>54431104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-11669671</v>
      </c>
      <c r="C42" s="18">
        <v>0</v>
      </c>
      <c r="D42" s="58">
        <v>-20103696</v>
      </c>
      <c r="E42" s="59">
        <v>-20227476</v>
      </c>
      <c r="F42" s="59">
        <v>38801146</v>
      </c>
      <c r="G42" s="59">
        <v>-11546624</v>
      </c>
      <c r="H42" s="59">
        <v>-8183560</v>
      </c>
      <c r="I42" s="59">
        <v>19070962</v>
      </c>
      <c r="J42" s="59">
        <v>-7637219</v>
      </c>
      <c r="K42" s="59">
        <v>-7420352</v>
      </c>
      <c r="L42" s="59">
        <v>11643396</v>
      </c>
      <c r="M42" s="59">
        <v>-3414175</v>
      </c>
      <c r="N42" s="59">
        <v>-5505241</v>
      </c>
      <c r="O42" s="59">
        <v>-9959926</v>
      </c>
      <c r="P42" s="59">
        <v>23010582</v>
      </c>
      <c r="Q42" s="59">
        <v>7545415</v>
      </c>
      <c r="R42" s="59">
        <v>-24090</v>
      </c>
      <c r="S42" s="59">
        <v>-14646084</v>
      </c>
      <c r="T42" s="59">
        <v>-25503484</v>
      </c>
      <c r="U42" s="59">
        <v>-40173658</v>
      </c>
      <c r="V42" s="59">
        <v>-16971456</v>
      </c>
      <c r="W42" s="59">
        <v>-20227476</v>
      </c>
      <c r="X42" s="59">
        <v>3256020</v>
      </c>
      <c r="Y42" s="60">
        <v>-16.1</v>
      </c>
      <c r="Z42" s="61">
        <v>-20227476</v>
      </c>
    </row>
    <row r="43" spans="1:26" ht="13.5">
      <c r="A43" s="57" t="s">
        <v>59</v>
      </c>
      <c r="B43" s="18">
        <v>-4782288</v>
      </c>
      <c r="C43" s="18">
        <v>0</v>
      </c>
      <c r="D43" s="58">
        <v>-15228800</v>
      </c>
      <c r="E43" s="59">
        <v>-7298013</v>
      </c>
      <c r="F43" s="59">
        <v>-6364</v>
      </c>
      <c r="G43" s="59">
        <v>-12654</v>
      </c>
      <c r="H43" s="59">
        <v>-146361</v>
      </c>
      <c r="I43" s="59">
        <v>-165379</v>
      </c>
      <c r="J43" s="59">
        <v>-1759223</v>
      </c>
      <c r="K43" s="59">
        <v>-116804</v>
      </c>
      <c r="L43" s="59">
        <v>-53414</v>
      </c>
      <c r="M43" s="59">
        <v>-1929441</v>
      </c>
      <c r="N43" s="59">
        <v>-448687</v>
      </c>
      <c r="O43" s="59">
        <v>-114371</v>
      </c>
      <c r="P43" s="59">
        <v>-468744</v>
      </c>
      <c r="Q43" s="59">
        <v>-1031802</v>
      </c>
      <c r="R43" s="59">
        <v>-6400</v>
      </c>
      <c r="S43" s="59">
        <v>-2921910</v>
      </c>
      <c r="T43" s="59">
        <v>-951885</v>
      </c>
      <c r="U43" s="59">
        <v>-3880195</v>
      </c>
      <c r="V43" s="59">
        <v>-7006817</v>
      </c>
      <c r="W43" s="59">
        <v>-7298013</v>
      </c>
      <c r="X43" s="59">
        <v>291196</v>
      </c>
      <c r="Y43" s="60">
        <v>-3.99</v>
      </c>
      <c r="Z43" s="61">
        <v>-7298013</v>
      </c>
    </row>
    <row r="44" spans="1:26" ht="13.5">
      <c r="A44" s="57" t="s">
        <v>60</v>
      </c>
      <c r="B44" s="18">
        <v>-1784602</v>
      </c>
      <c r="C44" s="18">
        <v>0</v>
      </c>
      <c r="D44" s="58">
        <v>-1800000</v>
      </c>
      <c r="E44" s="59">
        <v>-720000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-964302</v>
      </c>
      <c r="M44" s="59">
        <v>-964302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-1029091</v>
      </c>
      <c r="U44" s="59">
        <v>-1029091</v>
      </c>
      <c r="V44" s="59">
        <v>-1993393</v>
      </c>
      <c r="W44" s="59">
        <v>-720000</v>
      </c>
      <c r="X44" s="59">
        <v>-1273393</v>
      </c>
      <c r="Y44" s="60">
        <v>176.86</v>
      </c>
      <c r="Z44" s="61">
        <v>-720000</v>
      </c>
    </row>
    <row r="45" spans="1:26" ht="13.5">
      <c r="A45" s="69" t="s">
        <v>61</v>
      </c>
      <c r="B45" s="21">
        <v>69246012</v>
      </c>
      <c r="C45" s="21">
        <v>0</v>
      </c>
      <c r="D45" s="98">
        <v>41636697</v>
      </c>
      <c r="E45" s="99">
        <v>41029565</v>
      </c>
      <c r="F45" s="99">
        <v>108069782</v>
      </c>
      <c r="G45" s="99">
        <v>96510504</v>
      </c>
      <c r="H45" s="99">
        <v>88180583</v>
      </c>
      <c r="I45" s="99">
        <v>88180583</v>
      </c>
      <c r="J45" s="99">
        <v>78784141</v>
      </c>
      <c r="K45" s="99">
        <v>71246985</v>
      </c>
      <c r="L45" s="99">
        <v>81872665</v>
      </c>
      <c r="M45" s="99">
        <v>81872665</v>
      </c>
      <c r="N45" s="99">
        <v>75918737</v>
      </c>
      <c r="O45" s="99">
        <v>65844440</v>
      </c>
      <c r="P45" s="99">
        <v>88386278</v>
      </c>
      <c r="Q45" s="99">
        <v>75918737</v>
      </c>
      <c r="R45" s="99">
        <v>88355788</v>
      </c>
      <c r="S45" s="99">
        <v>70787794</v>
      </c>
      <c r="T45" s="99">
        <v>43303334</v>
      </c>
      <c r="U45" s="99">
        <v>43303334</v>
      </c>
      <c r="V45" s="99">
        <v>43303334</v>
      </c>
      <c r="W45" s="99">
        <v>41029565</v>
      </c>
      <c r="X45" s="99">
        <v>2273769</v>
      </c>
      <c r="Y45" s="100">
        <v>5.54</v>
      </c>
      <c r="Z45" s="101">
        <v>41029565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4151861</v>
      </c>
      <c r="C49" s="51">
        <v>0</v>
      </c>
      <c r="D49" s="128">
        <v>158230</v>
      </c>
      <c r="E49" s="53">
        <v>12900</v>
      </c>
      <c r="F49" s="53">
        <v>0</v>
      </c>
      <c r="G49" s="53">
        <v>0</v>
      </c>
      <c r="H49" s="53">
        <v>0</v>
      </c>
      <c r="I49" s="53">
        <v>4711</v>
      </c>
      <c r="J49" s="53">
        <v>0</v>
      </c>
      <c r="K49" s="53">
        <v>0</v>
      </c>
      <c r="L49" s="53">
        <v>0</v>
      </c>
      <c r="M49" s="53">
        <v>4364</v>
      </c>
      <c r="N49" s="53">
        <v>0</v>
      </c>
      <c r="O49" s="53">
        <v>0</v>
      </c>
      <c r="P49" s="53">
        <v>0</v>
      </c>
      <c r="Q49" s="53">
        <v>4364</v>
      </c>
      <c r="R49" s="53">
        <v>0</v>
      </c>
      <c r="S49" s="53">
        <v>0</v>
      </c>
      <c r="T49" s="53">
        <v>0</v>
      </c>
      <c r="U49" s="53">
        <v>4364</v>
      </c>
      <c r="V49" s="53">
        <v>145892</v>
      </c>
      <c r="W49" s="53">
        <v>4486686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2098758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2098758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415596604</v>
      </c>
      <c r="C5" s="18">
        <v>0</v>
      </c>
      <c r="D5" s="58">
        <v>281254278</v>
      </c>
      <c r="E5" s="59">
        <v>53486000</v>
      </c>
      <c r="F5" s="59">
        <v>0</v>
      </c>
      <c r="G5" s="59">
        <v>0</v>
      </c>
      <c r="H5" s="59">
        <v>0</v>
      </c>
      <c r="I5" s="59">
        <v>0</v>
      </c>
      <c r="J5" s="59">
        <v>264645465</v>
      </c>
      <c r="K5" s="59">
        <v>19415901</v>
      </c>
      <c r="L5" s="59">
        <v>19380161</v>
      </c>
      <c r="M5" s="59">
        <v>303441527</v>
      </c>
      <c r="N5" s="59">
        <v>0</v>
      </c>
      <c r="O5" s="59">
        <v>0</v>
      </c>
      <c r="P5" s="59">
        <v>0</v>
      </c>
      <c r="Q5" s="59">
        <v>0</v>
      </c>
      <c r="R5" s="59">
        <v>58210162</v>
      </c>
      <c r="S5" s="59">
        <v>38771611</v>
      </c>
      <c r="T5" s="59">
        <v>35800181</v>
      </c>
      <c r="U5" s="59">
        <v>132781954</v>
      </c>
      <c r="V5" s="59">
        <v>436223481</v>
      </c>
      <c r="W5" s="59">
        <v>281254272</v>
      </c>
      <c r="X5" s="59">
        <v>154969209</v>
      </c>
      <c r="Y5" s="60">
        <v>55.1</v>
      </c>
      <c r="Z5" s="61">
        <v>53486000</v>
      </c>
    </row>
    <row r="6" spans="1:26" ht="13.5">
      <c r="A6" s="57" t="s">
        <v>32</v>
      </c>
      <c r="B6" s="18">
        <v>221334556</v>
      </c>
      <c r="C6" s="18">
        <v>0</v>
      </c>
      <c r="D6" s="58">
        <v>306042124</v>
      </c>
      <c r="E6" s="59">
        <v>306042124</v>
      </c>
      <c r="F6" s="59">
        <v>1353636</v>
      </c>
      <c r="G6" s="59">
        <v>830531</v>
      </c>
      <c r="H6" s="59">
        <v>5128812</v>
      </c>
      <c r="I6" s="59">
        <v>7312979</v>
      </c>
      <c r="J6" s="59">
        <v>54461784</v>
      </c>
      <c r="K6" s="59">
        <v>14325994</v>
      </c>
      <c r="L6" s="59">
        <v>15455489</v>
      </c>
      <c r="M6" s="59">
        <v>84243267</v>
      </c>
      <c r="N6" s="59">
        <v>854685</v>
      </c>
      <c r="O6" s="59">
        <v>1133849</v>
      </c>
      <c r="P6" s="59">
        <v>3743384</v>
      </c>
      <c r="Q6" s="59">
        <v>5731918</v>
      </c>
      <c r="R6" s="59">
        <v>41445069</v>
      </c>
      <c r="S6" s="59">
        <v>32937609</v>
      </c>
      <c r="T6" s="59">
        <v>48473956</v>
      </c>
      <c r="U6" s="59">
        <v>122856634</v>
      </c>
      <c r="V6" s="59">
        <v>220144798</v>
      </c>
      <c r="W6" s="59">
        <v>306042132</v>
      </c>
      <c r="X6" s="59">
        <v>-85897334</v>
      </c>
      <c r="Y6" s="60">
        <v>-28.07</v>
      </c>
      <c r="Z6" s="61">
        <v>306042124</v>
      </c>
    </row>
    <row r="7" spans="1:26" ht="13.5">
      <c r="A7" s="57" t="s">
        <v>33</v>
      </c>
      <c r="B7" s="18">
        <v>265942</v>
      </c>
      <c r="C7" s="18">
        <v>0</v>
      </c>
      <c r="D7" s="58">
        <v>450000</v>
      </c>
      <c r="E7" s="59">
        <v>450000</v>
      </c>
      <c r="F7" s="59">
        <v>0</v>
      </c>
      <c r="G7" s="59">
        <v>0</v>
      </c>
      <c r="H7" s="59">
        <v>0</v>
      </c>
      <c r="I7" s="59">
        <v>0</v>
      </c>
      <c r="J7" s="59">
        <v>54106</v>
      </c>
      <c r="K7" s="59">
        <v>0</v>
      </c>
      <c r="L7" s="59">
        <v>0</v>
      </c>
      <c r="M7" s="59">
        <v>54106</v>
      </c>
      <c r="N7" s="59">
        <v>0</v>
      </c>
      <c r="O7" s="59">
        <v>0</v>
      </c>
      <c r="P7" s="59">
        <v>155</v>
      </c>
      <c r="Q7" s="59">
        <v>155</v>
      </c>
      <c r="R7" s="59">
        <v>0</v>
      </c>
      <c r="S7" s="59">
        <v>150</v>
      </c>
      <c r="T7" s="59">
        <v>186957</v>
      </c>
      <c r="U7" s="59">
        <v>187107</v>
      </c>
      <c r="V7" s="59">
        <v>241368</v>
      </c>
      <c r="W7" s="59">
        <v>450000</v>
      </c>
      <c r="X7" s="59">
        <v>-208632</v>
      </c>
      <c r="Y7" s="60">
        <v>-46.36</v>
      </c>
      <c r="Z7" s="61">
        <v>450000</v>
      </c>
    </row>
    <row r="8" spans="1:26" ht="13.5">
      <c r="A8" s="57" t="s">
        <v>34</v>
      </c>
      <c r="B8" s="18">
        <v>27023694</v>
      </c>
      <c r="C8" s="18">
        <v>0</v>
      </c>
      <c r="D8" s="58">
        <v>28792000</v>
      </c>
      <c r="E8" s="59">
        <v>21893000</v>
      </c>
      <c r="F8" s="59">
        <v>0</v>
      </c>
      <c r="G8" s="59">
        <v>0</v>
      </c>
      <c r="H8" s="59">
        <v>0</v>
      </c>
      <c r="I8" s="59">
        <v>0</v>
      </c>
      <c r="J8" s="59">
        <v>12216488</v>
      </c>
      <c r="K8" s="59">
        <v>0</v>
      </c>
      <c r="L8" s="59">
        <v>0</v>
      </c>
      <c r="M8" s="59">
        <v>12216488</v>
      </c>
      <c r="N8" s="59">
        <v>0</v>
      </c>
      <c r="O8" s="59">
        <v>0</v>
      </c>
      <c r="P8" s="59">
        <v>60760</v>
      </c>
      <c r="Q8" s="59">
        <v>60760</v>
      </c>
      <c r="R8" s="59">
        <v>0</v>
      </c>
      <c r="S8" s="59">
        <v>0</v>
      </c>
      <c r="T8" s="59">
        <v>14062459</v>
      </c>
      <c r="U8" s="59">
        <v>14062459</v>
      </c>
      <c r="V8" s="59">
        <v>26339707</v>
      </c>
      <c r="W8" s="59">
        <v>28792000</v>
      </c>
      <c r="X8" s="59">
        <v>-2452293</v>
      </c>
      <c r="Y8" s="60">
        <v>-8.52</v>
      </c>
      <c r="Z8" s="61">
        <v>21893000</v>
      </c>
    </row>
    <row r="9" spans="1:26" ht="13.5">
      <c r="A9" s="57" t="s">
        <v>35</v>
      </c>
      <c r="B9" s="18">
        <v>5645433</v>
      </c>
      <c r="C9" s="18">
        <v>0</v>
      </c>
      <c r="D9" s="58">
        <v>7552380</v>
      </c>
      <c r="E9" s="59">
        <v>28348797</v>
      </c>
      <c r="F9" s="59">
        <v>110515</v>
      </c>
      <c r="G9" s="59">
        <v>120202</v>
      </c>
      <c r="H9" s="59">
        <v>214779</v>
      </c>
      <c r="I9" s="59">
        <v>445496</v>
      </c>
      <c r="J9" s="59">
        <v>456745</v>
      </c>
      <c r="K9" s="59">
        <v>1038707</v>
      </c>
      <c r="L9" s="59">
        <v>145170</v>
      </c>
      <c r="M9" s="59">
        <v>1640622</v>
      </c>
      <c r="N9" s="59">
        <v>66801</v>
      </c>
      <c r="O9" s="59">
        <v>141721</v>
      </c>
      <c r="P9" s="59">
        <v>350023</v>
      </c>
      <c r="Q9" s="59">
        <v>558545</v>
      </c>
      <c r="R9" s="59">
        <v>1243333</v>
      </c>
      <c r="S9" s="59">
        <v>424233</v>
      </c>
      <c r="T9" s="59">
        <v>3141703</v>
      </c>
      <c r="U9" s="59">
        <v>4809269</v>
      </c>
      <c r="V9" s="59">
        <v>7453932</v>
      </c>
      <c r="W9" s="59">
        <v>7552380</v>
      </c>
      <c r="X9" s="59">
        <v>-98448</v>
      </c>
      <c r="Y9" s="60">
        <v>-1.3</v>
      </c>
      <c r="Z9" s="61">
        <v>28348797</v>
      </c>
    </row>
    <row r="10" spans="1:26" ht="25.5">
      <c r="A10" s="62" t="s">
        <v>106</v>
      </c>
      <c r="B10" s="63">
        <f>SUM(B5:B9)</f>
        <v>669866229</v>
      </c>
      <c r="C10" s="63">
        <f>SUM(C5:C9)</f>
        <v>0</v>
      </c>
      <c r="D10" s="64">
        <f aca="true" t="shared" si="0" ref="D10:Z10">SUM(D5:D9)</f>
        <v>624090782</v>
      </c>
      <c r="E10" s="65">
        <f t="shared" si="0"/>
        <v>410219921</v>
      </c>
      <c r="F10" s="65">
        <f t="shared" si="0"/>
        <v>1464151</v>
      </c>
      <c r="G10" s="65">
        <f t="shared" si="0"/>
        <v>950733</v>
      </c>
      <c r="H10" s="65">
        <f t="shared" si="0"/>
        <v>5343591</v>
      </c>
      <c r="I10" s="65">
        <f t="shared" si="0"/>
        <v>7758475</v>
      </c>
      <c r="J10" s="65">
        <f t="shared" si="0"/>
        <v>331834588</v>
      </c>
      <c r="K10" s="65">
        <f t="shared" si="0"/>
        <v>34780602</v>
      </c>
      <c r="L10" s="65">
        <f t="shared" si="0"/>
        <v>34980820</v>
      </c>
      <c r="M10" s="65">
        <f t="shared" si="0"/>
        <v>401596010</v>
      </c>
      <c r="N10" s="65">
        <f t="shared" si="0"/>
        <v>921486</v>
      </c>
      <c r="O10" s="65">
        <f t="shared" si="0"/>
        <v>1275570</v>
      </c>
      <c r="P10" s="65">
        <f t="shared" si="0"/>
        <v>4154322</v>
      </c>
      <c r="Q10" s="65">
        <f t="shared" si="0"/>
        <v>6351378</v>
      </c>
      <c r="R10" s="65">
        <f t="shared" si="0"/>
        <v>100898564</v>
      </c>
      <c r="S10" s="65">
        <f t="shared" si="0"/>
        <v>72133603</v>
      </c>
      <c r="T10" s="65">
        <f t="shared" si="0"/>
        <v>101665256</v>
      </c>
      <c r="U10" s="65">
        <f t="shared" si="0"/>
        <v>274697423</v>
      </c>
      <c r="V10" s="65">
        <f t="shared" si="0"/>
        <v>690403286</v>
      </c>
      <c r="W10" s="65">
        <f t="shared" si="0"/>
        <v>624090784</v>
      </c>
      <c r="X10" s="65">
        <f t="shared" si="0"/>
        <v>66312502</v>
      </c>
      <c r="Y10" s="66">
        <f>+IF(W10&lt;&gt;0,(X10/W10)*100,0)</f>
        <v>10.625457657775636</v>
      </c>
      <c r="Z10" s="67">
        <f t="shared" si="0"/>
        <v>410219921</v>
      </c>
    </row>
    <row r="11" spans="1:26" ht="13.5">
      <c r="A11" s="57" t="s">
        <v>36</v>
      </c>
      <c r="B11" s="18">
        <v>113607025</v>
      </c>
      <c r="C11" s="18">
        <v>0</v>
      </c>
      <c r="D11" s="58">
        <v>143567994</v>
      </c>
      <c r="E11" s="59">
        <v>125935117</v>
      </c>
      <c r="F11" s="59">
        <v>8825539</v>
      </c>
      <c r="G11" s="59">
        <v>9253927</v>
      </c>
      <c r="H11" s="59">
        <v>9356781</v>
      </c>
      <c r="I11" s="59">
        <v>27436247</v>
      </c>
      <c r="J11" s="59">
        <v>8828613</v>
      </c>
      <c r="K11" s="59">
        <v>15266380</v>
      </c>
      <c r="L11" s="59">
        <v>9301611</v>
      </c>
      <c r="M11" s="59">
        <v>33396604</v>
      </c>
      <c r="N11" s="59">
        <v>10200217</v>
      </c>
      <c r="O11" s="59">
        <v>274860</v>
      </c>
      <c r="P11" s="59">
        <v>17832169</v>
      </c>
      <c r="Q11" s="59">
        <v>28307246</v>
      </c>
      <c r="R11" s="59">
        <v>9731193</v>
      </c>
      <c r="S11" s="59">
        <v>9514289</v>
      </c>
      <c r="T11" s="59">
        <v>9875864</v>
      </c>
      <c r="U11" s="59">
        <v>29121346</v>
      </c>
      <c r="V11" s="59">
        <v>118261443</v>
      </c>
      <c r="W11" s="59">
        <v>143567988</v>
      </c>
      <c r="X11" s="59">
        <v>-25306545</v>
      </c>
      <c r="Y11" s="60">
        <v>-17.63</v>
      </c>
      <c r="Z11" s="61">
        <v>125935117</v>
      </c>
    </row>
    <row r="12" spans="1:26" ht="13.5">
      <c r="A12" s="57" t="s">
        <v>37</v>
      </c>
      <c r="B12" s="18">
        <v>2931554</v>
      </c>
      <c r="C12" s="18">
        <v>0</v>
      </c>
      <c r="D12" s="58">
        <v>3547876</v>
      </c>
      <c r="E12" s="59">
        <v>4477966</v>
      </c>
      <c r="F12" s="59">
        <v>249631</v>
      </c>
      <c r="G12" s="59">
        <v>157947</v>
      </c>
      <c r="H12" s="59">
        <v>315917</v>
      </c>
      <c r="I12" s="59">
        <v>723495</v>
      </c>
      <c r="J12" s="59">
        <v>315917</v>
      </c>
      <c r="K12" s="59">
        <v>315922</v>
      </c>
      <c r="L12" s="59">
        <v>315917</v>
      </c>
      <c r="M12" s="59">
        <v>947756</v>
      </c>
      <c r="N12" s="59">
        <v>315917</v>
      </c>
      <c r="O12" s="59">
        <v>-16128</v>
      </c>
      <c r="P12" s="59">
        <v>631835</v>
      </c>
      <c r="Q12" s="59">
        <v>931624</v>
      </c>
      <c r="R12" s="59">
        <v>299789</v>
      </c>
      <c r="S12" s="59">
        <v>309313</v>
      </c>
      <c r="T12" s="59">
        <v>328305</v>
      </c>
      <c r="U12" s="59">
        <v>937407</v>
      </c>
      <c r="V12" s="59">
        <v>3540282</v>
      </c>
      <c r="W12" s="59">
        <v>3547872</v>
      </c>
      <c r="X12" s="59">
        <v>-7590</v>
      </c>
      <c r="Y12" s="60">
        <v>-0.21</v>
      </c>
      <c r="Z12" s="61">
        <v>4477966</v>
      </c>
    </row>
    <row r="13" spans="1:26" ht="13.5">
      <c r="A13" s="57" t="s">
        <v>107</v>
      </c>
      <c r="B13" s="18">
        <v>58959838</v>
      </c>
      <c r="C13" s="18">
        <v>0</v>
      </c>
      <c r="D13" s="58">
        <v>61502813</v>
      </c>
      <c r="E13" s="59">
        <v>61502817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61502820</v>
      </c>
      <c r="X13" s="59">
        <v>-61502820</v>
      </c>
      <c r="Y13" s="60">
        <v>-100</v>
      </c>
      <c r="Z13" s="61">
        <v>61502817</v>
      </c>
    </row>
    <row r="14" spans="1:26" ht="13.5">
      <c r="A14" s="57" t="s">
        <v>38</v>
      </c>
      <c r="B14" s="18">
        <v>3922833</v>
      </c>
      <c r="C14" s="18">
        <v>0</v>
      </c>
      <c r="D14" s="58">
        <v>5044037</v>
      </c>
      <c r="E14" s="59">
        <v>7687819</v>
      </c>
      <c r="F14" s="59">
        <v>137280</v>
      </c>
      <c r="G14" s="59">
        <v>1445</v>
      </c>
      <c r="H14" s="59">
        <v>8809</v>
      </c>
      <c r="I14" s="59">
        <v>147534</v>
      </c>
      <c r="J14" s="59">
        <v>801</v>
      </c>
      <c r="K14" s="59">
        <v>0</v>
      </c>
      <c r="L14" s="59">
        <v>0</v>
      </c>
      <c r="M14" s="59">
        <v>801</v>
      </c>
      <c r="N14" s="59">
        <v>0</v>
      </c>
      <c r="O14" s="59">
        <v>148</v>
      </c>
      <c r="P14" s="59">
        <v>0</v>
      </c>
      <c r="Q14" s="59">
        <v>148</v>
      </c>
      <c r="R14" s="59">
        <v>161891</v>
      </c>
      <c r="S14" s="59">
        <v>1307</v>
      </c>
      <c r="T14" s="59">
        <v>42249</v>
      </c>
      <c r="U14" s="59">
        <v>205447</v>
      </c>
      <c r="V14" s="59">
        <v>353930</v>
      </c>
      <c r="W14" s="59">
        <v>5044032</v>
      </c>
      <c r="X14" s="59">
        <v>-4690102</v>
      </c>
      <c r="Y14" s="60">
        <v>-92.98</v>
      </c>
      <c r="Z14" s="61">
        <v>7687819</v>
      </c>
    </row>
    <row r="15" spans="1:26" ht="13.5">
      <c r="A15" s="57" t="s">
        <v>39</v>
      </c>
      <c r="B15" s="18">
        <v>123416904</v>
      </c>
      <c r="C15" s="18">
        <v>0</v>
      </c>
      <c r="D15" s="58">
        <v>154577186</v>
      </c>
      <c r="E15" s="59">
        <v>133685880</v>
      </c>
      <c r="F15" s="59">
        <v>383629</v>
      </c>
      <c r="G15" s="59">
        <v>12635391</v>
      </c>
      <c r="H15" s="59">
        <v>12018888</v>
      </c>
      <c r="I15" s="59">
        <v>25037908</v>
      </c>
      <c r="J15" s="59">
        <v>14633931</v>
      </c>
      <c r="K15" s="59">
        <v>7888118</v>
      </c>
      <c r="L15" s="59">
        <v>13286846</v>
      </c>
      <c r="M15" s="59">
        <v>35808895</v>
      </c>
      <c r="N15" s="59">
        <v>5351584</v>
      </c>
      <c r="O15" s="59">
        <v>9476455</v>
      </c>
      <c r="P15" s="59">
        <v>1935963</v>
      </c>
      <c r="Q15" s="59">
        <v>16764002</v>
      </c>
      <c r="R15" s="59">
        <v>4897278</v>
      </c>
      <c r="S15" s="59">
        <v>8178003</v>
      </c>
      <c r="T15" s="59">
        <v>69731886</v>
      </c>
      <c r="U15" s="59">
        <v>82807167</v>
      </c>
      <c r="V15" s="59">
        <v>160417972</v>
      </c>
      <c r="W15" s="59">
        <v>154577190</v>
      </c>
      <c r="X15" s="59">
        <v>5840782</v>
      </c>
      <c r="Y15" s="60">
        <v>3.78</v>
      </c>
      <c r="Z15" s="61">
        <v>133685880</v>
      </c>
    </row>
    <row r="16" spans="1:26" ht="13.5">
      <c r="A16" s="68" t="s">
        <v>40</v>
      </c>
      <c r="B16" s="18">
        <v>4087995</v>
      </c>
      <c r="C16" s="18">
        <v>0</v>
      </c>
      <c r="D16" s="58">
        <v>0</v>
      </c>
      <c r="E16" s="59">
        <v>4862179</v>
      </c>
      <c r="F16" s="59">
        <v>16584</v>
      </c>
      <c r="G16" s="59">
        <v>588799</v>
      </c>
      <c r="H16" s="59">
        <v>15844</v>
      </c>
      <c r="I16" s="59">
        <v>621227</v>
      </c>
      <c r="J16" s="59">
        <v>196762</v>
      </c>
      <c r="K16" s="59">
        <v>111724</v>
      </c>
      <c r="L16" s="59">
        <v>329298</v>
      </c>
      <c r="M16" s="59">
        <v>637784</v>
      </c>
      <c r="N16" s="59">
        <v>11970</v>
      </c>
      <c r="O16" s="59">
        <v>49232</v>
      </c>
      <c r="P16" s="59">
        <v>23940</v>
      </c>
      <c r="Q16" s="59">
        <v>85142</v>
      </c>
      <c r="R16" s="59">
        <v>599957</v>
      </c>
      <c r="S16" s="59">
        <v>488055</v>
      </c>
      <c r="T16" s="59">
        <v>839706</v>
      </c>
      <c r="U16" s="59">
        <v>1927718</v>
      </c>
      <c r="V16" s="59">
        <v>3271871</v>
      </c>
      <c r="W16" s="59"/>
      <c r="X16" s="59">
        <v>3271871</v>
      </c>
      <c r="Y16" s="60">
        <v>0</v>
      </c>
      <c r="Z16" s="61">
        <v>4862179</v>
      </c>
    </row>
    <row r="17" spans="1:26" ht="13.5">
      <c r="A17" s="57" t="s">
        <v>41</v>
      </c>
      <c r="B17" s="18">
        <v>476853559</v>
      </c>
      <c r="C17" s="18">
        <v>0</v>
      </c>
      <c r="D17" s="58">
        <v>160758595</v>
      </c>
      <c r="E17" s="59">
        <v>126687934</v>
      </c>
      <c r="F17" s="59">
        <v>2320961</v>
      </c>
      <c r="G17" s="59">
        <v>2856184</v>
      </c>
      <c r="H17" s="59">
        <v>4921870</v>
      </c>
      <c r="I17" s="59">
        <v>10099015</v>
      </c>
      <c r="J17" s="59">
        <v>6014702</v>
      </c>
      <c r="K17" s="59">
        <v>4220807</v>
      </c>
      <c r="L17" s="59">
        <v>5869380</v>
      </c>
      <c r="M17" s="59">
        <v>16104889</v>
      </c>
      <c r="N17" s="59">
        <v>3577356</v>
      </c>
      <c r="O17" s="59">
        <v>1971627</v>
      </c>
      <c r="P17" s="59">
        <v>2138468</v>
      </c>
      <c r="Q17" s="59">
        <v>7687451</v>
      </c>
      <c r="R17" s="59">
        <v>5933430</v>
      </c>
      <c r="S17" s="59">
        <v>5398084</v>
      </c>
      <c r="T17" s="59">
        <v>28769936</v>
      </c>
      <c r="U17" s="59">
        <v>40101450</v>
      </c>
      <c r="V17" s="59">
        <v>73992805</v>
      </c>
      <c r="W17" s="59">
        <v>160758592</v>
      </c>
      <c r="X17" s="59">
        <v>-86765787</v>
      </c>
      <c r="Y17" s="60">
        <v>-53.97</v>
      </c>
      <c r="Z17" s="61">
        <v>126687934</v>
      </c>
    </row>
    <row r="18" spans="1:26" ht="13.5">
      <c r="A18" s="69" t="s">
        <v>42</v>
      </c>
      <c r="B18" s="70">
        <f>SUM(B11:B17)</f>
        <v>783779708</v>
      </c>
      <c r="C18" s="70">
        <f>SUM(C11:C17)</f>
        <v>0</v>
      </c>
      <c r="D18" s="71">
        <f aca="true" t="shared" si="1" ref="D18:Z18">SUM(D11:D17)</f>
        <v>528998501</v>
      </c>
      <c r="E18" s="72">
        <f t="shared" si="1"/>
        <v>464839712</v>
      </c>
      <c r="F18" s="72">
        <f t="shared" si="1"/>
        <v>11933624</v>
      </c>
      <c r="G18" s="72">
        <f t="shared" si="1"/>
        <v>25493693</v>
      </c>
      <c r="H18" s="72">
        <f t="shared" si="1"/>
        <v>26638109</v>
      </c>
      <c r="I18" s="72">
        <f t="shared" si="1"/>
        <v>64065426</v>
      </c>
      <c r="J18" s="72">
        <f t="shared" si="1"/>
        <v>29990726</v>
      </c>
      <c r="K18" s="72">
        <f t="shared" si="1"/>
        <v>27802951</v>
      </c>
      <c r="L18" s="72">
        <f t="shared" si="1"/>
        <v>29103052</v>
      </c>
      <c r="M18" s="72">
        <f t="shared" si="1"/>
        <v>86896729</v>
      </c>
      <c r="N18" s="72">
        <f t="shared" si="1"/>
        <v>19457044</v>
      </c>
      <c r="O18" s="72">
        <f t="shared" si="1"/>
        <v>11756194</v>
      </c>
      <c r="P18" s="72">
        <f t="shared" si="1"/>
        <v>22562375</v>
      </c>
      <c r="Q18" s="72">
        <f t="shared" si="1"/>
        <v>53775613</v>
      </c>
      <c r="R18" s="72">
        <f t="shared" si="1"/>
        <v>21623538</v>
      </c>
      <c r="S18" s="72">
        <f t="shared" si="1"/>
        <v>23889051</v>
      </c>
      <c r="T18" s="72">
        <f t="shared" si="1"/>
        <v>109587946</v>
      </c>
      <c r="U18" s="72">
        <f t="shared" si="1"/>
        <v>155100535</v>
      </c>
      <c r="V18" s="72">
        <f t="shared" si="1"/>
        <v>359838303</v>
      </c>
      <c r="W18" s="72">
        <f t="shared" si="1"/>
        <v>528998494</v>
      </c>
      <c r="X18" s="72">
        <f t="shared" si="1"/>
        <v>-169160191</v>
      </c>
      <c r="Y18" s="66">
        <f>+IF(W18&lt;&gt;0,(X18/W18)*100,0)</f>
        <v>-31.977442831812674</v>
      </c>
      <c r="Z18" s="73">
        <f t="shared" si="1"/>
        <v>464839712</v>
      </c>
    </row>
    <row r="19" spans="1:26" ht="13.5">
      <c r="A19" s="69" t="s">
        <v>43</v>
      </c>
      <c r="B19" s="74">
        <f>+B10-B18</f>
        <v>-113913479</v>
      </c>
      <c r="C19" s="74">
        <f>+C10-C18</f>
        <v>0</v>
      </c>
      <c r="D19" s="75">
        <f aca="true" t="shared" si="2" ref="D19:Z19">+D10-D18</f>
        <v>95092281</v>
      </c>
      <c r="E19" s="76">
        <f t="shared" si="2"/>
        <v>-54619791</v>
      </c>
      <c r="F19" s="76">
        <f t="shared" si="2"/>
        <v>-10469473</v>
      </c>
      <c r="G19" s="76">
        <f t="shared" si="2"/>
        <v>-24542960</v>
      </c>
      <c r="H19" s="76">
        <f t="shared" si="2"/>
        <v>-21294518</v>
      </c>
      <c r="I19" s="76">
        <f t="shared" si="2"/>
        <v>-56306951</v>
      </c>
      <c r="J19" s="76">
        <f t="shared" si="2"/>
        <v>301843862</v>
      </c>
      <c r="K19" s="76">
        <f t="shared" si="2"/>
        <v>6977651</v>
      </c>
      <c r="L19" s="76">
        <f t="shared" si="2"/>
        <v>5877768</v>
      </c>
      <c r="M19" s="76">
        <f t="shared" si="2"/>
        <v>314699281</v>
      </c>
      <c r="N19" s="76">
        <f t="shared" si="2"/>
        <v>-18535558</v>
      </c>
      <c r="O19" s="76">
        <f t="shared" si="2"/>
        <v>-10480624</v>
      </c>
      <c r="P19" s="76">
        <f t="shared" si="2"/>
        <v>-18408053</v>
      </c>
      <c r="Q19" s="76">
        <f t="shared" si="2"/>
        <v>-47424235</v>
      </c>
      <c r="R19" s="76">
        <f t="shared" si="2"/>
        <v>79275026</v>
      </c>
      <c r="S19" s="76">
        <f t="shared" si="2"/>
        <v>48244552</v>
      </c>
      <c r="T19" s="76">
        <f t="shared" si="2"/>
        <v>-7922690</v>
      </c>
      <c r="U19" s="76">
        <f t="shared" si="2"/>
        <v>119596888</v>
      </c>
      <c r="V19" s="76">
        <f t="shared" si="2"/>
        <v>330564983</v>
      </c>
      <c r="W19" s="76">
        <f>IF(E10=E18,0,W10-W18)</f>
        <v>95092290</v>
      </c>
      <c r="X19" s="76">
        <f t="shared" si="2"/>
        <v>235472693</v>
      </c>
      <c r="Y19" s="77">
        <f>+IF(W19&lt;&gt;0,(X19/W19)*100,0)</f>
        <v>247.62543104178056</v>
      </c>
      <c r="Z19" s="78">
        <f t="shared" si="2"/>
        <v>-54619791</v>
      </c>
    </row>
    <row r="20" spans="1:26" ht="13.5">
      <c r="A20" s="57" t="s">
        <v>44</v>
      </c>
      <c r="B20" s="18">
        <v>16344735</v>
      </c>
      <c r="C20" s="18">
        <v>0</v>
      </c>
      <c r="D20" s="58">
        <v>45103000</v>
      </c>
      <c r="E20" s="59">
        <v>48992603</v>
      </c>
      <c r="F20" s="59">
        <v>0</v>
      </c>
      <c r="G20" s="59">
        <v>0</v>
      </c>
      <c r="H20" s="59">
        <v>377957</v>
      </c>
      <c r="I20" s="59">
        <v>377957</v>
      </c>
      <c r="J20" s="59">
        <v>5811000</v>
      </c>
      <c r="K20" s="59">
        <v>0</v>
      </c>
      <c r="L20" s="59">
        <v>0</v>
      </c>
      <c r="M20" s="59">
        <v>5811000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6188957</v>
      </c>
      <c r="W20" s="59">
        <v>45103002</v>
      </c>
      <c r="X20" s="59">
        <v>-38914045</v>
      </c>
      <c r="Y20" s="60">
        <v>-86.28</v>
      </c>
      <c r="Z20" s="61">
        <v>48992603</v>
      </c>
    </row>
    <row r="21" spans="1:26" ht="13.5">
      <c r="A21" s="57" t="s">
        <v>108</v>
      </c>
      <c r="B21" s="79">
        <v>-927801</v>
      </c>
      <c r="C21" s="79">
        <v>0</v>
      </c>
      <c r="D21" s="80">
        <v>53648745</v>
      </c>
      <c r="E21" s="81">
        <v>1517182</v>
      </c>
      <c r="F21" s="81">
        <v>0</v>
      </c>
      <c r="G21" s="81">
        <v>0</v>
      </c>
      <c r="H21" s="81">
        <v>0</v>
      </c>
      <c r="I21" s="81">
        <v>0</v>
      </c>
      <c r="J21" s="81">
        <v>-1517182</v>
      </c>
      <c r="K21" s="81">
        <v>0</v>
      </c>
      <c r="L21" s="81">
        <v>0</v>
      </c>
      <c r="M21" s="81">
        <v>-1517182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-975</v>
      </c>
      <c r="T21" s="81">
        <v>-584000</v>
      </c>
      <c r="U21" s="81">
        <v>-584975</v>
      </c>
      <c r="V21" s="81">
        <v>-2102157</v>
      </c>
      <c r="W21" s="81">
        <v>53648744</v>
      </c>
      <c r="X21" s="81">
        <v>-55750901</v>
      </c>
      <c r="Y21" s="82">
        <v>-103.92</v>
      </c>
      <c r="Z21" s="83">
        <v>1517182</v>
      </c>
    </row>
    <row r="22" spans="1:26" ht="25.5">
      <c r="A22" s="84" t="s">
        <v>109</v>
      </c>
      <c r="B22" s="85">
        <f>SUM(B19:B21)</f>
        <v>-98496545</v>
      </c>
      <c r="C22" s="85">
        <f>SUM(C19:C21)</f>
        <v>0</v>
      </c>
      <c r="D22" s="86">
        <f aca="true" t="shared" si="3" ref="D22:Z22">SUM(D19:D21)</f>
        <v>193844026</v>
      </c>
      <c r="E22" s="87">
        <f t="shared" si="3"/>
        <v>-4110006</v>
      </c>
      <c r="F22" s="87">
        <f t="shared" si="3"/>
        <v>-10469473</v>
      </c>
      <c r="G22" s="87">
        <f t="shared" si="3"/>
        <v>-24542960</v>
      </c>
      <c r="H22" s="87">
        <f t="shared" si="3"/>
        <v>-20916561</v>
      </c>
      <c r="I22" s="87">
        <f t="shared" si="3"/>
        <v>-55928994</v>
      </c>
      <c r="J22" s="87">
        <f t="shared" si="3"/>
        <v>306137680</v>
      </c>
      <c r="K22" s="87">
        <f t="shared" si="3"/>
        <v>6977651</v>
      </c>
      <c r="L22" s="87">
        <f t="shared" si="3"/>
        <v>5877768</v>
      </c>
      <c r="M22" s="87">
        <f t="shared" si="3"/>
        <v>318993099</v>
      </c>
      <c r="N22" s="87">
        <f t="shared" si="3"/>
        <v>-18535558</v>
      </c>
      <c r="O22" s="87">
        <f t="shared" si="3"/>
        <v>-10480624</v>
      </c>
      <c r="P22" s="87">
        <f t="shared" si="3"/>
        <v>-18408053</v>
      </c>
      <c r="Q22" s="87">
        <f t="shared" si="3"/>
        <v>-47424235</v>
      </c>
      <c r="R22" s="87">
        <f t="shared" si="3"/>
        <v>79275026</v>
      </c>
      <c r="S22" s="87">
        <f t="shared" si="3"/>
        <v>48243577</v>
      </c>
      <c r="T22" s="87">
        <f t="shared" si="3"/>
        <v>-8506690</v>
      </c>
      <c r="U22" s="87">
        <f t="shared" si="3"/>
        <v>119011913</v>
      </c>
      <c r="V22" s="87">
        <f t="shared" si="3"/>
        <v>334651783</v>
      </c>
      <c r="W22" s="87">
        <f t="shared" si="3"/>
        <v>193844036</v>
      </c>
      <c r="X22" s="87">
        <f t="shared" si="3"/>
        <v>140807747</v>
      </c>
      <c r="Y22" s="88">
        <f>+IF(W22&lt;&gt;0,(X22/W22)*100,0)</f>
        <v>72.63971072083952</v>
      </c>
      <c r="Z22" s="89">
        <f t="shared" si="3"/>
        <v>-4110006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-98496545</v>
      </c>
      <c r="C24" s="74">
        <f>SUM(C22:C23)</f>
        <v>0</v>
      </c>
      <c r="D24" s="75">
        <f aca="true" t="shared" si="4" ref="D24:Z24">SUM(D22:D23)</f>
        <v>193844026</v>
      </c>
      <c r="E24" s="76">
        <f t="shared" si="4"/>
        <v>-4110006</v>
      </c>
      <c r="F24" s="76">
        <f t="shared" si="4"/>
        <v>-10469473</v>
      </c>
      <c r="G24" s="76">
        <f t="shared" si="4"/>
        <v>-24542960</v>
      </c>
      <c r="H24" s="76">
        <f t="shared" si="4"/>
        <v>-20916561</v>
      </c>
      <c r="I24" s="76">
        <f t="shared" si="4"/>
        <v>-55928994</v>
      </c>
      <c r="J24" s="76">
        <f t="shared" si="4"/>
        <v>306137680</v>
      </c>
      <c r="K24" s="76">
        <f t="shared" si="4"/>
        <v>6977651</v>
      </c>
      <c r="L24" s="76">
        <f t="shared" si="4"/>
        <v>5877768</v>
      </c>
      <c r="M24" s="76">
        <f t="shared" si="4"/>
        <v>318993099</v>
      </c>
      <c r="N24" s="76">
        <f t="shared" si="4"/>
        <v>-18535558</v>
      </c>
      <c r="O24" s="76">
        <f t="shared" si="4"/>
        <v>-10480624</v>
      </c>
      <c r="P24" s="76">
        <f t="shared" si="4"/>
        <v>-18408053</v>
      </c>
      <c r="Q24" s="76">
        <f t="shared" si="4"/>
        <v>-47424235</v>
      </c>
      <c r="R24" s="76">
        <f t="shared" si="4"/>
        <v>79275026</v>
      </c>
      <c r="S24" s="76">
        <f t="shared" si="4"/>
        <v>48243577</v>
      </c>
      <c r="T24" s="76">
        <f t="shared" si="4"/>
        <v>-8506690</v>
      </c>
      <c r="U24" s="76">
        <f t="shared" si="4"/>
        <v>119011913</v>
      </c>
      <c r="V24" s="76">
        <f t="shared" si="4"/>
        <v>334651783</v>
      </c>
      <c r="W24" s="76">
        <f t="shared" si="4"/>
        <v>193844036</v>
      </c>
      <c r="X24" s="76">
        <f t="shared" si="4"/>
        <v>140807747</v>
      </c>
      <c r="Y24" s="77">
        <f>+IF(W24&lt;&gt;0,(X24/W24)*100,0)</f>
        <v>72.63971072083952</v>
      </c>
      <c r="Z24" s="78">
        <f t="shared" si="4"/>
        <v>-4110006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67598654</v>
      </c>
      <c r="C27" s="21">
        <v>0</v>
      </c>
      <c r="D27" s="98">
        <v>278844024</v>
      </c>
      <c r="E27" s="99">
        <v>80392806</v>
      </c>
      <c r="F27" s="99">
        <v>467541</v>
      </c>
      <c r="G27" s="99">
        <v>2886342</v>
      </c>
      <c r="H27" s="99">
        <v>2397403</v>
      </c>
      <c r="I27" s="99">
        <v>5751286</v>
      </c>
      <c r="J27" s="99">
        <v>1839357</v>
      </c>
      <c r="K27" s="99">
        <v>2156654</v>
      </c>
      <c r="L27" s="99">
        <v>1766869</v>
      </c>
      <c r="M27" s="99">
        <v>5762880</v>
      </c>
      <c r="N27" s="99">
        <v>488385</v>
      </c>
      <c r="O27" s="99">
        <v>131399</v>
      </c>
      <c r="P27" s="99">
        <v>516885</v>
      </c>
      <c r="Q27" s="99">
        <v>1136669</v>
      </c>
      <c r="R27" s="99">
        <v>996973</v>
      </c>
      <c r="S27" s="99">
        <v>2732460</v>
      </c>
      <c r="T27" s="99">
        <v>12510235</v>
      </c>
      <c r="U27" s="99">
        <v>16239668</v>
      </c>
      <c r="V27" s="99">
        <v>28890503</v>
      </c>
      <c r="W27" s="99">
        <v>80392806</v>
      </c>
      <c r="X27" s="99">
        <v>-51502303</v>
      </c>
      <c r="Y27" s="100">
        <v>-64.06</v>
      </c>
      <c r="Z27" s="101">
        <v>80392806</v>
      </c>
    </row>
    <row r="28" spans="1:26" ht="13.5">
      <c r="A28" s="102" t="s">
        <v>44</v>
      </c>
      <c r="B28" s="18">
        <v>31576826</v>
      </c>
      <c r="C28" s="18">
        <v>0</v>
      </c>
      <c r="D28" s="58">
        <v>45103000</v>
      </c>
      <c r="E28" s="59">
        <v>37423603</v>
      </c>
      <c r="F28" s="59">
        <v>467541</v>
      </c>
      <c r="G28" s="59">
        <v>2218462</v>
      </c>
      <c r="H28" s="59">
        <v>2133195</v>
      </c>
      <c r="I28" s="59">
        <v>4819198</v>
      </c>
      <c r="J28" s="59">
        <v>1514345</v>
      </c>
      <c r="K28" s="59">
        <v>2156654</v>
      </c>
      <c r="L28" s="59">
        <v>1766869</v>
      </c>
      <c r="M28" s="59">
        <v>5437868</v>
      </c>
      <c r="N28" s="59">
        <v>488385</v>
      </c>
      <c r="O28" s="59">
        <v>131399</v>
      </c>
      <c r="P28" s="59">
        <v>141837</v>
      </c>
      <c r="Q28" s="59">
        <v>761621</v>
      </c>
      <c r="R28" s="59">
        <v>996973</v>
      </c>
      <c r="S28" s="59">
        <v>2659671</v>
      </c>
      <c r="T28" s="59">
        <v>9384445</v>
      </c>
      <c r="U28" s="59">
        <v>13041089</v>
      </c>
      <c r="V28" s="59">
        <v>24059776</v>
      </c>
      <c r="W28" s="59">
        <v>37423603</v>
      </c>
      <c r="X28" s="59">
        <v>-13363827</v>
      </c>
      <c r="Y28" s="60">
        <v>-35.71</v>
      </c>
      <c r="Z28" s="61">
        <v>37423603</v>
      </c>
    </row>
    <row r="29" spans="1:26" ht="13.5">
      <c r="A29" s="57" t="s">
        <v>111</v>
      </c>
      <c r="B29" s="18">
        <v>22657769</v>
      </c>
      <c r="C29" s="18">
        <v>0</v>
      </c>
      <c r="D29" s="58">
        <v>53648745</v>
      </c>
      <c r="E29" s="59">
        <v>1517182</v>
      </c>
      <c r="F29" s="59">
        <v>0</v>
      </c>
      <c r="G29" s="59">
        <v>69960</v>
      </c>
      <c r="H29" s="59">
        <v>0</v>
      </c>
      <c r="I29" s="59">
        <v>69960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2544336</v>
      </c>
      <c r="U29" s="59">
        <v>2544336</v>
      </c>
      <c r="V29" s="59">
        <v>2614296</v>
      </c>
      <c r="W29" s="59">
        <v>1517182</v>
      </c>
      <c r="X29" s="59">
        <v>1097114</v>
      </c>
      <c r="Y29" s="60">
        <v>72.31</v>
      </c>
      <c r="Z29" s="61">
        <v>1517182</v>
      </c>
    </row>
    <row r="30" spans="1:26" ht="13.5">
      <c r="A30" s="57" t="s">
        <v>48</v>
      </c>
      <c r="B30" s="18">
        <v>0</v>
      </c>
      <c r="C30" s="18">
        <v>0</v>
      </c>
      <c r="D30" s="58">
        <v>85000000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13364059</v>
      </c>
      <c r="C31" s="18">
        <v>0</v>
      </c>
      <c r="D31" s="58">
        <v>95092279</v>
      </c>
      <c r="E31" s="59">
        <v>41452021</v>
      </c>
      <c r="F31" s="59">
        <v>0</v>
      </c>
      <c r="G31" s="59">
        <v>597920</v>
      </c>
      <c r="H31" s="59">
        <v>264208</v>
      </c>
      <c r="I31" s="59">
        <v>862128</v>
      </c>
      <c r="J31" s="59">
        <v>325012</v>
      </c>
      <c r="K31" s="59">
        <v>0</v>
      </c>
      <c r="L31" s="59">
        <v>0</v>
      </c>
      <c r="M31" s="59">
        <v>325012</v>
      </c>
      <c r="N31" s="59">
        <v>0</v>
      </c>
      <c r="O31" s="59">
        <v>0</v>
      </c>
      <c r="P31" s="59">
        <v>375048</v>
      </c>
      <c r="Q31" s="59">
        <v>375048</v>
      </c>
      <c r="R31" s="59">
        <v>0</v>
      </c>
      <c r="S31" s="59">
        <v>72789</v>
      </c>
      <c r="T31" s="59">
        <v>581454</v>
      </c>
      <c r="U31" s="59">
        <v>654243</v>
      </c>
      <c r="V31" s="59">
        <v>2216431</v>
      </c>
      <c r="W31" s="59">
        <v>41452021</v>
      </c>
      <c r="X31" s="59">
        <v>-39235590</v>
      </c>
      <c r="Y31" s="60">
        <v>-94.65</v>
      </c>
      <c r="Z31" s="61">
        <v>41452021</v>
      </c>
    </row>
    <row r="32" spans="1:26" ht="13.5">
      <c r="A32" s="69" t="s">
        <v>50</v>
      </c>
      <c r="B32" s="21">
        <f>SUM(B28:B31)</f>
        <v>67598654</v>
      </c>
      <c r="C32" s="21">
        <f>SUM(C28:C31)</f>
        <v>0</v>
      </c>
      <c r="D32" s="98">
        <f aca="true" t="shared" si="5" ref="D32:Z32">SUM(D28:D31)</f>
        <v>278844024</v>
      </c>
      <c r="E32" s="99">
        <f t="shared" si="5"/>
        <v>80392806</v>
      </c>
      <c r="F32" s="99">
        <f t="shared" si="5"/>
        <v>467541</v>
      </c>
      <c r="G32" s="99">
        <f t="shared" si="5"/>
        <v>2886342</v>
      </c>
      <c r="H32" s="99">
        <f t="shared" si="5"/>
        <v>2397403</v>
      </c>
      <c r="I32" s="99">
        <f t="shared" si="5"/>
        <v>5751286</v>
      </c>
      <c r="J32" s="99">
        <f t="shared" si="5"/>
        <v>1839357</v>
      </c>
      <c r="K32" s="99">
        <f t="shared" si="5"/>
        <v>2156654</v>
      </c>
      <c r="L32" s="99">
        <f t="shared" si="5"/>
        <v>1766869</v>
      </c>
      <c r="M32" s="99">
        <f t="shared" si="5"/>
        <v>5762880</v>
      </c>
      <c r="N32" s="99">
        <f t="shared" si="5"/>
        <v>488385</v>
      </c>
      <c r="O32" s="99">
        <f t="shared" si="5"/>
        <v>131399</v>
      </c>
      <c r="P32" s="99">
        <f t="shared" si="5"/>
        <v>516885</v>
      </c>
      <c r="Q32" s="99">
        <f t="shared" si="5"/>
        <v>1136669</v>
      </c>
      <c r="R32" s="99">
        <f t="shared" si="5"/>
        <v>996973</v>
      </c>
      <c r="S32" s="99">
        <f t="shared" si="5"/>
        <v>2732460</v>
      </c>
      <c r="T32" s="99">
        <f t="shared" si="5"/>
        <v>12510235</v>
      </c>
      <c r="U32" s="99">
        <f t="shared" si="5"/>
        <v>16239668</v>
      </c>
      <c r="V32" s="99">
        <f t="shared" si="5"/>
        <v>28890503</v>
      </c>
      <c r="W32" s="99">
        <f t="shared" si="5"/>
        <v>80392806</v>
      </c>
      <c r="X32" s="99">
        <f t="shared" si="5"/>
        <v>-51502303</v>
      </c>
      <c r="Y32" s="100">
        <f>+IF(W32&lt;&gt;0,(X32/W32)*100,0)</f>
        <v>-64.06332302917751</v>
      </c>
      <c r="Z32" s="101">
        <f t="shared" si="5"/>
        <v>80392806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22960952</v>
      </c>
      <c r="C35" s="18">
        <v>0</v>
      </c>
      <c r="D35" s="58">
        <v>401001900</v>
      </c>
      <c r="E35" s="59">
        <v>401001900</v>
      </c>
      <c r="F35" s="59">
        <v>324428726</v>
      </c>
      <c r="G35" s="59">
        <v>607090536</v>
      </c>
      <c r="H35" s="59">
        <v>879928425</v>
      </c>
      <c r="I35" s="59">
        <v>879928425</v>
      </c>
      <c r="J35" s="59">
        <v>287455077</v>
      </c>
      <c r="K35" s="59">
        <v>275286162</v>
      </c>
      <c r="L35" s="59">
        <v>273583684</v>
      </c>
      <c r="M35" s="59">
        <v>273583684</v>
      </c>
      <c r="N35" s="59">
        <v>273431899</v>
      </c>
      <c r="O35" s="59">
        <v>261904533</v>
      </c>
      <c r="P35" s="59">
        <v>271483435</v>
      </c>
      <c r="Q35" s="59">
        <v>271483435</v>
      </c>
      <c r="R35" s="59">
        <v>284306649</v>
      </c>
      <c r="S35" s="59">
        <v>335843839</v>
      </c>
      <c r="T35" s="59">
        <v>374156782</v>
      </c>
      <c r="U35" s="59">
        <v>374156782</v>
      </c>
      <c r="V35" s="59">
        <v>374156782</v>
      </c>
      <c r="W35" s="59">
        <v>401001900</v>
      </c>
      <c r="X35" s="59">
        <v>-26845118</v>
      </c>
      <c r="Y35" s="60">
        <v>-6.69</v>
      </c>
      <c r="Z35" s="61">
        <v>401001900</v>
      </c>
    </row>
    <row r="36" spans="1:26" ht="13.5">
      <c r="A36" s="57" t="s">
        <v>53</v>
      </c>
      <c r="B36" s="18">
        <v>1120463810</v>
      </c>
      <c r="C36" s="18">
        <v>0</v>
      </c>
      <c r="D36" s="58">
        <v>1114000000</v>
      </c>
      <c r="E36" s="59">
        <v>1114000000</v>
      </c>
      <c r="F36" s="59">
        <v>1034765642</v>
      </c>
      <c r="G36" s="59">
        <v>1078726787</v>
      </c>
      <c r="H36" s="59">
        <v>1080689417</v>
      </c>
      <c r="I36" s="59">
        <v>1080689417</v>
      </c>
      <c r="J36" s="59">
        <v>1128054453</v>
      </c>
      <c r="K36" s="59">
        <v>1130211107</v>
      </c>
      <c r="L36" s="59">
        <v>1131977976</v>
      </c>
      <c r="M36" s="59">
        <v>1131977976</v>
      </c>
      <c r="N36" s="59">
        <v>1132466359</v>
      </c>
      <c r="O36" s="59">
        <v>1132704066</v>
      </c>
      <c r="P36" s="59">
        <v>1133114642</v>
      </c>
      <c r="Q36" s="59">
        <v>1133114642</v>
      </c>
      <c r="R36" s="59">
        <v>1134111615</v>
      </c>
      <c r="S36" s="59">
        <v>1137702760</v>
      </c>
      <c r="T36" s="59">
        <v>1151764509</v>
      </c>
      <c r="U36" s="59">
        <v>1151764509</v>
      </c>
      <c r="V36" s="59">
        <v>1151764509</v>
      </c>
      <c r="W36" s="59">
        <v>1114000000</v>
      </c>
      <c r="X36" s="59">
        <v>37764509</v>
      </c>
      <c r="Y36" s="60">
        <v>3.39</v>
      </c>
      <c r="Z36" s="61">
        <v>1114000000</v>
      </c>
    </row>
    <row r="37" spans="1:26" ht="13.5">
      <c r="A37" s="57" t="s">
        <v>54</v>
      </c>
      <c r="B37" s="18">
        <v>172263868</v>
      </c>
      <c r="C37" s="18">
        <v>0</v>
      </c>
      <c r="D37" s="58">
        <v>18700000</v>
      </c>
      <c r="E37" s="59">
        <v>18700000</v>
      </c>
      <c r="F37" s="59">
        <v>29306539</v>
      </c>
      <c r="G37" s="59">
        <v>130869064</v>
      </c>
      <c r="H37" s="59">
        <v>133381645</v>
      </c>
      <c r="I37" s="59">
        <v>133381645</v>
      </c>
      <c r="J37" s="59">
        <v>193557157</v>
      </c>
      <c r="K37" s="59">
        <v>176731233</v>
      </c>
      <c r="L37" s="59">
        <v>170922735</v>
      </c>
      <c r="M37" s="59">
        <v>170922735</v>
      </c>
      <c r="N37" s="59">
        <v>189794894</v>
      </c>
      <c r="O37" s="59">
        <v>188985859</v>
      </c>
      <c r="P37" s="59">
        <v>217383389</v>
      </c>
      <c r="Q37" s="59">
        <v>217383389</v>
      </c>
      <c r="R37" s="59">
        <v>152416134</v>
      </c>
      <c r="S37" s="59">
        <v>159964930</v>
      </c>
      <c r="T37" s="59">
        <v>213014016</v>
      </c>
      <c r="U37" s="59">
        <v>213014016</v>
      </c>
      <c r="V37" s="59">
        <v>213014016</v>
      </c>
      <c r="W37" s="59">
        <v>18700000</v>
      </c>
      <c r="X37" s="59">
        <v>194314016</v>
      </c>
      <c r="Y37" s="60">
        <v>1039.11</v>
      </c>
      <c r="Z37" s="61">
        <v>18700000</v>
      </c>
    </row>
    <row r="38" spans="1:26" ht="13.5">
      <c r="A38" s="57" t="s">
        <v>55</v>
      </c>
      <c r="B38" s="18">
        <v>69992799</v>
      </c>
      <c r="C38" s="18">
        <v>0</v>
      </c>
      <c r="D38" s="58">
        <v>63000000</v>
      </c>
      <c r="E38" s="59">
        <v>63000000</v>
      </c>
      <c r="F38" s="59">
        <v>67259874</v>
      </c>
      <c r="G38" s="59">
        <v>69992799</v>
      </c>
      <c r="H38" s="59">
        <v>69992799</v>
      </c>
      <c r="I38" s="59">
        <v>69992799</v>
      </c>
      <c r="J38" s="59">
        <v>67693370</v>
      </c>
      <c r="K38" s="59">
        <v>67693370</v>
      </c>
      <c r="L38" s="59">
        <v>67693370</v>
      </c>
      <c r="M38" s="59">
        <v>67693370</v>
      </c>
      <c r="N38" s="59">
        <v>67693370</v>
      </c>
      <c r="O38" s="59">
        <v>67693370</v>
      </c>
      <c r="P38" s="59">
        <v>67693370</v>
      </c>
      <c r="Q38" s="59">
        <v>67693370</v>
      </c>
      <c r="R38" s="59">
        <v>67693370</v>
      </c>
      <c r="S38" s="59">
        <v>67693370</v>
      </c>
      <c r="T38" s="59">
        <v>69992799</v>
      </c>
      <c r="U38" s="59">
        <v>69992799</v>
      </c>
      <c r="V38" s="59">
        <v>69992799</v>
      </c>
      <c r="W38" s="59">
        <v>63000000</v>
      </c>
      <c r="X38" s="59">
        <v>6992799</v>
      </c>
      <c r="Y38" s="60">
        <v>11.1</v>
      </c>
      <c r="Z38" s="61">
        <v>63000000</v>
      </c>
    </row>
    <row r="39" spans="1:26" ht="13.5">
      <c r="A39" s="57" t="s">
        <v>56</v>
      </c>
      <c r="B39" s="18">
        <v>901168094</v>
      </c>
      <c r="C39" s="18">
        <v>0</v>
      </c>
      <c r="D39" s="58">
        <v>1433301900</v>
      </c>
      <c r="E39" s="59">
        <v>1433301900</v>
      </c>
      <c r="F39" s="59">
        <v>1262627953</v>
      </c>
      <c r="G39" s="59">
        <v>1484955459</v>
      </c>
      <c r="H39" s="59">
        <v>1757243397</v>
      </c>
      <c r="I39" s="59">
        <v>1757243397</v>
      </c>
      <c r="J39" s="59">
        <v>1154259001</v>
      </c>
      <c r="K39" s="59">
        <v>1161072665</v>
      </c>
      <c r="L39" s="59">
        <v>1166945553</v>
      </c>
      <c r="M39" s="59">
        <v>1166945553</v>
      </c>
      <c r="N39" s="59">
        <v>1148409993</v>
      </c>
      <c r="O39" s="59">
        <v>1137929370</v>
      </c>
      <c r="P39" s="59">
        <v>1119521317</v>
      </c>
      <c r="Q39" s="59">
        <v>1119521317</v>
      </c>
      <c r="R39" s="59">
        <v>1198308759</v>
      </c>
      <c r="S39" s="59">
        <v>1245888300</v>
      </c>
      <c r="T39" s="59">
        <v>1242914476</v>
      </c>
      <c r="U39" s="59">
        <v>1242914476</v>
      </c>
      <c r="V39" s="59">
        <v>1242914476</v>
      </c>
      <c r="W39" s="59">
        <v>1433301900</v>
      </c>
      <c r="X39" s="59">
        <v>-190387424</v>
      </c>
      <c r="Y39" s="60">
        <v>-13.28</v>
      </c>
      <c r="Z39" s="61">
        <v>1433301900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96983748</v>
      </c>
      <c r="C42" s="18">
        <v>0</v>
      </c>
      <c r="D42" s="58">
        <v>238775347</v>
      </c>
      <c r="E42" s="59">
        <v>-37018524</v>
      </c>
      <c r="F42" s="59">
        <v>344088528</v>
      </c>
      <c r="G42" s="59">
        <v>-239769135</v>
      </c>
      <c r="H42" s="59">
        <v>-20388671</v>
      </c>
      <c r="I42" s="59">
        <v>83930722</v>
      </c>
      <c r="J42" s="59">
        <v>6956242</v>
      </c>
      <c r="K42" s="59">
        <v>-27635524</v>
      </c>
      <c r="L42" s="59">
        <v>-27392203</v>
      </c>
      <c r="M42" s="59">
        <v>-48071485</v>
      </c>
      <c r="N42" s="59">
        <v>670008</v>
      </c>
      <c r="O42" s="59">
        <v>-12974251</v>
      </c>
      <c r="P42" s="59">
        <v>8853552</v>
      </c>
      <c r="Q42" s="59">
        <v>-3450691</v>
      </c>
      <c r="R42" s="59">
        <v>-20389141</v>
      </c>
      <c r="S42" s="59">
        <v>17201967</v>
      </c>
      <c r="T42" s="59">
        <v>80901952</v>
      </c>
      <c r="U42" s="59">
        <v>77714778</v>
      </c>
      <c r="V42" s="59">
        <v>110123324</v>
      </c>
      <c r="W42" s="59">
        <v>-37018524</v>
      </c>
      <c r="X42" s="59">
        <v>147141848</v>
      </c>
      <c r="Y42" s="60">
        <v>-397.48</v>
      </c>
      <c r="Z42" s="61">
        <v>-37018524</v>
      </c>
    </row>
    <row r="43" spans="1:26" ht="13.5">
      <c r="A43" s="57" t="s">
        <v>59</v>
      </c>
      <c r="B43" s="18">
        <v>-64135924</v>
      </c>
      <c r="C43" s="18">
        <v>0</v>
      </c>
      <c r="D43" s="58">
        <v>-177426472</v>
      </c>
      <c r="E43" s="59">
        <v>-66957063</v>
      </c>
      <c r="F43" s="59">
        <v>58279642</v>
      </c>
      <c r="G43" s="59">
        <v>-43961145</v>
      </c>
      <c r="H43" s="59">
        <v>-2329465</v>
      </c>
      <c r="I43" s="59">
        <v>11989032</v>
      </c>
      <c r="J43" s="59">
        <v>43860</v>
      </c>
      <c r="K43" s="59">
        <v>-2112794</v>
      </c>
      <c r="L43" s="59">
        <v>0</v>
      </c>
      <c r="M43" s="59">
        <v>-2068934</v>
      </c>
      <c r="N43" s="59">
        <v>-458385</v>
      </c>
      <c r="O43" s="59">
        <v>-237707</v>
      </c>
      <c r="P43" s="59">
        <v>-366717</v>
      </c>
      <c r="Q43" s="59">
        <v>-1062809</v>
      </c>
      <c r="R43" s="59">
        <v>-996973</v>
      </c>
      <c r="S43" s="59">
        <v>-3463591</v>
      </c>
      <c r="T43" s="59">
        <v>-11934385</v>
      </c>
      <c r="U43" s="59">
        <v>-16394949</v>
      </c>
      <c r="V43" s="59">
        <v>-7537660</v>
      </c>
      <c r="W43" s="59">
        <v>-66957063</v>
      </c>
      <c r="X43" s="59">
        <v>59419403</v>
      </c>
      <c r="Y43" s="60">
        <v>-88.74</v>
      </c>
      <c r="Z43" s="61">
        <v>-66957063</v>
      </c>
    </row>
    <row r="44" spans="1:26" ht="13.5">
      <c r="A44" s="57" t="s">
        <v>60</v>
      </c>
      <c r="B44" s="18">
        <v>-532300</v>
      </c>
      <c r="C44" s="18">
        <v>0</v>
      </c>
      <c r="D44" s="58">
        <v>0</v>
      </c>
      <c r="E44" s="59">
        <v>1</v>
      </c>
      <c r="F44" s="59">
        <v>-341353895</v>
      </c>
      <c r="G44" s="59">
        <v>268801037</v>
      </c>
      <c r="H44" s="59">
        <v>108799</v>
      </c>
      <c r="I44" s="59">
        <v>-72444059</v>
      </c>
      <c r="J44" s="59">
        <v>-6977688</v>
      </c>
      <c r="K44" s="59">
        <v>1642281</v>
      </c>
      <c r="L44" s="59">
        <v>-4333340</v>
      </c>
      <c r="M44" s="59">
        <v>-9668747</v>
      </c>
      <c r="N44" s="59">
        <v>-1389031</v>
      </c>
      <c r="O44" s="59">
        <v>163429</v>
      </c>
      <c r="P44" s="59">
        <v>887289</v>
      </c>
      <c r="Q44" s="59">
        <v>-338313</v>
      </c>
      <c r="R44" s="59">
        <v>-979279</v>
      </c>
      <c r="S44" s="59">
        <v>-508818</v>
      </c>
      <c r="T44" s="59">
        <v>-21569028</v>
      </c>
      <c r="U44" s="59">
        <v>-23057125</v>
      </c>
      <c r="V44" s="59">
        <v>-105508244</v>
      </c>
      <c r="W44" s="59">
        <v>1</v>
      </c>
      <c r="X44" s="59">
        <v>-105508245</v>
      </c>
      <c r="Y44" s="60">
        <v>-10550824500</v>
      </c>
      <c r="Z44" s="61">
        <v>1</v>
      </c>
    </row>
    <row r="45" spans="1:26" ht="13.5">
      <c r="A45" s="69" t="s">
        <v>61</v>
      </c>
      <c r="B45" s="21">
        <v>13296412</v>
      </c>
      <c r="C45" s="21">
        <v>0</v>
      </c>
      <c r="D45" s="98">
        <v>41305179</v>
      </c>
      <c r="E45" s="99">
        <v>-90904787</v>
      </c>
      <c r="F45" s="99">
        <v>-38191530</v>
      </c>
      <c r="G45" s="99">
        <v>-53120773</v>
      </c>
      <c r="H45" s="99">
        <v>-75730110</v>
      </c>
      <c r="I45" s="99">
        <v>-75730110</v>
      </c>
      <c r="J45" s="99">
        <v>-75707696</v>
      </c>
      <c r="K45" s="99">
        <v>-103813733</v>
      </c>
      <c r="L45" s="99">
        <v>-135539276</v>
      </c>
      <c r="M45" s="99">
        <v>-135539276</v>
      </c>
      <c r="N45" s="99">
        <v>-136716684</v>
      </c>
      <c r="O45" s="99">
        <v>-149765213</v>
      </c>
      <c r="P45" s="99">
        <v>-140391089</v>
      </c>
      <c r="Q45" s="99">
        <v>-136716684</v>
      </c>
      <c r="R45" s="99">
        <v>-162756482</v>
      </c>
      <c r="S45" s="99">
        <v>-149526924</v>
      </c>
      <c r="T45" s="99">
        <v>-102128385</v>
      </c>
      <c r="U45" s="99">
        <v>-102128385</v>
      </c>
      <c r="V45" s="99">
        <v>-102128385</v>
      </c>
      <c r="W45" s="99">
        <v>-90904787</v>
      </c>
      <c r="X45" s="99">
        <v>-11223598</v>
      </c>
      <c r="Y45" s="100">
        <v>12.35</v>
      </c>
      <c r="Z45" s="101">
        <v>-90904787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101.25831243677888</v>
      </c>
      <c r="C58" s="5">
        <f>IF(C67=0,0,+(C76/C67)*100)</f>
        <v>0</v>
      </c>
      <c r="D58" s="6">
        <f aca="true" t="shared" si="6" ref="D58:Z58">IF(D67=0,0,+(D76/D67)*100)</f>
        <v>95.00000103865783</v>
      </c>
      <c r="E58" s="7">
        <f t="shared" si="6"/>
        <v>95.11301012991127</v>
      </c>
      <c r="F58" s="7">
        <f t="shared" si="6"/>
        <v>27638.532367637974</v>
      </c>
      <c r="G58" s="7">
        <f t="shared" si="6"/>
        <v>-36638.188460153804</v>
      </c>
      <c r="H58" s="7">
        <f t="shared" si="6"/>
        <v>100.00974884632153</v>
      </c>
      <c r="I58" s="7">
        <f t="shared" si="6"/>
        <v>1025.066843484714</v>
      </c>
      <c r="J58" s="7">
        <f t="shared" si="6"/>
        <v>10.573841586406582</v>
      </c>
      <c r="K58" s="7">
        <f t="shared" si="6"/>
        <v>50.481912767495714</v>
      </c>
      <c r="L58" s="7">
        <f t="shared" si="6"/>
        <v>6.015639151271757</v>
      </c>
      <c r="M58" s="7">
        <f t="shared" si="6"/>
        <v>13.63763470176238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60.07971724033232</v>
      </c>
      <c r="S58" s="7">
        <f t="shared" si="6"/>
        <v>41.753523466020134</v>
      </c>
      <c r="T58" s="7">
        <f t="shared" si="6"/>
        <v>117.69713998969816</v>
      </c>
      <c r="U58" s="7">
        <f t="shared" si="6"/>
        <v>73.93326550528437</v>
      </c>
      <c r="V58" s="7">
        <f t="shared" si="6"/>
        <v>49.14433608696681</v>
      </c>
      <c r="W58" s="7">
        <f t="shared" si="6"/>
        <v>58.225798535623255</v>
      </c>
      <c r="X58" s="7">
        <f t="shared" si="6"/>
        <v>0</v>
      </c>
      <c r="Y58" s="7">
        <f t="shared" si="6"/>
        <v>0</v>
      </c>
      <c r="Z58" s="8">
        <f t="shared" si="6"/>
        <v>95.11301012991127</v>
      </c>
    </row>
    <row r="59" spans="1:26" ht="13.5">
      <c r="A59" s="36" t="s">
        <v>31</v>
      </c>
      <c r="B59" s="9">
        <f aca="true" t="shared" si="7" ref="B59:Z66">IF(B68=0,0,+(B77/B68)*100)</f>
        <v>100.13323520805287</v>
      </c>
      <c r="C59" s="9">
        <f t="shared" si="7"/>
        <v>0</v>
      </c>
      <c r="D59" s="2">
        <f t="shared" si="7"/>
        <v>95.00000138664558</v>
      </c>
      <c r="E59" s="10">
        <f t="shared" si="7"/>
        <v>94.99994017125977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7.336570456629589</v>
      </c>
      <c r="K59" s="10">
        <f t="shared" si="7"/>
        <v>29.083770050125413</v>
      </c>
      <c r="L59" s="10">
        <f t="shared" si="7"/>
        <v>5.167862124571617</v>
      </c>
      <c r="M59" s="10">
        <f t="shared" si="7"/>
        <v>8.58956823005969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25.84524159200931</v>
      </c>
      <c r="S59" s="10">
        <f t="shared" si="7"/>
        <v>20.958321798905903</v>
      </c>
      <c r="T59" s="10">
        <f t="shared" si="7"/>
        <v>41.98484638946379</v>
      </c>
      <c r="U59" s="10">
        <f t="shared" si="7"/>
        <v>28.769788249990658</v>
      </c>
      <c r="V59" s="10">
        <f t="shared" si="7"/>
        <v>34.67172300154104</v>
      </c>
      <c r="W59" s="10">
        <f t="shared" si="7"/>
        <v>18.0660964324837</v>
      </c>
      <c r="X59" s="10">
        <f t="shared" si="7"/>
        <v>0</v>
      </c>
      <c r="Y59" s="10">
        <f t="shared" si="7"/>
        <v>0</v>
      </c>
      <c r="Z59" s="11">
        <f t="shared" si="7"/>
        <v>94.99994017125977</v>
      </c>
    </row>
    <row r="60" spans="1:26" ht="13.5">
      <c r="A60" s="37" t="s">
        <v>32</v>
      </c>
      <c r="B60" s="12">
        <f t="shared" si="7"/>
        <v>103.37085321643133</v>
      </c>
      <c r="C60" s="12">
        <f t="shared" si="7"/>
        <v>0</v>
      </c>
      <c r="D60" s="3">
        <f t="shared" si="7"/>
        <v>95.00000071885529</v>
      </c>
      <c r="E60" s="13">
        <f t="shared" si="7"/>
        <v>95.13277100377202</v>
      </c>
      <c r="F60" s="13">
        <f t="shared" si="7"/>
        <v>2363.3897148125493</v>
      </c>
      <c r="G60" s="13">
        <f t="shared" si="7"/>
        <v>-5916.501129999964</v>
      </c>
      <c r="H60" s="13">
        <f t="shared" si="7"/>
        <v>100</v>
      </c>
      <c r="I60" s="13">
        <f t="shared" si="7"/>
        <v>-164.3361754491569</v>
      </c>
      <c r="J60" s="13">
        <f t="shared" si="7"/>
        <v>26.30467264898998</v>
      </c>
      <c r="K60" s="13">
        <f t="shared" si="7"/>
        <v>79.48263834258202</v>
      </c>
      <c r="L60" s="13">
        <f t="shared" si="7"/>
        <v>7.078695471880573</v>
      </c>
      <c r="M60" s="13">
        <f t="shared" si="7"/>
        <v>31.820607099674802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108.16250299884891</v>
      </c>
      <c r="S60" s="13">
        <f t="shared" si="7"/>
        <v>66.23202977483885</v>
      </c>
      <c r="T60" s="13">
        <f t="shared" si="7"/>
        <v>173.61404957334204</v>
      </c>
      <c r="U60" s="13">
        <f t="shared" si="7"/>
        <v>122.74540176641989</v>
      </c>
      <c r="V60" s="13">
        <f t="shared" si="7"/>
        <v>77.82225042628535</v>
      </c>
      <c r="W60" s="13">
        <f t="shared" si="7"/>
        <v>95.13276851698315</v>
      </c>
      <c r="X60" s="13">
        <f t="shared" si="7"/>
        <v>0</v>
      </c>
      <c r="Y60" s="13">
        <f t="shared" si="7"/>
        <v>0</v>
      </c>
      <c r="Z60" s="14">
        <f t="shared" si="7"/>
        <v>95.13277100377202</v>
      </c>
    </row>
    <row r="61" spans="1:26" ht="13.5">
      <c r="A61" s="38" t="s">
        <v>114</v>
      </c>
      <c r="B61" s="12">
        <f t="shared" si="7"/>
        <v>95.04722024345004</v>
      </c>
      <c r="C61" s="12">
        <f t="shared" si="7"/>
        <v>0</v>
      </c>
      <c r="D61" s="3">
        <f t="shared" si="7"/>
        <v>95.0000019861226</v>
      </c>
      <c r="E61" s="13">
        <f t="shared" si="7"/>
        <v>95.23392002185955</v>
      </c>
      <c r="F61" s="13">
        <f t="shared" si="7"/>
        <v>1593.2501555772335</v>
      </c>
      <c r="G61" s="13">
        <f t="shared" si="7"/>
        <v>-3200.695113907352</v>
      </c>
      <c r="H61" s="13">
        <f t="shared" si="7"/>
        <v>100</v>
      </c>
      <c r="I61" s="13">
        <f t="shared" si="7"/>
        <v>66.38792165939182</v>
      </c>
      <c r="J61" s="13">
        <f t="shared" si="7"/>
        <v>24.020323963333386</v>
      </c>
      <c r="K61" s="13">
        <f t="shared" si="7"/>
        <v>62.90114630839394</v>
      </c>
      <c r="L61" s="13">
        <f t="shared" si="7"/>
        <v>-1.8565481841664824</v>
      </c>
      <c r="M61" s="13">
        <f t="shared" si="7"/>
        <v>26.077470982931665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108.48200612797432</v>
      </c>
      <c r="S61" s="13">
        <f t="shared" si="7"/>
        <v>69.58366451256177</v>
      </c>
      <c r="T61" s="13">
        <f t="shared" si="7"/>
        <v>151.98040084780885</v>
      </c>
      <c r="U61" s="13">
        <f t="shared" si="7"/>
        <v>117.41126906443651</v>
      </c>
      <c r="V61" s="13">
        <f t="shared" si="7"/>
        <v>80.52608267194962</v>
      </c>
      <c r="W61" s="13">
        <f t="shared" si="7"/>
        <v>95.23391837710966</v>
      </c>
      <c r="X61" s="13">
        <f t="shared" si="7"/>
        <v>0</v>
      </c>
      <c r="Y61" s="13">
        <f t="shared" si="7"/>
        <v>0</v>
      </c>
      <c r="Z61" s="14">
        <f t="shared" si="7"/>
        <v>95.23392002185955</v>
      </c>
    </row>
    <row r="62" spans="1:26" ht="13.5">
      <c r="A62" s="38" t="s">
        <v>115</v>
      </c>
      <c r="B62" s="12">
        <f t="shared" si="7"/>
        <v>96.89515907336693</v>
      </c>
      <c r="C62" s="12">
        <f t="shared" si="7"/>
        <v>0</v>
      </c>
      <c r="D62" s="3">
        <f t="shared" si="7"/>
        <v>95.00000668515831</v>
      </c>
      <c r="E62" s="13">
        <f t="shared" si="7"/>
        <v>95.00000049519691</v>
      </c>
      <c r="F62" s="13">
        <f t="shared" si="7"/>
        <v>3431.1366675379086</v>
      </c>
      <c r="G62" s="13">
        <f t="shared" si="7"/>
        <v>-8074.671732233777</v>
      </c>
      <c r="H62" s="13">
        <f t="shared" si="7"/>
        <v>100</v>
      </c>
      <c r="I62" s="13">
        <f t="shared" si="7"/>
        <v>-1115.75828786033</v>
      </c>
      <c r="J62" s="13">
        <f t="shared" si="7"/>
        <v>17.893052048824114</v>
      </c>
      <c r="K62" s="13">
        <f t="shared" si="7"/>
        <v>134.3951079323586</v>
      </c>
      <c r="L62" s="13">
        <f t="shared" si="7"/>
        <v>17.012972552928165</v>
      </c>
      <c r="M62" s="13">
        <f t="shared" si="7"/>
        <v>31.987370907502687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75.10871010839143</v>
      </c>
      <c r="S62" s="13">
        <f t="shared" si="7"/>
        <v>49.06853773746024</v>
      </c>
      <c r="T62" s="13">
        <f t="shared" si="7"/>
        <v>292.5226842771402</v>
      </c>
      <c r="U62" s="13">
        <f t="shared" si="7"/>
        <v>121.92261089754975</v>
      </c>
      <c r="V62" s="13">
        <f t="shared" si="7"/>
        <v>64.39303459223099</v>
      </c>
      <c r="W62" s="13">
        <f t="shared" si="7"/>
        <v>95.00000049519691</v>
      </c>
      <c r="X62" s="13">
        <f t="shared" si="7"/>
        <v>0</v>
      </c>
      <c r="Y62" s="13">
        <f t="shared" si="7"/>
        <v>0</v>
      </c>
      <c r="Z62" s="14">
        <f t="shared" si="7"/>
        <v>95.00000049519691</v>
      </c>
    </row>
    <row r="63" spans="1:26" ht="13.5">
      <c r="A63" s="38" t="s">
        <v>116</v>
      </c>
      <c r="B63" s="12">
        <f t="shared" si="7"/>
        <v>81.45281842637246</v>
      </c>
      <c r="C63" s="12">
        <f t="shared" si="7"/>
        <v>0</v>
      </c>
      <c r="D63" s="3">
        <f t="shared" si="7"/>
        <v>94.99998772231812</v>
      </c>
      <c r="E63" s="13">
        <f t="shared" si="7"/>
        <v>94.99999181487875</v>
      </c>
      <c r="F63" s="13">
        <f t="shared" si="7"/>
        <v>2279.848065399822</v>
      </c>
      <c r="G63" s="13">
        <f t="shared" si="7"/>
        <v>-4396.370419342652</v>
      </c>
      <c r="H63" s="13">
        <f t="shared" si="7"/>
        <v>100</v>
      </c>
      <c r="I63" s="13">
        <f t="shared" si="7"/>
        <v>-388.9237261066187</v>
      </c>
      <c r="J63" s="13">
        <f t="shared" si="7"/>
        <v>52.49883385069746</v>
      </c>
      <c r="K63" s="13">
        <f t="shared" si="7"/>
        <v>54.716334862587004</v>
      </c>
      <c r="L63" s="13">
        <f t="shared" si="7"/>
        <v>12.482432074605516</v>
      </c>
      <c r="M63" s="13">
        <f t="shared" si="7"/>
        <v>43.862711387882555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195.51582660346935</v>
      </c>
      <c r="S63" s="13">
        <f t="shared" si="7"/>
        <v>82.84758547864354</v>
      </c>
      <c r="T63" s="13">
        <f t="shared" si="7"/>
        <v>141.04716703296532</v>
      </c>
      <c r="U63" s="13">
        <f t="shared" si="7"/>
        <v>145.52977443953324</v>
      </c>
      <c r="V63" s="13">
        <f t="shared" si="7"/>
        <v>99.28056468178362</v>
      </c>
      <c r="W63" s="13">
        <f t="shared" si="7"/>
        <v>94.99999181487875</v>
      </c>
      <c r="X63" s="13">
        <f t="shared" si="7"/>
        <v>0</v>
      </c>
      <c r="Y63" s="13">
        <f t="shared" si="7"/>
        <v>0</v>
      </c>
      <c r="Z63" s="14">
        <f t="shared" si="7"/>
        <v>94.99999181487875</v>
      </c>
    </row>
    <row r="64" spans="1:26" ht="13.5">
      <c r="A64" s="38" t="s">
        <v>117</v>
      </c>
      <c r="B64" s="12">
        <f t="shared" si="7"/>
        <v>100</v>
      </c>
      <c r="C64" s="12">
        <f t="shared" si="7"/>
        <v>0</v>
      </c>
      <c r="D64" s="3">
        <f t="shared" si="7"/>
        <v>94.99998654442714</v>
      </c>
      <c r="E64" s="13">
        <f t="shared" si="7"/>
        <v>95.00000866317704</v>
      </c>
      <c r="F64" s="13">
        <f t="shared" si="7"/>
        <v>0</v>
      </c>
      <c r="G64" s="13">
        <f t="shared" si="7"/>
        <v>-1759430.1785714284</v>
      </c>
      <c r="H64" s="13">
        <f t="shared" si="7"/>
        <v>0</v>
      </c>
      <c r="I64" s="13">
        <f t="shared" si="7"/>
        <v>-829350</v>
      </c>
      <c r="J64" s="13">
        <f t="shared" si="7"/>
        <v>34.560718902421925</v>
      </c>
      <c r="K64" s="13">
        <f t="shared" si="7"/>
        <v>112.87781960318529</v>
      </c>
      <c r="L64" s="13">
        <f t="shared" si="7"/>
        <v>17.014318950865622</v>
      </c>
      <c r="M64" s="13">
        <f t="shared" si="7"/>
        <v>46.978495915063064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96.48425379566399</v>
      </c>
      <c r="S64" s="13">
        <f t="shared" si="7"/>
        <v>76.0322777268645</v>
      </c>
      <c r="T64" s="13">
        <f t="shared" si="7"/>
        <v>132.95393382837452</v>
      </c>
      <c r="U64" s="13">
        <f t="shared" si="7"/>
        <v>100.99663698715236</v>
      </c>
      <c r="V64" s="13">
        <f t="shared" si="7"/>
        <v>54.84574114189555</v>
      </c>
      <c r="W64" s="13">
        <f t="shared" si="7"/>
        <v>94.99999115250168</v>
      </c>
      <c r="X64" s="13">
        <f t="shared" si="7"/>
        <v>0</v>
      </c>
      <c r="Y64" s="13">
        <f t="shared" si="7"/>
        <v>0</v>
      </c>
      <c r="Z64" s="14">
        <f t="shared" si="7"/>
        <v>95.00000866317704</v>
      </c>
    </row>
    <row r="65" spans="1:26" ht="13.5">
      <c r="A65" s="38" t="s">
        <v>118</v>
      </c>
      <c r="B65" s="12">
        <f t="shared" si="7"/>
        <v>10424502.673796792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>
        <v>636931160</v>
      </c>
      <c r="C67" s="23"/>
      <c r="D67" s="24">
        <v>587296402</v>
      </c>
      <c r="E67" s="25">
        <v>359528124</v>
      </c>
      <c r="F67" s="25">
        <v>1353636</v>
      </c>
      <c r="G67" s="25">
        <v>830531</v>
      </c>
      <c r="H67" s="25">
        <v>5128812</v>
      </c>
      <c r="I67" s="25">
        <v>7312979</v>
      </c>
      <c r="J67" s="25">
        <v>319107249</v>
      </c>
      <c r="K67" s="25">
        <v>33741895</v>
      </c>
      <c r="L67" s="25">
        <v>34835650</v>
      </c>
      <c r="M67" s="25">
        <v>387684794</v>
      </c>
      <c r="N67" s="25">
        <v>854685</v>
      </c>
      <c r="O67" s="25">
        <v>1133849</v>
      </c>
      <c r="P67" s="25">
        <v>3743384</v>
      </c>
      <c r="Q67" s="25">
        <v>5731918</v>
      </c>
      <c r="R67" s="25">
        <v>99655231</v>
      </c>
      <c r="S67" s="25">
        <v>71709220</v>
      </c>
      <c r="T67" s="25">
        <v>84274137</v>
      </c>
      <c r="U67" s="25">
        <v>255638588</v>
      </c>
      <c r="V67" s="25">
        <v>656368279</v>
      </c>
      <c r="W67" s="25">
        <v>587296404</v>
      </c>
      <c r="X67" s="25"/>
      <c r="Y67" s="24"/>
      <c r="Z67" s="26">
        <v>359528124</v>
      </c>
    </row>
    <row r="68" spans="1:26" ht="13.5" hidden="1">
      <c r="A68" s="36" t="s">
        <v>31</v>
      </c>
      <c r="B68" s="18">
        <v>415596604</v>
      </c>
      <c r="C68" s="18"/>
      <c r="D68" s="19">
        <v>281254278</v>
      </c>
      <c r="E68" s="20">
        <v>53486000</v>
      </c>
      <c r="F68" s="20"/>
      <c r="G68" s="20"/>
      <c r="H68" s="20"/>
      <c r="I68" s="20"/>
      <c r="J68" s="20">
        <v>264645465</v>
      </c>
      <c r="K68" s="20">
        <v>19415901</v>
      </c>
      <c r="L68" s="20">
        <v>19380161</v>
      </c>
      <c r="M68" s="20">
        <v>303441527</v>
      </c>
      <c r="N68" s="20"/>
      <c r="O68" s="20"/>
      <c r="P68" s="20"/>
      <c r="Q68" s="20"/>
      <c r="R68" s="20">
        <v>58210162</v>
      </c>
      <c r="S68" s="20">
        <v>38771611</v>
      </c>
      <c r="T68" s="20">
        <v>35800181</v>
      </c>
      <c r="U68" s="20">
        <v>132781954</v>
      </c>
      <c r="V68" s="20">
        <v>436223481</v>
      </c>
      <c r="W68" s="20">
        <v>281254272</v>
      </c>
      <c r="X68" s="20"/>
      <c r="Y68" s="19"/>
      <c r="Z68" s="22">
        <v>53486000</v>
      </c>
    </row>
    <row r="69" spans="1:26" ht="13.5" hidden="1">
      <c r="A69" s="37" t="s">
        <v>32</v>
      </c>
      <c r="B69" s="18">
        <v>221334556</v>
      </c>
      <c r="C69" s="18"/>
      <c r="D69" s="19">
        <v>306042124</v>
      </c>
      <c r="E69" s="20">
        <v>306042124</v>
      </c>
      <c r="F69" s="20">
        <v>1353636</v>
      </c>
      <c r="G69" s="20">
        <v>830531</v>
      </c>
      <c r="H69" s="20">
        <v>5128812</v>
      </c>
      <c r="I69" s="20">
        <v>7312979</v>
      </c>
      <c r="J69" s="20">
        <v>54461784</v>
      </c>
      <c r="K69" s="20">
        <v>14325994</v>
      </c>
      <c r="L69" s="20">
        <v>15455489</v>
      </c>
      <c r="M69" s="20">
        <v>84243267</v>
      </c>
      <c r="N69" s="20">
        <v>854685</v>
      </c>
      <c r="O69" s="20">
        <v>1133849</v>
      </c>
      <c r="P69" s="20">
        <v>3743384</v>
      </c>
      <c r="Q69" s="20">
        <v>5731918</v>
      </c>
      <c r="R69" s="20">
        <v>41445069</v>
      </c>
      <c r="S69" s="20">
        <v>32937609</v>
      </c>
      <c r="T69" s="20">
        <v>48473956</v>
      </c>
      <c r="U69" s="20">
        <v>122856634</v>
      </c>
      <c r="V69" s="20">
        <v>220144798</v>
      </c>
      <c r="W69" s="20">
        <v>306042132</v>
      </c>
      <c r="X69" s="20"/>
      <c r="Y69" s="19"/>
      <c r="Z69" s="22">
        <v>306042124</v>
      </c>
    </row>
    <row r="70" spans="1:26" ht="13.5" hidden="1">
      <c r="A70" s="38" t="s">
        <v>114</v>
      </c>
      <c r="B70" s="18">
        <v>129774638</v>
      </c>
      <c r="C70" s="18"/>
      <c r="D70" s="19">
        <v>173705289</v>
      </c>
      <c r="E70" s="20">
        <v>173705289</v>
      </c>
      <c r="F70" s="20">
        <v>951296</v>
      </c>
      <c r="G70" s="20">
        <v>492725</v>
      </c>
      <c r="H70" s="20">
        <v>4679138</v>
      </c>
      <c r="I70" s="20">
        <v>6123159</v>
      </c>
      <c r="J70" s="20">
        <v>30398008</v>
      </c>
      <c r="K70" s="20">
        <v>7301700</v>
      </c>
      <c r="L70" s="20">
        <v>7386773</v>
      </c>
      <c r="M70" s="20">
        <v>45086481</v>
      </c>
      <c r="N70" s="20">
        <v>377637</v>
      </c>
      <c r="O70" s="20">
        <v>600269</v>
      </c>
      <c r="P70" s="20">
        <v>3621903</v>
      </c>
      <c r="Q70" s="20">
        <v>4599809</v>
      </c>
      <c r="R70" s="20">
        <v>19939705</v>
      </c>
      <c r="S70" s="20">
        <v>17362200</v>
      </c>
      <c r="T70" s="20">
        <v>29171670</v>
      </c>
      <c r="U70" s="20">
        <v>66473575</v>
      </c>
      <c r="V70" s="20">
        <v>122283024</v>
      </c>
      <c r="W70" s="20">
        <v>173705292</v>
      </c>
      <c r="X70" s="20"/>
      <c r="Y70" s="19"/>
      <c r="Z70" s="22">
        <v>173705289</v>
      </c>
    </row>
    <row r="71" spans="1:26" ht="13.5" hidden="1">
      <c r="A71" s="38" t="s">
        <v>115</v>
      </c>
      <c r="B71" s="18">
        <v>51691054</v>
      </c>
      <c r="C71" s="18"/>
      <c r="D71" s="19">
        <v>80775948</v>
      </c>
      <c r="E71" s="20">
        <v>80775948</v>
      </c>
      <c r="F71" s="20">
        <v>263991</v>
      </c>
      <c r="G71" s="20">
        <v>231366</v>
      </c>
      <c r="H71" s="20">
        <v>337005</v>
      </c>
      <c r="I71" s="20">
        <v>832362</v>
      </c>
      <c r="J71" s="20">
        <v>13768361</v>
      </c>
      <c r="K71" s="20">
        <v>2463580</v>
      </c>
      <c r="L71" s="20">
        <v>3888903</v>
      </c>
      <c r="M71" s="20">
        <v>20120844</v>
      </c>
      <c r="N71" s="20">
        <v>324317</v>
      </c>
      <c r="O71" s="20">
        <v>364920</v>
      </c>
      <c r="P71" s="20">
        <v>86701</v>
      </c>
      <c r="Q71" s="20">
        <v>775938</v>
      </c>
      <c r="R71" s="20">
        <v>11752127</v>
      </c>
      <c r="S71" s="20">
        <v>9075730</v>
      </c>
      <c r="T71" s="20">
        <v>7100623</v>
      </c>
      <c r="U71" s="20">
        <v>27928480</v>
      </c>
      <c r="V71" s="20">
        <v>49657624</v>
      </c>
      <c r="W71" s="20">
        <v>80775948</v>
      </c>
      <c r="X71" s="20"/>
      <c r="Y71" s="19"/>
      <c r="Z71" s="22">
        <v>80775948</v>
      </c>
    </row>
    <row r="72" spans="1:26" ht="13.5" hidden="1">
      <c r="A72" s="38" t="s">
        <v>116</v>
      </c>
      <c r="B72" s="18">
        <v>21568738</v>
      </c>
      <c r="C72" s="18"/>
      <c r="D72" s="19">
        <v>24434580</v>
      </c>
      <c r="E72" s="20">
        <v>24434580</v>
      </c>
      <c r="F72" s="20">
        <v>138349</v>
      </c>
      <c r="G72" s="20">
        <v>105880</v>
      </c>
      <c r="H72" s="20">
        <v>112669</v>
      </c>
      <c r="I72" s="20">
        <v>356898</v>
      </c>
      <c r="J72" s="20">
        <v>5588907</v>
      </c>
      <c r="K72" s="20">
        <v>2934111</v>
      </c>
      <c r="L72" s="20">
        <v>2552948</v>
      </c>
      <c r="M72" s="20">
        <v>11075966</v>
      </c>
      <c r="N72" s="20">
        <v>152731</v>
      </c>
      <c r="O72" s="20">
        <v>168660</v>
      </c>
      <c r="P72" s="20">
        <v>34780</v>
      </c>
      <c r="Q72" s="20">
        <v>356171</v>
      </c>
      <c r="R72" s="20">
        <v>4851262</v>
      </c>
      <c r="S72" s="20">
        <v>3228321</v>
      </c>
      <c r="T72" s="20">
        <v>8953987</v>
      </c>
      <c r="U72" s="20">
        <v>17033570</v>
      </c>
      <c r="V72" s="20">
        <v>28822605</v>
      </c>
      <c r="W72" s="20">
        <v>24434580</v>
      </c>
      <c r="X72" s="20"/>
      <c r="Y72" s="19"/>
      <c r="Z72" s="22">
        <v>24434580</v>
      </c>
    </row>
    <row r="73" spans="1:26" ht="13.5" hidden="1">
      <c r="A73" s="38" t="s">
        <v>117</v>
      </c>
      <c r="B73" s="18">
        <v>18299939</v>
      </c>
      <c r="C73" s="18"/>
      <c r="D73" s="19">
        <v>27126307</v>
      </c>
      <c r="E73" s="20">
        <v>27126307</v>
      </c>
      <c r="F73" s="20"/>
      <c r="G73" s="20">
        <v>560</v>
      </c>
      <c r="H73" s="20"/>
      <c r="I73" s="20">
        <v>560</v>
      </c>
      <c r="J73" s="20">
        <v>4706508</v>
      </c>
      <c r="K73" s="20">
        <v>1626603</v>
      </c>
      <c r="L73" s="20">
        <v>1626865</v>
      </c>
      <c r="M73" s="20">
        <v>7959976</v>
      </c>
      <c r="N73" s="20"/>
      <c r="O73" s="20"/>
      <c r="P73" s="20"/>
      <c r="Q73" s="20"/>
      <c r="R73" s="20">
        <v>4901975</v>
      </c>
      <c r="S73" s="20">
        <v>3271358</v>
      </c>
      <c r="T73" s="20">
        <v>3247676</v>
      </c>
      <c r="U73" s="20">
        <v>11421009</v>
      </c>
      <c r="V73" s="20">
        <v>19381545</v>
      </c>
      <c r="W73" s="20">
        <v>27126312</v>
      </c>
      <c r="X73" s="20"/>
      <c r="Y73" s="19"/>
      <c r="Z73" s="22">
        <v>27126307</v>
      </c>
    </row>
    <row r="74" spans="1:26" ht="13.5" hidden="1">
      <c r="A74" s="38" t="s">
        <v>118</v>
      </c>
      <c r="B74" s="18">
        <v>187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121</v>
      </c>
      <c r="B76" s="31">
        <v>644945744</v>
      </c>
      <c r="C76" s="31"/>
      <c r="D76" s="32">
        <v>557931588</v>
      </c>
      <c r="E76" s="33">
        <v>341958021</v>
      </c>
      <c r="F76" s="33">
        <v>374125124</v>
      </c>
      <c r="G76" s="33">
        <v>-304291513</v>
      </c>
      <c r="H76" s="33">
        <v>5129312</v>
      </c>
      <c r="I76" s="33">
        <v>74962923</v>
      </c>
      <c r="J76" s="33">
        <v>33741895</v>
      </c>
      <c r="K76" s="33">
        <v>17033554</v>
      </c>
      <c r="L76" s="33">
        <v>2095587</v>
      </c>
      <c r="M76" s="33">
        <v>52871036</v>
      </c>
      <c r="N76" s="33">
        <v>854685</v>
      </c>
      <c r="O76" s="33">
        <v>1133849</v>
      </c>
      <c r="P76" s="33">
        <v>3743384</v>
      </c>
      <c r="Q76" s="33">
        <v>5731918</v>
      </c>
      <c r="R76" s="33">
        <v>59872581</v>
      </c>
      <c r="S76" s="33">
        <v>29941126</v>
      </c>
      <c r="T76" s="33">
        <v>99188249</v>
      </c>
      <c r="U76" s="33">
        <v>189001956</v>
      </c>
      <c r="V76" s="33">
        <v>322567833</v>
      </c>
      <c r="W76" s="33">
        <v>341958021</v>
      </c>
      <c r="X76" s="33"/>
      <c r="Y76" s="32"/>
      <c r="Z76" s="34">
        <v>341958021</v>
      </c>
    </row>
    <row r="77" spans="1:26" ht="13.5" hidden="1">
      <c r="A77" s="36" t="s">
        <v>31</v>
      </c>
      <c r="B77" s="18">
        <v>416150325</v>
      </c>
      <c r="C77" s="18"/>
      <c r="D77" s="19">
        <v>267191568</v>
      </c>
      <c r="E77" s="20">
        <v>50811668</v>
      </c>
      <c r="F77" s="20">
        <v>342133430</v>
      </c>
      <c r="G77" s="20">
        <v>-255153137</v>
      </c>
      <c r="H77" s="20">
        <v>500</v>
      </c>
      <c r="I77" s="20">
        <v>86980793</v>
      </c>
      <c r="J77" s="20">
        <v>19415901</v>
      </c>
      <c r="K77" s="20">
        <v>5646876</v>
      </c>
      <c r="L77" s="20">
        <v>1001540</v>
      </c>
      <c r="M77" s="20">
        <v>26064317</v>
      </c>
      <c r="N77" s="20"/>
      <c r="O77" s="20"/>
      <c r="P77" s="20"/>
      <c r="Q77" s="20"/>
      <c r="R77" s="20">
        <v>15044557</v>
      </c>
      <c r="S77" s="20">
        <v>8125879</v>
      </c>
      <c r="T77" s="20">
        <v>15030651</v>
      </c>
      <c r="U77" s="20">
        <v>38201087</v>
      </c>
      <c r="V77" s="20">
        <v>151246197</v>
      </c>
      <c r="W77" s="20">
        <v>50811668</v>
      </c>
      <c r="X77" s="20"/>
      <c r="Y77" s="19"/>
      <c r="Z77" s="22">
        <v>50811668</v>
      </c>
    </row>
    <row r="78" spans="1:26" ht="13.5" hidden="1">
      <c r="A78" s="37" t="s">
        <v>32</v>
      </c>
      <c r="B78" s="18">
        <v>228795419</v>
      </c>
      <c r="C78" s="18"/>
      <c r="D78" s="19">
        <v>290740020</v>
      </c>
      <c r="E78" s="20">
        <v>291146353</v>
      </c>
      <c r="F78" s="20">
        <v>31991694</v>
      </c>
      <c r="G78" s="20">
        <v>-49138376</v>
      </c>
      <c r="H78" s="20">
        <v>5128812</v>
      </c>
      <c r="I78" s="20">
        <v>-12017870</v>
      </c>
      <c r="J78" s="20">
        <v>14325994</v>
      </c>
      <c r="K78" s="20">
        <v>11386678</v>
      </c>
      <c r="L78" s="20">
        <v>1094047</v>
      </c>
      <c r="M78" s="20">
        <v>26806719</v>
      </c>
      <c r="N78" s="20">
        <v>854685</v>
      </c>
      <c r="O78" s="20">
        <v>1133849</v>
      </c>
      <c r="P78" s="20">
        <v>3743384</v>
      </c>
      <c r="Q78" s="20">
        <v>5731918</v>
      </c>
      <c r="R78" s="20">
        <v>44828024</v>
      </c>
      <c r="S78" s="20">
        <v>21815247</v>
      </c>
      <c r="T78" s="20">
        <v>84157598</v>
      </c>
      <c r="U78" s="20">
        <v>150800869</v>
      </c>
      <c r="V78" s="20">
        <v>171321636</v>
      </c>
      <c r="W78" s="20">
        <v>291146353</v>
      </c>
      <c r="X78" s="20"/>
      <c r="Y78" s="19"/>
      <c r="Z78" s="22">
        <v>291146353</v>
      </c>
    </row>
    <row r="79" spans="1:26" ht="13.5" hidden="1">
      <c r="A79" s="38" t="s">
        <v>114</v>
      </c>
      <c r="B79" s="18">
        <v>123347186</v>
      </c>
      <c r="C79" s="18"/>
      <c r="D79" s="19">
        <v>165020028</v>
      </c>
      <c r="E79" s="20">
        <v>165426356</v>
      </c>
      <c r="F79" s="20">
        <v>15156525</v>
      </c>
      <c r="G79" s="20">
        <v>-15770625</v>
      </c>
      <c r="H79" s="20">
        <v>4679138</v>
      </c>
      <c r="I79" s="20">
        <v>4065038</v>
      </c>
      <c r="J79" s="20">
        <v>7301700</v>
      </c>
      <c r="K79" s="20">
        <v>4592853</v>
      </c>
      <c r="L79" s="20">
        <v>-137139</v>
      </c>
      <c r="M79" s="20">
        <v>11757414</v>
      </c>
      <c r="N79" s="20">
        <v>377637</v>
      </c>
      <c r="O79" s="20">
        <v>600269</v>
      </c>
      <c r="P79" s="20">
        <v>3621903</v>
      </c>
      <c r="Q79" s="20">
        <v>4599809</v>
      </c>
      <c r="R79" s="20">
        <v>21630992</v>
      </c>
      <c r="S79" s="20">
        <v>12081255</v>
      </c>
      <c r="T79" s="20">
        <v>44335221</v>
      </c>
      <c r="U79" s="20">
        <v>78047468</v>
      </c>
      <c r="V79" s="20">
        <v>98469729</v>
      </c>
      <c r="W79" s="20">
        <v>165426356</v>
      </c>
      <c r="X79" s="20"/>
      <c r="Y79" s="19"/>
      <c r="Z79" s="22">
        <v>165426356</v>
      </c>
    </row>
    <row r="80" spans="1:26" ht="13.5" hidden="1">
      <c r="A80" s="38" t="s">
        <v>115</v>
      </c>
      <c r="B80" s="18">
        <v>50086129</v>
      </c>
      <c r="C80" s="18"/>
      <c r="D80" s="19">
        <v>76737156</v>
      </c>
      <c r="E80" s="20">
        <v>76737151</v>
      </c>
      <c r="F80" s="20">
        <v>9057892</v>
      </c>
      <c r="G80" s="20">
        <v>-18682045</v>
      </c>
      <c r="H80" s="20">
        <v>337005</v>
      </c>
      <c r="I80" s="20">
        <v>-9287148</v>
      </c>
      <c r="J80" s="20">
        <v>2463580</v>
      </c>
      <c r="K80" s="20">
        <v>3310931</v>
      </c>
      <c r="L80" s="20">
        <v>661618</v>
      </c>
      <c r="M80" s="20">
        <v>6436129</v>
      </c>
      <c r="N80" s="20">
        <v>324317</v>
      </c>
      <c r="O80" s="20">
        <v>364920</v>
      </c>
      <c r="P80" s="20">
        <v>86701</v>
      </c>
      <c r="Q80" s="20">
        <v>775938</v>
      </c>
      <c r="R80" s="20">
        <v>8826871</v>
      </c>
      <c r="S80" s="20">
        <v>4453328</v>
      </c>
      <c r="T80" s="20">
        <v>20770933</v>
      </c>
      <c r="U80" s="20">
        <v>34051132</v>
      </c>
      <c r="V80" s="20">
        <v>31976051</v>
      </c>
      <c r="W80" s="20">
        <v>76737151</v>
      </c>
      <c r="X80" s="20"/>
      <c r="Y80" s="19"/>
      <c r="Z80" s="22">
        <v>76737151</v>
      </c>
    </row>
    <row r="81" spans="1:26" ht="13.5" hidden="1">
      <c r="A81" s="38" t="s">
        <v>116</v>
      </c>
      <c r="B81" s="18">
        <v>17568345</v>
      </c>
      <c r="C81" s="18"/>
      <c r="D81" s="19">
        <v>23212848</v>
      </c>
      <c r="E81" s="20">
        <v>23212849</v>
      </c>
      <c r="F81" s="20">
        <v>3154147</v>
      </c>
      <c r="G81" s="20">
        <v>-4654877</v>
      </c>
      <c r="H81" s="20">
        <v>112669</v>
      </c>
      <c r="I81" s="20">
        <v>-1388061</v>
      </c>
      <c r="J81" s="20">
        <v>2934111</v>
      </c>
      <c r="K81" s="20">
        <v>1605438</v>
      </c>
      <c r="L81" s="20">
        <v>318670</v>
      </c>
      <c r="M81" s="20">
        <v>4858219</v>
      </c>
      <c r="N81" s="20">
        <v>152731</v>
      </c>
      <c r="O81" s="20">
        <v>168660</v>
      </c>
      <c r="P81" s="20">
        <v>34780</v>
      </c>
      <c r="Q81" s="20">
        <v>356171</v>
      </c>
      <c r="R81" s="20">
        <v>9484985</v>
      </c>
      <c r="S81" s="20">
        <v>2674586</v>
      </c>
      <c r="T81" s="20">
        <v>12629345</v>
      </c>
      <c r="U81" s="20">
        <v>24788916</v>
      </c>
      <c r="V81" s="20">
        <v>28615245</v>
      </c>
      <c r="W81" s="20">
        <v>23212849</v>
      </c>
      <c r="X81" s="20"/>
      <c r="Y81" s="19"/>
      <c r="Z81" s="22">
        <v>23212849</v>
      </c>
    </row>
    <row r="82" spans="1:26" ht="13.5" hidden="1">
      <c r="A82" s="38" t="s">
        <v>117</v>
      </c>
      <c r="B82" s="18">
        <v>18299939</v>
      </c>
      <c r="C82" s="18"/>
      <c r="D82" s="19">
        <v>25769988</v>
      </c>
      <c r="E82" s="20">
        <v>25769994</v>
      </c>
      <c r="F82" s="20">
        <v>5208449</v>
      </c>
      <c r="G82" s="20">
        <v>-9852809</v>
      </c>
      <c r="H82" s="20"/>
      <c r="I82" s="20">
        <v>-4644360</v>
      </c>
      <c r="J82" s="20">
        <v>1626603</v>
      </c>
      <c r="K82" s="20">
        <v>1836074</v>
      </c>
      <c r="L82" s="20">
        <v>276800</v>
      </c>
      <c r="M82" s="20">
        <v>3739477</v>
      </c>
      <c r="N82" s="20"/>
      <c r="O82" s="20"/>
      <c r="P82" s="20"/>
      <c r="Q82" s="20"/>
      <c r="R82" s="20">
        <v>4729634</v>
      </c>
      <c r="S82" s="20">
        <v>2487288</v>
      </c>
      <c r="T82" s="20">
        <v>4317913</v>
      </c>
      <c r="U82" s="20">
        <v>11534835</v>
      </c>
      <c r="V82" s="20">
        <v>10629952</v>
      </c>
      <c r="W82" s="20">
        <v>25769994</v>
      </c>
      <c r="X82" s="20"/>
      <c r="Y82" s="19"/>
      <c r="Z82" s="22">
        <v>25769994</v>
      </c>
    </row>
    <row r="83" spans="1:26" ht="13.5" hidden="1">
      <c r="A83" s="38" t="s">
        <v>118</v>
      </c>
      <c r="B83" s="18">
        <v>19493820</v>
      </c>
      <c r="C83" s="18"/>
      <c r="D83" s="19"/>
      <c r="E83" s="20">
        <v>3</v>
      </c>
      <c r="F83" s="20">
        <v>-585319</v>
      </c>
      <c r="G83" s="20">
        <v>-178020</v>
      </c>
      <c r="H83" s="20"/>
      <c r="I83" s="20">
        <v>-763339</v>
      </c>
      <c r="J83" s="20"/>
      <c r="K83" s="20">
        <v>41382</v>
      </c>
      <c r="L83" s="20">
        <v>-25902</v>
      </c>
      <c r="M83" s="20">
        <v>15480</v>
      </c>
      <c r="N83" s="20"/>
      <c r="O83" s="20"/>
      <c r="P83" s="20"/>
      <c r="Q83" s="20"/>
      <c r="R83" s="20">
        <v>155542</v>
      </c>
      <c r="S83" s="20">
        <v>118790</v>
      </c>
      <c r="T83" s="20">
        <v>2104186</v>
      </c>
      <c r="U83" s="20">
        <v>2378518</v>
      </c>
      <c r="V83" s="20">
        <v>1630659</v>
      </c>
      <c r="W83" s="20">
        <v>3</v>
      </c>
      <c r="X83" s="20"/>
      <c r="Y83" s="19"/>
      <c r="Z83" s="22">
        <v>3</v>
      </c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2251832</v>
      </c>
      <c r="C7" s="18">
        <v>0</v>
      </c>
      <c r="D7" s="58">
        <v>1458500</v>
      </c>
      <c r="E7" s="59">
        <v>459000</v>
      </c>
      <c r="F7" s="59">
        <v>7939</v>
      </c>
      <c r="G7" s="59">
        <v>134394</v>
      </c>
      <c r="H7" s="59">
        <v>78450</v>
      </c>
      <c r="I7" s="59">
        <v>220783</v>
      </c>
      <c r="J7" s="59">
        <v>1333</v>
      </c>
      <c r="K7" s="59">
        <v>184288</v>
      </c>
      <c r="L7" s="59">
        <v>140550</v>
      </c>
      <c r="M7" s="59">
        <v>326171</v>
      </c>
      <c r="N7" s="59">
        <v>178003</v>
      </c>
      <c r="O7" s="59">
        <v>147736</v>
      </c>
      <c r="P7" s="59">
        <v>2756</v>
      </c>
      <c r="Q7" s="59">
        <v>328495</v>
      </c>
      <c r="R7" s="59">
        <v>31835</v>
      </c>
      <c r="S7" s="59">
        <v>5900000</v>
      </c>
      <c r="T7" s="59">
        <v>2404</v>
      </c>
      <c r="U7" s="59">
        <v>5934239</v>
      </c>
      <c r="V7" s="59">
        <v>6809688</v>
      </c>
      <c r="W7" s="59">
        <v>1458504</v>
      </c>
      <c r="X7" s="59">
        <v>5351184</v>
      </c>
      <c r="Y7" s="60">
        <v>366.9</v>
      </c>
      <c r="Z7" s="61">
        <v>459000</v>
      </c>
    </row>
    <row r="8" spans="1:26" ht="13.5">
      <c r="A8" s="57" t="s">
        <v>34</v>
      </c>
      <c r="B8" s="18">
        <v>19992987</v>
      </c>
      <c r="C8" s="18">
        <v>0</v>
      </c>
      <c r="D8" s="58">
        <v>74449000</v>
      </c>
      <c r="E8" s="59">
        <v>68186813</v>
      </c>
      <c r="F8" s="59">
        <v>27826538</v>
      </c>
      <c r="G8" s="59">
        <v>1500000</v>
      </c>
      <c r="H8" s="59">
        <v>185340</v>
      </c>
      <c r="I8" s="59">
        <v>29511878</v>
      </c>
      <c r="J8" s="59">
        <v>372650</v>
      </c>
      <c r="K8" s="59">
        <v>208154</v>
      </c>
      <c r="L8" s="59">
        <v>19362220</v>
      </c>
      <c r="M8" s="59">
        <v>19943024</v>
      </c>
      <c r="N8" s="59">
        <v>388529</v>
      </c>
      <c r="O8" s="59">
        <v>247155</v>
      </c>
      <c r="P8" s="59">
        <v>16582000</v>
      </c>
      <c r="Q8" s="59">
        <v>17217684</v>
      </c>
      <c r="R8" s="59">
        <v>0</v>
      </c>
      <c r="S8" s="59">
        <v>0</v>
      </c>
      <c r="T8" s="59">
        <v>8373000</v>
      </c>
      <c r="U8" s="59">
        <v>8373000</v>
      </c>
      <c r="V8" s="59">
        <v>75045586</v>
      </c>
      <c r="W8" s="59">
        <v>74448996</v>
      </c>
      <c r="X8" s="59">
        <v>596590</v>
      </c>
      <c r="Y8" s="60">
        <v>0.8</v>
      </c>
      <c r="Z8" s="61">
        <v>68186813</v>
      </c>
    </row>
    <row r="9" spans="1:26" ht="13.5">
      <c r="A9" s="57" t="s">
        <v>35</v>
      </c>
      <c r="B9" s="18">
        <v>66485059</v>
      </c>
      <c r="C9" s="18">
        <v>0</v>
      </c>
      <c r="D9" s="58">
        <v>5099344</v>
      </c>
      <c r="E9" s="59">
        <v>8310892</v>
      </c>
      <c r="F9" s="59">
        <v>9816</v>
      </c>
      <c r="G9" s="59">
        <v>285934</v>
      </c>
      <c r="H9" s="59">
        <v>29177</v>
      </c>
      <c r="I9" s="59">
        <v>324927</v>
      </c>
      <c r="J9" s="59">
        <v>16595</v>
      </c>
      <c r="K9" s="59">
        <v>-45051</v>
      </c>
      <c r="L9" s="59">
        <v>-9214</v>
      </c>
      <c r="M9" s="59">
        <v>-37670</v>
      </c>
      <c r="N9" s="59">
        <v>59620</v>
      </c>
      <c r="O9" s="59">
        <v>8989</v>
      </c>
      <c r="P9" s="59">
        <v>1772</v>
      </c>
      <c r="Q9" s="59">
        <v>70381</v>
      </c>
      <c r="R9" s="59">
        <v>509951</v>
      </c>
      <c r="S9" s="59">
        <v>2139516</v>
      </c>
      <c r="T9" s="59">
        <v>133</v>
      </c>
      <c r="U9" s="59">
        <v>2649600</v>
      </c>
      <c r="V9" s="59">
        <v>3007238</v>
      </c>
      <c r="W9" s="59">
        <v>5099352</v>
      </c>
      <c r="X9" s="59">
        <v>-2092114</v>
      </c>
      <c r="Y9" s="60">
        <v>-41.03</v>
      </c>
      <c r="Z9" s="61">
        <v>8310892</v>
      </c>
    </row>
    <row r="10" spans="1:26" ht="25.5">
      <c r="A10" s="62" t="s">
        <v>106</v>
      </c>
      <c r="B10" s="63">
        <f>SUM(B5:B9)</f>
        <v>88729878</v>
      </c>
      <c r="C10" s="63">
        <f>SUM(C5:C9)</f>
        <v>0</v>
      </c>
      <c r="D10" s="64">
        <f aca="true" t="shared" si="0" ref="D10:Z10">SUM(D5:D9)</f>
        <v>81006844</v>
      </c>
      <c r="E10" s="65">
        <f t="shared" si="0"/>
        <v>76956705</v>
      </c>
      <c r="F10" s="65">
        <f t="shared" si="0"/>
        <v>27844293</v>
      </c>
      <c r="G10" s="65">
        <f t="shared" si="0"/>
        <v>1920328</v>
      </c>
      <c r="H10" s="65">
        <f t="shared" si="0"/>
        <v>292967</v>
      </c>
      <c r="I10" s="65">
        <f t="shared" si="0"/>
        <v>30057588</v>
      </c>
      <c r="J10" s="65">
        <f t="shared" si="0"/>
        <v>390578</v>
      </c>
      <c r="K10" s="65">
        <f t="shared" si="0"/>
        <v>347391</v>
      </c>
      <c r="L10" s="65">
        <f t="shared" si="0"/>
        <v>19493556</v>
      </c>
      <c r="M10" s="65">
        <f t="shared" si="0"/>
        <v>20231525</v>
      </c>
      <c r="N10" s="65">
        <f t="shared" si="0"/>
        <v>626152</v>
      </c>
      <c r="O10" s="65">
        <f t="shared" si="0"/>
        <v>403880</v>
      </c>
      <c r="P10" s="65">
        <f t="shared" si="0"/>
        <v>16586528</v>
      </c>
      <c r="Q10" s="65">
        <f t="shared" si="0"/>
        <v>17616560</v>
      </c>
      <c r="R10" s="65">
        <f t="shared" si="0"/>
        <v>541786</v>
      </c>
      <c r="S10" s="65">
        <f t="shared" si="0"/>
        <v>8039516</v>
      </c>
      <c r="T10" s="65">
        <f t="shared" si="0"/>
        <v>8375537</v>
      </c>
      <c r="U10" s="65">
        <f t="shared" si="0"/>
        <v>16956839</v>
      </c>
      <c r="V10" s="65">
        <f t="shared" si="0"/>
        <v>84862512</v>
      </c>
      <c r="W10" s="65">
        <f t="shared" si="0"/>
        <v>81006852</v>
      </c>
      <c r="X10" s="65">
        <f t="shared" si="0"/>
        <v>3855660</v>
      </c>
      <c r="Y10" s="66">
        <f>+IF(W10&lt;&gt;0,(X10/W10)*100,0)</f>
        <v>4.75967144112698</v>
      </c>
      <c r="Z10" s="67">
        <f t="shared" si="0"/>
        <v>76956705</v>
      </c>
    </row>
    <row r="11" spans="1:26" ht="13.5">
      <c r="A11" s="57" t="s">
        <v>36</v>
      </c>
      <c r="B11" s="18">
        <v>53781594</v>
      </c>
      <c r="C11" s="18">
        <v>0</v>
      </c>
      <c r="D11" s="58">
        <v>59594699</v>
      </c>
      <c r="E11" s="59">
        <v>56208531</v>
      </c>
      <c r="F11" s="59">
        <v>4021654</v>
      </c>
      <c r="G11" s="59">
        <v>3924370</v>
      </c>
      <c r="H11" s="59">
        <v>4329827</v>
      </c>
      <c r="I11" s="59">
        <v>12275851</v>
      </c>
      <c r="J11" s="59">
        <v>3750492</v>
      </c>
      <c r="K11" s="59">
        <v>5987984</v>
      </c>
      <c r="L11" s="59">
        <v>4589065</v>
      </c>
      <c r="M11" s="59">
        <v>14327541</v>
      </c>
      <c r="N11" s="59">
        <v>4016480</v>
      </c>
      <c r="O11" s="59">
        <v>3824795</v>
      </c>
      <c r="P11" s="59">
        <v>4019527</v>
      </c>
      <c r="Q11" s="59">
        <v>11860802</v>
      </c>
      <c r="R11" s="59">
        <v>4675630</v>
      </c>
      <c r="S11" s="59">
        <v>4061531</v>
      </c>
      <c r="T11" s="59">
        <v>4100457</v>
      </c>
      <c r="U11" s="59">
        <v>12837618</v>
      </c>
      <c r="V11" s="59">
        <v>51301812</v>
      </c>
      <c r="W11" s="59">
        <v>59594700</v>
      </c>
      <c r="X11" s="59">
        <v>-8292888</v>
      </c>
      <c r="Y11" s="60">
        <v>-13.92</v>
      </c>
      <c r="Z11" s="61">
        <v>56208531</v>
      </c>
    </row>
    <row r="12" spans="1:26" ht="13.5">
      <c r="A12" s="57" t="s">
        <v>37</v>
      </c>
      <c r="B12" s="18">
        <v>4542258</v>
      </c>
      <c r="C12" s="18">
        <v>0</v>
      </c>
      <c r="D12" s="58">
        <v>4674812</v>
      </c>
      <c r="E12" s="59">
        <v>4273880</v>
      </c>
      <c r="F12" s="59">
        <v>359934</v>
      </c>
      <c r="G12" s="59">
        <v>395177</v>
      </c>
      <c r="H12" s="59">
        <v>312147</v>
      </c>
      <c r="I12" s="59">
        <v>1067258</v>
      </c>
      <c r="J12" s="59">
        <v>355528</v>
      </c>
      <c r="K12" s="59">
        <v>358876</v>
      </c>
      <c r="L12" s="59">
        <v>342522</v>
      </c>
      <c r="M12" s="59">
        <v>1056926</v>
      </c>
      <c r="N12" s="59">
        <v>349256</v>
      </c>
      <c r="O12" s="59">
        <v>360800</v>
      </c>
      <c r="P12" s="59">
        <v>377154</v>
      </c>
      <c r="Q12" s="59">
        <v>1087210</v>
      </c>
      <c r="R12" s="59">
        <v>346370</v>
      </c>
      <c r="S12" s="59">
        <v>357914</v>
      </c>
      <c r="T12" s="59">
        <v>356952</v>
      </c>
      <c r="U12" s="59">
        <v>1061236</v>
      </c>
      <c r="V12" s="59">
        <v>4272630</v>
      </c>
      <c r="W12" s="59">
        <v>4674816</v>
      </c>
      <c r="X12" s="59">
        <v>-402186</v>
      </c>
      <c r="Y12" s="60">
        <v>-8.6</v>
      </c>
      <c r="Z12" s="61">
        <v>4273880</v>
      </c>
    </row>
    <row r="13" spans="1:26" ht="13.5">
      <c r="A13" s="57" t="s">
        <v>107</v>
      </c>
      <c r="B13" s="18">
        <v>0</v>
      </c>
      <c r="C13" s="18">
        <v>0</v>
      </c>
      <c r="D13" s="58">
        <v>2321000</v>
      </c>
      <c r="E13" s="59">
        <v>2321000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106711</v>
      </c>
      <c r="L13" s="59">
        <v>0</v>
      </c>
      <c r="M13" s="59">
        <v>106711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106711</v>
      </c>
      <c r="W13" s="59">
        <v>2321004</v>
      </c>
      <c r="X13" s="59">
        <v>-2214293</v>
      </c>
      <c r="Y13" s="60">
        <v>-95.4</v>
      </c>
      <c r="Z13" s="61">
        <v>2321000</v>
      </c>
    </row>
    <row r="14" spans="1:26" ht="13.5">
      <c r="A14" s="57" t="s">
        <v>38</v>
      </c>
      <c r="B14" s="18">
        <v>214428</v>
      </c>
      <c r="C14" s="18">
        <v>0</v>
      </c>
      <c r="D14" s="58">
        <v>307000</v>
      </c>
      <c r="E14" s="59">
        <v>307000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306900</v>
      </c>
      <c r="X14" s="59">
        <v>-306900</v>
      </c>
      <c r="Y14" s="60">
        <v>-100</v>
      </c>
      <c r="Z14" s="61">
        <v>307000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/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11903574</v>
      </c>
      <c r="C16" s="18">
        <v>0</v>
      </c>
      <c r="D16" s="58">
        <v>3083000</v>
      </c>
      <c r="E16" s="59">
        <v>3393777</v>
      </c>
      <c r="F16" s="59">
        <v>215538</v>
      </c>
      <c r="G16" s="59">
        <v>567532</v>
      </c>
      <c r="H16" s="59">
        <v>581983</v>
      </c>
      <c r="I16" s="59">
        <v>1365053</v>
      </c>
      <c r="J16" s="59">
        <v>776297</v>
      </c>
      <c r="K16" s="59">
        <v>940033</v>
      </c>
      <c r="L16" s="59">
        <v>867358</v>
      </c>
      <c r="M16" s="59">
        <v>2583688</v>
      </c>
      <c r="N16" s="59">
        <v>572130</v>
      </c>
      <c r="O16" s="59">
        <v>291191</v>
      </c>
      <c r="P16" s="59">
        <v>399943</v>
      </c>
      <c r="Q16" s="59">
        <v>1263264</v>
      </c>
      <c r="R16" s="59">
        <v>68126</v>
      </c>
      <c r="S16" s="59">
        <v>224604</v>
      </c>
      <c r="T16" s="59">
        <v>948780</v>
      </c>
      <c r="U16" s="59">
        <v>1241510</v>
      </c>
      <c r="V16" s="59">
        <v>6453515</v>
      </c>
      <c r="W16" s="59">
        <v>3083004</v>
      </c>
      <c r="X16" s="59">
        <v>3370511</v>
      </c>
      <c r="Y16" s="60">
        <v>109.33</v>
      </c>
      <c r="Z16" s="61">
        <v>3393777</v>
      </c>
    </row>
    <row r="17" spans="1:26" ht="13.5">
      <c r="A17" s="57" t="s">
        <v>41</v>
      </c>
      <c r="B17" s="18">
        <v>31599097</v>
      </c>
      <c r="C17" s="18">
        <v>0</v>
      </c>
      <c r="D17" s="58">
        <v>26747768</v>
      </c>
      <c r="E17" s="59">
        <v>25911966</v>
      </c>
      <c r="F17" s="59">
        <v>526075</v>
      </c>
      <c r="G17" s="59">
        <v>2022289</v>
      </c>
      <c r="H17" s="59">
        <v>1623797</v>
      </c>
      <c r="I17" s="59">
        <v>4172161</v>
      </c>
      <c r="J17" s="59">
        <v>2126582</v>
      </c>
      <c r="K17" s="59">
        <v>1663772</v>
      </c>
      <c r="L17" s="59">
        <v>2321833</v>
      </c>
      <c r="M17" s="59">
        <v>6112187</v>
      </c>
      <c r="N17" s="59">
        <v>859601</v>
      </c>
      <c r="O17" s="59">
        <v>798503</v>
      </c>
      <c r="P17" s="59">
        <v>1276704</v>
      </c>
      <c r="Q17" s="59">
        <v>2934808</v>
      </c>
      <c r="R17" s="59">
        <v>841272</v>
      </c>
      <c r="S17" s="59">
        <v>1271469</v>
      </c>
      <c r="T17" s="59">
        <v>4431857</v>
      </c>
      <c r="U17" s="59">
        <v>6544598</v>
      </c>
      <c r="V17" s="59">
        <v>19763754</v>
      </c>
      <c r="W17" s="59">
        <v>26747820</v>
      </c>
      <c r="X17" s="59">
        <v>-6984066</v>
      </c>
      <c r="Y17" s="60">
        <v>-26.11</v>
      </c>
      <c r="Z17" s="61">
        <v>25911966</v>
      </c>
    </row>
    <row r="18" spans="1:26" ht="13.5">
      <c r="A18" s="69" t="s">
        <v>42</v>
      </c>
      <c r="B18" s="70">
        <f>SUM(B11:B17)</f>
        <v>102040951</v>
      </c>
      <c r="C18" s="70">
        <f>SUM(C11:C17)</f>
        <v>0</v>
      </c>
      <c r="D18" s="71">
        <f aca="true" t="shared" si="1" ref="D18:Z18">SUM(D11:D17)</f>
        <v>96728279</v>
      </c>
      <c r="E18" s="72">
        <f t="shared" si="1"/>
        <v>92416154</v>
      </c>
      <c r="F18" s="72">
        <f t="shared" si="1"/>
        <v>5123201</v>
      </c>
      <c r="G18" s="72">
        <f t="shared" si="1"/>
        <v>6909368</v>
      </c>
      <c r="H18" s="72">
        <f t="shared" si="1"/>
        <v>6847754</v>
      </c>
      <c r="I18" s="72">
        <f t="shared" si="1"/>
        <v>18880323</v>
      </c>
      <c r="J18" s="72">
        <f t="shared" si="1"/>
        <v>7008899</v>
      </c>
      <c r="K18" s="72">
        <f t="shared" si="1"/>
        <v>9057376</v>
      </c>
      <c r="L18" s="72">
        <f t="shared" si="1"/>
        <v>8120778</v>
      </c>
      <c r="M18" s="72">
        <f t="shared" si="1"/>
        <v>24187053</v>
      </c>
      <c r="N18" s="72">
        <f t="shared" si="1"/>
        <v>5797467</v>
      </c>
      <c r="O18" s="72">
        <f t="shared" si="1"/>
        <v>5275289</v>
      </c>
      <c r="P18" s="72">
        <f t="shared" si="1"/>
        <v>6073328</v>
      </c>
      <c r="Q18" s="72">
        <f t="shared" si="1"/>
        <v>17146084</v>
      </c>
      <c r="R18" s="72">
        <f t="shared" si="1"/>
        <v>5931398</v>
      </c>
      <c r="S18" s="72">
        <f t="shared" si="1"/>
        <v>5915518</v>
      </c>
      <c r="T18" s="72">
        <f t="shared" si="1"/>
        <v>9838046</v>
      </c>
      <c r="U18" s="72">
        <f t="shared" si="1"/>
        <v>21684962</v>
      </c>
      <c r="V18" s="72">
        <f t="shared" si="1"/>
        <v>81898422</v>
      </c>
      <c r="W18" s="72">
        <f t="shared" si="1"/>
        <v>96728244</v>
      </c>
      <c r="X18" s="72">
        <f t="shared" si="1"/>
        <v>-14829822</v>
      </c>
      <c r="Y18" s="66">
        <f>+IF(W18&lt;&gt;0,(X18/W18)*100,0)</f>
        <v>-15.331428946440917</v>
      </c>
      <c r="Z18" s="73">
        <f t="shared" si="1"/>
        <v>92416154</v>
      </c>
    </row>
    <row r="19" spans="1:26" ht="13.5">
      <c r="A19" s="69" t="s">
        <v>43</v>
      </c>
      <c r="B19" s="74">
        <f>+B10-B18</f>
        <v>-13311073</v>
      </c>
      <c r="C19" s="74">
        <f>+C10-C18</f>
        <v>0</v>
      </c>
      <c r="D19" s="75">
        <f aca="true" t="shared" si="2" ref="D19:Z19">+D10-D18</f>
        <v>-15721435</v>
      </c>
      <c r="E19" s="76">
        <f t="shared" si="2"/>
        <v>-15459449</v>
      </c>
      <c r="F19" s="76">
        <f t="shared" si="2"/>
        <v>22721092</v>
      </c>
      <c r="G19" s="76">
        <f t="shared" si="2"/>
        <v>-4989040</v>
      </c>
      <c r="H19" s="76">
        <f t="shared" si="2"/>
        <v>-6554787</v>
      </c>
      <c r="I19" s="76">
        <f t="shared" si="2"/>
        <v>11177265</v>
      </c>
      <c r="J19" s="76">
        <f t="shared" si="2"/>
        <v>-6618321</v>
      </c>
      <c r="K19" s="76">
        <f t="shared" si="2"/>
        <v>-8709985</v>
      </c>
      <c r="L19" s="76">
        <f t="shared" si="2"/>
        <v>11372778</v>
      </c>
      <c r="M19" s="76">
        <f t="shared" si="2"/>
        <v>-3955528</v>
      </c>
      <c r="N19" s="76">
        <f t="shared" si="2"/>
        <v>-5171315</v>
      </c>
      <c r="O19" s="76">
        <f t="shared" si="2"/>
        <v>-4871409</v>
      </c>
      <c r="P19" s="76">
        <f t="shared" si="2"/>
        <v>10513200</v>
      </c>
      <c r="Q19" s="76">
        <f t="shared" si="2"/>
        <v>470476</v>
      </c>
      <c r="R19" s="76">
        <f t="shared" si="2"/>
        <v>-5389612</v>
      </c>
      <c r="S19" s="76">
        <f t="shared" si="2"/>
        <v>2123998</v>
      </c>
      <c r="T19" s="76">
        <f t="shared" si="2"/>
        <v>-1462509</v>
      </c>
      <c r="U19" s="76">
        <f t="shared" si="2"/>
        <v>-4728123</v>
      </c>
      <c r="V19" s="76">
        <f t="shared" si="2"/>
        <v>2964090</v>
      </c>
      <c r="W19" s="76">
        <f>IF(E10=E18,0,W10-W18)</f>
        <v>-15721392</v>
      </c>
      <c r="X19" s="76">
        <f t="shared" si="2"/>
        <v>18685482</v>
      </c>
      <c r="Y19" s="77">
        <f>+IF(W19&lt;&gt;0,(X19/W19)*100,0)</f>
        <v>-118.85386484860882</v>
      </c>
      <c r="Z19" s="78">
        <f t="shared" si="2"/>
        <v>-15459449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585380</v>
      </c>
      <c r="M20" s="59">
        <v>585380</v>
      </c>
      <c r="N20" s="59">
        <v>183601</v>
      </c>
      <c r="O20" s="59">
        <v>0</v>
      </c>
      <c r="P20" s="59">
        <v>0</v>
      </c>
      <c r="Q20" s="59">
        <v>183601</v>
      </c>
      <c r="R20" s="59">
        <v>0</v>
      </c>
      <c r="S20" s="59">
        <v>0</v>
      </c>
      <c r="T20" s="59">
        <v>0</v>
      </c>
      <c r="U20" s="59">
        <v>0</v>
      </c>
      <c r="V20" s="59">
        <v>768981</v>
      </c>
      <c r="W20" s="59"/>
      <c r="X20" s="59">
        <v>768981</v>
      </c>
      <c r="Y20" s="60">
        <v>0</v>
      </c>
      <c r="Z20" s="61">
        <v>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-13311073</v>
      </c>
      <c r="C22" s="85">
        <f>SUM(C19:C21)</f>
        <v>0</v>
      </c>
      <c r="D22" s="86">
        <f aca="true" t="shared" si="3" ref="D22:Z22">SUM(D19:D21)</f>
        <v>-15721435</v>
      </c>
      <c r="E22" s="87">
        <f t="shared" si="3"/>
        <v>-15459449</v>
      </c>
      <c r="F22" s="87">
        <f t="shared" si="3"/>
        <v>22721092</v>
      </c>
      <c r="G22" s="87">
        <f t="shared" si="3"/>
        <v>-4989040</v>
      </c>
      <c r="H22" s="87">
        <f t="shared" si="3"/>
        <v>-6554787</v>
      </c>
      <c r="I22" s="87">
        <f t="shared" si="3"/>
        <v>11177265</v>
      </c>
      <c r="J22" s="87">
        <f t="shared" si="3"/>
        <v>-6618321</v>
      </c>
      <c r="K22" s="87">
        <f t="shared" si="3"/>
        <v>-8709985</v>
      </c>
      <c r="L22" s="87">
        <f t="shared" si="3"/>
        <v>11958158</v>
      </c>
      <c r="M22" s="87">
        <f t="shared" si="3"/>
        <v>-3370148</v>
      </c>
      <c r="N22" s="87">
        <f t="shared" si="3"/>
        <v>-4987714</v>
      </c>
      <c r="O22" s="87">
        <f t="shared" si="3"/>
        <v>-4871409</v>
      </c>
      <c r="P22" s="87">
        <f t="shared" si="3"/>
        <v>10513200</v>
      </c>
      <c r="Q22" s="87">
        <f t="shared" si="3"/>
        <v>654077</v>
      </c>
      <c r="R22" s="87">
        <f t="shared" si="3"/>
        <v>-5389612</v>
      </c>
      <c r="S22" s="87">
        <f t="shared" si="3"/>
        <v>2123998</v>
      </c>
      <c r="T22" s="87">
        <f t="shared" si="3"/>
        <v>-1462509</v>
      </c>
      <c r="U22" s="87">
        <f t="shared" si="3"/>
        <v>-4728123</v>
      </c>
      <c r="V22" s="87">
        <f t="shared" si="3"/>
        <v>3733071</v>
      </c>
      <c r="W22" s="87">
        <f t="shared" si="3"/>
        <v>-15721392</v>
      </c>
      <c r="X22" s="87">
        <f t="shared" si="3"/>
        <v>19454463</v>
      </c>
      <c r="Y22" s="88">
        <f>+IF(W22&lt;&gt;0,(X22/W22)*100,0)</f>
        <v>-123.74516836677059</v>
      </c>
      <c r="Z22" s="89">
        <f t="shared" si="3"/>
        <v>-15459449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-13311073</v>
      </c>
      <c r="C24" s="74">
        <f>SUM(C22:C23)</f>
        <v>0</v>
      </c>
      <c r="D24" s="75">
        <f aca="true" t="shared" si="4" ref="D24:Z24">SUM(D22:D23)</f>
        <v>-15721435</v>
      </c>
      <c r="E24" s="76">
        <f t="shared" si="4"/>
        <v>-15459449</v>
      </c>
      <c r="F24" s="76">
        <f t="shared" si="4"/>
        <v>22721092</v>
      </c>
      <c r="G24" s="76">
        <f t="shared" si="4"/>
        <v>-4989040</v>
      </c>
      <c r="H24" s="76">
        <f t="shared" si="4"/>
        <v>-6554787</v>
      </c>
      <c r="I24" s="76">
        <f t="shared" si="4"/>
        <v>11177265</v>
      </c>
      <c r="J24" s="76">
        <f t="shared" si="4"/>
        <v>-6618321</v>
      </c>
      <c r="K24" s="76">
        <f t="shared" si="4"/>
        <v>-8709985</v>
      </c>
      <c r="L24" s="76">
        <f t="shared" si="4"/>
        <v>11958158</v>
      </c>
      <c r="M24" s="76">
        <f t="shared" si="4"/>
        <v>-3370148</v>
      </c>
      <c r="N24" s="76">
        <f t="shared" si="4"/>
        <v>-4987714</v>
      </c>
      <c r="O24" s="76">
        <f t="shared" si="4"/>
        <v>-4871409</v>
      </c>
      <c r="P24" s="76">
        <f t="shared" si="4"/>
        <v>10513200</v>
      </c>
      <c r="Q24" s="76">
        <f t="shared" si="4"/>
        <v>654077</v>
      </c>
      <c r="R24" s="76">
        <f t="shared" si="4"/>
        <v>-5389612</v>
      </c>
      <c r="S24" s="76">
        <f t="shared" si="4"/>
        <v>2123998</v>
      </c>
      <c r="T24" s="76">
        <f t="shared" si="4"/>
        <v>-1462509</v>
      </c>
      <c r="U24" s="76">
        <f t="shared" si="4"/>
        <v>-4728123</v>
      </c>
      <c r="V24" s="76">
        <f t="shared" si="4"/>
        <v>3733071</v>
      </c>
      <c r="W24" s="76">
        <f t="shared" si="4"/>
        <v>-15721392</v>
      </c>
      <c r="X24" s="76">
        <f t="shared" si="4"/>
        <v>19454463</v>
      </c>
      <c r="Y24" s="77">
        <f>+IF(W24&lt;&gt;0,(X24/W24)*100,0)</f>
        <v>-123.74516836677059</v>
      </c>
      <c r="Z24" s="78">
        <f t="shared" si="4"/>
        <v>-15459449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1775861</v>
      </c>
      <c r="C27" s="21">
        <v>0</v>
      </c>
      <c r="D27" s="98">
        <v>4100000</v>
      </c>
      <c r="E27" s="99">
        <v>2150000</v>
      </c>
      <c r="F27" s="99">
        <v>0</v>
      </c>
      <c r="G27" s="99">
        <v>74200</v>
      </c>
      <c r="H27" s="99">
        <v>0</v>
      </c>
      <c r="I27" s="99">
        <v>74200</v>
      </c>
      <c r="J27" s="99">
        <v>0</v>
      </c>
      <c r="K27" s="99">
        <v>0</v>
      </c>
      <c r="L27" s="99">
        <v>0</v>
      </c>
      <c r="M27" s="99">
        <v>0</v>
      </c>
      <c r="N27" s="99">
        <v>42045</v>
      </c>
      <c r="O27" s="99">
        <v>178840</v>
      </c>
      <c r="P27" s="99">
        <v>80200</v>
      </c>
      <c r="Q27" s="99">
        <v>301085</v>
      </c>
      <c r="R27" s="99">
        <v>0</v>
      </c>
      <c r="S27" s="99">
        <v>37000</v>
      </c>
      <c r="T27" s="99">
        <v>0</v>
      </c>
      <c r="U27" s="99">
        <v>37000</v>
      </c>
      <c r="V27" s="99">
        <v>412285</v>
      </c>
      <c r="W27" s="99">
        <v>2150000</v>
      </c>
      <c r="X27" s="99">
        <v>-1737715</v>
      </c>
      <c r="Y27" s="100">
        <v>-80.82</v>
      </c>
      <c r="Z27" s="101">
        <v>2150000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80200</v>
      </c>
      <c r="Q28" s="59">
        <v>80200</v>
      </c>
      <c r="R28" s="59">
        <v>0</v>
      </c>
      <c r="S28" s="59">
        <v>37000</v>
      </c>
      <c r="T28" s="59">
        <v>0</v>
      </c>
      <c r="U28" s="59">
        <v>37000</v>
      </c>
      <c r="V28" s="59">
        <v>117200</v>
      </c>
      <c r="W28" s="59"/>
      <c r="X28" s="59">
        <v>117200</v>
      </c>
      <c r="Y28" s="60">
        <v>0</v>
      </c>
      <c r="Z28" s="61">
        <v>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2150000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2150000</v>
      </c>
      <c r="X29" s="59">
        <v>-2150000</v>
      </c>
      <c r="Y29" s="60">
        <v>-100</v>
      </c>
      <c r="Z29" s="61">
        <v>2150000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1775861</v>
      </c>
      <c r="C31" s="18">
        <v>0</v>
      </c>
      <c r="D31" s="58">
        <v>4100000</v>
      </c>
      <c r="E31" s="59">
        <v>0</v>
      </c>
      <c r="F31" s="59">
        <v>0</v>
      </c>
      <c r="G31" s="59">
        <v>74200</v>
      </c>
      <c r="H31" s="59">
        <v>0</v>
      </c>
      <c r="I31" s="59">
        <v>74200</v>
      </c>
      <c r="J31" s="59">
        <v>0</v>
      </c>
      <c r="K31" s="59">
        <v>0</v>
      </c>
      <c r="L31" s="59">
        <v>0</v>
      </c>
      <c r="M31" s="59">
        <v>0</v>
      </c>
      <c r="N31" s="59">
        <v>42045</v>
      </c>
      <c r="O31" s="59">
        <v>178840</v>
      </c>
      <c r="P31" s="59">
        <v>0</v>
      </c>
      <c r="Q31" s="59">
        <v>220885</v>
      </c>
      <c r="R31" s="59">
        <v>0</v>
      </c>
      <c r="S31" s="59">
        <v>0</v>
      </c>
      <c r="T31" s="59">
        <v>0</v>
      </c>
      <c r="U31" s="59">
        <v>0</v>
      </c>
      <c r="V31" s="59">
        <v>295085</v>
      </c>
      <c r="W31" s="59"/>
      <c r="X31" s="59">
        <v>295085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1775861</v>
      </c>
      <c r="C32" s="21">
        <f>SUM(C28:C31)</f>
        <v>0</v>
      </c>
      <c r="D32" s="98">
        <f aca="true" t="shared" si="5" ref="D32:Z32">SUM(D28:D31)</f>
        <v>4100000</v>
      </c>
      <c r="E32" s="99">
        <f t="shared" si="5"/>
        <v>2150000</v>
      </c>
      <c r="F32" s="99">
        <f t="shared" si="5"/>
        <v>0</v>
      </c>
      <c r="G32" s="99">
        <f t="shared" si="5"/>
        <v>74200</v>
      </c>
      <c r="H32" s="99">
        <f t="shared" si="5"/>
        <v>0</v>
      </c>
      <c r="I32" s="99">
        <f t="shared" si="5"/>
        <v>74200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42045</v>
      </c>
      <c r="O32" s="99">
        <f t="shared" si="5"/>
        <v>178840</v>
      </c>
      <c r="P32" s="99">
        <f t="shared" si="5"/>
        <v>80200</v>
      </c>
      <c r="Q32" s="99">
        <f t="shared" si="5"/>
        <v>301085</v>
      </c>
      <c r="R32" s="99">
        <f t="shared" si="5"/>
        <v>0</v>
      </c>
      <c r="S32" s="99">
        <f t="shared" si="5"/>
        <v>37000</v>
      </c>
      <c r="T32" s="99">
        <f t="shared" si="5"/>
        <v>0</v>
      </c>
      <c r="U32" s="99">
        <f t="shared" si="5"/>
        <v>37000</v>
      </c>
      <c r="V32" s="99">
        <f t="shared" si="5"/>
        <v>412285</v>
      </c>
      <c r="W32" s="99">
        <f t="shared" si="5"/>
        <v>2150000</v>
      </c>
      <c r="X32" s="99">
        <f t="shared" si="5"/>
        <v>-1737715</v>
      </c>
      <c r="Y32" s="100">
        <f>+IF(W32&lt;&gt;0,(X32/W32)*100,0)</f>
        <v>-80.8239534883721</v>
      </c>
      <c r="Z32" s="101">
        <f t="shared" si="5"/>
        <v>2150000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29994819</v>
      </c>
      <c r="C35" s="18">
        <v>0</v>
      </c>
      <c r="D35" s="58">
        <v>10927000</v>
      </c>
      <c r="E35" s="59">
        <v>10849289</v>
      </c>
      <c r="F35" s="59">
        <v>36552270</v>
      </c>
      <c r="G35" s="59">
        <v>48838206</v>
      </c>
      <c r="H35" s="59">
        <v>68751688</v>
      </c>
      <c r="I35" s="59">
        <v>68751688</v>
      </c>
      <c r="J35" s="59">
        <v>62785837</v>
      </c>
      <c r="K35" s="59">
        <v>55210961</v>
      </c>
      <c r="L35" s="59">
        <v>66314704</v>
      </c>
      <c r="M35" s="59">
        <v>66314704</v>
      </c>
      <c r="N35" s="59">
        <v>62934230</v>
      </c>
      <c r="O35" s="59">
        <v>59528317</v>
      </c>
      <c r="P35" s="59">
        <v>70155749</v>
      </c>
      <c r="Q35" s="59">
        <v>70155749</v>
      </c>
      <c r="R35" s="59">
        <v>65389415</v>
      </c>
      <c r="S35" s="59">
        <v>59077634</v>
      </c>
      <c r="T35" s="59">
        <v>54931127</v>
      </c>
      <c r="U35" s="59">
        <v>54931127</v>
      </c>
      <c r="V35" s="59">
        <v>54931127</v>
      </c>
      <c r="W35" s="59">
        <v>10849289</v>
      </c>
      <c r="X35" s="59">
        <v>44081838</v>
      </c>
      <c r="Y35" s="60">
        <v>406.31</v>
      </c>
      <c r="Z35" s="61">
        <v>10849289</v>
      </c>
    </row>
    <row r="36" spans="1:26" ht="13.5">
      <c r="A36" s="57" t="s">
        <v>53</v>
      </c>
      <c r="B36" s="18">
        <v>74887556</v>
      </c>
      <c r="C36" s="18">
        <v>0</v>
      </c>
      <c r="D36" s="58">
        <v>79666000</v>
      </c>
      <c r="E36" s="59">
        <v>85348406</v>
      </c>
      <c r="F36" s="59">
        <v>80469362</v>
      </c>
      <c r="G36" s="59">
        <v>79524991</v>
      </c>
      <c r="H36" s="59">
        <v>149849313</v>
      </c>
      <c r="I36" s="59">
        <v>149849313</v>
      </c>
      <c r="J36" s="59">
        <v>149849312</v>
      </c>
      <c r="K36" s="59">
        <v>149849313</v>
      </c>
      <c r="L36" s="59">
        <v>149849313</v>
      </c>
      <c r="M36" s="59">
        <v>149849313</v>
      </c>
      <c r="N36" s="59">
        <v>149849313</v>
      </c>
      <c r="O36" s="59">
        <v>150027199</v>
      </c>
      <c r="P36" s="59">
        <v>150108352</v>
      </c>
      <c r="Q36" s="59">
        <v>150108352</v>
      </c>
      <c r="R36" s="59">
        <v>150108353</v>
      </c>
      <c r="S36" s="59">
        <v>150193113</v>
      </c>
      <c r="T36" s="59">
        <v>150193112</v>
      </c>
      <c r="U36" s="59">
        <v>150193112</v>
      </c>
      <c r="V36" s="59">
        <v>150193112</v>
      </c>
      <c r="W36" s="59">
        <v>85348406</v>
      </c>
      <c r="X36" s="59">
        <v>64844706</v>
      </c>
      <c r="Y36" s="60">
        <v>75.98</v>
      </c>
      <c r="Z36" s="61">
        <v>85348406</v>
      </c>
    </row>
    <row r="37" spans="1:26" ht="13.5">
      <c r="A37" s="57" t="s">
        <v>54</v>
      </c>
      <c r="B37" s="18">
        <v>17644073</v>
      </c>
      <c r="C37" s="18">
        <v>0</v>
      </c>
      <c r="D37" s="58">
        <v>32593000</v>
      </c>
      <c r="E37" s="59">
        <v>19048695</v>
      </c>
      <c r="F37" s="59">
        <v>16067515</v>
      </c>
      <c r="G37" s="59">
        <v>17102506</v>
      </c>
      <c r="H37" s="59">
        <v>33107880</v>
      </c>
      <c r="I37" s="59">
        <v>33107880</v>
      </c>
      <c r="J37" s="59">
        <v>33305423</v>
      </c>
      <c r="K37" s="59">
        <v>34646520</v>
      </c>
      <c r="L37" s="59">
        <v>34366630</v>
      </c>
      <c r="M37" s="59">
        <v>34366630</v>
      </c>
      <c r="N37" s="59">
        <v>36512243</v>
      </c>
      <c r="O37" s="59">
        <v>38346530</v>
      </c>
      <c r="P37" s="59">
        <v>38541914</v>
      </c>
      <c r="Q37" s="59">
        <v>38541914</v>
      </c>
      <c r="R37" s="59">
        <v>33356709</v>
      </c>
      <c r="S37" s="59">
        <v>33177151</v>
      </c>
      <c r="T37" s="59">
        <v>38088945</v>
      </c>
      <c r="U37" s="59">
        <v>38088945</v>
      </c>
      <c r="V37" s="59">
        <v>38088945</v>
      </c>
      <c r="W37" s="59">
        <v>19048695</v>
      </c>
      <c r="X37" s="59">
        <v>19040250</v>
      </c>
      <c r="Y37" s="60">
        <v>99.96</v>
      </c>
      <c r="Z37" s="61">
        <v>19048695</v>
      </c>
    </row>
    <row r="38" spans="1:26" ht="13.5">
      <c r="A38" s="57" t="s">
        <v>55</v>
      </c>
      <c r="B38" s="18">
        <v>7504254</v>
      </c>
      <c r="C38" s="18">
        <v>0</v>
      </c>
      <c r="D38" s="58">
        <v>25365000</v>
      </c>
      <c r="E38" s="59">
        <v>25618000</v>
      </c>
      <c r="F38" s="59">
        <v>26076975</v>
      </c>
      <c r="G38" s="59">
        <v>25848431</v>
      </c>
      <c r="H38" s="59">
        <v>14964203</v>
      </c>
      <c r="I38" s="59">
        <v>14964203</v>
      </c>
      <c r="J38" s="59">
        <v>14964203</v>
      </c>
      <c r="K38" s="59">
        <v>14964203</v>
      </c>
      <c r="L38" s="59">
        <v>14964203</v>
      </c>
      <c r="M38" s="59">
        <v>14964203</v>
      </c>
      <c r="N38" s="59">
        <v>14964203</v>
      </c>
      <c r="O38" s="59">
        <v>14964203</v>
      </c>
      <c r="P38" s="59">
        <v>14964203</v>
      </c>
      <c r="Q38" s="59">
        <v>14964203</v>
      </c>
      <c r="R38" s="59">
        <v>14964204</v>
      </c>
      <c r="S38" s="59">
        <v>14964203</v>
      </c>
      <c r="T38" s="59">
        <v>14964203</v>
      </c>
      <c r="U38" s="59">
        <v>14964203</v>
      </c>
      <c r="V38" s="59">
        <v>14964203</v>
      </c>
      <c r="W38" s="59">
        <v>25618000</v>
      </c>
      <c r="X38" s="59">
        <v>-10653797</v>
      </c>
      <c r="Y38" s="60">
        <v>-41.59</v>
      </c>
      <c r="Z38" s="61">
        <v>25618000</v>
      </c>
    </row>
    <row r="39" spans="1:26" ht="13.5">
      <c r="A39" s="57" t="s">
        <v>56</v>
      </c>
      <c r="B39" s="18">
        <v>79734048</v>
      </c>
      <c r="C39" s="18">
        <v>0</v>
      </c>
      <c r="D39" s="58">
        <v>32635000</v>
      </c>
      <c r="E39" s="59">
        <v>51531000</v>
      </c>
      <c r="F39" s="59">
        <v>74877142</v>
      </c>
      <c r="G39" s="59">
        <v>85412260</v>
      </c>
      <c r="H39" s="59">
        <v>170528918</v>
      </c>
      <c r="I39" s="59">
        <v>170528918</v>
      </c>
      <c r="J39" s="59">
        <v>164365523</v>
      </c>
      <c r="K39" s="59">
        <v>155449551</v>
      </c>
      <c r="L39" s="59">
        <v>166833184</v>
      </c>
      <c r="M39" s="59">
        <v>166833184</v>
      </c>
      <c r="N39" s="59">
        <v>161307097</v>
      </c>
      <c r="O39" s="59">
        <v>156244783</v>
      </c>
      <c r="P39" s="59">
        <v>166757984</v>
      </c>
      <c r="Q39" s="59">
        <v>166757984</v>
      </c>
      <c r="R39" s="59">
        <v>167176855</v>
      </c>
      <c r="S39" s="59">
        <v>161129393</v>
      </c>
      <c r="T39" s="59">
        <v>152071091</v>
      </c>
      <c r="U39" s="59">
        <v>152071091</v>
      </c>
      <c r="V39" s="59">
        <v>152071091</v>
      </c>
      <c r="W39" s="59">
        <v>51531000</v>
      </c>
      <c r="X39" s="59">
        <v>100540091</v>
      </c>
      <c r="Y39" s="60">
        <v>195.11</v>
      </c>
      <c r="Z39" s="61">
        <v>51531000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-13178491</v>
      </c>
      <c r="C42" s="18">
        <v>0</v>
      </c>
      <c r="D42" s="58">
        <v>-13165011</v>
      </c>
      <c r="E42" s="59">
        <v>-13827698</v>
      </c>
      <c r="F42" s="59">
        <v>22418470</v>
      </c>
      <c r="G42" s="59">
        <v>-4750877</v>
      </c>
      <c r="H42" s="59">
        <v>-18134575</v>
      </c>
      <c r="I42" s="59">
        <v>-466982</v>
      </c>
      <c r="J42" s="59">
        <v>1884810</v>
      </c>
      <c r="K42" s="59">
        <v>-1896977</v>
      </c>
      <c r="L42" s="59">
        <v>2680967</v>
      </c>
      <c r="M42" s="59">
        <v>2668800</v>
      </c>
      <c r="N42" s="59">
        <v>966496</v>
      </c>
      <c r="O42" s="59">
        <v>-3703448</v>
      </c>
      <c r="P42" s="59">
        <v>10513200</v>
      </c>
      <c r="Q42" s="59">
        <v>7776248</v>
      </c>
      <c r="R42" s="59">
        <v>819616</v>
      </c>
      <c r="S42" s="59">
        <v>2124000</v>
      </c>
      <c r="T42" s="59">
        <v>-3535531</v>
      </c>
      <c r="U42" s="59">
        <v>-591915</v>
      </c>
      <c r="V42" s="59">
        <v>9386151</v>
      </c>
      <c r="W42" s="59">
        <v>-13827698</v>
      </c>
      <c r="X42" s="59">
        <v>23213849</v>
      </c>
      <c r="Y42" s="60">
        <v>-167.88</v>
      </c>
      <c r="Z42" s="61">
        <v>-13827698</v>
      </c>
    </row>
    <row r="43" spans="1:26" ht="13.5">
      <c r="A43" s="57" t="s">
        <v>59</v>
      </c>
      <c r="B43" s="18">
        <v>0</v>
      </c>
      <c r="C43" s="18">
        <v>0</v>
      </c>
      <c r="D43" s="58">
        <v>-4100000</v>
      </c>
      <c r="E43" s="59">
        <v>-1237200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-1237200</v>
      </c>
      <c r="X43" s="59">
        <v>1237200</v>
      </c>
      <c r="Y43" s="60">
        <v>-100</v>
      </c>
      <c r="Z43" s="61">
        <v>-1237200</v>
      </c>
    </row>
    <row r="44" spans="1:26" ht="13.5">
      <c r="A44" s="57" t="s">
        <v>60</v>
      </c>
      <c r="B44" s="18">
        <v>0</v>
      </c>
      <c r="C44" s="18">
        <v>0</v>
      </c>
      <c r="D44" s="58">
        <v>-505133</v>
      </c>
      <c r="E44" s="59">
        <v>-443561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-443561</v>
      </c>
      <c r="X44" s="59">
        <v>443561</v>
      </c>
      <c r="Y44" s="60">
        <v>-100</v>
      </c>
      <c r="Z44" s="61">
        <v>-443561</v>
      </c>
    </row>
    <row r="45" spans="1:26" ht="13.5">
      <c r="A45" s="69" t="s">
        <v>61</v>
      </c>
      <c r="B45" s="21">
        <v>-13178491</v>
      </c>
      <c r="C45" s="21">
        <v>0</v>
      </c>
      <c r="D45" s="98">
        <v>-15305898</v>
      </c>
      <c r="E45" s="99">
        <v>-14585459</v>
      </c>
      <c r="F45" s="99">
        <v>23031475</v>
      </c>
      <c r="G45" s="99">
        <v>18280598</v>
      </c>
      <c r="H45" s="99">
        <v>146023</v>
      </c>
      <c r="I45" s="99">
        <v>146023</v>
      </c>
      <c r="J45" s="99">
        <v>2030833</v>
      </c>
      <c r="K45" s="99">
        <v>133856</v>
      </c>
      <c r="L45" s="99">
        <v>2814823</v>
      </c>
      <c r="M45" s="99">
        <v>2814823</v>
      </c>
      <c r="N45" s="99">
        <v>3781319</v>
      </c>
      <c r="O45" s="99">
        <v>77871</v>
      </c>
      <c r="P45" s="99">
        <v>10591071</v>
      </c>
      <c r="Q45" s="99">
        <v>3781319</v>
      </c>
      <c r="R45" s="99">
        <v>11410687</v>
      </c>
      <c r="S45" s="99">
        <v>13534687</v>
      </c>
      <c r="T45" s="99">
        <v>9999156</v>
      </c>
      <c r="U45" s="99">
        <v>9999156</v>
      </c>
      <c r="V45" s="99">
        <v>9999156</v>
      </c>
      <c r="W45" s="99">
        <v>-14585459</v>
      </c>
      <c r="X45" s="99">
        <v>24584615</v>
      </c>
      <c r="Y45" s="100">
        <v>-168.56</v>
      </c>
      <c r="Z45" s="101">
        <v>-14585459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2129344</v>
      </c>
      <c r="C49" s="51">
        <v>0</v>
      </c>
      <c r="D49" s="128">
        <v>424200</v>
      </c>
      <c r="E49" s="53">
        <v>101724</v>
      </c>
      <c r="F49" s="53">
        <v>0</v>
      </c>
      <c r="G49" s="53">
        <v>0</v>
      </c>
      <c r="H49" s="53">
        <v>0</v>
      </c>
      <c r="I49" s="53">
        <v>101802</v>
      </c>
      <c r="J49" s="53">
        <v>0</v>
      </c>
      <c r="K49" s="53">
        <v>0</v>
      </c>
      <c r="L49" s="53">
        <v>0</v>
      </c>
      <c r="M49" s="53">
        <v>10772986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13530056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4357591</v>
      </c>
      <c r="C51" s="51">
        <v>0</v>
      </c>
      <c r="D51" s="128">
        <v>764937</v>
      </c>
      <c r="E51" s="53">
        <v>100659</v>
      </c>
      <c r="F51" s="53">
        <v>0</v>
      </c>
      <c r="G51" s="53">
        <v>0</v>
      </c>
      <c r="H51" s="53">
        <v>0</v>
      </c>
      <c r="I51" s="53">
        <v>48972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8429</v>
      </c>
      <c r="R51" s="53">
        <v>0</v>
      </c>
      <c r="S51" s="53">
        <v>0</v>
      </c>
      <c r="T51" s="53">
        <v>0</v>
      </c>
      <c r="U51" s="53">
        <v>160390</v>
      </c>
      <c r="V51" s="53">
        <v>0</v>
      </c>
      <c r="W51" s="53">
        <v>5440978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100</v>
      </c>
      <c r="T58" s="7">
        <f t="shared" si="6"/>
        <v>0</v>
      </c>
      <c r="U58" s="7">
        <f t="shared" si="6"/>
        <v>94.36190853103132</v>
      </c>
      <c r="V58" s="7">
        <f t="shared" si="6"/>
        <v>94.36190853103132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114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100</v>
      </c>
      <c r="T66" s="16">
        <f t="shared" si="7"/>
        <v>0</v>
      </c>
      <c r="U66" s="16">
        <f t="shared" si="7"/>
        <v>94.36190853103132</v>
      </c>
      <c r="V66" s="16">
        <f t="shared" si="7"/>
        <v>94.36190853103132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120</v>
      </c>
      <c r="B67" s="23">
        <v>65316000</v>
      </c>
      <c r="C67" s="23"/>
      <c r="D67" s="24"/>
      <c r="E67" s="25">
        <v>900000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>
        <v>127077</v>
      </c>
      <c r="S67" s="25">
        <v>2126824</v>
      </c>
      <c r="T67" s="25"/>
      <c r="U67" s="25">
        <v>2253901</v>
      </c>
      <c r="V67" s="25">
        <v>2253901</v>
      </c>
      <c r="W67" s="25"/>
      <c r="X67" s="25"/>
      <c r="Y67" s="24"/>
      <c r="Z67" s="26">
        <v>900000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114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115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116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117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118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119</v>
      </c>
      <c r="B75" s="27">
        <v>65316000</v>
      </c>
      <c r="C75" s="27"/>
      <c r="D75" s="28"/>
      <c r="E75" s="29">
        <v>900000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>
        <v>127077</v>
      </c>
      <c r="S75" s="29">
        <v>2126824</v>
      </c>
      <c r="T75" s="29"/>
      <c r="U75" s="29">
        <v>2253901</v>
      </c>
      <c r="V75" s="29">
        <v>2253901</v>
      </c>
      <c r="W75" s="29"/>
      <c r="X75" s="29"/>
      <c r="Y75" s="28"/>
      <c r="Z75" s="30">
        <v>900000</v>
      </c>
    </row>
    <row r="76" spans="1:26" ht="13.5" hidden="1">
      <c r="A76" s="41" t="s">
        <v>121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>
        <v>2126824</v>
      </c>
      <c r="T76" s="33"/>
      <c r="U76" s="33">
        <v>2126824</v>
      </c>
      <c r="V76" s="33">
        <v>2126824</v>
      </c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114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115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116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117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118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>
        <v>2126824</v>
      </c>
      <c r="T84" s="29"/>
      <c r="U84" s="29">
        <v>2126824</v>
      </c>
      <c r="V84" s="29">
        <v>2126824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10333005</v>
      </c>
      <c r="C5" s="18">
        <v>0</v>
      </c>
      <c r="D5" s="58">
        <v>10991133</v>
      </c>
      <c r="E5" s="59">
        <v>11101000</v>
      </c>
      <c r="F5" s="59">
        <v>10856088</v>
      </c>
      <c r="G5" s="59">
        <v>-417960</v>
      </c>
      <c r="H5" s="59">
        <v>98706</v>
      </c>
      <c r="I5" s="59">
        <v>10536834</v>
      </c>
      <c r="J5" s="59">
        <v>103151</v>
      </c>
      <c r="K5" s="59">
        <v>145792</v>
      </c>
      <c r="L5" s="59">
        <v>139114</v>
      </c>
      <c r="M5" s="59">
        <v>388057</v>
      </c>
      <c r="N5" s="59">
        <v>137879</v>
      </c>
      <c r="O5" s="59">
        <v>121651</v>
      </c>
      <c r="P5" s="59">
        <v>133351</v>
      </c>
      <c r="Q5" s="59">
        <v>392881</v>
      </c>
      <c r="R5" s="59">
        <v>131310</v>
      </c>
      <c r="S5" s="59">
        <v>-44591</v>
      </c>
      <c r="T5" s="59">
        <v>0</v>
      </c>
      <c r="U5" s="59">
        <v>86719</v>
      </c>
      <c r="V5" s="59">
        <v>11404491</v>
      </c>
      <c r="W5" s="59">
        <v>10991136</v>
      </c>
      <c r="X5" s="59">
        <v>413355</v>
      </c>
      <c r="Y5" s="60">
        <v>3.76</v>
      </c>
      <c r="Z5" s="61">
        <v>11101000</v>
      </c>
    </row>
    <row r="6" spans="1:26" ht="13.5">
      <c r="A6" s="57" t="s">
        <v>32</v>
      </c>
      <c r="B6" s="18">
        <v>21273083</v>
      </c>
      <c r="C6" s="18">
        <v>0</v>
      </c>
      <c r="D6" s="58">
        <v>25378647</v>
      </c>
      <c r="E6" s="59">
        <v>25378648</v>
      </c>
      <c r="F6" s="59">
        <v>2597736</v>
      </c>
      <c r="G6" s="59">
        <v>1861028</v>
      </c>
      <c r="H6" s="59">
        <v>393682</v>
      </c>
      <c r="I6" s="59">
        <v>4852446</v>
      </c>
      <c r="J6" s="59">
        <v>1837694</v>
      </c>
      <c r="K6" s="59">
        <v>1840853</v>
      </c>
      <c r="L6" s="59">
        <v>3357963</v>
      </c>
      <c r="M6" s="59">
        <v>7036510</v>
      </c>
      <c r="N6" s="59">
        <v>2034061</v>
      </c>
      <c r="O6" s="59">
        <v>1806360</v>
      </c>
      <c r="P6" s="59">
        <v>1803244</v>
      </c>
      <c r="Q6" s="59">
        <v>5643665</v>
      </c>
      <c r="R6" s="59">
        <v>1841174</v>
      </c>
      <c r="S6" s="59">
        <v>2008501</v>
      </c>
      <c r="T6" s="59">
        <v>0</v>
      </c>
      <c r="U6" s="59">
        <v>3849675</v>
      </c>
      <c r="V6" s="59">
        <v>21382296</v>
      </c>
      <c r="W6" s="59">
        <v>25378656</v>
      </c>
      <c r="X6" s="59">
        <v>-3996360</v>
      </c>
      <c r="Y6" s="60">
        <v>-15.75</v>
      </c>
      <c r="Z6" s="61">
        <v>25378648</v>
      </c>
    </row>
    <row r="7" spans="1:26" ht="13.5">
      <c r="A7" s="57" t="s">
        <v>33</v>
      </c>
      <c r="B7" s="18">
        <v>390007</v>
      </c>
      <c r="C7" s="18">
        <v>0</v>
      </c>
      <c r="D7" s="58">
        <v>424213</v>
      </c>
      <c r="E7" s="59">
        <v>424213</v>
      </c>
      <c r="F7" s="59">
        <v>13642</v>
      </c>
      <c r="G7" s="59">
        <v>18169</v>
      </c>
      <c r="H7" s="59">
        <v>0</v>
      </c>
      <c r="I7" s="59">
        <v>31811</v>
      </c>
      <c r="J7" s="59">
        <v>18332</v>
      </c>
      <c r="K7" s="59">
        <v>17634</v>
      </c>
      <c r="L7" s="59">
        <v>0</v>
      </c>
      <c r="M7" s="59">
        <v>35966</v>
      </c>
      <c r="N7" s="59">
        <v>19210</v>
      </c>
      <c r="O7" s="59">
        <v>16060</v>
      </c>
      <c r="P7" s="59">
        <v>6917</v>
      </c>
      <c r="Q7" s="59">
        <v>42187</v>
      </c>
      <c r="R7" s="59">
        <v>0</v>
      </c>
      <c r="S7" s="59">
        <v>5683</v>
      </c>
      <c r="T7" s="59">
        <v>0</v>
      </c>
      <c r="U7" s="59">
        <v>5683</v>
      </c>
      <c r="V7" s="59">
        <v>115647</v>
      </c>
      <c r="W7" s="59">
        <v>424212</v>
      </c>
      <c r="X7" s="59">
        <v>-308565</v>
      </c>
      <c r="Y7" s="60">
        <v>-72.74</v>
      </c>
      <c r="Z7" s="61">
        <v>424213</v>
      </c>
    </row>
    <row r="8" spans="1:26" ht="13.5">
      <c r="A8" s="57" t="s">
        <v>34</v>
      </c>
      <c r="B8" s="18">
        <v>18238941</v>
      </c>
      <c r="C8" s="18">
        <v>0</v>
      </c>
      <c r="D8" s="58">
        <v>17551000</v>
      </c>
      <c r="E8" s="59">
        <v>17551000</v>
      </c>
      <c r="F8" s="59">
        <v>5624140</v>
      </c>
      <c r="G8" s="59">
        <v>220</v>
      </c>
      <c r="H8" s="59">
        <v>140</v>
      </c>
      <c r="I8" s="59">
        <v>5624500</v>
      </c>
      <c r="J8" s="59">
        <v>144</v>
      </c>
      <c r="K8" s="59">
        <v>140</v>
      </c>
      <c r="L8" s="59">
        <v>4502723</v>
      </c>
      <c r="M8" s="59">
        <v>4503007</v>
      </c>
      <c r="N8" s="59">
        <v>140</v>
      </c>
      <c r="O8" s="59">
        <v>20140</v>
      </c>
      <c r="P8" s="59">
        <v>3375140</v>
      </c>
      <c r="Q8" s="59">
        <v>3395420</v>
      </c>
      <c r="R8" s="59">
        <v>140</v>
      </c>
      <c r="S8" s="59">
        <v>140</v>
      </c>
      <c r="T8" s="59">
        <v>0</v>
      </c>
      <c r="U8" s="59">
        <v>280</v>
      </c>
      <c r="V8" s="59">
        <v>13523207</v>
      </c>
      <c r="W8" s="59">
        <v>17550996</v>
      </c>
      <c r="X8" s="59">
        <v>-4027789</v>
      </c>
      <c r="Y8" s="60">
        <v>-22.95</v>
      </c>
      <c r="Z8" s="61">
        <v>17551000</v>
      </c>
    </row>
    <row r="9" spans="1:26" ht="13.5">
      <c r="A9" s="57" t="s">
        <v>35</v>
      </c>
      <c r="B9" s="18">
        <v>5258961</v>
      </c>
      <c r="C9" s="18">
        <v>0</v>
      </c>
      <c r="D9" s="58">
        <v>9969250</v>
      </c>
      <c r="E9" s="59">
        <v>9970159</v>
      </c>
      <c r="F9" s="59">
        <v>513562</v>
      </c>
      <c r="G9" s="59">
        <v>459614</v>
      </c>
      <c r="H9" s="59">
        <v>477297</v>
      </c>
      <c r="I9" s="59">
        <v>1450473</v>
      </c>
      <c r="J9" s="59">
        <v>540692</v>
      </c>
      <c r="K9" s="59">
        <v>631994</v>
      </c>
      <c r="L9" s="59">
        <v>707836</v>
      </c>
      <c r="M9" s="59">
        <v>1880522</v>
      </c>
      <c r="N9" s="59">
        <v>605957</v>
      </c>
      <c r="O9" s="59">
        <v>694192</v>
      </c>
      <c r="P9" s="59">
        <v>582963</v>
      </c>
      <c r="Q9" s="59">
        <v>1883112</v>
      </c>
      <c r="R9" s="59">
        <v>573374</v>
      </c>
      <c r="S9" s="59">
        <v>588049</v>
      </c>
      <c r="T9" s="59">
        <v>0</v>
      </c>
      <c r="U9" s="59">
        <v>1161423</v>
      </c>
      <c r="V9" s="59">
        <v>6375530</v>
      </c>
      <c r="W9" s="59">
        <v>9969252</v>
      </c>
      <c r="X9" s="59">
        <v>-3593722</v>
      </c>
      <c r="Y9" s="60">
        <v>-36.05</v>
      </c>
      <c r="Z9" s="61">
        <v>9970159</v>
      </c>
    </row>
    <row r="10" spans="1:26" ht="25.5">
      <c r="A10" s="62" t="s">
        <v>106</v>
      </c>
      <c r="B10" s="63">
        <f>SUM(B5:B9)</f>
        <v>55493997</v>
      </c>
      <c r="C10" s="63">
        <f>SUM(C5:C9)</f>
        <v>0</v>
      </c>
      <c r="D10" s="64">
        <f aca="true" t="shared" si="0" ref="D10:Z10">SUM(D5:D9)</f>
        <v>64314243</v>
      </c>
      <c r="E10" s="65">
        <f t="shared" si="0"/>
        <v>64425020</v>
      </c>
      <c r="F10" s="65">
        <f t="shared" si="0"/>
        <v>19605168</v>
      </c>
      <c r="G10" s="65">
        <f t="shared" si="0"/>
        <v>1921071</v>
      </c>
      <c r="H10" s="65">
        <f t="shared" si="0"/>
        <v>969825</v>
      </c>
      <c r="I10" s="65">
        <f t="shared" si="0"/>
        <v>22496064</v>
      </c>
      <c r="J10" s="65">
        <f t="shared" si="0"/>
        <v>2500013</v>
      </c>
      <c r="K10" s="65">
        <f t="shared" si="0"/>
        <v>2636413</v>
      </c>
      <c r="L10" s="65">
        <f t="shared" si="0"/>
        <v>8707636</v>
      </c>
      <c r="M10" s="65">
        <f t="shared" si="0"/>
        <v>13844062</v>
      </c>
      <c r="N10" s="65">
        <f t="shared" si="0"/>
        <v>2797247</v>
      </c>
      <c r="O10" s="65">
        <f t="shared" si="0"/>
        <v>2658403</v>
      </c>
      <c r="P10" s="65">
        <f t="shared" si="0"/>
        <v>5901615</v>
      </c>
      <c r="Q10" s="65">
        <f t="shared" si="0"/>
        <v>11357265</v>
      </c>
      <c r="R10" s="65">
        <f t="shared" si="0"/>
        <v>2545998</v>
      </c>
      <c r="S10" s="65">
        <f t="shared" si="0"/>
        <v>2557782</v>
      </c>
      <c r="T10" s="65">
        <f t="shared" si="0"/>
        <v>0</v>
      </c>
      <c r="U10" s="65">
        <f t="shared" si="0"/>
        <v>5103780</v>
      </c>
      <c r="V10" s="65">
        <f t="shared" si="0"/>
        <v>52801171</v>
      </c>
      <c r="W10" s="65">
        <f t="shared" si="0"/>
        <v>64314252</v>
      </c>
      <c r="X10" s="65">
        <f t="shared" si="0"/>
        <v>-11513081</v>
      </c>
      <c r="Y10" s="66">
        <f>+IF(W10&lt;&gt;0,(X10/W10)*100,0)</f>
        <v>-17.90129037028993</v>
      </c>
      <c r="Z10" s="67">
        <f t="shared" si="0"/>
        <v>64425020</v>
      </c>
    </row>
    <row r="11" spans="1:26" ht="13.5">
      <c r="A11" s="57" t="s">
        <v>36</v>
      </c>
      <c r="B11" s="18">
        <v>21028626</v>
      </c>
      <c r="C11" s="18">
        <v>0</v>
      </c>
      <c r="D11" s="58">
        <v>23448637</v>
      </c>
      <c r="E11" s="59">
        <v>24316072</v>
      </c>
      <c r="F11" s="59">
        <v>1589482</v>
      </c>
      <c r="G11" s="59">
        <v>1575797</v>
      </c>
      <c r="H11" s="59">
        <v>1653977</v>
      </c>
      <c r="I11" s="59">
        <v>4819256</v>
      </c>
      <c r="J11" s="59">
        <v>1698702</v>
      </c>
      <c r="K11" s="59">
        <v>1764861</v>
      </c>
      <c r="L11" s="59">
        <v>1722449</v>
      </c>
      <c r="M11" s="59">
        <v>5186012</v>
      </c>
      <c r="N11" s="59">
        <v>1800971</v>
      </c>
      <c r="O11" s="59">
        <v>1808394</v>
      </c>
      <c r="P11" s="59">
        <v>1749624</v>
      </c>
      <c r="Q11" s="59">
        <v>5358989</v>
      </c>
      <c r="R11" s="59">
        <v>1822139</v>
      </c>
      <c r="S11" s="59">
        <v>1757729</v>
      </c>
      <c r="T11" s="59">
        <v>0</v>
      </c>
      <c r="U11" s="59">
        <v>3579868</v>
      </c>
      <c r="V11" s="59">
        <v>18944125</v>
      </c>
      <c r="W11" s="59">
        <v>23448636</v>
      </c>
      <c r="X11" s="59">
        <v>-4504511</v>
      </c>
      <c r="Y11" s="60">
        <v>-19.21</v>
      </c>
      <c r="Z11" s="61">
        <v>24316072</v>
      </c>
    </row>
    <row r="12" spans="1:26" ht="13.5">
      <c r="A12" s="57" t="s">
        <v>37</v>
      </c>
      <c r="B12" s="18">
        <v>2219566</v>
      </c>
      <c r="C12" s="18">
        <v>0</v>
      </c>
      <c r="D12" s="58">
        <v>2207338</v>
      </c>
      <c r="E12" s="59">
        <v>2759461</v>
      </c>
      <c r="F12" s="59">
        <v>109313</v>
      </c>
      <c r="G12" s="59">
        <v>91326</v>
      </c>
      <c r="H12" s="59">
        <v>168367</v>
      </c>
      <c r="I12" s="59">
        <v>369006</v>
      </c>
      <c r="J12" s="59">
        <v>166117</v>
      </c>
      <c r="K12" s="59">
        <v>178290</v>
      </c>
      <c r="L12" s="59">
        <v>204965</v>
      </c>
      <c r="M12" s="59">
        <v>549372</v>
      </c>
      <c r="N12" s="59">
        <v>176551</v>
      </c>
      <c r="O12" s="59">
        <v>176551</v>
      </c>
      <c r="P12" s="59">
        <v>176551</v>
      </c>
      <c r="Q12" s="59">
        <v>529653</v>
      </c>
      <c r="R12" s="59">
        <v>176551</v>
      </c>
      <c r="S12" s="59">
        <v>176551</v>
      </c>
      <c r="T12" s="59">
        <v>0</v>
      </c>
      <c r="U12" s="59">
        <v>353102</v>
      </c>
      <c r="V12" s="59">
        <v>1801133</v>
      </c>
      <c r="W12" s="59">
        <v>2207340</v>
      </c>
      <c r="X12" s="59">
        <v>-406207</v>
      </c>
      <c r="Y12" s="60">
        <v>-18.4</v>
      </c>
      <c r="Z12" s="61">
        <v>2759461</v>
      </c>
    </row>
    <row r="13" spans="1:26" ht="13.5">
      <c r="A13" s="57" t="s">
        <v>107</v>
      </c>
      <c r="B13" s="18">
        <v>5876832</v>
      </c>
      <c r="C13" s="18">
        <v>0</v>
      </c>
      <c r="D13" s="58">
        <v>6801056</v>
      </c>
      <c r="E13" s="59">
        <v>6801056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6801060</v>
      </c>
      <c r="X13" s="59">
        <v>-6801060</v>
      </c>
      <c r="Y13" s="60">
        <v>-100</v>
      </c>
      <c r="Z13" s="61">
        <v>6801056</v>
      </c>
    </row>
    <row r="14" spans="1:26" ht="13.5">
      <c r="A14" s="57" t="s">
        <v>38</v>
      </c>
      <c r="B14" s="18">
        <v>1168622</v>
      </c>
      <c r="C14" s="18">
        <v>0</v>
      </c>
      <c r="D14" s="58">
        <v>1508289</v>
      </c>
      <c r="E14" s="59">
        <v>1521595</v>
      </c>
      <c r="F14" s="59">
        <v>6240</v>
      </c>
      <c r="G14" s="59">
        <v>39</v>
      </c>
      <c r="H14" s="59">
        <v>185</v>
      </c>
      <c r="I14" s="59">
        <v>6464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6464</v>
      </c>
      <c r="W14" s="59">
        <v>1508292</v>
      </c>
      <c r="X14" s="59">
        <v>-1501828</v>
      </c>
      <c r="Y14" s="60">
        <v>-99.57</v>
      </c>
      <c r="Z14" s="61">
        <v>1521595</v>
      </c>
    </row>
    <row r="15" spans="1:26" ht="13.5">
      <c r="A15" s="57" t="s">
        <v>39</v>
      </c>
      <c r="B15" s="18">
        <v>12021117</v>
      </c>
      <c r="C15" s="18">
        <v>0</v>
      </c>
      <c r="D15" s="58">
        <v>14278976</v>
      </c>
      <c r="E15" s="59">
        <v>13483018</v>
      </c>
      <c r="F15" s="59">
        <v>1345270</v>
      </c>
      <c r="G15" s="59">
        <v>1370346</v>
      </c>
      <c r="H15" s="59">
        <v>1166617</v>
      </c>
      <c r="I15" s="59">
        <v>3882233</v>
      </c>
      <c r="J15" s="59">
        <v>943041</v>
      </c>
      <c r="K15" s="59">
        <v>982450</v>
      </c>
      <c r="L15" s="59">
        <v>985588</v>
      </c>
      <c r="M15" s="59">
        <v>2911079</v>
      </c>
      <c r="N15" s="59">
        <v>1095776</v>
      </c>
      <c r="O15" s="59">
        <v>930973</v>
      </c>
      <c r="P15" s="59">
        <v>909145</v>
      </c>
      <c r="Q15" s="59">
        <v>2935894</v>
      </c>
      <c r="R15" s="59">
        <v>1048917</v>
      </c>
      <c r="S15" s="59">
        <v>991938</v>
      </c>
      <c r="T15" s="59">
        <v>0</v>
      </c>
      <c r="U15" s="59">
        <v>2040855</v>
      </c>
      <c r="V15" s="59">
        <v>11770061</v>
      </c>
      <c r="W15" s="59">
        <v>14278980</v>
      </c>
      <c r="X15" s="59">
        <v>-2508919</v>
      </c>
      <c r="Y15" s="60">
        <v>-17.57</v>
      </c>
      <c r="Z15" s="61">
        <v>13483018</v>
      </c>
    </row>
    <row r="16" spans="1:26" ht="13.5">
      <c r="A16" s="68" t="s">
        <v>40</v>
      </c>
      <c r="B16" s="18">
        <v>0</v>
      </c>
      <c r="C16" s="18">
        <v>0</v>
      </c>
      <c r="D16" s="58">
        <v>3391358</v>
      </c>
      <c r="E16" s="59">
        <v>3391359</v>
      </c>
      <c r="F16" s="59">
        <v>237534</v>
      </c>
      <c r="G16" s="59">
        <v>296653</v>
      </c>
      <c r="H16" s="59">
        <v>244444</v>
      </c>
      <c r="I16" s="59">
        <v>778631</v>
      </c>
      <c r="J16" s="59">
        <v>244306</v>
      </c>
      <c r="K16" s="59">
        <v>364915</v>
      </c>
      <c r="L16" s="59">
        <v>299346</v>
      </c>
      <c r="M16" s="59">
        <v>908567</v>
      </c>
      <c r="N16" s="59">
        <v>232641</v>
      </c>
      <c r="O16" s="59">
        <v>337869</v>
      </c>
      <c r="P16" s="59">
        <v>248643</v>
      </c>
      <c r="Q16" s="59">
        <v>819153</v>
      </c>
      <c r="R16" s="59">
        <v>245649</v>
      </c>
      <c r="S16" s="59">
        <v>248922</v>
      </c>
      <c r="T16" s="59">
        <v>0</v>
      </c>
      <c r="U16" s="59">
        <v>494571</v>
      </c>
      <c r="V16" s="59">
        <v>3000922</v>
      </c>
      <c r="W16" s="59">
        <v>3391356</v>
      </c>
      <c r="X16" s="59">
        <v>-390434</v>
      </c>
      <c r="Y16" s="60">
        <v>-11.51</v>
      </c>
      <c r="Z16" s="61">
        <v>3391359</v>
      </c>
    </row>
    <row r="17" spans="1:26" ht="13.5">
      <c r="A17" s="57" t="s">
        <v>41</v>
      </c>
      <c r="B17" s="18">
        <v>20984774</v>
      </c>
      <c r="C17" s="18">
        <v>0</v>
      </c>
      <c r="D17" s="58">
        <v>10812948</v>
      </c>
      <c r="E17" s="59">
        <v>12151369</v>
      </c>
      <c r="F17" s="59">
        <v>820529</v>
      </c>
      <c r="G17" s="59">
        <v>572907</v>
      </c>
      <c r="H17" s="59">
        <v>889438</v>
      </c>
      <c r="I17" s="59">
        <v>2282874</v>
      </c>
      <c r="J17" s="59">
        <v>714508</v>
      </c>
      <c r="K17" s="59">
        <v>522247</v>
      </c>
      <c r="L17" s="59">
        <v>815862</v>
      </c>
      <c r="M17" s="59">
        <v>2052617</v>
      </c>
      <c r="N17" s="59">
        <v>938142</v>
      </c>
      <c r="O17" s="59">
        <v>2867811</v>
      </c>
      <c r="P17" s="59">
        <v>678222</v>
      </c>
      <c r="Q17" s="59">
        <v>4484175</v>
      </c>
      <c r="R17" s="59">
        <v>682368</v>
      </c>
      <c r="S17" s="59">
        <v>619490</v>
      </c>
      <c r="T17" s="59">
        <v>0</v>
      </c>
      <c r="U17" s="59">
        <v>1301858</v>
      </c>
      <c r="V17" s="59">
        <v>10121524</v>
      </c>
      <c r="W17" s="59">
        <v>10812060</v>
      </c>
      <c r="X17" s="59">
        <v>-690536</v>
      </c>
      <c r="Y17" s="60">
        <v>-6.39</v>
      </c>
      <c r="Z17" s="61">
        <v>12151369</v>
      </c>
    </row>
    <row r="18" spans="1:26" ht="13.5">
      <c r="A18" s="69" t="s">
        <v>42</v>
      </c>
      <c r="B18" s="70">
        <f>SUM(B11:B17)</f>
        <v>63299537</v>
      </c>
      <c r="C18" s="70">
        <f>SUM(C11:C17)</f>
        <v>0</v>
      </c>
      <c r="D18" s="71">
        <f aca="true" t="shared" si="1" ref="D18:Z18">SUM(D11:D17)</f>
        <v>62448602</v>
      </c>
      <c r="E18" s="72">
        <f t="shared" si="1"/>
        <v>64423930</v>
      </c>
      <c r="F18" s="72">
        <f t="shared" si="1"/>
        <v>4108368</v>
      </c>
      <c r="G18" s="72">
        <f t="shared" si="1"/>
        <v>3907068</v>
      </c>
      <c r="H18" s="72">
        <f t="shared" si="1"/>
        <v>4123028</v>
      </c>
      <c r="I18" s="72">
        <f t="shared" si="1"/>
        <v>12138464</v>
      </c>
      <c r="J18" s="72">
        <f t="shared" si="1"/>
        <v>3766674</v>
      </c>
      <c r="K18" s="72">
        <f t="shared" si="1"/>
        <v>3812763</v>
      </c>
      <c r="L18" s="72">
        <f t="shared" si="1"/>
        <v>4028210</v>
      </c>
      <c r="M18" s="72">
        <f t="shared" si="1"/>
        <v>11607647</v>
      </c>
      <c r="N18" s="72">
        <f t="shared" si="1"/>
        <v>4244081</v>
      </c>
      <c r="O18" s="72">
        <f t="shared" si="1"/>
        <v>6121598</v>
      </c>
      <c r="P18" s="72">
        <f t="shared" si="1"/>
        <v>3762185</v>
      </c>
      <c r="Q18" s="72">
        <f t="shared" si="1"/>
        <v>14127864</v>
      </c>
      <c r="R18" s="72">
        <f t="shared" si="1"/>
        <v>3975624</v>
      </c>
      <c r="S18" s="72">
        <f t="shared" si="1"/>
        <v>3794630</v>
      </c>
      <c r="T18" s="72">
        <f t="shared" si="1"/>
        <v>0</v>
      </c>
      <c r="U18" s="72">
        <f t="shared" si="1"/>
        <v>7770254</v>
      </c>
      <c r="V18" s="72">
        <f t="shared" si="1"/>
        <v>45644229</v>
      </c>
      <c r="W18" s="72">
        <f t="shared" si="1"/>
        <v>62447724</v>
      </c>
      <c r="X18" s="72">
        <f t="shared" si="1"/>
        <v>-16803495</v>
      </c>
      <c r="Y18" s="66">
        <f>+IF(W18&lt;&gt;0,(X18/W18)*100,0)</f>
        <v>-26.908098364001226</v>
      </c>
      <c r="Z18" s="73">
        <f t="shared" si="1"/>
        <v>64423930</v>
      </c>
    </row>
    <row r="19" spans="1:26" ht="13.5">
      <c r="A19" s="69" t="s">
        <v>43</v>
      </c>
      <c r="B19" s="74">
        <f>+B10-B18</f>
        <v>-7805540</v>
      </c>
      <c r="C19" s="74">
        <f>+C10-C18</f>
        <v>0</v>
      </c>
      <c r="D19" s="75">
        <f aca="true" t="shared" si="2" ref="D19:Z19">+D10-D18</f>
        <v>1865641</v>
      </c>
      <c r="E19" s="76">
        <f t="shared" si="2"/>
        <v>1090</v>
      </c>
      <c r="F19" s="76">
        <f t="shared" si="2"/>
        <v>15496800</v>
      </c>
      <c r="G19" s="76">
        <f t="shared" si="2"/>
        <v>-1985997</v>
      </c>
      <c r="H19" s="76">
        <f t="shared" si="2"/>
        <v>-3153203</v>
      </c>
      <c r="I19" s="76">
        <f t="shared" si="2"/>
        <v>10357600</v>
      </c>
      <c r="J19" s="76">
        <f t="shared" si="2"/>
        <v>-1266661</v>
      </c>
      <c r="K19" s="76">
        <f t="shared" si="2"/>
        <v>-1176350</v>
      </c>
      <c r="L19" s="76">
        <f t="shared" si="2"/>
        <v>4679426</v>
      </c>
      <c r="M19" s="76">
        <f t="shared" si="2"/>
        <v>2236415</v>
      </c>
      <c r="N19" s="76">
        <f t="shared" si="2"/>
        <v>-1446834</v>
      </c>
      <c r="O19" s="76">
        <f t="shared" si="2"/>
        <v>-3463195</v>
      </c>
      <c r="P19" s="76">
        <f t="shared" si="2"/>
        <v>2139430</v>
      </c>
      <c r="Q19" s="76">
        <f t="shared" si="2"/>
        <v>-2770599</v>
      </c>
      <c r="R19" s="76">
        <f t="shared" si="2"/>
        <v>-1429626</v>
      </c>
      <c r="S19" s="76">
        <f t="shared" si="2"/>
        <v>-1236848</v>
      </c>
      <c r="T19" s="76">
        <f t="shared" si="2"/>
        <v>0</v>
      </c>
      <c r="U19" s="76">
        <f t="shared" si="2"/>
        <v>-2666474</v>
      </c>
      <c r="V19" s="76">
        <f t="shared" si="2"/>
        <v>7156942</v>
      </c>
      <c r="W19" s="76">
        <f>IF(E10=E18,0,W10-W18)</f>
        <v>1866528</v>
      </c>
      <c r="X19" s="76">
        <f t="shared" si="2"/>
        <v>5290414</v>
      </c>
      <c r="Y19" s="77">
        <f>+IF(W19&lt;&gt;0,(X19/W19)*100,0)</f>
        <v>283.43609096675755</v>
      </c>
      <c r="Z19" s="78">
        <f t="shared" si="2"/>
        <v>1090</v>
      </c>
    </row>
    <row r="20" spans="1:26" ht="13.5">
      <c r="A20" s="57" t="s">
        <v>44</v>
      </c>
      <c r="B20" s="18">
        <v>5361516</v>
      </c>
      <c r="C20" s="18">
        <v>0</v>
      </c>
      <c r="D20" s="58">
        <v>24358000</v>
      </c>
      <c r="E20" s="59">
        <v>8501000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24357996</v>
      </c>
      <c r="X20" s="59">
        <v>-24357996</v>
      </c>
      <c r="Y20" s="60">
        <v>-100</v>
      </c>
      <c r="Z20" s="61">
        <v>8501000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-2444024</v>
      </c>
      <c r="C22" s="85">
        <f>SUM(C19:C21)</f>
        <v>0</v>
      </c>
      <c r="D22" s="86">
        <f aca="true" t="shared" si="3" ref="D22:Z22">SUM(D19:D21)</f>
        <v>26223641</v>
      </c>
      <c r="E22" s="87">
        <f t="shared" si="3"/>
        <v>8502090</v>
      </c>
      <c r="F22" s="87">
        <f t="shared" si="3"/>
        <v>15496800</v>
      </c>
      <c r="G22" s="87">
        <f t="shared" si="3"/>
        <v>-1985997</v>
      </c>
      <c r="H22" s="87">
        <f t="shared" si="3"/>
        <v>-3153203</v>
      </c>
      <c r="I22" s="87">
        <f t="shared" si="3"/>
        <v>10357600</v>
      </c>
      <c r="J22" s="87">
        <f t="shared" si="3"/>
        <v>-1266661</v>
      </c>
      <c r="K22" s="87">
        <f t="shared" si="3"/>
        <v>-1176350</v>
      </c>
      <c r="L22" s="87">
        <f t="shared" si="3"/>
        <v>4679426</v>
      </c>
      <c r="M22" s="87">
        <f t="shared" si="3"/>
        <v>2236415</v>
      </c>
      <c r="N22" s="87">
        <f t="shared" si="3"/>
        <v>-1446834</v>
      </c>
      <c r="O22" s="87">
        <f t="shared" si="3"/>
        <v>-3463195</v>
      </c>
      <c r="P22" s="87">
        <f t="shared" si="3"/>
        <v>2139430</v>
      </c>
      <c r="Q22" s="87">
        <f t="shared" si="3"/>
        <v>-2770599</v>
      </c>
      <c r="R22" s="87">
        <f t="shared" si="3"/>
        <v>-1429626</v>
      </c>
      <c r="S22" s="87">
        <f t="shared" si="3"/>
        <v>-1236848</v>
      </c>
      <c r="T22" s="87">
        <f t="shared" si="3"/>
        <v>0</v>
      </c>
      <c r="U22" s="87">
        <f t="shared" si="3"/>
        <v>-2666474</v>
      </c>
      <c r="V22" s="87">
        <f t="shared" si="3"/>
        <v>7156942</v>
      </c>
      <c r="W22" s="87">
        <f t="shared" si="3"/>
        <v>26224524</v>
      </c>
      <c r="X22" s="87">
        <f t="shared" si="3"/>
        <v>-19067582</v>
      </c>
      <c r="Y22" s="88">
        <f>+IF(W22&lt;&gt;0,(X22/W22)*100,0)</f>
        <v>-72.70897271576789</v>
      </c>
      <c r="Z22" s="89">
        <f t="shared" si="3"/>
        <v>8502090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-2444024</v>
      </c>
      <c r="C24" s="74">
        <f>SUM(C22:C23)</f>
        <v>0</v>
      </c>
      <c r="D24" s="75">
        <f aca="true" t="shared" si="4" ref="D24:Z24">SUM(D22:D23)</f>
        <v>26223641</v>
      </c>
      <c r="E24" s="76">
        <f t="shared" si="4"/>
        <v>8502090</v>
      </c>
      <c r="F24" s="76">
        <f t="shared" si="4"/>
        <v>15496800</v>
      </c>
      <c r="G24" s="76">
        <f t="shared" si="4"/>
        <v>-1985997</v>
      </c>
      <c r="H24" s="76">
        <f t="shared" si="4"/>
        <v>-3153203</v>
      </c>
      <c r="I24" s="76">
        <f t="shared" si="4"/>
        <v>10357600</v>
      </c>
      <c r="J24" s="76">
        <f t="shared" si="4"/>
        <v>-1266661</v>
      </c>
      <c r="K24" s="76">
        <f t="shared" si="4"/>
        <v>-1176350</v>
      </c>
      <c r="L24" s="76">
        <f t="shared" si="4"/>
        <v>4679426</v>
      </c>
      <c r="M24" s="76">
        <f t="shared" si="4"/>
        <v>2236415</v>
      </c>
      <c r="N24" s="76">
        <f t="shared" si="4"/>
        <v>-1446834</v>
      </c>
      <c r="O24" s="76">
        <f t="shared" si="4"/>
        <v>-3463195</v>
      </c>
      <c r="P24" s="76">
        <f t="shared" si="4"/>
        <v>2139430</v>
      </c>
      <c r="Q24" s="76">
        <f t="shared" si="4"/>
        <v>-2770599</v>
      </c>
      <c r="R24" s="76">
        <f t="shared" si="4"/>
        <v>-1429626</v>
      </c>
      <c r="S24" s="76">
        <f t="shared" si="4"/>
        <v>-1236848</v>
      </c>
      <c r="T24" s="76">
        <f t="shared" si="4"/>
        <v>0</v>
      </c>
      <c r="U24" s="76">
        <f t="shared" si="4"/>
        <v>-2666474</v>
      </c>
      <c r="V24" s="76">
        <f t="shared" si="4"/>
        <v>7156942</v>
      </c>
      <c r="W24" s="76">
        <f t="shared" si="4"/>
        <v>26224524</v>
      </c>
      <c r="X24" s="76">
        <f t="shared" si="4"/>
        <v>-19067582</v>
      </c>
      <c r="Y24" s="77">
        <f>+IF(W24&lt;&gt;0,(X24/W24)*100,0)</f>
        <v>-72.70897271576789</v>
      </c>
      <c r="Z24" s="78">
        <f t="shared" si="4"/>
        <v>8502090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12179659</v>
      </c>
      <c r="C27" s="21">
        <v>0</v>
      </c>
      <c r="D27" s="98">
        <v>28280000</v>
      </c>
      <c r="E27" s="99">
        <v>8601000</v>
      </c>
      <c r="F27" s="99">
        <v>1030599</v>
      </c>
      <c r="G27" s="99">
        <v>54822</v>
      </c>
      <c r="H27" s="99">
        <v>236029</v>
      </c>
      <c r="I27" s="99">
        <v>1321450</v>
      </c>
      <c r="J27" s="99">
        <v>842719</v>
      </c>
      <c r="K27" s="99">
        <v>1009970</v>
      </c>
      <c r="L27" s="99">
        <v>2301220</v>
      </c>
      <c r="M27" s="99">
        <v>4153909</v>
      </c>
      <c r="N27" s="99">
        <v>364383</v>
      </c>
      <c r="O27" s="99">
        <v>22526</v>
      </c>
      <c r="P27" s="99">
        <v>853229</v>
      </c>
      <c r="Q27" s="99">
        <v>1240138</v>
      </c>
      <c r="R27" s="99">
        <v>665126</v>
      </c>
      <c r="S27" s="99">
        <v>268222</v>
      </c>
      <c r="T27" s="99">
        <v>0</v>
      </c>
      <c r="U27" s="99">
        <v>933348</v>
      </c>
      <c r="V27" s="99">
        <v>7648845</v>
      </c>
      <c r="W27" s="99">
        <v>8601000</v>
      </c>
      <c r="X27" s="99">
        <v>-952155</v>
      </c>
      <c r="Y27" s="100">
        <v>-11.07</v>
      </c>
      <c r="Z27" s="101">
        <v>8601000</v>
      </c>
    </row>
    <row r="28" spans="1:26" ht="13.5">
      <c r="A28" s="102" t="s">
        <v>44</v>
      </c>
      <c r="B28" s="18">
        <v>9017137</v>
      </c>
      <c r="C28" s="18">
        <v>0</v>
      </c>
      <c r="D28" s="58">
        <v>24358000</v>
      </c>
      <c r="E28" s="59">
        <v>8501000</v>
      </c>
      <c r="F28" s="59">
        <v>796980</v>
      </c>
      <c r="G28" s="59">
        <v>0</v>
      </c>
      <c r="H28" s="59">
        <v>234215</v>
      </c>
      <c r="I28" s="59">
        <v>1031195</v>
      </c>
      <c r="J28" s="59">
        <v>625354</v>
      </c>
      <c r="K28" s="59">
        <v>932973</v>
      </c>
      <c r="L28" s="59">
        <v>2284364</v>
      </c>
      <c r="M28" s="59">
        <v>3842691</v>
      </c>
      <c r="N28" s="59">
        <v>352826</v>
      </c>
      <c r="O28" s="59">
        <v>0</v>
      </c>
      <c r="P28" s="59">
        <v>722048</v>
      </c>
      <c r="Q28" s="59">
        <v>1074874</v>
      </c>
      <c r="R28" s="59">
        <v>665126</v>
      </c>
      <c r="S28" s="59">
        <v>145044</v>
      </c>
      <c r="T28" s="59">
        <v>0</v>
      </c>
      <c r="U28" s="59">
        <v>810170</v>
      </c>
      <c r="V28" s="59">
        <v>6758930</v>
      </c>
      <c r="W28" s="59">
        <v>8501000</v>
      </c>
      <c r="X28" s="59">
        <v>-1742070</v>
      </c>
      <c r="Y28" s="60">
        <v>-20.49</v>
      </c>
      <c r="Z28" s="61">
        <v>8501000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54822</v>
      </c>
      <c r="H29" s="59">
        <v>0</v>
      </c>
      <c r="I29" s="59">
        <v>54822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54822</v>
      </c>
      <c r="W29" s="59"/>
      <c r="X29" s="59">
        <v>54822</v>
      </c>
      <c r="Y29" s="60">
        <v>0</v>
      </c>
      <c r="Z29" s="61">
        <v>0</v>
      </c>
    </row>
    <row r="30" spans="1:26" ht="13.5">
      <c r="A30" s="57" t="s">
        <v>48</v>
      </c>
      <c r="B30" s="18">
        <v>3064789</v>
      </c>
      <c r="C30" s="18">
        <v>0</v>
      </c>
      <c r="D30" s="58">
        <v>3822000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97733</v>
      </c>
      <c r="C31" s="18">
        <v>0</v>
      </c>
      <c r="D31" s="58">
        <v>100000</v>
      </c>
      <c r="E31" s="59">
        <v>100000</v>
      </c>
      <c r="F31" s="59">
        <v>233619</v>
      </c>
      <c r="G31" s="59">
        <v>0</v>
      </c>
      <c r="H31" s="59">
        <v>1814</v>
      </c>
      <c r="I31" s="59">
        <v>235433</v>
      </c>
      <c r="J31" s="59">
        <v>217365</v>
      </c>
      <c r="K31" s="59">
        <v>76997</v>
      </c>
      <c r="L31" s="59">
        <v>16856</v>
      </c>
      <c r="M31" s="59">
        <v>311218</v>
      </c>
      <c r="N31" s="59">
        <v>11557</v>
      </c>
      <c r="O31" s="59">
        <v>22526</v>
      </c>
      <c r="P31" s="59">
        <v>131181</v>
      </c>
      <c r="Q31" s="59">
        <v>165264</v>
      </c>
      <c r="R31" s="59">
        <v>0</v>
      </c>
      <c r="S31" s="59">
        <v>123178</v>
      </c>
      <c r="T31" s="59">
        <v>0</v>
      </c>
      <c r="U31" s="59">
        <v>123178</v>
      </c>
      <c r="V31" s="59">
        <v>835093</v>
      </c>
      <c r="W31" s="59">
        <v>100000</v>
      </c>
      <c r="X31" s="59">
        <v>735093</v>
      </c>
      <c r="Y31" s="60">
        <v>735.09</v>
      </c>
      <c r="Z31" s="61">
        <v>100000</v>
      </c>
    </row>
    <row r="32" spans="1:26" ht="13.5">
      <c r="A32" s="69" t="s">
        <v>50</v>
      </c>
      <c r="B32" s="21">
        <f>SUM(B28:B31)</f>
        <v>12179659</v>
      </c>
      <c r="C32" s="21">
        <f>SUM(C28:C31)</f>
        <v>0</v>
      </c>
      <c r="D32" s="98">
        <f aca="true" t="shared" si="5" ref="D32:Z32">SUM(D28:D31)</f>
        <v>28280000</v>
      </c>
      <c r="E32" s="99">
        <f t="shared" si="5"/>
        <v>8601000</v>
      </c>
      <c r="F32" s="99">
        <f t="shared" si="5"/>
        <v>1030599</v>
      </c>
      <c r="G32" s="99">
        <f t="shared" si="5"/>
        <v>54822</v>
      </c>
      <c r="H32" s="99">
        <f t="shared" si="5"/>
        <v>236029</v>
      </c>
      <c r="I32" s="99">
        <f t="shared" si="5"/>
        <v>1321450</v>
      </c>
      <c r="J32" s="99">
        <f t="shared" si="5"/>
        <v>842719</v>
      </c>
      <c r="K32" s="99">
        <f t="shared" si="5"/>
        <v>1009970</v>
      </c>
      <c r="L32" s="99">
        <f t="shared" si="5"/>
        <v>2301220</v>
      </c>
      <c r="M32" s="99">
        <f t="shared" si="5"/>
        <v>4153909</v>
      </c>
      <c r="N32" s="99">
        <f t="shared" si="5"/>
        <v>364383</v>
      </c>
      <c r="O32" s="99">
        <f t="shared" si="5"/>
        <v>22526</v>
      </c>
      <c r="P32" s="99">
        <f t="shared" si="5"/>
        <v>853229</v>
      </c>
      <c r="Q32" s="99">
        <f t="shared" si="5"/>
        <v>1240138</v>
      </c>
      <c r="R32" s="99">
        <f t="shared" si="5"/>
        <v>665126</v>
      </c>
      <c r="S32" s="99">
        <f t="shared" si="5"/>
        <v>268222</v>
      </c>
      <c r="T32" s="99">
        <f t="shared" si="5"/>
        <v>0</v>
      </c>
      <c r="U32" s="99">
        <f t="shared" si="5"/>
        <v>933348</v>
      </c>
      <c r="V32" s="99">
        <f t="shared" si="5"/>
        <v>7648845</v>
      </c>
      <c r="W32" s="99">
        <f t="shared" si="5"/>
        <v>8601000</v>
      </c>
      <c r="X32" s="99">
        <f t="shared" si="5"/>
        <v>-952155</v>
      </c>
      <c r="Y32" s="100">
        <f>+IF(W32&lt;&gt;0,(X32/W32)*100,0)</f>
        <v>-11.070282525287757</v>
      </c>
      <c r="Z32" s="101">
        <f t="shared" si="5"/>
        <v>8601000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6162276</v>
      </c>
      <c r="C35" s="18">
        <v>0</v>
      </c>
      <c r="D35" s="58">
        <v>13976020</v>
      </c>
      <c r="E35" s="59">
        <v>12109804</v>
      </c>
      <c r="F35" s="59">
        <v>-17353962</v>
      </c>
      <c r="G35" s="59">
        <v>801825</v>
      </c>
      <c r="H35" s="59">
        <v>5551706</v>
      </c>
      <c r="I35" s="59">
        <v>5551706</v>
      </c>
      <c r="J35" s="59">
        <v>1520935</v>
      </c>
      <c r="K35" s="59">
        <v>3703848</v>
      </c>
      <c r="L35" s="59">
        <v>-7222966</v>
      </c>
      <c r="M35" s="59">
        <v>-7222966</v>
      </c>
      <c r="N35" s="59">
        <v>2558038</v>
      </c>
      <c r="O35" s="59">
        <v>2580353</v>
      </c>
      <c r="P35" s="59">
        <v>-1940630</v>
      </c>
      <c r="Q35" s="59">
        <v>-1940630</v>
      </c>
      <c r="R35" s="59">
        <v>2956165</v>
      </c>
      <c r="S35" s="59">
        <v>1014698</v>
      </c>
      <c r="T35" s="59">
        <v>0</v>
      </c>
      <c r="U35" s="59">
        <v>1014698</v>
      </c>
      <c r="V35" s="59">
        <v>1014698</v>
      </c>
      <c r="W35" s="59">
        <v>12109804</v>
      </c>
      <c r="X35" s="59">
        <v>-11095106</v>
      </c>
      <c r="Y35" s="60">
        <v>-91.62</v>
      </c>
      <c r="Z35" s="61">
        <v>12109804</v>
      </c>
    </row>
    <row r="36" spans="1:26" ht="13.5">
      <c r="A36" s="57" t="s">
        <v>53</v>
      </c>
      <c r="B36" s="18">
        <v>181692244</v>
      </c>
      <c r="C36" s="18">
        <v>0</v>
      </c>
      <c r="D36" s="58">
        <v>203197560</v>
      </c>
      <c r="E36" s="59">
        <v>203197560</v>
      </c>
      <c r="F36" s="59">
        <v>-233619</v>
      </c>
      <c r="G36" s="59">
        <v>-42296</v>
      </c>
      <c r="H36" s="59">
        <v>-1814</v>
      </c>
      <c r="I36" s="59">
        <v>-1814</v>
      </c>
      <c r="J36" s="59">
        <v>-217365</v>
      </c>
      <c r="K36" s="59">
        <v>-76997</v>
      </c>
      <c r="L36" s="59">
        <v>-17014</v>
      </c>
      <c r="M36" s="59">
        <v>-17014</v>
      </c>
      <c r="N36" s="59">
        <v>-17557</v>
      </c>
      <c r="O36" s="59">
        <v>-22526</v>
      </c>
      <c r="P36" s="59">
        <v>-85965</v>
      </c>
      <c r="Q36" s="59">
        <v>-85965</v>
      </c>
      <c r="R36" s="59">
        <v>-32850</v>
      </c>
      <c r="S36" s="59">
        <v>-123178</v>
      </c>
      <c r="T36" s="59">
        <v>0</v>
      </c>
      <c r="U36" s="59">
        <v>-123178</v>
      </c>
      <c r="V36" s="59">
        <v>-123178</v>
      </c>
      <c r="W36" s="59">
        <v>203197560</v>
      </c>
      <c r="X36" s="59">
        <v>-203320738</v>
      </c>
      <c r="Y36" s="60">
        <v>-100.06</v>
      </c>
      <c r="Z36" s="61">
        <v>203197560</v>
      </c>
    </row>
    <row r="37" spans="1:26" ht="13.5">
      <c r="A37" s="57" t="s">
        <v>54</v>
      </c>
      <c r="B37" s="18">
        <v>12320027</v>
      </c>
      <c r="C37" s="18">
        <v>0</v>
      </c>
      <c r="D37" s="58">
        <v>13566972</v>
      </c>
      <c r="E37" s="59">
        <v>13566810</v>
      </c>
      <c r="F37" s="59">
        <v>-2304841</v>
      </c>
      <c r="G37" s="59">
        <v>-1465527</v>
      </c>
      <c r="H37" s="59">
        <v>2220328</v>
      </c>
      <c r="I37" s="59">
        <v>2220328</v>
      </c>
      <c r="J37" s="59">
        <v>-152126</v>
      </c>
      <c r="K37" s="59">
        <v>2275955</v>
      </c>
      <c r="L37" s="59">
        <v>-2741386</v>
      </c>
      <c r="M37" s="59">
        <v>-2741386</v>
      </c>
      <c r="N37" s="59">
        <v>918611</v>
      </c>
      <c r="O37" s="59">
        <v>-1080144</v>
      </c>
      <c r="P37" s="59">
        <v>-62239</v>
      </c>
      <c r="Q37" s="59">
        <v>-62239</v>
      </c>
      <c r="R37" s="59">
        <v>1335806</v>
      </c>
      <c r="S37" s="59">
        <v>-523893</v>
      </c>
      <c r="T37" s="59">
        <v>0</v>
      </c>
      <c r="U37" s="59">
        <v>-523893</v>
      </c>
      <c r="V37" s="59">
        <v>-523893</v>
      </c>
      <c r="W37" s="59">
        <v>13566810</v>
      </c>
      <c r="X37" s="59">
        <v>-14090703</v>
      </c>
      <c r="Y37" s="60">
        <v>-103.86</v>
      </c>
      <c r="Z37" s="61">
        <v>13566810</v>
      </c>
    </row>
    <row r="38" spans="1:26" ht="13.5">
      <c r="A38" s="57" t="s">
        <v>55</v>
      </c>
      <c r="B38" s="18">
        <v>20340116</v>
      </c>
      <c r="C38" s="18">
        <v>0</v>
      </c>
      <c r="D38" s="58">
        <v>16450879</v>
      </c>
      <c r="E38" s="59">
        <v>12628950</v>
      </c>
      <c r="F38" s="59">
        <v>26919</v>
      </c>
      <c r="G38" s="59">
        <v>127260</v>
      </c>
      <c r="H38" s="59">
        <v>173275</v>
      </c>
      <c r="I38" s="59">
        <v>173275</v>
      </c>
      <c r="J38" s="59">
        <v>189036</v>
      </c>
      <c r="K38" s="59">
        <v>173036</v>
      </c>
      <c r="L38" s="59">
        <v>173036</v>
      </c>
      <c r="M38" s="59">
        <v>173036</v>
      </c>
      <c r="N38" s="59">
        <v>173036</v>
      </c>
      <c r="O38" s="59">
        <v>173036</v>
      </c>
      <c r="P38" s="59">
        <v>173036</v>
      </c>
      <c r="Q38" s="59">
        <v>173036</v>
      </c>
      <c r="R38" s="59">
        <v>156143</v>
      </c>
      <c r="S38" s="59">
        <v>145990</v>
      </c>
      <c r="T38" s="59">
        <v>0</v>
      </c>
      <c r="U38" s="59">
        <v>145990</v>
      </c>
      <c r="V38" s="59">
        <v>145990</v>
      </c>
      <c r="W38" s="59">
        <v>12628950</v>
      </c>
      <c r="X38" s="59">
        <v>-12482960</v>
      </c>
      <c r="Y38" s="60">
        <v>-98.84</v>
      </c>
      <c r="Z38" s="61">
        <v>12628950</v>
      </c>
    </row>
    <row r="39" spans="1:26" ht="13.5">
      <c r="A39" s="57" t="s">
        <v>56</v>
      </c>
      <c r="B39" s="18">
        <v>155194377</v>
      </c>
      <c r="C39" s="18">
        <v>0</v>
      </c>
      <c r="D39" s="58">
        <v>187155729</v>
      </c>
      <c r="E39" s="59">
        <v>189111604</v>
      </c>
      <c r="F39" s="59">
        <v>-15309659</v>
      </c>
      <c r="G39" s="59">
        <v>2097796</v>
      </c>
      <c r="H39" s="59">
        <v>3156289</v>
      </c>
      <c r="I39" s="59">
        <v>3156289</v>
      </c>
      <c r="J39" s="59">
        <v>1266661</v>
      </c>
      <c r="K39" s="59">
        <v>1177859</v>
      </c>
      <c r="L39" s="59">
        <v>-4671630</v>
      </c>
      <c r="M39" s="59">
        <v>-4671630</v>
      </c>
      <c r="N39" s="59">
        <v>1448834</v>
      </c>
      <c r="O39" s="59">
        <v>3464935</v>
      </c>
      <c r="P39" s="59">
        <v>-2137393</v>
      </c>
      <c r="Q39" s="59">
        <v>-2137393</v>
      </c>
      <c r="R39" s="59">
        <v>1431365</v>
      </c>
      <c r="S39" s="59">
        <v>1269424</v>
      </c>
      <c r="T39" s="59">
        <v>0</v>
      </c>
      <c r="U39" s="59">
        <v>1269424</v>
      </c>
      <c r="V39" s="59">
        <v>1269424</v>
      </c>
      <c r="W39" s="59">
        <v>189111604</v>
      </c>
      <c r="X39" s="59">
        <v>-187842180</v>
      </c>
      <c r="Y39" s="60">
        <v>-99.33</v>
      </c>
      <c r="Z39" s="61">
        <v>189111604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5303246</v>
      </c>
      <c r="C42" s="18">
        <v>0</v>
      </c>
      <c r="D42" s="58">
        <v>27120043</v>
      </c>
      <c r="E42" s="59">
        <v>9534703</v>
      </c>
      <c r="F42" s="59">
        <v>403683</v>
      </c>
      <c r="G42" s="59">
        <v>900271</v>
      </c>
      <c r="H42" s="59">
        <v>-647100</v>
      </c>
      <c r="I42" s="59">
        <v>656854</v>
      </c>
      <c r="J42" s="59">
        <v>1120946</v>
      </c>
      <c r="K42" s="59">
        <v>1200179</v>
      </c>
      <c r="L42" s="59">
        <v>2620039</v>
      </c>
      <c r="M42" s="59">
        <v>4941164</v>
      </c>
      <c r="N42" s="59">
        <v>404068</v>
      </c>
      <c r="O42" s="59">
        <v>27268</v>
      </c>
      <c r="P42" s="59">
        <v>1084727</v>
      </c>
      <c r="Q42" s="59">
        <v>1516063</v>
      </c>
      <c r="R42" s="59">
        <v>813017</v>
      </c>
      <c r="S42" s="59">
        <v>168437</v>
      </c>
      <c r="T42" s="59">
        <v>957661</v>
      </c>
      <c r="U42" s="59">
        <v>1939115</v>
      </c>
      <c r="V42" s="59">
        <v>9053196</v>
      </c>
      <c r="W42" s="59">
        <v>9534703</v>
      </c>
      <c r="X42" s="59">
        <v>-481507</v>
      </c>
      <c r="Y42" s="60">
        <v>-5.05</v>
      </c>
      <c r="Z42" s="61">
        <v>9534703</v>
      </c>
    </row>
    <row r="43" spans="1:26" ht="13.5">
      <c r="A43" s="57" t="s">
        <v>59</v>
      </c>
      <c r="B43" s="18">
        <v>-5975259</v>
      </c>
      <c r="C43" s="18">
        <v>0</v>
      </c>
      <c r="D43" s="58">
        <v>-25092466</v>
      </c>
      <c r="E43" s="59">
        <v>-5413588</v>
      </c>
      <c r="F43" s="59">
        <v>-205353</v>
      </c>
      <c r="G43" s="59">
        <v>-31796</v>
      </c>
      <c r="H43" s="59">
        <v>3586</v>
      </c>
      <c r="I43" s="59">
        <v>-233563</v>
      </c>
      <c r="J43" s="59">
        <v>-841589</v>
      </c>
      <c r="K43" s="59">
        <v>-1000591</v>
      </c>
      <c r="L43" s="59">
        <v>-2294207</v>
      </c>
      <c r="M43" s="59">
        <v>-4136387</v>
      </c>
      <c r="N43" s="59">
        <v>-358443</v>
      </c>
      <c r="O43" s="59">
        <v>133479</v>
      </c>
      <c r="P43" s="59">
        <v>-834229</v>
      </c>
      <c r="Q43" s="59">
        <v>-1059193</v>
      </c>
      <c r="R43" s="59">
        <v>-695976</v>
      </c>
      <c r="S43" s="59">
        <v>-61768</v>
      </c>
      <c r="T43" s="59">
        <v>-1159130</v>
      </c>
      <c r="U43" s="59">
        <v>-1916874</v>
      </c>
      <c r="V43" s="59">
        <v>-7346017</v>
      </c>
      <c r="W43" s="59">
        <v>-5413588</v>
      </c>
      <c r="X43" s="59">
        <v>-1932429</v>
      </c>
      <c r="Y43" s="60">
        <v>35.7</v>
      </c>
      <c r="Z43" s="61">
        <v>-5413588</v>
      </c>
    </row>
    <row r="44" spans="1:26" ht="13.5">
      <c r="A44" s="57" t="s">
        <v>60</v>
      </c>
      <c r="B44" s="18">
        <v>-674425</v>
      </c>
      <c r="C44" s="18">
        <v>0</v>
      </c>
      <c r="D44" s="58">
        <v>-1384883</v>
      </c>
      <c r="E44" s="59">
        <v>-1384884</v>
      </c>
      <c r="F44" s="59">
        <v>-26919</v>
      </c>
      <c r="G44" s="59">
        <v>-127260</v>
      </c>
      <c r="H44" s="59">
        <v>-173275</v>
      </c>
      <c r="I44" s="59">
        <v>-327454</v>
      </c>
      <c r="J44" s="59">
        <v>-189036</v>
      </c>
      <c r="K44" s="59">
        <v>-173036</v>
      </c>
      <c r="L44" s="59">
        <v>-173036</v>
      </c>
      <c r="M44" s="59">
        <v>-535108</v>
      </c>
      <c r="N44" s="59">
        <v>-173036</v>
      </c>
      <c r="O44" s="59">
        <v>-173036</v>
      </c>
      <c r="P44" s="59">
        <v>-173036</v>
      </c>
      <c r="Q44" s="59">
        <v>-519108</v>
      </c>
      <c r="R44" s="59">
        <v>-156143</v>
      </c>
      <c r="S44" s="59">
        <v>-145990</v>
      </c>
      <c r="T44" s="59">
        <v>-145990</v>
      </c>
      <c r="U44" s="59">
        <v>-448123</v>
      </c>
      <c r="V44" s="59">
        <v>-1829793</v>
      </c>
      <c r="W44" s="59">
        <v>-1384884</v>
      </c>
      <c r="X44" s="59">
        <v>-444909</v>
      </c>
      <c r="Y44" s="60">
        <v>32.13</v>
      </c>
      <c r="Z44" s="61">
        <v>-1384884</v>
      </c>
    </row>
    <row r="45" spans="1:26" ht="13.5">
      <c r="A45" s="69" t="s">
        <v>61</v>
      </c>
      <c r="B45" s="21">
        <v>2295243</v>
      </c>
      <c r="C45" s="21">
        <v>0</v>
      </c>
      <c r="D45" s="98">
        <v>1937226</v>
      </c>
      <c r="E45" s="99">
        <v>6326006</v>
      </c>
      <c r="F45" s="99">
        <v>530409</v>
      </c>
      <c r="G45" s="99">
        <v>1271624</v>
      </c>
      <c r="H45" s="99">
        <v>454835</v>
      </c>
      <c r="I45" s="99">
        <v>454835</v>
      </c>
      <c r="J45" s="99">
        <v>545156</v>
      </c>
      <c r="K45" s="99">
        <v>571708</v>
      </c>
      <c r="L45" s="99">
        <v>724504</v>
      </c>
      <c r="M45" s="99">
        <v>724504</v>
      </c>
      <c r="N45" s="99">
        <v>597093</v>
      </c>
      <c r="O45" s="99">
        <v>584804</v>
      </c>
      <c r="P45" s="99">
        <v>662266</v>
      </c>
      <c r="Q45" s="99">
        <v>597093</v>
      </c>
      <c r="R45" s="99">
        <v>623164</v>
      </c>
      <c r="S45" s="99">
        <v>583843</v>
      </c>
      <c r="T45" s="99">
        <v>236384</v>
      </c>
      <c r="U45" s="99">
        <v>236384</v>
      </c>
      <c r="V45" s="99">
        <v>236384</v>
      </c>
      <c r="W45" s="99">
        <v>6326006</v>
      </c>
      <c r="X45" s="99">
        <v>-6089622</v>
      </c>
      <c r="Y45" s="100">
        <v>-96.26</v>
      </c>
      <c r="Z45" s="101">
        <v>6326006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3676018</v>
      </c>
      <c r="C49" s="51">
        <v>0</v>
      </c>
      <c r="D49" s="128">
        <v>1088288</v>
      </c>
      <c r="E49" s="53">
        <v>1003943</v>
      </c>
      <c r="F49" s="53">
        <v>0</v>
      </c>
      <c r="G49" s="53">
        <v>0</v>
      </c>
      <c r="H49" s="53">
        <v>0</v>
      </c>
      <c r="I49" s="53">
        <v>991608</v>
      </c>
      <c r="J49" s="53">
        <v>0</v>
      </c>
      <c r="K49" s="53">
        <v>0</v>
      </c>
      <c r="L49" s="53">
        <v>0</v>
      </c>
      <c r="M49" s="53">
        <v>955789</v>
      </c>
      <c r="N49" s="53">
        <v>0</v>
      </c>
      <c r="O49" s="53">
        <v>0</v>
      </c>
      <c r="P49" s="53">
        <v>0</v>
      </c>
      <c r="Q49" s="53">
        <v>941321</v>
      </c>
      <c r="R49" s="53">
        <v>0</v>
      </c>
      <c r="S49" s="53">
        <v>0</v>
      </c>
      <c r="T49" s="53">
        <v>0</v>
      </c>
      <c r="U49" s="53">
        <v>896868</v>
      </c>
      <c r="V49" s="53">
        <v>59647002</v>
      </c>
      <c r="W49" s="53">
        <v>69200837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3265102</v>
      </c>
      <c r="C51" s="51">
        <v>0</v>
      </c>
      <c r="D51" s="128">
        <v>2614666</v>
      </c>
      <c r="E51" s="53">
        <v>1230037</v>
      </c>
      <c r="F51" s="53">
        <v>0</v>
      </c>
      <c r="G51" s="53">
        <v>0</v>
      </c>
      <c r="H51" s="53">
        <v>0</v>
      </c>
      <c r="I51" s="53">
        <v>693666</v>
      </c>
      <c r="J51" s="53">
        <v>0</v>
      </c>
      <c r="K51" s="53">
        <v>0</v>
      </c>
      <c r="L51" s="53">
        <v>0</v>
      </c>
      <c r="M51" s="53">
        <v>3406</v>
      </c>
      <c r="N51" s="53">
        <v>0</v>
      </c>
      <c r="O51" s="53">
        <v>0</v>
      </c>
      <c r="P51" s="53">
        <v>0</v>
      </c>
      <c r="Q51" s="53">
        <v>1628560</v>
      </c>
      <c r="R51" s="53">
        <v>0</v>
      </c>
      <c r="S51" s="53">
        <v>0</v>
      </c>
      <c r="T51" s="53">
        <v>0</v>
      </c>
      <c r="U51" s="53">
        <v>5951</v>
      </c>
      <c r="V51" s="53">
        <v>103861</v>
      </c>
      <c r="W51" s="53">
        <v>9545249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77.75349781971119</v>
      </c>
      <c r="C58" s="5">
        <f>IF(C67=0,0,+(C76/C67)*100)</f>
        <v>0</v>
      </c>
      <c r="D58" s="6">
        <f aca="true" t="shared" si="6" ref="D58:Z58">IF(D67=0,0,+(D76/D67)*100)</f>
        <v>92.65350010559854</v>
      </c>
      <c r="E58" s="7">
        <f t="shared" si="6"/>
        <v>91.87517776643325</v>
      </c>
      <c r="F58" s="7">
        <f t="shared" si="6"/>
        <v>11.160169539091559</v>
      </c>
      <c r="G58" s="7">
        <f t="shared" si="6"/>
        <v>158.00460016183396</v>
      </c>
      <c r="H58" s="7">
        <f t="shared" si="6"/>
        <v>484.5213528254635</v>
      </c>
      <c r="I58" s="7">
        <f t="shared" si="6"/>
        <v>44.44242409290145</v>
      </c>
      <c r="J58" s="7">
        <f t="shared" si="6"/>
        <v>127.2535506007494</v>
      </c>
      <c r="K58" s="7">
        <f t="shared" si="6"/>
        <v>153.38499584641056</v>
      </c>
      <c r="L58" s="7">
        <f t="shared" si="6"/>
        <v>69.52410017093932</v>
      </c>
      <c r="M58" s="7">
        <f t="shared" si="6"/>
        <v>107.35115645335314</v>
      </c>
      <c r="N58" s="7">
        <f t="shared" si="6"/>
        <v>80.39484662244554</v>
      </c>
      <c r="O58" s="7">
        <f t="shared" si="6"/>
        <v>100.0478675213054</v>
      </c>
      <c r="P58" s="7">
        <f t="shared" si="6"/>
        <v>118.44163426294318</v>
      </c>
      <c r="Q58" s="7">
        <f t="shared" si="6"/>
        <v>98.94424780636683</v>
      </c>
      <c r="R58" s="7">
        <f t="shared" si="6"/>
        <v>101.59954650293128</v>
      </c>
      <c r="S58" s="7">
        <f t="shared" si="6"/>
        <v>126.67476719674372</v>
      </c>
      <c r="T58" s="7">
        <f t="shared" si="6"/>
        <v>0</v>
      </c>
      <c r="U58" s="7">
        <f t="shared" si="6"/>
        <v>161.9795998067525</v>
      </c>
      <c r="V58" s="7">
        <f t="shared" si="6"/>
        <v>83.44224036176755</v>
      </c>
      <c r="W58" s="7">
        <f t="shared" si="6"/>
        <v>92.14761659967363</v>
      </c>
      <c r="X58" s="7">
        <f t="shared" si="6"/>
        <v>0</v>
      </c>
      <c r="Y58" s="7">
        <f t="shared" si="6"/>
        <v>0</v>
      </c>
      <c r="Z58" s="8">
        <f t="shared" si="6"/>
        <v>91.87517776643325</v>
      </c>
    </row>
    <row r="59" spans="1:26" ht="13.5">
      <c r="A59" s="36" t="s">
        <v>31</v>
      </c>
      <c r="B59" s="9">
        <f aca="true" t="shared" si="7" ref="B59:Z66">IF(B68=0,0,+(B77/B68)*100)</f>
        <v>71.66270905167192</v>
      </c>
      <c r="C59" s="9">
        <f t="shared" si="7"/>
        <v>0</v>
      </c>
      <c r="D59" s="2">
        <f t="shared" si="7"/>
        <v>74.01399827528763</v>
      </c>
      <c r="E59" s="10">
        <f t="shared" si="7"/>
        <v>71.30082194577948</v>
      </c>
      <c r="F59" s="10">
        <f t="shared" si="7"/>
        <v>2.0384523058543746</v>
      </c>
      <c r="G59" s="10">
        <f t="shared" si="7"/>
        <v>-140.38016821501373</v>
      </c>
      <c r="H59" s="10">
        <f t="shared" si="7"/>
        <v>-15258.26923076923</v>
      </c>
      <c r="I59" s="10">
        <f t="shared" si="7"/>
        <v>21.016762083440653</v>
      </c>
      <c r="J59" s="10">
        <f t="shared" si="7"/>
        <v>-16584.88269536073</v>
      </c>
      <c r="K59" s="10">
        <f t="shared" si="7"/>
        <v>222945.55984555985</v>
      </c>
      <c r="L59" s="10">
        <f t="shared" si="7"/>
        <v>-106206.16332819723</v>
      </c>
      <c r="M59" s="10">
        <f t="shared" si="7"/>
        <v>-60670.673163688865</v>
      </c>
      <c r="N59" s="10">
        <f t="shared" si="7"/>
        <v>-21607.28241563055</v>
      </c>
      <c r="O59" s="10">
        <f t="shared" si="7"/>
        <v>-1956660.714285714</v>
      </c>
      <c r="P59" s="10">
        <f t="shared" si="7"/>
        <v>-52000.08976660682</v>
      </c>
      <c r="Q59" s="10">
        <f t="shared" si="7"/>
        <v>-52705.510420346174</v>
      </c>
      <c r="R59" s="10">
        <f t="shared" si="7"/>
        <v>0</v>
      </c>
      <c r="S59" s="10">
        <f t="shared" si="7"/>
        <v>-405.1549220207538</v>
      </c>
      <c r="T59" s="10">
        <f t="shared" si="7"/>
        <v>0</v>
      </c>
      <c r="U59" s="10">
        <f t="shared" si="7"/>
        <v>-910.6927288468339</v>
      </c>
      <c r="V59" s="10">
        <f t="shared" si="7"/>
        <v>84.58590691288853</v>
      </c>
      <c r="W59" s="10">
        <f t="shared" si="7"/>
        <v>72.09676554039143</v>
      </c>
      <c r="X59" s="10">
        <f t="shared" si="7"/>
        <v>0</v>
      </c>
      <c r="Y59" s="10">
        <f t="shared" si="7"/>
        <v>0</v>
      </c>
      <c r="Z59" s="11">
        <f t="shared" si="7"/>
        <v>71.30082194577948</v>
      </c>
    </row>
    <row r="60" spans="1:26" ht="13.5">
      <c r="A60" s="37" t="s">
        <v>32</v>
      </c>
      <c r="B60" s="12">
        <f t="shared" si="7"/>
        <v>89.04510925849347</v>
      </c>
      <c r="C60" s="12">
        <f t="shared" si="7"/>
        <v>0</v>
      </c>
      <c r="D60" s="3">
        <f t="shared" si="7"/>
        <v>99.39789540395908</v>
      </c>
      <c r="E60" s="13">
        <f t="shared" si="7"/>
        <v>99.39785996480191</v>
      </c>
      <c r="F60" s="13">
        <f t="shared" si="7"/>
        <v>49.89059704296356</v>
      </c>
      <c r="G60" s="13">
        <f t="shared" si="7"/>
        <v>93.62255699538105</v>
      </c>
      <c r="H60" s="13">
        <f t="shared" si="7"/>
        <v>462.86749203671997</v>
      </c>
      <c r="I60" s="13">
        <f t="shared" si="7"/>
        <v>100.16791531528635</v>
      </c>
      <c r="J60" s="13">
        <f t="shared" si="7"/>
        <v>89.14068392235052</v>
      </c>
      <c r="K60" s="13">
        <f t="shared" si="7"/>
        <v>79.92180798792734</v>
      </c>
      <c r="L60" s="13">
        <f t="shared" si="7"/>
        <v>54.16831573188865</v>
      </c>
      <c r="M60" s="13">
        <f t="shared" si="7"/>
        <v>70.0393803177996</v>
      </c>
      <c r="N60" s="13">
        <f t="shared" si="7"/>
        <v>72.58700697766685</v>
      </c>
      <c r="O60" s="13">
        <f t="shared" si="7"/>
        <v>83.98951482539472</v>
      </c>
      <c r="P60" s="13">
        <f t="shared" si="7"/>
        <v>103.33027588057966</v>
      </c>
      <c r="Q60" s="13">
        <f t="shared" si="7"/>
        <v>86.0595729902466</v>
      </c>
      <c r="R60" s="13">
        <f t="shared" si="7"/>
        <v>82.05302703601072</v>
      </c>
      <c r="S60" s="13">
        <f t="shared" si="7"/>
        <v>99.8442619645198</v>
      </c>
      <c r="T60" s="13">
        <f t="shared" si="7"/>
        <v>0</v>
      </c>
      <c r="U60" s="13">
        <f t="shared" si="7"/>
        <v>138.43321838856525</v>
      </c>
      <c r="V60" s="13">
        <f t="shared" si="7"/>
        <v>93.41870957169427</v>
      </c>
      <c r="W60" s="13">
        <f t="shared" si="7"/>
        <v>99.39782863205994</v>
      </c>
      <c r="X60" s="13">
        <f t="shared" si="7"/>
        <v>0</v>
      </c>
      <c r="Y60" s="13">
        <f t="shared" si="7"/>
        <v>0</v>
      </c>
      <c r="Z60" s="14">
        <f t="shared" si="7"/>
        <v>99.39785996480191</v>
      </c>
    </row>
    <row r="61" spans="1:26" ht="13.5">
      <c r="A61" s="38" t="s">
        <v>114</v>
      </c>
      <c r="B61" s="12">
        <f t="shared" si="7"/>
        <v>85.15047944667837</v>
      </c>
      <c r="C61" s="12">
        <f t="shared" si="7"/>
        <v>0</v>
      </c>
      <c r="D61" s="3">
        <f t="shared" si="7"/>
        <v>99.39786962150002</v>
      </c>
      <c r="E61" s="13">
        <f t="shared" si="7"/>
        <v>99.99998372004733</v>
      </c>
      <c r="F61" s="13">
        <f t="shared" si="7"/>
        <v>75.54025621149466</v>
      </c>
      <c r="G61" s="13">
        <f t="shared" si="7"/>
        <v>117.67089601863712</v>
      </c>
      <c r="H61" s="13">
        <f t="shared" si="7"/>
        <v>246.69253388972265</v>
      </c>
      <c r="I61" s="13">
        <f t="shared" si="7"/>
        <v>120.18484068083868</v>
      </c>
      <c r="J61" s="13">
        <f t="shared" si="7"/>
        <v>117.70209042456436</v>
      </c>
      <c r="K61" s="13">
        <f t="shared" si="7"/>
        <v>95.44908365381636</v>
      </c>
      <c r="L61" s="13">
        <f t="shared" si="7"/>
        <v>78.10507435340753</v>
      </c>
      <c r="M61" s="13">
        <f t="shared" si="7"/>
        <v>93.65330808884424</v>
      </c>
      <c r="N61" s="13">
        <f t="shared" si="7"/>
        <v>83.01740342846419</v>
      </c>
      <c r="O61" s="13">
        <f t="shared" si="7"/>
        <v>100.44333874420684</v>
      </c>
      <c r="P61" s="13">
        <f t="shared" si="7"/>
        <v>129.57427557742452</v>
      </c>
      <c r="Q61" s="13">
        <f t="shared" si="7"/>
        <v>103.23021048972842</v>
      </c>
      <c r="R61" s="13">
        <f t="shared" si="7"/>
        <v>91.44289534320427</v>
      </c>
      <c r="S61" s="13">
        <f t="shared" si="7"/>
        <v>108.08044885098404</v>
      </c>
      <c r="T61" s="13">
        <f t="shared" si="7"/>
        <v>0</v>
      </c>
      <c r="U61" s="13">
        <f t="shared" si="7"/>
        <v>154.02573987862664</v>
      </c>
      <c r="V61" s="13">
        <f t="shared" si="7"/>
        <v>113.9838294200293</v>
      </c>
      <c r="W61" s="13">
        <f t="shared" si="7"/>
        <v>99.99998372004733</v>
      </c>
      <c r="X61" s="13">
        <f t="shared" si="7"/>
        <v>0</v>
      </c>
      <c r="Y61" s="13">
        <f t="shared" si="7"/>
        <v>0</v>
      </c>
      <c r="Z61" s="14">
        <f t="shared" si="7"/>
        <v>99.99998372004733</v>
      </c>
    </row>
    <row r="62" spans="1:26" ht="13.5">
      <c r="A62" s="38" t="s">
        <v>115</v>
      </c>
      <c r="B62" s="12">
        <f t="shared" si="7"/>
        <v>88.44481127907528</v>
      </c>
      <c r="C62" s="12">
        <f t="shared" si="7"/>
        <v>0</v>
      </c>
      <c r="D62" s="3">
        <f t="shared" si="7"/>
        <v>99.39788826219046</v>
      </c>
      <c r="E62" s="13">
        <f t="shared" si="7"/>
        <v>100.0000342937057</v>
      </c>
      <c r="F62" s="13">
        <f t="shared" si="7"/>
        <v>47.962711495609916</v>
      </c>
      <c r="G62" s="13">
        <f t="shared" si="7"/>
        <v>82.60965743097385</v>
      </c>
      <c r="H62" s="13">
        <f t="shared" si="7"/>
        <v>-11749.79674796748</v>
      </c>
      <c r="I62" s="13">
        <f t="shared" si="7"/>
        <v>102.6081356780916</v>
      </c>
      <c r="J62" s="13">
        <f t="shared" si="7"/>
        <v>65.34017120594099</v>
      </c>
      <c r="K62" s="13">
        <f t="shared" si="7"/>
        <v>69.10515442299582</v>
      </c>
      <c r="L62" s="13">
        <f t="shared" si="7"/>
        <v>40.66308208216726</v>
      </c>
      <c r="M62" s="13">
        <f t="shared" si="7"/>
        <v>53.91641787563558</v>
      </c>
      <c r="N62" s="13">
        <f t="shared" si="7"/>
        <v>63.00674710983838</v>
      </c>
      <c r="O62" s="13">
        <f t="shared" si="7"/>
        <v>83.44428342843342</v>
      </c>
      <c r="P62" s="13">
        <f t="shared" si="7"/>
        <v>93.14188853295438</v>
      </c>
      <c r="Q62" s="13">
        <f t="shared" si="7"/>
        <v>78.81309066072471</v>
      </c>
      <c r="R62" s="13">
        <f t="shared" si="7"/>
        <v>74.40709081797857</v>
      </c>
      <c r="S62" s="13">
        <f t="shared" si="7"/>
        <v>98.44116096532333</v>
      </c>
      <c r="T62" s="13">
        <f t="shared" si="7"/>
        <v>0</v>
      </c>
      <c r="U62" s="13">
        <f t="shared" si="7"/>
        <v>130.2298739088264</v>
      </c>
      <c r="V62" s="13">
        <f t="shared" si="7"/>
        <v>83.21596164668745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100.0000342937057</v>
      </c>
    </row>
    <row r="63" spans="1:26" ht="13.5">
      <c r="A63" s="38" t="s">
        <v>116</v>
      </c>
      <c r="B63" s="12">
        <f t="shared" si="7"/>
        <v>83.15654704981684</v>
      </c>
      <c r="C63" s="12">
        <f t="shared" si="7"/>
        <v>0</v>
      </c>
      <c r="D63" s="3">
        <f t="shared" si="7"/>
        <v>99.39790038714162</v>
      </c>
      <c r="E63" s="13">
        <f t="shared" si="7"/>
        <v>99.99997064217598</v>
      </c>
      <c r="F63" s="13">
        <f t="shared" si="7"/>
        <v>16.909259010276354</v>
      </c>
      <c r="G63" s="13">
        <f t="shared" si="7"/>
        <v>58.99047278257369</v>
      </c>
      <c r="H63" s="13">
        <f t="shared" si="7"/>
        <v>-1914.7375123814913</v>
      </c>
      <c r="I63" s="13">
        <f t="shared" si="7"/>
        <v>61.813905238457146</v>
      </c>
      <c r="J63" s="13">
        <f t="shared" si="7"/>
        <v>61.11589200130212</v>
      </c>
      <c r="K63" s="13">
        <f t="shared" si="7"/>
        <v>66.26901855323207</v>
      </c>
      <c r="L63" s="13">
        <f t="shared" si="7"/>
        <v>33.70797461934049</v>
      </c>
      <c r="M63" s="13">
        <f t="shared" si="7"/>
        <v>48.890916754373684</v>
      </c>
      <c r="N63" s="13">
        <f t="shared" si="7"/>
        <v>64.09835045944239</v>
      </c>
      <c r="O63" s="13">
        <f t="shared" si="7"/>
        <v>60.011710176404975</v>
      </c>
      <c r="P63" s="13">
        <f t="shared" si="7"/>
        <v>70.58433359707749</v>
      </c>
      <c r="Q63" s="13">
        <f t="shared" si="7"/>
        <v>64.84379559150453</v>
      </c>
      <c r="R63" s="13">
        <f t="shared" si="7"/>
        <v>76.67991638967892</v>
      </c>
      <c r="S63" s="13">
        <f t="shared" si="7"/>
        <v>84.01003914880421</v>
      </c>
      <c r="T63" s="13">
        <f t="shared" si="7"/>
        <v>0</v>
      </c>
      <c r="U63" s="13">
        <f t="shared" si="7"/>
        <v>119.5378256054857</v>
      </c>
      <c r="V63" s="13">
        <f t="shared" si="7"/>
        <v>67.8555212539377</v>
      </c>
      <c r="W63" s="13">
        <f t="shared" si="7"/>
        <v>99.9999412843692</v>
      </c>
      <c r="X63" s="13">
        <f t="shared" si="7"/>
        <v>0</v>
      </c>
      <c r="Y63" s="13">
        <f t="shared" si="7"/>
        <v>0</v>
      </c>
      <c r="Z63" s="14">
        <f t="shared" si="7"/>
        <v>99.99997064217598</v>
      </c>
    </row>
    <row r="64" spans="1:26" ht="13.5">
      <c r="A64" s="38" t="s">
        <v>117</v>
      </c>
      <c r="B64" s="12">
        <f t="shared" si="7"/>
        <v>93.29600497107845</v>
      </c>
      <c r="C64" s="12">
        <f t="shared" si="7"/>
        <v>0</v>
      </c>
      <c r="D64" s="3">
        <f t="shared" si="7"/>
        <v>99.39798395955364</v>
      </c>
      <c r="E64" s="13">
        <f t="shared" si="7"/>
        <v>96.03634298988504</v>
      </c>
      <c r="F64" s="13">
        <f t="shared" si="7"/>
        <v>30.175711430375586</v>
      </c>
      <c r="G64" s="13">
        <f t="shared" si="7"/>
        <v>69.93504644060823</v>
      </c>
      <c r="H64" s="13">
        <f t="shared" si="7"/>
        <v>19589.827060020347</v>
      </c>
      <c r="I64" s="13">
        <f t="shared" si="7"/>
        <v>76.13673646551683</v>
      </c>
      <c r="J64" s="13">
        <f t="shared" si="7"/>
        <v>68.3110925436447</v>
      </c>
      <c r="K64" s="13">
        <f t="shared" si="7"/>
        <v>59.4226120086693</v>
      </c>
      <c r="L64" s="13">
        <f t="shared" si="7"/>
        <v>34.34658915822894</v>
      </c>
      <c r="M64" s="13">
        <f t="shared" si="7"/>
        <v>49.01911750584168</v>
      </c>
      <c r="N64" s="13">
        <f t="shared" si="7"/>
        <v>59.96843236032095</v>
      </c>
      <c r="O64" s="13">
        <f t="shared" si="7"/>
        <v>58.165729349041804</v>
      </c>
      <c r="P64" s="13">
        <f t="shared" si="7"/>
        <v>70.36610271855307</v>
      </c>
      <c r="Q64" s="13">
        <f t="shared" si="7"/>
        <v>62.80194186979716</v>
      </c>
      <c r="R64" s="13">
        <f t="shared" si="7"/>
        <v>67.33918972902634</v>
      </c>
      <c r="S64" s="13">
        <f t="shared" si="7"/>
        <v>85.84158576841146</v>
      </c>
      <c r="T64" s="13">
        <f t="shared" si="7"/>
        <v>0</v>
      </c>
      <c r="U64" s="13">
        <f t="shared" si="7"/>
        <v>113.43959808907876</v>
      </c>
      <c r="V64" s="13">
        <f t="shared" si="7"/>
        <v>69.69422182840287</v>
      </c>
      <c r="W64" s="13">
        <f t="shared" si="7"/>
        <v>96.03621844153527</v>
      </c>
      <c r="X64" s="13">
        <f t="shared" si="7"/>
        <v>0</v>
      </c>
      <c r="Y64" s="13">
        <f t="shared" si="7"/>
        <v>0</v>
      </c>
      <c r="Z64" s="14">
        <f t="shared" si="7"/>
        <v>96.03634298988504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28.266988339364694</v>
      </c>
      <c r="G65" s="13">
        <f t="shared" si="7"/>
        <v>23.936451897616944</v>
      </c>
      <c r="H65" s="13">
        <f t="shared" si="7"/>
        <v>0</v>
      </c>
      <c r="I65" s="13">
        <f t="shared" si="7"/>
        <v>37.86070119372121</v>
      </c>
      <c r="J65" s="13">
        <f t="shared" si="7"/>
        <v>0</v>
      </c>
      <c r="K65" s="13">
        <f t="shared" si="7"/>
        <v>1588.5714285714287</v>
      </c>
      <c r="L65" s="13">
        <f t="shared" si="7"/>
        <v>0</v>
      </c>
      <c r="M65" s="13">
        <f t="shared" si="7"/>
        <v>4842.142857142857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204.1005659152055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99.37957363831559</v>
      </c>
      <c r="E66" s="16">
        <f t="shared" si="7"/>
        <v>99.45204728981997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99.45182935380947</v>
      </c>
      <c r="X66" s="16">
        <f t="shared" si="7"/>
        <v>0</v>
      </c>
      <c r="Y66" s="16">
        <f t="shared" si="7"/>
        <v>0</v>
      </c>
      <c r="Z66" s="17">
        <f t="shared" si="7"/>
        <v>99.45204728981997</v>
      </c>
    </row>
    <row r="67" spans="1:26" ht="13.5" hidden="1">
      <c r="A67" s="40" t="s">
        <v>120</v>
      </c>
      <c r="B67" s="23">
        <v>32807580</v>
      </c>
      <c r="C67" s="23"/>
      <c r="D67" s="24">
        <v>37045968</v>
      </c>
      <c r="E67" s="25">
        <v>37155496</v>
      </c>
      <c r="F67" s="25">
        <v>13576102</v>
      </c>
      <c r="G67" s="25">
        <v>1569510</v>
      </c>
      <c r="H67" s="25">
        <v>621721</v>
      </c>
      <c r="I67" s="25">
        <v>15767333</v>
      </c>
      <c r="J67" s="25">
        <v>2026136</v>
      </c>
      <c r="K67" s="25">
        <v>2088555</v>
      </c>
      <c r="L67" s="25">
        <v>3607713</v>
      </c>
      <c r="M67" s="25">
        <v>7722404</v>
      </c>
      <c r="N67" s="25">
        <v>2290459</v>
      </c>
      <c r="O67" s="25">
        <v>2064030</v>
      </c>
      <c r="P67" s="25">
        <v>2062263</v>
      </c>
      <c r="Q67" s="25">
        <v>6416752</v>
      </c>
      <c r="R67" s="25">
        <v>2104534</v>
      </c>
      <c r="S67" s="25">
        <v>2107681</v>
      </c>
      <c r="T67" s="25"/>
      <c r="U67" s="25">
        <v>4212215</v>
      </c>
      <c r="V67" s="25">
        <v>34118704</v>
      </c>
      <c r="W67" s="25">
        <v>37045644</v>
      </c>
      <c r="X67" s="25"/>
      <c r="Y67" s="24"/>
      <c r="Z67" s="26">
        <v>37155496</v>
      </c>
    </row>
    <row r="68" spans="1:26" ht="13.5" hidden="1">
      <c r="A68" s="36" t="s">
        <v>31</v>
      </c>
      <c r="B68" s="18">
        <v>9162926</v>
      </c>
      <c r="C68" s="18"/>
      <c r="D68" s="19">
        <v>9841641</v>
      </c>
      <c r="E68" s="20">
        <v>9951508</v>
      </c>
      <c r="F68" s="20">
        <v>10747860</v>
      </c>
      <c r="G68" s="20">
        <v>-525399</v>
      </c>
      <c r="H68" s="20">
        <v>-7800</v>
      </c>
      <c r="I68" s="20">
        <v>10214661</v>
      </c>
      <c r="J68" s="20">
        <v>-5669</v>
      </c>
      <c r="K68" s="20">
        <v>777</v>
      </c>
      <c r="L68" s="20">
        <v>-649</v>
      </c>
      <c r="M68" s="20">
        <v>-5541</v>
      </c>
      <c r="N68" s="20">
        <v>-1689</v>
      </c>
      <c r="O68" s="20">
        <v>-28</v>
      </c>
      <c r="P68" s="20">
        <v>-1114</v>
      </c>
      <c r="Q68" s="20">
        <v>-2831</v>
      </c>
      <c r="R68" s="20"/>
      <c r="S68" s="20">
        <v>-164018</v>
      </c>
      <c r="T68" s="20"/>
      <c r="U68" s="20">
        <v>-164018</v>
      </c>
      <c r="V68" s="20">
        <v>10042271</v>
      </c>
      <c r="W68" s="20">
        <v>9841644</v>
      </c>
      <c r="X68" s="20"/>
      <c r="Y68" s="19"/>
      <c r="Z68" s="22">
        <v>9951508</v>
      </c>
    </row>
    <row r="69" spans="1:26" ht="13.5" hidden="1">
      <c r="A69" s="37" t="s">
        <v>32</v>
      </c>
      <c r="B69" s="18">
        <v>21273083</v>
      </c>
      <c r="C69" s="18"/>
      <c r="D69" s="19">
        <v>25378647</v>
      </c>
      <c r="E69" s="20">
        <v>25378648</v>
      </c>
      <c r="F69" s="20">
        <v>2597736</v>
      </c>
      <c r="G69" s="20">
        <v>1861028</v>
      </c>
      <c r="H69" s="20">
        <v>393682</v>
      </c>
      <c r="I69" s="20">
        <v>4852446</v>
      </c>
      <c r="J69" s="20">
        <v>1837694</v>
      </c>
      <c r="K69" s="20">
        <v>1840853</v>
      </c>
      <c r="L69" s="20">
        <v>3357963</v>
      </c>
      <c r="M69" s="20">
        <v>7036510</v>
      </c>
      <c r="N69" s="20">
        <v>2034061</v>
      </c>
      <c r="O69" s="20">
        <v>1806360</v>
      </c>
      <c r="P69" s="20">
        <v>1803244</v>
      </c>
      <c r="Q69" s="20">
        <v>5643665</v>
      </c>
      <c r="R69" s="20">
        <v>1841174</v>
      </c>
      <c r="S69" s="20">
        <v>2008501</v>
      </c>
      <c r="T69" s="20"/>
      <c r="U69" s="20">
        <v>3849675</v>
      </c>
      <c r="V69" s="20">
        <v>21382296</v>
      </c>
      <c r="W69" s="20">
        <v>25378656</v>
      </c>
      <c r="X69" s="20"/>
      <c r="Y69" s="19"/>
      <c r="Z69" s="22">
        <v>25378648</v>
      </c>
    </row>
    <row r="70" spans="1:26" ht="13.5" hidden="1">
      <c r="A70" s="38" t="s">
        <v>114</v>
      </c>
      <c r="B70" s="18">
        <v>10115202</v>
      </c>
      <c r="C70" s="18"/>
      <c r="D70" s="19">
        <v>12285047</v>
      </c>
      <c r="E70" s="20">
        <v>12285048</v>
      </c>
      <c r="F70" s="20">
        <v>1110723</v>
      </c>
      <c r="G70" s="20">
        <v>896276</v>
      </c>
      <c r="H70" s="20">
        <v>409785</v>
      </c>
      <c r="I70" s="20">
        <v>2416784</v>
      </c>
      <c r="J70" s="20">
        <v>841121</v>
      </c>
      <c r="K70" s="20">
        <v>871341</v>
      </c>
      <c r="L70" s="20">
        <v>1401617</v>
      </c>
      <c r="M70" s="20">
        <v>3114079</v>
      </c>
      <c r="N70" s="20">
        <v>980439</v>
      </c>
      <c r="O70" s="20">
        <v>850140</v>
      </c>
      <c r="P70" s="20">
        <v>842188</v>
      </c>
      <c r="Q70" s="20">
        <v>2672767</v>
      </c>
      <c r="R70" s="20">
        <v>881443</v>
      </c>
      <c r="S70" s="20">
        <v>1043197</v>
      </c>
      <c r="T70" s="20"/>
      <c r="U70" s="20">
        <v>1924640</v>
      </c>
      <c r="V70" s="20">
        <v>10128270</v>
      </c>
      <c r="W70" s="20">
        <v>12285048</v>
      </c>
      <c r="X70" s="20"/>
      <c r="Y70" s="19"/>
      <c r="Z70" s="22">
        <v>12285048</v>
      </c>
    </row>
    <row r="71" spans="1:26" ht="13.5" hidden="1">
      <c r="A71" s="38" t="s">
        <v>115</v>
      </c>
      <c r="B71" s="18">
        <v>5873673</v>
      </c>
      <c r="C71" s="18"/>
      <c r="D71" s="19">
        <v>5831974</v>
      </c>
      <c r="E71" s="20">
        <v>5831974</v>
      </c>
      <c r="F71" s="20">
        <v>496346</v>
      </c>
      <c r="G71" s="20">
        <v>393293</v>
      </c>
      <c r="H71" s="20">
        <v>-2952</v>
      </c>
      <c r="I71" s="20">
        <v>886687</v>
      </c>
      <c r="J71" s="20">
        <v>437368</v>
      </c>
      <c r="K71" s="20">
        <v>419659</v>
      </c>
      <c r="L71" s="20">
        <v>857933</v>
      </c>
      <c r="M71" s="20">
        <v>1714960</v>
      </c>
      <c r="N71" s="20">
        <v>490284</v>
      </c>
      <c r="O71" s="20">
        <v>397476</v>
      </c>
      <c r="P71" s="20">
        <v>412373</v>
      </c>
      <c r="Q71" s="20">
        <v>1300133</v>
      </c>
      <c r="R71" s="20">
        <v>415072</v>
      </c>
      <c r="S71" s="20">
        <v>409728</v>
      </c>
      <c r="T71" s="20"/>
      <c r="U71" s="20">
        <v>824800</v>
      </c>
      <c r="V71" s="20">
        <v>4726580</v>
      </c>
      <c r="W71" s="20">
        <v>5831976</v>
      </c>
      <c r="X71" s="20"/>
      <c r="Y71" s="19"/>
      <c r="Z71" s="22">
        <v>5831974</v>
      </c>
    </row>
    <row r="72" spans="1:26" ht="13.5" hidden="1">
      <c r="A72" s="38" t="s">
        <v>116</v>
      </c>
      <c r="B72" s="18">
        <v>2870415</v>
      </c>
      <c r="C72" s="18"/>
      <c r="D72" s="19">
        <v>3406247</v>
      </c>
      <c r="E72" s="20">
        <v>3406247</v>
      </c>
      <c r="F72" s="20">
        <v>602451</v>
      </c>
      <c r="G72" s="20">
        <v>312998</v>
      </c>
      <c r="H72" s="20">
        <v>-14134</v>
      </c>
      <c r="I72" s="20">
        <v>901315</v>
      </c>
      <c r="J72" s="20">
        <v>310263</v>
      </c>
      <c r="K72" s="20">
        <v>301942</v>
      </c>
      <c r="L72" s="20">
        <v>595414</v>
      </c>
      <c r="M72" s="20">
        <v>1207619</v>
      </c>
      <c r="N72" s="20">
        <v>305479</v>
      </c>
      <c r="O72" s="20">
        <v>305717</v>
      </c>
      <c r="P72" s="20">
        <v>297005</v>
      </c>
      <c r="Q72" s="20">
        <v>908201</v>
      </c>
      <c r="R72" s="20">
        <v>291830</v>
      </c>
      <c r="S72" s="20">
        <v>309588</v>
      </c>
      <c r="T72" s="20"/>
      <c r="U72" s="20">
        <v>601418</v>
      </c>
      <c r="V72" s="20">
        <v>3618553</v>
      </c>
      <c r="W72" s="20">
        <v>3406248</v>
      </c>
      <c r="X72" s="20"/>
      <c r="Y72" s="19"/>
      <c r="Z72" s="22">
        <v>3406247</v>
      </c>
    </row>
    <row r="73" spans="1:26" ht="13.5" hidden="1">
      <c r="A73" s="38" t="s">
        <v>117</v>
      </c>
      <c r="B73" s="18">
        <v>2945035</v>
      </c>
      <c r="C73" s="18"/>
      <c r="D73" s="19">
        <v>3855379</v>
      </c>
      <c r="E73" s="20">
        <v>3855379</v>
      </c>
      <c r="F73" s="20">
        <v>383242</v>
      </c>
      <c r="G73" s="20">
        <v>252796</v>
      </c>
      <c r="H73" s="20">
        <v>983</v>
      </c>
      <c r="I73" s="20">
        <v>637021</v>
      </c>
      <c r="J73" s="20">
        <v>248942</v>
      </c>
      <c r="K73" s="20">
        <v>247771</v>
      </c>
      <c r="L73" s="20">
        <v>502999</v>
      </c>
      <c r="M73" s="20">
        <v>999712</v>
      </c>
      <c r="N73" s="20">
        <v>257859</v>
      </c>
      <c r="O73" s="20">
        <v>253027</v>
      </c>
      <c r="P73" s="20">
        <v>251678</v>
      </c>
      <c r="Q73" s="20">
        <v>762564</v>
      </c>
      <c r="R73" s="20">
        <v>252829</v>
      </c>
      <c r="S73" s="20">
        <v>245988</v>
      </c>
      <c r="T73" s="20"/>
      <c r="U73" s="20">
        <v>498817</v>
      </c>
      <c r="V73" s="20">
        <v>2898114</v>
      </c>
      <c r="W73" s="20">
        <v>3855384</v>
      </c>
      <c r="X73" s="20"/>
      <c r="Y73" s="19"/>
      <c r="Z73" s="22">
        <v>3855379</v>
      </c>
    </row>
    <row r="74" spans="1:26" ht="13.5" hidden="1">
      <c r="A74" s="38" t="s">
        <v>118</v>
      </c>
      <c r="B74" s="18">
        <v>-531242</v>
      </c>
      <c r="C74" s="18"/>
      <c r="D74" s="19"/>
      <c r="E74" s="20"/>
      <c r="F74" s="20">
        <v>4974</v>
      </c>
      <c r="G74" s="20">
        <v>5665</v>
      </c>
      <c r="H74" s="20"/>
      <c r="I74" s="20">
        <v>10639</v>
      </c>
      <c r="J74" s="20"/>
      <c r="K74" s="20">
        <v>140</v>
      </c>
      <c r="L74" s="20"/>
      <c r="M74" s="20">
        <v>140</v>
      </c>
      <c r="N74" s="20"/>
      <c r="O74" s="20"/>
      <c r="P74" s="20"/>
      <c r="Q74" s="20"/>
      <c r="R74" s="20"/>
      <c r="S74" s="20"/>
      <c r="T74" s="20"/>
      <c r="U74" s="20"/>
      <c r="V74" s="20">
        <v>10779</v>
      </c>
      <c r="W74" s="20"/>
      <c r="X74" s="20"/>
      <c r="Y74" s="19"/>
      <c r="Z74" s="22"/>
    </row>
    <row r="75" spans="1:26" ht="13.5" hidden="1">
      <c r="A75" s="39" t="s">
        <v>119</v>
      </c>
      <c r="B75" s="27">
        <v>2371571</v>
      </c>
      <c r="C75" s="27"/>
      <c r="D75" s="28">
        <v>1825680</v>
      </c>
      <c r="E75" s="29">
        <v>1825340</v>
      </c>
      <c r="F75" s="29">
        <v>230506</v>
      </c>
      <c r="G75" s="29">
        <v>233881</v>
      </c>
      <c r="H75" s="29">
        <v>235839</v>
      </c>
      <c r="I75" s="29">
        <v>700226</v>
      </c>
      <c r="J75" s="29">
        <v>194111</v>
      </c>
      <c r="K75" s="29">
        <v>246925</v>
      </c>
      <c r="L75" s="29">
        <v>250399</v>
      </c>
      <c r="M75" s="29">
        <v>691435</v>
      </c>
      <c r="N75" s="29">
        <v>258087</v>
      </c>
      <c r="O75" s="29">
        <v>257698</v>
      </c>
      <c r="P75" s="29">
        <v>260133</v>
      </c>
      <c r="Q75" s="29">
        <v>775918</v>
      </c>
      <c r="R75" s="29">
        <v>263360</v>
      </c>
      <c r="S75" s="29">
        <v>263198</v>
      </c>
      <c r="T75" s="29"/>
      <c r="U75" s="29">
        <v>526558</v>
      </c>
      <c r="V75" s="29">
        <v>2694137</v>
      </c>
      <c r="W75" s="29">
        <v>1825344</v>
      </c>
      <c r="X75" s="29"/>
      <c r="Y75" s="28"/>
      <c r="Z75" s="30">
        <v>1825340</v>
      </c>
    </row>
    <row r="76" spans="1:26" ht="13.5" hidden="1">
      <c r="A76" s="41" t="s">
        <v>121</v>
      </c>
      <c r="B76" s="31">
        <v>25509041</v>
      </c>
      <c r="C76" s="31"/>
      <c r="D76" s="32">
        <v>34324386</v>
      </c>
      <c r="E76" s="33">
        <v>34136678</v>
      </c>
      <c r="F76" s="33">
        <v>1515116</v>
      </c>
      <c r="G76" s="33">
        <v>2479898</v>
      </c>
      <c r="H76" s="33">
        <v>3012371</v>
      </c>
      <c r="I76" s="33">
        <v>7007385</v>
      </c>
      <c r="J76" s="33">
        <v>2578330</v>
      </c>
      <c r="K76" s="33">
        <v>3203530</v>
      </c>
      <c r="L76" s="33">
        <v>2508230</v>
      </c>
      <c r="M76" s="33">
        <v>8290090</v>
      </c>
      <c r="N76" s="33">
        <v>1841411</v>
      </c>
      <c r="O76" s="33">
        <v>2065018</v>
      </c>
      <c r="P76" s="33">
        <v>2442578</v>
      </c>
      <c r="Q76" s="33">
        <v>6349007</v>
      </c>
      <c r="R76" s="33">
        <v>2138197</v>
      </c>
      <c r="S76" s="33">
        <v>2669900</v>
      </c>
      <c r="T76" s="33">
        <v>2014832</v>
      </c>
      <c r="U76" s="33">
        <v>6822929</v>
      </c>
      <c r="V76" s="33">
        <v>28469411</v>
      </c>
      <c r="W76" s="33">
        <v>34136678</v>
      </c>
      <c r="X76" s="33"/>
      <c r="Y76" s="32"/>
      <c r="Z76" s="34">
        <v>34136678</v>
      </c>
    </row>
    <row r="77" spans="1:26" ht="13.5" hidden="1">
      <c r="A77" s="36" t="s">
        <v>31</v>
      </c>
      <c r="B77" s="18">
        <v>6566401</v>
      </c>
      <c r="C77" s="18"/>
      <c r="D77" s="19">
        <v>7284192</v>
      </c>
      <c r="E77" s="20">
        <v>7095507</v>
      </c>
      <c r="F77" s="20">
        <v>219090</v>
      </c>
      <c r="G77" s="20">
        <v>737556</v>
      </c>
      <c r="H77" s="20">
        <v>1190145</v>
      </c>
      <c r="I77" s="20">
        <v>2146791</v>
      </c>
      <c r="J77" s="20">
        <v>940197</v>
      </c>
      <c r="K77" s="20">
        <v>1732287</v>
      </c>
      <c r="L77" s="20">
        <v>689278</v>
      </c>
      <c r="M77" s="20">
        <v>3361762</v>
      </c>
      <c r="N77" s="20">
        <v>364947</v>
      </c>
      <c r="O77" s="20">
        <v>547865</v>
      </c>
      <c r="P77" s="20">
        <v>579281</v>
      </c>
      <c r="Q77" s="20">
        <v>1492093</v>
      </c>
      <c r="R77" s="20">
        <v>627458</v>
      </c>
      <c r="S77" s="20">
        <v>664527</v>
      </c>
      <c r="T77" s="20">
        <v>201715</v>
      </c>
      <c r="U77" s="20">
        <v>1493700</v>
      </c>
      <c r="V77" s="20">
        <v>8494346</v>
      </c>
      <c r="W77" s="20">
        <v>7095507</v>
      </c>
      <c r="X77" s="20"/>
      <c r="Y77" s="19"/>
      <c r="Z77" s="22">
        <v>7095507</v>
      </c>
    </row>
    <row r="78" spans="1:26" ht="13.5" hidden="1">
      <c r="A78" s="37" t="s">
        <v>32</v>
      </c>
      <c r="B78" s="18">
        <v>18942640</v>
      </c>
      <c r="C78" s="18"/>
      <c r="D78" s="19">
        <v>25225841</v>
      </c>
      <c r="E78" s="20">
        <v>25225833</v>
      </c>
      <c r="F78" s="20">
        <v>1296026</v>
      </c>
      <c r="G78" s="20">
        <v>1742342</v>
      </c>
      <c r="H78" s="20">
        <v>1822226</v>
      </c>
      <c r="I78" s="20">
        <v>4860594</v>
      </c>
      <c r="J78" s="20">
        <v>1638133</v>
      </c>
      <c r="K78" s="20">
        <v>1471243</v>
      </c>
      <c r="L78" s="20">
        <v>1818952</v>
      </c>
      <c r="M78" s="20">
        <v>4928328</v>
      </c>
      <c r="N78" s="20">
        <v>1476464</v>
      </c>
      <c r="O78" s="20">
        <v>1517153</v>
      </c>
      <c r="P78" s="20">
        <v>1863297</v>
      </c>
      <c r="Q78" s="20">
        <v>4856914</v>
      </c>
      <c r="R78" s="20">
        <v>1510739</v>
      </c>
      <c r="S78" s="20">
        <v>2005373</v>
      </c>
      <c r="T78" s="20">
        <v>1813117</v>
      </c>
      <c r="U78" s="20">
        <v>5329229</v>
      </c>
      <c r="V78" s="20">
        <v>19975065</v>
      </c>
      <c r="W78" s="20">
        <v>25225833</v>
      </c>
      <c r="X78" s="20"/>
      <c r="Y78" s="19"/>
      <c r="Z78" s="22">
        <v>25225833</v>
      </c>
    </row>
    <row r="79" spans="1:26" ht="13.5" hidden="1">
      <c r="A79" s="38" t="s">
        <v>114</v>
      </c>
      <c r="B79" s="18">
        <v>8613143</v>
      </c>
      <c r="C79" s="18"/>
      <c r="D79" s="19">
        <v>12211075</v>
      </c>
      <c r="E79" s="20">
        <v>12285046</v>
      </c>
      <c r="F79" s="20">
        <v>839043</v>
      </c>
      <c r="G79" s="20">
        <v>1054656</v>
      </c>
      <c r="H79" s="20">
        <v>1010909</v>
      </c>
      <c r="I79" s="20">
        <v>2904608</v>
      </c>
      <c r="J79" s="20">
        <v>990017</v>
      </c>
      <c r="K79" s="20">
        <v>831687</v>
      </c>
      <c r="L79" s="20">
        <v>1094734</v>
      </c>
      <c r="M79" s="20">
        <v>2916438</v>
      </c>
      <c r="N79" s="20">
        <v>813935</v>
      </c>
      <c r="O79" s="20">
        <v>853909</v>
      </c>
      <c r="P79" s="20">
        <v>1091259</v>
      </c>
      <c r="Q79" s="20">
        <v>2759103</v>
      </c>
      <c r="R79" s="20">
        <v>806017</v>
      </c>
      <c r="S79" s="20">
        <v>1127492</v>
      </c>
      <c r="T79" s="20">
        <v>1030932</v>
      </c>
      <c r="U79" s="20">
        <v>2964441</v>
      </c>
      <c r="V79" s="20">
        <v>11544590</v>
      </c>
      <c r="W79" s="20">
        <v>12285046</v>
      </c>
      <c r="X79" s="20"/>
      <c r="Y79" s="19"/>
      <c r="Z79" s="22">
        <v>12285046</v>
      </c>
    </row>
    <row r="80" spans="1:26" ht="13.5" hidden="1">
      <c r="A80" s="38" t="s">
        <v>115</v>
      </c>
      <c r="B80" s="18">
        <v>5194959</v>
      </c>
      <c r="C80" s="18"/>
      <c r="D80" s="19">
        <v>5796859</v>
      </c>
      <c r="E80" s="20">
        <v>5831976</v>
      </c>
      <c r="F80" s="20">
        <v>238061</v>
      </c>
      <c r="G80" s="20">
        <v>324898</v>
      </c>
      <c r="H80" s="20">
        <v>346854</v>
      </c>
      <c r="I80" s="20">
        <v>909813</v>
      </c>
      <c r="J80" s="20">
        <v>285777</v>
      </c>
      <c r="K80" s="20">
        <v>290006</v>
      </c>
      <c r="L80" s="20">
        <v>348862</v>
      </c>
      <c r="M80" s="20">
        <v>924645</v>
      </c>
      <c r="N80" s="20">
        <v>308912</v>
      </c>
      <c r="O80" s="20">
        <v>331671</v>
      </c>
      <c r="P80" s="20">
        <v>384092</v>
      </c>
      <c r="Q80" s="20">
        <v>1024675</v>
      </c>
      <c r="R80" s="20">
        <v>308843</v>
      </c>
      <c r="S80" s="20">
        <v>403341</v>
      </c>
      <c r="T80" s="20">
        <v>361952</v>
      </c>
      <c r="U80" s="20">
        <v>1074136</v>
      </c>
      <c r="V80" s="20">
        <v>3933269</v>
      </c>
      <c r="W80" s="20">
        <v>5831976</v>
      </c>
      <c r="X80" s="20"/>
      <c r="Y80" s="19"/>
      <c r="Z80" s="22">
        <v>5831976</v>
      </c>
    </row>
    <row r="81" spans="1:26" ht="13.5" hidden="1">
      <c r="A81" s="38" t="s">
        <v>116</v>
      </c>
      <c r="B81" s="18">
        <v>2386938</v>
      </c>
      <c r="C81" s="18"/>
      <c r="D81" s="19">
        <v>3385738</v>
      </c>
      <c r="E81" s="20">
        <v>3406246</v>
      </c>
      <c r="F81" s="20">
        <v>101870</v>
      </c>
      <c r="G81" s="20">
        <v>184639</v>
      </c>
      <c r="H81" s="20">
        <v>270629</v>
      </c>
      <c r="I81" s="20">
        <v>557138</v>
      </c>
      <c r="J81" s="20">
        <v>189620</v>
      </c>
      <c r="K81" s="20">
        <v>200094</v>
      </c>
      <c r="L81" s="20">
        <v>200702</v>
      </c>
      <c r="M81" s="20">
        <v>590416</v>
      </c>
      <c r="N81" s="20">
        <v>195807</v>
      </c>
      <c r="O81" s="20">
        <v>183466</v>
      </c>
      <c r="P81" s="20">
        <v>209639</v>
      </c>
      <c r="Q81" s="20">
        <v>588912</v>
      </c>
      <c r="R81" s="20">
        <v>223775</v>
      </c>
      <c r="S81" s="20">
        <v>260085</v>
      </c>
      <c r="T81" s="20">
        <v>235062</v>
      </c>
      <c r="U81" s="20">
        <v>718922</v>
      </c>
      <c r="V81" s="20">
        <v>2455388</v>
      </c>
      <c r="W81" s="20">
        <v>3406246</v>
      </c>
      <c r="X81" s="20"/>
      <c r="Y81" s="19"/>
      <c r="Z81" s="22">
        <v>3406246</v>
      </c>
    </row>
    <row r="82" spans="1:26" ht="13.5" hidden="1">
      <c r="A82" s="38" t="s">
        <v>117</v>
      </c>
      <c r="B82" s="18">
        <v>2747600</v>
      </c>
      <c r="C82" s="18"/>
      <c r="D82" s="19">
        <v>3832169</v>
      </c>
      <c r="E82" s="20">
        <v>3702565</v>
      </c>
      <c r="F82" s="20">
        <v>115646</v>
      </c>
      <c r="G82" s="20">
        <v>176793</v>
      </c>
      <c r="H82" s="20">
        <v>192568</v>
      </c>
      <c r="I82" s="20">
        <v>485007</v>
      </c>
      <c r="J82" s="20">
        <v>170055</v>
      </c>
      <c r="K82" s="20">
        <v>147232</v>
      </c>
      <c r="L82" s="20">
        <v>172763</v>
      </c>
      <c r="M82" s="20">
        <v>490050</v>
      </c>
      <c r="N82" s="20">
        <v>154634</v>
      </c>
      <c r="O82" s="20">
        <v>147175</v>
      </c>
      <c r="P82" s="20">
        <v>177096</v>
      </c>
      <c r="Q82" s="20">
        <v>478905</v>
      </c>
      <c r="R82" s="20">
        <v>170253</v>
      </c>
      <c r="S82" s="20">
        <v>211160</v>
      </c>
      <c r="T82" s="20">
        <v>184443</v>
      </c>
      <c r="U82" s="20">
        <v>565856</v>
      </c>
      <c r="V82" s="20">
        <v>2019818</v>
      </c>
      <c r="W82" s="20">
        <v>3702565</v>
      </c>
      <c r="X82" s="20"/>
      <c r="Y82" s="19"/>
      <c r="Z82" s="22">
        <v>3702565</v>
      </c>
    </row>
    <row r="83" spans="1:26" ht="13.5" hidden="1">
      <c r="A83" s="38" t="s">
        <v>118</v>
      </c>
      <c r="B83" s="18"/>
      <c r="C83" s="18"/>
      <c r="D83" s="19"/>
      <c r="E83" s="20"/>
      <c r="F83" s="20">
        <v>1406</v>
      </c>
      <c r="G83" s="20">
        <v>1356</v>
      </c>
      <c r="H83" s="20">
        <v>1266</v>
      </c>
      <c r="I83" s="20">
        <v>4028</v>
      </c>
      <c r="J83" s="20">
        <v>2664</v>
      </c>
      <c r="K83" s="20">
        <v>2224</v>
      </c>
      <c r="L83" s="20">
        <v>1891</v>
      </c>
      <c r="M83" s="20">
        <v>6779</v>
      </c>
      <c r="N83" s="20">
        <v>3176</v>
      </c>
      <c r="O83" s="20">
        <v>932</v>
      </c>
      <c r="P83" s="20">
        <v>1211</v>
      </c>
      <c r="Q83" s="20">
        <v>5319</v>
      </c>
      <c r="R83" s="20">
        <v>1851</v>
      </c>
      <c r="S83" s="20">
        <v>3295</v>
      </c>
      <c r="T83" s="20">
        <v>728</v>
      </c>
      <c r="U83" s="20">
        <v>5874</v>
      </c>
      <c r="V83" s="20">
        <v>22000</v>
      </c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1814353</v>
      </c>
      <c r="E84" s="29">
        <v>1815338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1815338</v>
      </c>
      <c r="X84" s="29"/>
      <c r="Y84" s="28"/>
      <c r="Z84" s="30">
        <v>1815338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34187763</v>
      </c>
      <c r="C5" s="18">
        <v>0</v>
      </c>
      <c r="D5" s="58">
        <v>38321480</v>
      </c>
      <c r="E5" s="59">
        <v>41462891</v>
      </c>
      <c r="F5" s="59">
        <v>42858809</v>
      </c>
      <c r="G5" s="59">
        <v>33109</v>
      </c>
      <c r="H5" s="59">
        <v>111462</v>
      </c>
      <c r="I5" s="59">
        <v>43003380</v>
      </c>
      <c r="J5" s="59">
        <v>-15519</v>
      </c>
      <c r="K5" s="59">
        <v>-174544</v>
      </c>
      <c r="L5" s="59">
        <v>-577565</v>
      </c>
      <c r="M5" s="59">
        <v>-767628</v>
      </c>
      <c r="N5" s="59">
        <v>9271</v>
      </c>
      <c r="O5" s="59">
        <v>-5142</v>
      </c>
      <c r="P5" s="59">
        <v>55658</v>
      </c>
      <c r="Q5" s="59">
        <v>59787</v>
      </c>
      <c r="R5" s="59">
        <v>-33389</v>
      </c>
      <c r="S5" s="59">
        <v>-8269</v>
      </c>
      <c r="T5" s="59">
        <v>18632</v>
      </c>
      <c r="U5" s="59">
        <v>-23026</v>
      </c>
      <c r="V5" s="59">
        <v>42272513</v>
      </c>
      <c r="W5" s="59">
        <v>38321484</v>
      </c>
      <c r="X5" s="59">
        <v>3951029</v>
      </c>
      <c r="Y5" s="60">
        <v>10.31</v>
      </c>
      <c r="Z5" s="61">
        <v>41462891</v>
      </c>
    </row>
    <row r="6" spans="1:26" ht="13.5">
      <c r="A6" s="57" t="s">
        <v>32</v>
      </c>
      <c r="B6" s="18">
        <v>113539694</v>
      </c>
      <c r="C6" s="18">
        <v>0</v>
      </c>
      <c r="D6" s="58">
        <v>133579745</v>
      </c>
      <c r="E6" s="59">
        <v>139525990</v>
      </c>
      <c r="F6" s="59">
        <v>11143270</v>
      </c>
      <c r="G6" s="59">
        <v>11504749</v>
      </c>
      <c r="H6" s="59">
        <v>11066531</v>
      </c>
      <c r="I6" s="59">
        <v>33714550</v>
      </c>
      <c r="J6" s="59">
        <v>10666506</v>
      </c>
      <c r="K6" s="59">
        <v>11317197</v>
      </c>
      <c r="L6" s="59">
        <v>11419183</v>
      </c>
      <c r="M6" s="59">
        <v>33402886</v>
      </c>
      <c r="N6" s="59">
        <v>12418191</v>
      </c>
      <c r="O6" s="59">
        <v>11026562</v>
      </c>
      <c r="P6" s="59">
        <v>11742577</v>
      </c>
      <c r="Q6" s="59">
        <v>35187330</v>
      </c>
      <c r="R6" s="59">
        <v>10624387</v>
      </c>
      <c r="S6" s="59">
        <v>11435468</v>
      </c>
      <c r="T6" s="59">
        <v>11274553</v>
      </c>
      <c r="U6" s="59">
        <v>33334408</v>
      </c>
      <c r="V6" s="59">
        <v>135639174</v>
      </c>
      <c r="W6" s="59">
        <v>133579752</v>
      </c>
      <c r="X6" s="59">
        <v>2059422</v>
      </c>
      <c r="Y6" s="60">
        <v>1.54</v>
      </c>
      <c r="Z6" s="61">
        <v>139525990</v>
      </c>
    </row>
    <row r="7" spans="1:26" ht="13.5">
      <c r="A7" s="57" t="s">
        <v>33</v>
      </c>
      <c r="B7" s="18">
        <v>1784635</v>
      </c>
      <c r="C7" s="18">
        <v>0</v>
      </c>
      <c r="D7" s="58">
        <v>1923125</v>
      </c>
      <c r="E7" s="59">
        <v>1279356</v>
      </c>
      <c r="F7" s="59">
        <v>32114</v>
      </c>
      <c r="G7" s="59">
        <v>186782</v>
      </c>
      <c r="H7" s="59">
        <v>103266</v>
      </c>
      <c r="I7" s="59">
        <v>322162</v>
      </c>
      <c r="J7" s="59">
        <v>114395</v>
      </c>
      <c r="K7" s="59">
        <v>99308</v>
      </c>
      <c r="L7" s="59">
        <v>20932</v>
      </c>
      <c r="M7" s="59">
        <v>234635</v>
      </c>
      <c r="N7" s="59">
        <v>80898</v>
      </c>
      <c r="O7" s="59">
        <v>17090</v>
      </c>
      <c r="P7" s="59">
        <v>67691</v>
      </c>
      <c r="Q7" s="59">
        <v>165679</v>
      </c>
      <c r="R7" s="59">
        <v>42246</v>
      </c>
      <c r="S7" s="59">
        <v>80430</v>
      </c>
      <c r="T7" s="59">
        <v>116383</v>
      </c>
      <c r="U7" s="59">
        <v>239059</v>
      </c>
      <c r="V7" s="59">
        <v>961535</v>
      </c>
      <c r="W7" s="59">
        <v>1923120</v>
      </c>
      <c r="X7" s="59">
        <v>-961585</v>
      </c>
      <c r="Y7" s="60">
        <v>-50</v>
      </c>
      <c r="Z7" s="61">
        <v>1279356</v>
      </c>
    </row>
    <row r="8" spans="1:26" ht="13.5">
      <c r="A8" s="57" t="s">
        <v>34</v>
      </c>
      <c r="B8" s="18">
        <v>49558510</v>
      </c>
      <c r="C8" s="18">
        <v>0</v>
      </c>
      <c r="D8" s="58">
        <v>42827000</v>
      </c>
      <c r="E8" s="59">
        <v>42827000</v>
      </c>
      <c r="F8" s="59">
        <v>8775000</v>
      </c>
      <c r="G8" s="59">
        <v>0</v>
      </c>
      <c r="H8" s="59">
        <v>0</v>
      </c>
      <c r="I8" s="59">
        <v>8775000</v>
      </c>
      <c r="J8" s="59">
        <v>0</v>
      </c>
      <c r="K8" s="59">
        <v>-1676646</v>
      </c>
      <c r="L8" s="59">
        <v>12773000</v>
      </c>
      <c r="M8" s="59">
        <v>11096354</v>
      </c>
      <c r="N8" s="59">
        <v>0</v>
      </c>
      <c r="O8" s="59">
        <v>300000</v>
      </c>
      <c r="P8" s="59">
        <v>9579000</v>
      </c>
      <c r="Q8" s="59">
        <v>9879000</v>
      </c>
      <c r="R8" s="59">
        <v>1404173</v>
      </c>
      <c r="S8" s="59">
        <v>0</v>
      </c>
      <c r="T8" s="59">
        <v>0</v>
      </c>
      <c r="U8" s="59">
        <v>1404173</v>
      </c>
      <c r="V8" s="59">
        <v>31154527</v>
      </c>
      <c r="W8" s="59">
        <v>42827004</v>
      </c>
      <c r="X8" s="59">
        <v>-11672477</v>
      </c>
      <c r="Y8" s="60">
        <v>-27.25</v>
      </c>
      <c r="Z8" s="61">
        <v>42827000</v>
      </c>
    </row>
    <row r="9" spans="1:26" ht="13.5">
      <c r="A9" s="57" t="s">
        <v>35</v>
      </c>
      <c r="B9" s="18">
        <v>14514827</v>
      </c>
      <c r="C9" s="18">
        <v>0</v>
      </c>
      <c r="D9" s="58">
        <v>19089862</v>
      </c>
      <c r="E9" s="59">
        <v>21128629</v>
      </c>
      <c r="F9" s="59">
        <v>1160303</v>
      </c>
      <c r="G9" s="59">
        <v>1001750</v>
      </c>
      <c r="H9" s="59">
        <v>862168</v>
      </c>
      <c r="I9" s="59">
        <v>3024221</v>
      </c>
      <c r="J9" s="59">
        <v>901386</v>
      </c>
      <c r="K9" s="59">
        <v>961098</v>
      </c>
      <c r="L9" s="59">
        <v>766168</v>
      </c>
      <c r="M9" s="59">
        <v>2628652</v>
      </c>
      <c r="N9" s="59">
        <v>1085054</v>
      </c>
      <c r="O9" s="59">
        <v>1277498</v>
      </c>
      <c r="P9" s="59">
        <v>1511781</v>
      </c>
      <c r="Q9" s="59">
        <v>3874333</v>
      </c>
      <c r="R9" s="59">
        <v>842922</v>
      </c>
      <c r="S9" s="59">
        <v>1143168</v>
      </c>
      <c r="T9" s="59">
        <v>1143653</v>
      </c>
      <c r="U9" s="59">
        <v>3129743</v>
      </c>
      <c r="V9" s="59">
        <v>12656949</v>
      </c>
      <c r="W9" s="59">
        <v>19089852</v>
      </c>
      <c r="X9" s="59">
        <v>-6432903</v>
      </c>
      <c r="Y9" s="60">
        <v>-33.7</v>
      </c>
      <c r="Z9" s="61">
        <v>21128629</v>
      </c>
    </row>
    <row r="10" spans="1:26" ht="25.5">
      <c r="A10" s="62" t="s">
        <v>106</v>
      </c>
      <c r="B10" s="63">
        <f>SUM(B5:B9)</f>
        <v>213585429</v>
      </c>
      <c r="C10" s="63">
        <f>SUM(C5:C9)</f>
        <v>0</v>
      </c>
      <c r="D10" s="64">
        <f aca="true" t="shared" si="0" ref="D10:Z10">SUM(D5:D9)</f>
        <v>235741212</v>
      </c>
      <c r="E10" s="65">
        <f t="shared" si="0"/>
        <v>246223866</v>
      </c>
      <c r="F10" s="65">
        <f t="shared" si="0"/>
        <v>63969496</v>
      </c>
      <c r="G10" s="65">
        <f t="shared" si="0"/>
        <v>12726390</v>
      </c>
      <c r="H10" s="65">
        <f t="shared" si="0"/>
        <v>12143427</v>
      </c>
      <c r="I10" s="65">
        <f t="shared" si="0"/>
        <v>88839313</v>
      </c>
      <c r="J10" s="65">
        <f t="shared" si="0"/>
        <v>11666768</v>
      </c>
      <c r="K10" s="65">
        <f t="shared" si="0"/>
        <v>10526413</v>
      </c>
      <c r="L10" s="65">
        <f t="shared" si="0"/>
        <v>24401718</v>
      </c>
      <c r="M10" s="65">
        <f t="shared" si="0"/>
        <v>46594899</v>
      </c>
      <c r="N10" s="65">
        <f t="shared" si="0"/>
        <v>13593414</v>
      </c>
      <c r="O10" s="65">
        <f t="shared" si="0"/>
        <v>12616008</v>
      </c>
      <c r="P10" s="65">
        <f t="shared" si="0"/>
        <v>22956707</v>
      </c>
      <c r="Q10" s="65">
        <f t="shared" si="0"/>
        <v>49166129</v>
      </c>
      <c r="R10" s="65">
        <f t="shared" si="0"/>
        <v>12880339</v>
      </c>
      <c r="S10" s="65">
        <f t="shared" si="0"/>
        <v>12650797</v>
      </c>
      <c r="T10" s="65">
        <f t="shared" si="0"/>
        <v>12553221</v>
      </c>
      <c r="U10" s="65">
        <f t="shared" si="0"/>
        <v>38084357</v>
      </c>
      <c r="V10" s="65">
        <f t="shared" si="0"/>
        <v>222684698</v>
      </c>
      <c r="W10" s="65">
        <f t="shared" si="0"/>
        <v>235741212</v>
      </c>
      <c r="X10" s="65">
        <f t="shared" si="0"/>
        <v>-13056514</v>
      </c>
      <c r="Y10" s="66">
        <f>+IF(W10&lt;&gt;0,(X10/W10)*100,0)</f>
        <v>-5.538494474186381</v>
      </c>
      <c r="Z10" s="67">
        <f t="shared" si="0"/>
        <v>246223866</v>
      </c>
    </row>
    <row r="11" spans="1:26" ht="13.5">
      <c r="A11" s="57" t="s">
        <v>36</v>
      </c>
      <c r="B11" s="18">
        <v>76091397</v>
      </c>
      <c r="C11" s="18">
        <v>0</v>
      </c>
      <c r="D11" s="58">
        <v>72260111</v>
      </c>
      <c r="E11" s="59">
        <v>78100619</v>
      </c>
      <c r="F11" s="59">
        <v>6605184</v>
      </c>
      <c r="G11" s="59">
        <v>6517387</v>
      </c>
      <c r="H11" s="59">
        <v>6419815</v>
      </c>
      <c r="I11" s="59">
        <v>19542386</v>
      </c>
      <c r="J11" s="59">
        <v>6435427</v>
      </c>
      <c r="K11" s="59">
        <v>6480946</v>
      </c>
      <c r="L11" s="59">
        <v>6439517</v>
      </c>
      <c r="M11" s="59">
        <v>19355890</v>
      </c>
      <c r="N11" s="59">
        <v>6773134</v>
      </c>
      <c r="O11" s="59">
        <v>6336743</v>
      </c>
      <c r="P11" s="59">
        <v>6281722</v>
      </c>
      <c r="Q11" s="59">
        <v>19391599</v>
      </c>
      <c r="R11" s="59">
        <v>6183346</v>
      </c>
      <c r="S11" s="59">
        <v>6404900</v>
      </c>
      <c r="T11" s="59">
        <v>6239711</v>
      </c>
      <c r="U11" s="59">
        <v>18827957</v>
      </c>
      <c r="V11" s="59">
        <v>77117832</v>
      </c>
      <c r="W11" s="59">
        <v>72260113</v>
      </c>
      <c r="X11" s="59">
        <v>4857719</v>
      </c>
      <c r="Y11" s="60">
        <v>6.72</v>
      </c>
      <c r="Z11" s="61">
        <v>78100619</v>
      </c>
    </row>
    <row r="12" spans="1:26" ht="13.5">
      <c r="A12" s="57" t="s">
        <v>37</v>
      </c>
      <c r="B12" s="18">
        <v>5057830</v>
      </c>
      <c r="C12" s="18">
        <v>0</v>
      </c>
      <c r="D12" s="58">
        <v>5367517</v>
      </c>
      <c r="E12" s="59">
        <v>5367519</v>
      </c>
      <c r="F12" s="59">
        <v>421874</v>
      </c>
      <c r="G12" s="59">
        <v>405471</v>
      </c>
      <c r="H12" s="59">
        <v>420451</v>
      </c>
      <c r="I12" s="59">
        <v>1247796</v>
      </c>
      <c r="J12" s="59">
        <v>421874</v>
      </c>
      <c r="K12" s="59">
        <v>421874</v>
      </c>
      <c r="L12" s="59">
        <v>421874</v>
      </c>
      <c r="M12" s="59">
        <v>1265622</v>
      </c>
      <c r="N12" s="59">
        <v>421874</v>
      </c>
      <c r="O12" s="59">
        <v>421874</v>
      </c>
      <c r="P12" s="59">
        <v>418874</v>
      </c>
      <c r="Q12" s="59">
        <v>1262622</v>
      </c>
      <c r="R12" s="59">
        <v>418874</v>
      </c>
      <c r="S12" s="59">
        <v>418874</v>
      </c>
      <c r="T12" s="59">
        <v>684141</v>
      </c>
      <c r="U12" s="59">
        <v>1521889</v>
      </c>
      <c r="V12" s="59">
        <v>5297929</v>
      </c>
      <c r="W12" s="59">
        <v>5367516</v>
      </c>
      <c r="X12" s="59">
        <v>-69587</v>
      </c>
      <c r="Y12" s="60">
        <v>-1.3</v>
      </c>
      <c r="Z12" s="61">
        <v>5367519</v>
      </c>
    </row>
    <row r="13" spans="1:26" ht="13.5">
      <c r="A13" s="57" t="s">
        <v>107</v>
      </c>
      <c r="B13" s="18">
        <v>40015145</v>
      </c>
      <c r="C13" s="18">
        <v>0</v>
      </c>
      <c r="D13" s="58">
        <v>40915609</v>
      </c>
      <c r="E13" s="59">
        <v>40915607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8183121</v>
      </c>
      <c r="Q13" s="59">
        <v>8183121</v>
      </c>
      <c r="R13" s="59">
        <v>8183121</v>
      </c>
      <c r="S13" s="59">
        <v>0</v>
      </c>
      <c r="T13" s="59">
        <v>0</v>
      </c>
      <c r="U13" s="59">
        <v>8183121</v>
      </c>
      <c r="V13" s="59">
        <v>16366242</v>
      </c>
      <c r="W13" s="59">
        <v>40915608</v>
      </c>
      <c r="X13" s="59">
        <v>-24549366</v>
      </c>
      <c r="Y13" s="60">
        <v>-60</v>
      </c>
      <c r="Z13" s="61">
        <v>40915607</v>
      </c>
    </row>
    <row r="14" spans="1:26" ht="13.5">
      <c r="A14" s="57" t="s">
        <v>38</v>
      </c>
      <c r="B14" s="18">
        <v>2946140</v>
      </c>
      <c r="C14" s="18">
        <v>0</v>
      </c>
      <c r="D14" s="58">
        <v>10000</v>
      </c>
      <c r="E14" s="59">
        <v>10000</v>
      </c>
      <c r="F14" s="59">
        <v>0</v>
      </c>
      <c r="G14" s="59">
        <v>3263</v>
      </c>
      <c r="H14" s="59">
        <v>1299</v>
      </c>
      <c r="I14" s="59">
        <v>4562</v>
      </c>
      <c r="J14" s="59">
        <v>0</v>
      </c>
      <c r="K14" s="59">
        <v>1524</v>
      </c>
      <c r="L14" s="59">
        <v>1985</v>
      </c>
      <c r="M14" s="59">
        <v>3509</v>
      </c>
      <c r="N14" s="59">
        <v>405</v>
      </c>
      <c r="O14" s="59">
        <v>350</v>
      </c>
      <c r="P14" s="59">
        <v>194</v>
      </c>
      <c r="Q14" s="59">
        <v>949</v>
      </c>
      <c r="R14" s="59">
        <v>0</v>
      </c>
      <c r="S14" s="59">
        <v>0</v>
      </c>
      <c r="T14" s="59">
        <v>0</v>
      </c>
      <c r="U14" s="59">
        <v>0</v>
      </c>
      <c r="V14" s="59">
        <v>9020</v>
      </c>
      <c r="W14" s="59">
        <v>9996</v>
      </c>
      <c r="X14" s="59">
        <v>-976</v>
      </c>
      <c r="Y14" s="60">
        <v>-9.76</v>
      </c>
      <c r="Z14" s="61">
        <v>10000</v>
      </c>
    </row>
    <row r="15" spans="1:26" ht="13.5">
      <c r="A15" s="57" t="s">
        <v>39</v>
      </c>
      <c r="B15" s="18">
        <v>93823313</v>
      </c>
      <c r="C15" s="18">
        <v>0</v>
      </c>
      <c r="D15" s="58">
        <v>105993424</v>
      </c>
      <c r="E15" s="59">
        <v>108300541</v>
      </c>
      <c r="F15" s="59">
        <v>10178699</v>
      </c>
      <c r="G15" s="59">
        <v>10752584</v>
      </c>
      <c r="H15" s="59">
        <v>9579451</v>
      </c>
      <c r="I15" s="59">
        <v>30510734</v>
      </c>
      <c r="J15" s="59">
        <v>5375048</v>
      </c>
      <c r="K15" s="59">
        <v>9524622</v>
      </c>
      <c r="L15" s="59">
        <v>8144349</v>
      </c>
      <c r="M15" s="59">
        <v>23044019</v>
      </c>
      <c r="N15" s="59">
        <v>6666254</v>
      </c>
      <c r="O15" s="59">
        <v>12910026</v>
      </c>
      <c r="P15" s="59">
        <v>6994409</v>
      </c>
      <c r="Q15" s="59">
        <v>26570689</v>
      </c>
      <c r="R15" s="59">
        <v>7504161</v>
      </c>
      <c r="S15" s="59">
        <v>6947197</v>
      </c>
      <c r="T15" s="59">
        <v>9671206</v>
      </c>
      <c r="U15" s="59">
        <v>24122564</v>
      </c>
      <c r="V15" s="59">
        <v>104248006</v>
      </c>
      <c r="W15" s="59">
        <v>105993420</v>
      </c>
      <c r="X15" s="59">
        <v>-1745414</v>
      </c>
      <c r="Y15" s="60">
        <v>-1.65</v>
      </c>
      <c r="Z15" s="61">
        <v>108300541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37816100</v>
      </c>
      <c r="C17" s="18">
        <v>0</v>
      </c>
      <c r="D17" s="58">
        <v>74729586</v>
      </c>
      <c r="E17" s="59">
        <v>73680332</v>
      </c>
      <c r="F17" s="59">
        <v>4262355</v>
      </c>
      <c r="G17" s="59">
        <v>4276015</v>
      </c>
      <c r="H17" s="59">
        <v>4372632</v>
      </c>
      <c r="I17" s="59">
        <v>12911002</v>
      </c>
      <c r="J17" s="59">
        <v>3754489</v>
      </c>
      <c r="K17" s="59">
        <v>3697176</v>
      </c>
      <c r="L17" s="59">
        <v>4644062</v>
      </c>
      <c r="M17" s="59">
        <v>12095727</v>
      </c>
      <c r="N17" s="59">
        <v>2953974</v>
      </c>
      <c r="O17" s="59">
        <v>4748517</v>
      </c>
      <c r="P17" s="59">
        <v>8607776</v>
      </c>
      <c r="Q17" s="59">
        <v>16310267</v>
      </c>
      <c r="R17" s="59">
        <v>8563013</v>
      </c>
      <c r="S17" s="59">
        <v>3541534</v>
      </c>
      <c r="T17" s="59">
        <v>5876949</v>
      </c>
      <c r="U17" s="59">
        <v>17981496</v>
      </c>
      <c r="V17" s="59">
        <v>59298492</v>
      </c>
      <c r="W17" s="59">
        <v>74729580</v>
      </c>
      <c r="X17" s="59">
        <v>-15431088</v>
      </c>
      <c r="Y17" s="60">
        <v>-20.65</v>
      </c>
      <c r="Z17" s="61">
        <v>73680332</v>
      </c>
    </row>
    <row r="18" spans="1:26" ht="13.5">
      <c r="A18" s="69" t="s">
        <v>42</v>
      </c>
      <c r="B18" s="70">
        <f>SUM(B11:B17)</f>
        <v>255749925</v>
      </c>
      <c r="C18" s="70">
        <f>SUM(C11:C17)</f>
        <v>0</v>
      </c>
      <c r="D18" s="71">
        <f aca="true" t="shared" si="1" ref="D18:Z18">SUM(D11:D17)</f>
        <v>299276247</v>
      </c>
      <c r="E18" s="72">
        <f t="shared" si="1"/>
        <v>306374618</v>
      </c>
      <c r="F18" s="72">
        <f t="shared" si="1"/>
        <v>21468112</v>
      </c>
      <c r="G18" s="72">
        <f t="shared" si="1"/>
        <v>21954720</v>
      </c>
      <c r="H18" s="72">
        <f t="shared" si="1"/>
        <v>20793648</v>
      </c>
      <c r="I18" s="72">
        <f t="shared" si="1"/>
        <v>64216480</v>
      </c>
      <c r="J18" s="72">
        <f t="shared" si="1"/>
        <v>15986838</v>
      </c>
      <c r="K18" s="72">
        <f t="shared" si="1"/>
        <v>20126142</v>
      </c>
      <c r="L18" s="72">
        <f t="shared" si="1"/>
        <v>19651787</v>
      </c>
      <c r="M18" s="72">
        <f t="shared" si="1"/>
        <v>55764767</v>
      </c>
      <c r="N18" s="72">
        <f t="shared" si="1"/>
        <v>16815641</v>
      </c>
      <c r="O18" s="72">
        <f t="shared" si="1"/>
        <v>24417510</v>
      </c>
      <c r="P18" s="72">
        <f t="shared" si="1"/>
        <v>30486096</v>
      </c>
      <c r="Q18" s="72">
        <f t="shared" si="1"/>
        <v>71719247</v>
      </c>
      <c r="R18" s="72">
        <f t="shared" si="1"/>
        <v>30852515</v>
      </c>
      <c r="S18" s="72">
        <f t="shared" si="1"/>
        <v>17312505</v>
      </c>
      <c r="T18" s="72">
        <f t="shared" si="1"/>
        <v>22472007</v>
      </c>
      <c r="U18" s="72">
        <f t="shared" si="1"/>
        <v>70637027</v>
      </c>
      <c r="V18" s="72">
        <f t="shared" si="1"/>
        <v>262337521</v>
      </c>
      <c r="W18" s="72">
        <f t="shared" si="1"/>
        <v>299276233</v>
      </c>
      <c r="X18" s="72">
        <f t="shared" si="1"/>
        <v>-36938712</v>
      </c>
      <c r="Y18" s="66">
        <f>+IF(W18&lt;&gt;0,(X18/W18)*100,0)</f>
        <v>-12.342681418340359</v>
      </c>
      <c r="Z18" s="73">
        <f t="shared" si="1"/>
        <v>306374618</v>
      </c>
    </row>
    <row r="19" spans="1:26" ht="13.5">
      <c r="A19" s="69" t="s">
        <v>43</v>
      </c>
      <c r="B19" s="74">
        <f>+B10-B18</f>
        <v>-42164496</v>
      </c>
      <c r="C19" s="74">
        <f>+C10-C18</f>
        <v>0</v>
      </c>
      <c r="D19" s="75">
        <f aca="true" t="shared" si="2" ref="D19:Z19">+D10-D18</f>
        <v>-63535035</v>
      </c>
      <c r="E19" s="76">
        <f t="shared" si="2"/>
        <v>-60150752</v>
      </c>
      <c r="F19" s="76">
        <f t="shared" si="2"/>
        <v>42501384</v>
      </c>
      <c r="G19" s="76">
        <f t="shared" si="2"/>
        <v>-9228330</v>
      </c>
      <c r="H19" s="76">
        <f t="shared" si="2"/>
        <v>-8650221</v>
      </c>
      <c r="I19" s="76">
        <f t="shared" si="2"/>
        <v>24622833</v>
      </c>
      <c r="J19" s="76">
        <f t="shared" si="2"/>
        <v>-4320070</v>
      </c>
      <c r="K19" s="76">
        <f t="shared" si="2"/>
        <v>-9599729</v>
      </c>
      <c r="L19" s="76">
        <f t="shared" si="2"/>
        <v>4749931</v>
      </c>
      <c r="M19" s="76">
        <f t="shared" si="2"/>
        <v>-9169868</v>
      </c>
      <c r="N19" s="76">
        <f t="shared" si="2"/>
        <v>-3222227</v>
      </c>
      <c r="O19" s="76">
        <f t="shared" si="2"/>
        <v>-11801502</v>
      </c>
      <c r="P19" s="76">
        <f t="shared" si="2"/>
        <v>-7529389</v>
      </c>
      <c r="Q19" s="76">
        <f t="shared" si="2"/>
        <v>-22553118</v>
      </c>
      <c r="R19" s="76">
        <f t="shared" si="2"/>
        <v>-17972176</v>
      </c>
      <c r="S19" s="76">
        <f t="shared" si="2"/>
        <v>-4661708</v>
      </c>
      <c r="T19" s="76">
        <f t="shared" si="2"/>
        <v>-9918786</v>
      </c>
      <c r="U19" s="76">
        <f t="shared" si="2"/>
        <v>-32552670</v>
      </c>
      <c r="V19" s="76">
        <f t="shared" si="2"/>
        <v>-39652823</v>
      </c>
      <c r="W19" s="76">
        <f>IF(E10=E18,0,W10-W18)</f>
        <v>-63535021</v>
      </c>
      <c r="X19" s="76">
        <f t="shared" si="2"/>
        <v>23882198</v>
      </c>
      <c r="Y19" s="77">
        <f>+IF(W19&lt;&gt;0,(X19/W19)*100,0)</f>
        <v>-37.589029836001785</v>
      </c>
      <c r="Z19" s="78">
        <f t="shared" si="2"/>
        <v>-60150752</v>
      </c>
    </row>
    <row r="20" spans="1:26" ht="13.5">
      <c r="A20" s="57" t="s">
        <v>44</v>
      </c>
      <c r="B20" s="18">
        <v>15339401</v>
      </c>
      <c r="C20" s="18">
        <v>0</v>
      </c>
      <c r="D20" s="58">
        <v>14160000</v>
      </c>
      <c r="E20" s="59">
        <v>18154730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3108899</v>
      </c>
      <c r="L20" s="59">
        <v>0</v>
      </c>
      <c r="M20" s="59">
        <v>3108899</v>
      </c>
      <c r="N20" s="59">
        <v>-957074</v>
      </c>
      <c r="O20" s="59">
        <v>0</v>
      </c>
      <c r="P20" s="59">
        <v>0</v>
      </c>
      <c r="Q20" s="59">
        <v>-957074</v>
      </c>
      <c r="R20" s="59">
        <v>6612940</v>
      </c>
      <c r="S20" s="59">
        <v>0</v>
      </c>
      <c r="T20" s="59">
        <v>0</v>
      </c>
      <c r="U20" s="59">
        <v>6612940</v>
      </c>
      <c r="V20" s="59">
        <v>8764765</v>
      </c>
      <c r="W20" s="59">
        <v>14160000</v>
      </c>
      <c r="X20" s="59">
        <v>-5395235</v>
      </c>
      <c r="Y20" s="60">
        <v>-38.1</v>
      </c>
      <c r="Z20" s="61">
        <v>18154730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-26825095</v>
      </c>
      <c r="C22" s="85">
        <f>SUM(C19:C21)</f>
        <v>0</v>
      </c>
      <c r="D22" s="86">
        <f aca="true" t="shared" si="3" ref="D22:Z22">SUM(D19:D21)</f>
        <v>-49375035</v>
      </c>
      <c r="E22" s="87">
        <f t="shared" si="3"/>
        <v>-41996022</v>
      </c>
      <c r="F22" s="87">
        <f t="shared" si="3"/>
        <v>42501384</v>
      </c>
      <c r="G22" s="87">
        <f t="shared" si="3"/>
        <v>-9228330</v>
      </c>
      <c r="H22" s="87">
        <f t="shared" si="3"/>
        <v>-8650221</v>
      </c>
      <c r="I22" s="87">
        <f t="shared" si="3"/>
        <v>24622833</v>
      </c>
      <c r="J22" s="87">
        <f t="shared" si="3"/>
        <v>-4320070</v>
      </c>
      <c r="K22" s="87">
        <f t="shared" si="3"/>
        <v>-6490830</v>
      </c>
      <c r="L22" s="87">
        <f t="shared" si="3"/>
        <v>4749931</v>
      </c>
      <c r="M22" s="87">
        <f t="shared" si="3"/>
        <v>-6060969</v>
      </c>
      <c r="N22" s="87">
        <f t="shared" si="3"/>
        <v>-4179301</v>
      </c>
      <c r="O22" s="87">
        <f t="shared" si="3"/>
        <v>-11801502</v>
      </c>
      <c r="P22" s="87">
        <f t="shared" si="3"/>
        <v>-7529389</v>
      </c>
      <c r="Q22" s="87">
        <f t="shared" si="3"/>
        <v>-23510192</v>
      </c>
      <c r="R22" s="87">
        <f t="shared" si="3"/>
        <v>-11359236</v>
      </c>
      <c r="S22" s="87">
        <f t="shared" si="3"/>
        <v>-4661708</v>
      </c>
      <c r="T22" s="87">
        <f t="shared" si="3"/>
        <v>-9918786</v>
      </c>
      <c r="U22" s="87">
        <f t="shared" si="3"/>
        <v>-25939730</v>
      </c>
      <c r="V22" s="87">
        <f t="shared" si="3"/>
        <v>-30888058</v>
      </c>
      <c r="W22" s="87">
        <f t="shared" si="3"/>
        <v>-49375021</v>
      </c>
      <c r="X22" s="87">
        <f t="shared" si="3"/>
        <v>18486963</v>
      </c>
      <c r="Y22" s="88">
        <f>+IF(W22&lt;&gt;0,(X22/W22)*100,0)</f>
        <v>-37.44193445507597</v>
      </c>
      <c r="Z22" s="89">
        <f t="shared" si="3"/>
        <v>-41996022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-26825095</v>
      </c>
      <c r="C24" s="74">
        <f>SUM(C22:C23)</f>
        <v>0</v>
      </c>
      <c r="D24" s="75">
        <f aca="true" t="shared" si="4" ref="D24:Z24">SUM(D22:D23)</f>
        <v>-49375035</v>
      </c>
      <c r="E24" s="76">
        <f t="shared" si="4"/>
        <v>-41996022</v>
      </c>
      <c r="F24" s="76">
        <f t="shared" si="4"/>
        <v>42501384</v>
      </c>
      <c r="G24" s="76">
        <f t="shared" si="4"/>
        <v>-9228330</v>
      </c>
      <c r="H24" s="76">
        <f t="shared" si="4"/>
        <v>-8650221</v>
      </c>
      <c r="I24" s="76">
        <f t="shared" si="4"/>
        <v>24622833</v>
      </c>
      <c r="J24" s="76">
        <f t="shared" si="4"/>
        <v>-4320070</v>
      </c>
      <c r="K24" s="76">
        <f t="shared" si="4"/>
        <v>-6490830</v>
      </c>
      <c r="L24" s="76">
        <f t="shared" si="4"/>
        <v>4749931</v>
      </c>
      <c r="M24" s="76">
        <f t="shared" si="4"/>
        <v>-6060969</v>
      </c>
      <c r="N24" s="76">
        <f t="shared" si="4"/>
        <v>-4179301</v>
      </c>
      <c r="O24" s="76">
        <f t="shared" si="4"/>
        <v>-11801502</v>
      </c>
      <c r="P24" s="76">
        <f t="shared" si="4"/>
        <v>-7529389</v>
      </c>
      <c r="Q24" s="76">
        <f t="shared" si="4"/>
        <v>-23510192</v>
      </c>
      <c r="R24" s="76">
        <f t="shared" si="4"/>
        <v>-11359236</v>
      </c>
      <c r="S24" s="76">
        <f t="shared" si="4"/>
        <v>-4661708</v>
      </c>
      <c r="T24" s="76">
        <f t="shared" si="4"/>
        <v>-9918786</v>
      </c>
      <c r="U24" s="76">
        <f t="shared" si="4"/>
        <v>-25939730</v>
      </c>
      <c r="V24" s="76">
        <f t="shared" si="4"/>
        <v>-30888058</v>
      </c>
      <c r="W24" s="76">
        <f t="shared" si="4"/>
        <v>-49375021</v>
      </c>
      <c r="X24" s="76">
        <f t="shared" si="4"/>
        <v>18486963</v>
      </c>
      <c r="Y24" s="77">
        <f>+IF(W24&lt;&gt;0,(X24/W24)*100,0)</f>
        <v>-37.44193445507597</v>
      </c>
      <c r="Z24" s="78">
        <f t="shared" si="4"/>
        <v>-41996022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21115636</v>
      </c>
      <c r="C27" s="21">
        <v>0</v>
      </c>
      <c r="D27" s="98">
        <v>14160000</v>
      </c>
      <c r="E27" s="99">
        <v>18154730</v>
      </c>
      <c r="F27" s="99">
        <v>847460</v>
      </c>
      <c r="G27" s="99">
        <v>821354</v>
      </c>
      <c r="H27" s="99">
        <v>896150</v>
      </c>
      <c r="I27" s="99">
        <v>2564964</v>
      </c>
      <c r="J27" s="99">
        <v>1256658</v>
      </c>
      <c r="K27" s="99">
        <v>83722</v>
      </c>
      <c r="L27" s="99">
        <v>3130226</v>
      </c>
      <c r="M27" s="99">
        <v>4470606</v>
      </c>
      <c r="N27" s="99">
        <v>937719</v>
      </c>
      <c r="O27" s="99">
        <v>1150853</v>
      </c>
      <c r="P27" s="99">
        <v>3027573</v>
      </c>
      <c r="Q27" s="99">
        <v>5116145</v>
      </c>
      <c r="R27" s="99">
        <v>554493</v>
      </c>
      <c r="S27" s="99">
        <v>570647</v>
      </c>
      <c r="T27" s="99">
        <v>3443834</v>
      </c>
      <c r="U27" s="99">
        <v>4568974</v>
      </c>
      <c r="V27" s="99">
        <v>16720689</v>
      </c>
      <c r="W27" s="99">
        <v>18154730</v>
      </c>
      <c r="X27" s="99">
        <v>-1434041</v>
      </c>
      <c r="Y27" s="100">
        <v>-7.9</v>
      </c>
      <c r="Z27" s="101">
        <v>18154730</v>
      </c>
    </row>
    <row r="28" spans="1:26" ht="13.5">
      <c r="A28" s="102" t="s">
        <v>44</v>
      </c>
      <c r="B28" s="18">
        <v>20065352</v>
      </c>
      <c r="C28" s="18">
        <v>0</v>
      </c>
      <c r="D28" s="58">
        <v>14160000</v>
      </c>
      <c r="E28" s="59">
        <v>14660000</v>
      </c>
      <c r="F28" s="59">
        <v>847460</v>
      </c>
      <c r="G28" s="59">
        <v>610694</v>
      </c>
      <c r="H28" s="59">
        <v>724049</v>
      </c>
      <c r="I28" s="59">
        <v>2182203</v>
      </c>
      <c r="J28" s="59">
        <v>1076169</v>
      </c>
      <c r="K28" s="59">
        <v>0</v>
      </c>
      <c r="L28" s="59">
        <v>1249639</v>
      </c>
      <c r="M28" s="59">
        <v>2325808</v>
      </c>
      <c r="N28" s="59">
        <v>0</v>
      </c>
      <c r="O28" s="59">
        <v>1076863</v>
      </c>
      <c r="P28" s="59">
        <v>3014215</v>
      </c>
      <c r="Q28" s="59">
        <v>4091078</v>
      </c>
      <c r="R28" s="59">
        <v>539296</v>
      </c>
      <c r="S28" s="59">
        <v>534578</v>
      </c>
      <c r="T28" s="59">
        <v>3413344</v>
      </c>
      <c r="U28" s="59">
        <v>4487218</v>
      </c>
      <c r="V28" s="59">
        <v>13086307</v>
      </c>
      <c r="W28" s="59">
        <v>14660000</v>
      </c>
      <c r="X28" s="59">
        <v>-1573693</v>
      </c>
      <c r="Y28" s="60">
        <v>-10.73</v>
      </c>
      <c r="Z28" s="61">
        <v>14660000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1050284</v>
      </c>
      <c r="C31" s="18">
        <v>0</v>
      </c>
      <c r="D31" s="58">
        <v>0</v>
      </c>
      <c r="E31" s="59">
        <v>3494730</v>
      </c>
      <c r="F31" s="59">
        <v>0</v>
      </c>
      <c r="G31" s="59">
        <v>210660</v>
      </c>
      <c r="H31" s="59">
        <v>172101</v>
      </c>
      <c r="I31" s="59">
        <v>382761</v>
      </c>
      <c r="J31" s="59">
        <v>180489</v>
      </c>
      <c r="K31" s="59">
        <v>83722</v>
      </c>
      <c r="L31" s="59">
        <v>1880587</v>
      </c>
      <c r="M31" s="59">
        <v>2144798</v>
      </c>
      <c r="N31" s="59">
        <v>937719</v>
      </c>
      <c r="O31" s="59">
        <v>73990</v>
      </c>
      <c r="P31" s="59">
        <v>13358</v>
      </c>
      <c r="Q31" s="59">
        <v>1025067</v>
      </c>
      <c r="R31" s="59">
        <v>15197</v>
      </c>
      <c r="S31" s="59">
        <v>36069</v>
      </c>
      <c r="T31" s="59">
        <v>30490</v>
      </c>
      <c r="U31" s="59">
        <v>81756</v>
      </c>
      <c r="V31" s="59">
        <v>3634382</v>
      </c>
      <c r="W31" s="59">
        <v>3494730</v>
      </c>
      <c r="X31" s="59">
        <v>139652</v>
      </c>
      <c r="Y31" s="60">
        <v>4</v>
      </c>
      <c r="Z31" s="61">
        <v>3494730</v>
      </c>
    </row>
    <row r="32" spans="1:26" ht="13.5">
      <c r="A32" s="69" t="s">
        <v>50</v>
      </c>
      <c r="B32" s="21">
        <f>SUM(B28:B31)</f>
        <v>21115636</v>
      </c>
      <c r="C32" s="21">
        <f>SUM(C28:C31)</f>
        <v>0</v>
      </c>
      <c r="D32" s="98">
        <f aca="true" t="shared" si="5" ref="D32:Z32">SUM(D28:D31)</f>
        <v>14160000</v>
      </c>
      <c r="E32" s="99">
        <f t="shared" si="5"/>
        <v>18154730</v>
      </c>
      <c r="F32" s="99">
        <f t="shared" si="5"/>
        <v>847460</v>
      </c>
      <c r="G32" s="99">
        <f t="shared" si="5"/>
        <v>821354</v>
      </c>
      <c r="H32" s="99">
        <f t="shared" si="5"/>
        <v>896150</v>
      </c>
      <c r="I32" s="99">
        <f t="shared" si="5"/>
        <v>2564964</v>
      </c>
      <c r="J32" s="99">
        <f t="shared" si="5"/>
        <v>1256658</v>
      </c>
      <c r="K32" s="99">
        <f t="shared" si="5"/>
        <v>83722</v>
      </c>
      <c r="L32" s="99">
        <f t="shared" si="5"/>
        <v>3130226</v>
      </c>
      <c r="M32" s="99">
        <f t="shared" si="5"/>
        <v>4470606</v>
      </c>
      <c r="N32" s="99">
        <f t="shared" si="5"/>
        <v>937719</v>
      </c>
      <c r="O32" s="99">
        <f t="shared" si="5"/>
        <v>1150853</v>
      </c>
      <c r="P32" s="99">
        <f t="shared" si="5"/>
        <v>3027573</v>
      </c>
      <c r="Q32" s="99">
        <f t="shared" si="5"/>
        <v>5116145</v>
      </c>
      <c r="R32" s="99">
        <f t="shared" si="5"/>
        <v>554493</v>
      </c>
      <c r="S32" s="99">
        <f t="shared" si="5"/>
        <v>570647</v>
      </c>
      <c r="T32" s="99">
        <f t="shared" si="5"/>
        <v>3443834</v>
      </c>
      <c r="U32" s="99">
        <f t="shared" si="5"/>
        <v>4568974</v>
      </c>
      <c r="V32" s="99">
        <f t="shared" si="5"/>
        <v>16720689</v>
      </c>
      <c r="W32" s="99">
        <f t="shared" si="5"/>
        <v>18154730</v>
      </c>
      <c r="X32" s="99">
        <f t="shared" si="5"/>
        <v>-1434041</v>
      </c>
      <c r="Y32" s="100">
        <f>+IF(W32&lt;&gt;0,(X32/W32)*100,0)</f>
        <v>-7.898993815936674</v>
      </c>
      <c r="Z32" s="101">
        <f t="shared" si="5"/>
        <v>18154730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50516503</v>
      </c>
      <c r="C35" s="18">
        <v>0</v>
      </c>
      <c r="D35" s="58">
        <v>30870288</v>
      </c>
      <c r="E35" s="59">
        <v>30870288</v>
      </c>
      <c r="F35" s="59">
        <v>-45276631</v>
      </c>
      <c r="G35" s="59">
        <v>6497155</v>
      </c>
      <c r="H35" s="59">
        <v>8966513</v>
      </c>
      <c r="I35" s="59">
        <v>8966513</v>
      </c>
      <c r="J35" s="59">
        <v>-1592264</v>
      </c>
      <c r="K35" s="59">
        <v>-551428</v>
      </c>
      <c r="L35" s="59">
        <v>2655148</v>
      </c>
      <c r="M35" s="59">
        <v>2655148</v>
      </c>
      <c r="N35" s="59">
        <v>611467</v>
      </c>
      <c r="O35" s="59">
        <v>-7352745</v>
      </c>
      <c r="P35" s="59">
        <v>-6647003</v>
      </c>
      <c r="Q35" s="59">
        <v>-6647003</v>
      </c>
      <c r="R35" s="59">
        <v>2800319</v>
      </c>
      <c r="S35" s="59">
        <v>6289713</v>
      </c>
      <c r="T35" s="59">
        <v>-6411980</v>
      </c>
      <c r="U35" s="59">
        <v>-6411980</v>
      </c>
      <c r="V35" s="59">
        <v>-6411980</v>
      </c>
      <c r="W35" s="59">
        <v>30870288</v>
      </c>
      <c r="X35" s="59">
        <v>-37282268</v>
      </c>
      <c r="Y35" s="60">
        <v>-120.77</v>
      </c>
      <c r="Z35" s="61">
        <v>30870288</v>
      </c>
    </row>
    <row r="36" spans="1:26" ht="13.5">
      <c r="A36" s="57" t="s">
        <v>53</v>
      </c>
      <c r="B36" s="18">
        <v>609287162</v>
      </c>
      <c r="C36" s="18">
        <v>0</v>
      </c>
      <c r="D36" s="58">
        <v>603252830</v>
      </c>
      <c r="E36" s="59">
        <v>603252830</v>
      </c>
      <c r="F36" s="59">
        <v>-391396</v>
      </c>
      <c r="G36" s="59">
        <v>-604827</v>
      </c>
      <c r="H36" s="59">
        <v>-604232</v>
      </c>
      <c r="I36" s="59">
        <v>-604232</v>
      </c>
      <c r="J36" s="59">
        <v>-1081283</v>
      </c>
      <c r="K36" s="59">
        <v>1754</v>
      </c>
      <c r="L36" s="59">
        <v>3056485</v>
      </c>
      <c r="M36" s="59">
        <v>3056485</v>
      </c>
      <c r="N36" s="59">
        <v>873020</v>
      </c>
      <c r="O36" s="59">
        <v>1112608</v>
      </c>
      <c r="P36" s="59">
        <v>5192668</v>
      </c>
      <c r="Q36" s="59">
        <v>5192668</v>
      </c>
      <c r="R36" s="59">
        <v>-7644260</v>
      </c>
      <c r="S36" s="59">
        <v>-488975</v>
      </c>
      <c r="T36" s="59">
        <v>2734488</v>
      </c>
      <c r="U36" s="59">
        <v>2734488</v>
      </c>
      <c r="V36" s="59">
        <v>2734488</v>
      </c>
      <c r="W36" s="59">
        <v>603252830</v>
      </c>
      <c r="X36" s="59">
        <v>-600518342</v>
      </c>
      <c r="Y36" s="60">
        <v>-99.55</v>
      </c>
      <c r="Z36" s="61">
        <v>603252830</v>
      </c>
    </row>
    <row r="37" spans="1:26" ht="13.5">
      <c r="A37" s="57" t="s">
        <v>54</v>
      </c>
      <c r="B37" s="18">
        <v>195005939</v>
      </c>
      <c r="C37" s="18">
        <v>0</v>
      </c>
      <c r="D37" s="58">
        <v>158726059</v>
      </c>
      <c r="E37" s="59">
        <v>158726059</v>
      </c>
      <c r="F37" s="59">
        <v>-5156542</v>
      </c>
      <c r="G37" s="59">
        <v>-3576309</v>
      </c>
      <c r="H37" s="59">
        <v>-581414</v>
      </c>
      <c r="I37" s="59">
        <v>-581414</v>
      </c>
      <c r="J37" s="59">
        <v>-7064638</v>
      </c>
      <c r="K37" s="59">
        <v>-7443901</v>
      </c>
      <c r="L37" s="59">
        <v>1057733</v>
      </c>
      <c r="M37" s="59">
        <v>1057733</v>
      </c>
      <c r="N37" s="59">
        <v>-369939</v>
      </c>
      <c r="O37" s="59">
        <v>5553591</v>
      </c>
      <c r="P37" s="59">
        <v>-4182559</v>
      </c>
      <c r="Q37" s="59">
        <v>-4182559</v>
      </c>
      <c r="R37" s="59">
        <v>1656196</v>
      </c>
      <c r="S37" s="59">
        <v>1190709</v>
      </c>
      <c r="T37" s="59">
        <v>6239380</v>
      </c>
      <c r="U37" s="59">
        <v>6239380</v>
      </c>
      <c r="V37" s="59">
        <v>6239380</v>
      </c>
      <c r="W37" s="59">
        <v>158726059</v>
      </c>
      <c r="X37" s="59">
        <v>-152486679</v>
      </c>
      <c r="Y37" s="60">
        <v>-96.07</v>
      </c>
      <c r="Z37" s="61">
        <v>158726059</v>
      </c>
    </row>
    <row r="38" spans="1:26" ht="13.5">
      <c r="A38" s="57" t="s">
        <v>55</v>
      </c>
      <c r="B38" s="18">
        <v>43328008</v>
      </c>
      <c r="C38" s="18">
        <v>0</v>
      </c>
      <c r="D38" s="58">
        <v>39696292</v>
      </c>
      <c r="E38" s="59">
        <v>39696292</v>
      </c>
      <c r="F38" s="59">
        <v>0</v>
      </c>
      <c r="G38" s="59">
        <v>88538</v>
      </c>
      <c r="H38" s="59">
        <v>44598</v>
      </c>
      <c r="I38" s="59">
        <v>44598</v>
      </c>
      <c r="J38" s="59">
        <v>0</v>
      </c>
      <c r="K38" s="59">
        <v>44744</v>
      </c>
      <c r="L38" s="59">
        <v>-90090</v>
      </c>
      <c r="M38" s="59">
        <v>-90090</v>
      </c>
      <c r="N38" s="59">
        <v>-45298</v>
      </c>
      <c r="O38" s="59">
        <v>0</v>
      </c>
      <c r="P38" s="59">
        <v>45703</v>
      </c>
      <c r="Q38" s="59">
        <v>45703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39696292</v>
      </c>
      <c r="X38" s="59">
        <v>-39696292</v>
      </c>
      <c r="Y38" s="60">
        <v>-100</v>
      </c>
      <c r="Z38" s="61">
        <v>39696292</v>
      </c>
    </row>
    <row r="39" spans="1:26" ht="13.5">
      <c r="A39" s="57" t="s">
        <v>56</v>
      </c>
      <c r="B39" s="18">
        <v>421469718</v>
      </c>
      <c r="C39" s="18">
        <v>0</v>
      </c>
      <c r="D39" s="58">
        <v>435700767</v>
      </c>
      <c r="E39" s="59">
        <v>435700767</v>
      </c>
      <c r="F39" s="59">
        <v>-40511485</v>
      </c>
      <c r="G39" s="59">
        <v>9380099</v>
      </c>
      <c r="H39" s="59">
        <v>8899097</v>
      </c>
      <c r="I39" s="59">
        <v>8899097</v>
      </c>
      <c r="J39" s="59">
        <v>4391091</v>
      </c>
      <c r="K39" s="59">
        <v>6849483</v>
      </c>
      <c r="L39" s="59">
        <v>4743990</v>
      </c>
      <c r="M39" s="59">
        <v>4743990</v>
      </c>
      <c r="N39" s="59">
        <v>1899724</v>
      </c>
      <c r="O39" s="59">
        <v>-11793728</v>
      </c>
      <c r="P39" s="59">
        <v>2682521</v>
      </c>
      <c r="Q39" s="59">
        <v>2682521</v>
      </c>
      <c r="R39" s="59">
        <v>-6500137</v>
      </c>
      <c r="S39" s="59">
        <v>4610029</v>
      </c>
      <c r="T39" s="59">
        <v>-9916872</v>
      </c>
      <c r="U39" s="59">
        <v>-9916872</v>
      </c>
      <c r="V39" s="59">
        <v>-9916872</v>
      </c>
      <c r="W39" s="59">
        <v>435700767</v>
      </c>
      <c r="X39" s="59">
        <v>-445617639</v>
      </c>
      <c r="Y39" s="60">
        <v>-102.28</v>
      </c>
      <c r="Z39" s="61">
        <v>435700767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10248451</v>
      </c>
      <c r="C42" s="18">
        <v>0</v>
      </c>
      <c r="D42" s="58">
        <v>8299308</v>
      </c>
      <c r="E42" s="59">
        <v>11659453</v>
      </c>
      <c r="F42" s="59">
        <v>4840429</v>
      </c>
      <c r="G42" s="59">
        <v>-3745084</v>
      </c>
      <c r="H42" s="59">
        <v>-3649847</v>
      </c>
      <c r="I42" s="59">
        <v>-2554502</v>
      </c>
      <c r="J42" s="59">
        <v>4177949</v>
      </c>
      <c r="K42" s="59">
        <v>394272</v>
      </c>
      <c r="L42" s="59">
        <v>4408975</v>
      </c>
      <c r="M42" s="59">
        <v>8981196</v>
      </c>
      <c r="N42" s="59">
        <v>664569</v>
      </c>
      <c r="O42" s="59">
        <v>-3485921</v>
      </c>
      <c r="P42" s="59">
        <v>4624584</v>
      </c>
      <c r="Q42" s="59">
        <v>1803232</v>
      </c>
      <c r="R42" s="59">
        <v>5206564</v>
      </c>
      <c r="S42" s="59">
        <v>-3360777</v>
      </c>
      <c r="T42" s="59">
        <v>-812346</v>
      </c>
      <c r="U42" s="59">
        <v>1033441</v>
      </c>
      <c r="V42" s="59">
        <v>9263367</v>
      </c>
      <c r="W42" s="59">
        <v>11659453</v>
      </c>
      <c r="X42" s="59">
        <v>-2396086</v>
      </c>
      <c r="Y42" s="60">
        <v>-20.55</v>
      </c>
      <c r="Z42" s="61">
        <v>11659453</v>
      </c>
    </row>
    <row r="43" spans="1:26" ht="13.5">
      <c r="A43" s="57" t="s">
        <v>59</v>
      </c>
      <c r="B43" s="18">
        <v>-21126802</v>
      </c>
      <c r="C43" s="18">
        <v>0</v>
      </c>
      <c r="D43" s="58">
        <v>-14160000</v>
      </c>
      <c r="E43" s="59">
        <v>-18154731</v>
      </c>
      <c r="F43" s="59">
        <v>-966105</v>
      </c>
      <c r="G43" s="59">
        <v>-919111</v>
      </c>
      <c r="H43" s="59">
        <v>-953552</v>
      </c>
      <c r="I43" s="59">
        <v>-2838768</v>
      </c>
      <c r="J43" s="59">
        <v>-1393569</v>
      </c>
      <c r="K43" s="59">
        <v>-79400</v>
      </c>
      <c r="L43" s="59">
        <v>-1521019</v>
      </c>
      <c r="M43" s="59">
        <v>-2993988</v>
      </c>
      <c r="N43" s="59">
        <v>0</v>
      </c>
      <c r="O43" s="59">
        <v>-1298582</v>
      </c>
      <c r="P43" s="59">
        <v>-3502553</v>
      </c>
      <c r="Q43" s="59">
        <v>-4801135</v>
      </c>
      <c r="R43" s="59">
        <v>-661946</v>
      </c>
      <c r="S43" s="59">
        <v>-375102</v>
      </c>
      <c r="T43" s="59">
        <v>-2457922</v>
      </c>
      <c r="U43" s="59">
        <v>-3494970</v>
      </c>
      <c r="V43" s="59">
        <v>-14128861</v>
      </c>
      <c r="W43" s="59">
        <v>-18154731</v>
      </c>
      <c r="X43" s="59">
        <v>4025870</v>
      </c>
      <c r="Y43" s="60">
        <v>-22.18</v>
      </c>
      <c r="Z43" s="61">
        <v>-18154731</v>
      </c>
    </row>
    <row r="44" spans="1:26" ht="13.5">
      <c r="A44" s="57" t="s">
        <v>60</v>
      </c>
      <c r="B44" s="18">
        <v>-146668</v>
      </c>
      <c r="C44" s="18">
        <v>0</v>
      </c>
      <c r="D44" s="58">
        <v>-404820</v>
      </c>
      <c r="E44" s="59">
        <v>-404816</v>
      </c>
      <c r="F44" s="59">
        <v>0</v>
      </c>
      <c r="G44" s="59">
        <v>-88539</v>
      </c>
      <c r="H44" s="59">
        <v>-44598</v>
      </c>
      <c r="I44" s="59">
        <v>-133137</v>
      </c>
      <c r="J44" s="59">
        <v>0</v>
      </c>
      <c r="K44" s="59">
        <v>-44744</v>
      </c>
      <c r="L44" s="59">
        <v>-90090</v>
      </c>
      <c r="M44" s="59">
        <v>-134834</v>
      </c>
      <c r="N44" s="59">
        <v>-45298</v>
      </c>
      <c r="O44" s="59">
        <v>-45550</v>
      </c>
      <c r="P44" s="59">
        <v>-45703</v>
      </c>
      <c r="Q44" s="59">
        <v>-136551</v>
      </c>
      <c r="R44" s="59">
        <v>0</v>
      </c>
      <c r="S44" s="59">
        <v>0</v>
      </c>
      <c r="T44" s="59">
        <v>0</v>
      </c>
      <c r="U44" s="59">
        <v>0</v>
      </c>
      <c r="V44" s="59">
        <v>-404522</v>
      </c>
      <c r="W44" s="59">
        <v>-404816</v>
      </c>
      <c r="X44" s="59">
        <v>294</v>
      </c>
      <c r="Y44" s="60">
        <v>-0.07</v>
      </c>
      <c r="Z44" s="61">
        <v>-404816</v>
      </c>
    </row>
    <row r="45" spans="1:26" ht="13.5">
      <c r="A45" s="69" t="s">
        <v>61</v>
      </c>
      <c r="B45" s="21">
        <v>18995440</v>
      </c>
      <c r="C45" s="21">
        <v>0</v>
      </c>
      <c r="D45" s="98">
        <v>3228775</v>
      </c>
      <c r="E45" s="99">
        <v>2661247</v>
      </c>
      <c r="F45" s="99">
        <v>12490424</v>
      </c>
      <c r="G45" s="99">
        <v>7737690</v>
      </c>
      <c r="H45" s="99">
        <v>3089693</v>
      </c>
      <c r="I45" s="99">
        <v>3089693</v>
      </c>
      <c r="J45" s="99">
        <v>5874073</v>
      </c>
      <c r="K45" s="99">
        <v>6144201</v>
      </c>
      <c r="L45" s="99">
        <v>8942067</v>
      </c>
      <c r="M45" s="99">
        <v>8942067</v>
      </c>
      <c r="N45" s="99">
        <v>9561338</v>
      </c>
      <c r="O45" s="99">
        <v>4731285</v>
      </c>
      <c r="P45" s="99">
        <v>5807613</v>
      </c>
      <c r="Q45" s="99">
        <v>9561338</v>
      </c>
      <c r="R45" s="99">
        <v>10352231</v>
      </c>
      <c r="S45" s="99">
        <v>6616352</v>
      </c>
      <c r="T45" s="99">
        <v>3346084</v>
      </c>
      <c r="U45" s="99">
        <v>3346084</v>
      </c>
      <c r="V45" s="99">
        <v>3346084</v>
      </c>
      <c r="W45" s="99">
        <v>2661247</v>
      </c>
      <c r="X45" s="99">
        <v>684837</v>
      </c>
      <c r="Y45" s="100">
        <v>25.73</v>
      </c>
      <c r="Z45" s="101">
        <v>2661247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10264138</v>
      </c>
      <c r="C49" s="51">
        <v>0</v>
      </c>
      <c r="D49" s="128">
        <v>5603303</v>
      </c>
      <c r="E49" s="53">
        <v>3238908</v>
      </c>
      <c r="F49" s="53">
        <v>0</v>
      </c>
      <c r="G49" s="53">
        <v>0</v>
      </c>
      <c r="H49" s="53">
        <v>0</v>
      </c>
      <c r="I49" s="53">
        <v>2934383</v>
      </c>
      <c r="J49" s="53">
        <v>0</v>
      </c>
      <c r="K49" s="53">
        <v>0</v>
      </c>
      <c r="L49" s="53">
        <v>0</v>
      </c>
      <c r="M49" s="53">
        <v>2708184</v>
      </c>
      <c r="N49" s="53">
        <v>0</v>
      </c>
      <c r="O49" s="53">
        <v>0</v>
      </c>
      <c r="P49" s="53">
        <v>0</v>
      </c>
      <c r="Q49" s="53">
        <v>3535652</v>
      </c>
      <c r="R49" s="53">
        <v>0</v>
      </c>
      <c r="S49" s="53">
        <v>0</v>
      </c>
      <c r="T49" s="53">
        <v>0</v>
      </c>
      <c r="U49" s="53">
        <v>2256483</v>
      </c>
      <c r="V49" s="53">
        <v>90416718</v>
      </c>
      <c r="W49" s="53">
        <v>120957769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8360614</v>
      </c>
      <c r="C51" s="51">
        <v>0</v>
      </c>
      <c r="D51" s="128">
        <v>13681541</v>
      </c>
      <c r="E51" s="53">
        <v>-1900474</v>
      </c>
      <c r="F51" s="53">
        <v>0</v>
      </c>
      <c r="G51" s="53">
        <v>0</v>
      </c>
      <c r="H51" s="53">
        <v>0</v>
      </c>
      <c r="I51" s="53">
        <v>4052142</v>
      </c>
      <c r="J51" s="53">
        <v>0</v>
      </c>
      <c r="K51" s="53">
        <v>0</v>
      </c>
      <c r="L51" s="53">
        <v>0</v>
      </c>
      <c r="M51" s="53">
        <v>163213655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187407478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92.8571947073866</v>
      </c>
      <c r="C58" s="5">
        <f>IF(C67=0,0,+(C76/C67)*100)</f>
        <v>0</v>
      </c>
      <c r="D58" s="6">
        <f aca="true" t="shared" si="6" ref="D58:Z58">IF(D67=0,0,+(D76/D67)*100)</f>
        <v>94.99999853610352</v>
      </c>
      <c r="E58" s="7">
        <f t="shared" si="6"/>
        <v>94.99999844778095</v>
      </c>
      <c r="F58" s="7">
        <f t="shared" si="6"/>
        <v>23.66485768263513</v>
      </c>
      <c r="G58" s="7">
        <f t="shared" si="6"/>
        <v>109.63021714605081</v>
      </c>
      <c r="H58" s="7">
        <f t="shared" si="6"/>
        <v>169.07908421755033</v>
      </c>
      <c r="I58" s="7">
        <f t="shared" si="6"/>
        <v>58.569906612110756</v>
      </c>
      <c r="J58" s="7">
        <f t="shared" si="6"/>
        <v>125.5450665278537</v>
      </c>
      <c r="K58" s="7">
        <f t="shared" si="6"/>
        <v>105.8496955986104</v>
      </c>
      <c r="L58" s="7">
        <f t="shared" si="6"/>
        <v>114.2722953521591</v>
      </c>
      <c r="M58" s="7">
        <f t="shared" si="6"/>
        <v>115.07098094737023</v>
      </c>
      <c r="N58" s="7">
        <f t="shared" si="6"/>
        <v>97.05016260368647</v>
      </c>
      <c r="O58" s="7">
        <f t="shared" si="6"/>
        <v>104.86279755788541</v>
      </c>
      <c r="P58" s="7">
        <f t="shared" si="6"/>
        <v>108.29774416726117</v>
      </c>
      <c r="Q58" s="7">
        <f t="shared" si="6"/>
        <v>103.26815048882463</v>
      </c>
      <c r="R58" s="7">
        <f t="shared" si="6"/>
        <v>109.20063231955677</v>
      </c>
      <c r="S58" s="7">
        <f t="shared" si="6"/>
        <v>114.8499259677605</v>
      </c>
      <c r="T58" s="7">
        <f t="shared" si="6"/>
        <v>107.74484081318244</v>
      </c>
      <c r="U58" s="7">
        <f t="shared" si="6"/>
        <v>110.63940148548954</v>
      </c>
      <c r="V58" s="7">
        <f t="shared" si="6"/>
        <v>87.91988978509167</v>
      </c>
      <c r="W58" s="7">
        <f t="shared" si="6"/>
        <v>99.93223173101764</v>
      </c>
      <c r="X58" s="7">
        <f t="shared" si="6"/>
        <v>0</v>
      </c>
      <c r="Y58" s="7">
        <f t="shared" si="6"/>
        <v>0</v>
      </c>
      <c r="Z58" s="8">
        <f t="shared" si="6"/>
        <v>94.99999844778095</v>
      </c>
    </row>
    <row r="59" spans="1:26" ht="13.5">
      <c r="A59" s="36" t="s">
        <v>31</v>
      </c>
      <c r="B59" s="9">
        <f aca="true" t="shared" si="7" ref="B59:Z66">IF(B68=0,0,+(B77/B68)*100)</f>
        <v>97.01350451037115</v>
      </c>
      <c r="C59" s="9">
        <f t="shared" si="7"/>
        <v>0</v>
      </c>
      <c r="D59" s="2">
        <f t="shared" si="7"/>
        <v>95.00000521900512</v>
      </c>
      <c r="E59" s="10">
        <f t="shared" si="7"/>
        <v>94.99999409110185</v>
      </c>
      <c r="F59" s="10">
        <f t="shared" si="7"/>
        <v>6.759627874866984</v>
      </c>
      <c r="G59" s="10">
        <f t="shared" si="7"/>
        <v>8403.515660394454</v>
      </c>
      <c r="H59" s="10">
        <f t="shared" si="7"/>
        <v>8165.093933358455</v>
      </c>
      <c r="I59" s="10">
        <f t="shared" si="7"/>
        <v>34.370305310884866</v>
      </c>
      <c r="J59" s="10">
        <f t="shared" si="7"/>
        <v>-21517.050067658998</v>
      </c>
      <c r="K59" s="10">
        <f t="shared" si="7"/>
        <v>-1703.9583142359518</v>
      </c>
      <c r="L59" s="10">
        <f t="shared" si="7"/>
        <v>-433.5113796715521</v>
      </c>
      <c r="M59" s="10">
        <f t="shared" si="7"/>
        <v>-1148.6290234332255</v>
      </c>
      <c r="N59" s="10">
        <f t="shared" si="7"/>
        <v>28741.645992881025</v>
      </c>
      <c r="O59" s="10">
        <f t="shared" si="7"/>
        <v>-48001.84753014392</v>
      </c>
      <c r="P59" s="10">
        <f t="shared" si="7"/>
        <v>4722.7442595853245</v>
      </c>
      <c r="Q59" s="10">
        <f t="shared" si="7"/>
        <v>12981.882349005637</v>
      </c>
      <c r="R59" s="10">
        <f t="shared" si="7"/>
        <v>-7290.427985264609</v>
      </c>
      <c r="S59" s="10">
        <f t="shared" si="7"/>
        <v>-33897.87156850889</v>
      </c>
      <c r="T59" s="10">
        <f t="shared" si="7"/>
        <v>12941.664877629884</v>
      </c>
      <c r="U59" s="10">
        <f t="shared" si="7"/>
        <v>-33216.82880222357</v>
      </c>
      <c r="V59" s="10">
        <f t="shared" si="7"/>
        <v>92.27645396903657</v>
      </c>
      <c r="W59" s="10">
        <f t="shared" si="7"/>
        <v>102.78762690922929</v>
      </c>
      <c r="X59" s="10">
        <f t="shared" si="7"/>
        <v>0</v>
      </c>
      <c r="Y59" s="10">
        <f t="shared" si="7"/>
        <v>0</v>
      </c>
      <c r="Z59" s="11">
        <f t="shared" si="7"/>
        <v>94.99999409110185</v>
      </c>
    </row>
    <row r="60" spans="1:26" ht="13.5">
      <c r="A60" s="37" t="s">
        <v>32</v>
      </c>
      <c r="B60" s="12">
        <f t="shared" si="7"/>
        <v>95.95922197923133</v>
      </c>
      <c r="C60" s="12">
        <f t="shared" si="7"/>
        <v>0</v>
      </c>
      <c r="D60" s="3">
        <f t="shared" si="7"/>
        <v>94.99999868992114</v>
      </c>
      <c r="E60" s="13">
        <f t="shared" si="7"/>
        <v>94.99999964164383</v>
      </c>
      <c r="F60" s="13">
        <f t="shared" si="7"/>
        <v>85.24271600706076</v>
      </c>
      <c r="G60" s="13">
        <f t="shared" si="7"/>
        <v>86.17683879935146</v>
      </c>
      <c r="H60" s="13">
        <f t="shared" si="7"/>
        <v>91.21443747819438</v>
      </c>
      <c r="I60" s="13">
        <f t="shared" si="7"/>
        <v>87.5216456989638</v>
      </c>
      <c r="J60" s="13">
        <f t="shared" si="7"/>
        <v>95.02003748931467</v>
      </c>
      <c r="K60" s="13">
        <f t="shared" si="7"/>
        <v>78.20270337257537</v>
      </c>
      <c r="L60" s="13">
        <f t="shared" si="7"/>
        <v>87.20830553289144</v>
      </c>
      <c r="M60" s="13">
        <f t="shared" si="7"/>
        <v>86.65163842429664</v>
      </c>
      <c r="N60" s="13">
        <f t="shared" si="7"/>
        <v>75.53071135723391</v>
      </c>
      <c r="O60" s="13">
        <f t="shared" si="7"/>
        <v>82.61839909846786</v>
      </c>
      <c r="P60" s="13">
        <f t="shared" si="7"/>
        <v>86.76264162457696</v>
      </c>
      <c r="Q60" s="13">
        <f t="shared" si="7"/>
        <v>81.50003708721293</v>
      </c>
      <c r="R60" s="13">
        <f t="shared" si="7"/>
        <v>86.33662346825281</v>
      </c>
      <c r="S60" s="13">
        <f t="shared" si="7"/>
        <v>90.98494263636609</v>
      </c>
      <c r="T60" s="13">
        <f t="shared" si="7"/>
        <v>86.99575938842099</v>
      </c>
      <c r="U60" s="13">
        <f t="shared" si="7"/>
        <v>88.15417990923973</v>
      </c>
      <c r="V60" s="13">
        <f t="shared" si="7"/>
        <v>85.9007280595796</v>
      </c>
      <c r="W60" s="13">
        <f t="shared" si="7"/>
        <v>99.22887864022985</v>
      </c>
      <c r="X60" s="13">
        <f t="shared" si="7"/>
        <v>0</v>
      </c>
      <c r="Y60" s="13">
        <f t="shared" si="7"/>
        <v>0</v>
      </c>
      <c r="Z60" s="14">
        <f t="shared" si="7"/>
        <v>94.99999964164383</v>
      </c>
    </row>
    <row r="61" spans="1:26" ht="13.5">
      <c r="A61" s="38" t="s">
        <v>114</v>
      </c>
      <c r="B61" s="12">
        <f t="shared" si="7"/>
        <v>166.24015648012607</v>
      </c>
      <c r="C61" s="12">
        <f t="shared" si="7"/>
        <v>0</v>
      </c>
      <c r="D61" s="3">
        <f t="shared" si="7"/>
        <v>95.00000063639618</v>
      </c>
      <c r="E61" s="13">
        <f t="shared" si="7"/>
        <v>95.00000156073799</v>
      </c>
      <c r="F61" s="13">
        <f t="shared" si="7"/>
        <v>93.31524148438587</v>
      </c>
      <c r="G61" s="13">
        <f t="shared" si="7"/>
        <v>96.1591366235399</v>
      </c>
      <c r="H61" s="13">
        <f t="shared" si="7"/>
        <v>106.99504788181504</v>
      </c>
      <c r="I61" s="13">
        <f t="shared" si="7"/>
        <v>98.47222216140977</v>
      </c>
      <c r="J61" s="13">
        <f t="shared" si="7"/>
        <v>102.92219593188794</v>
      </c>
      <c r="K61" s="13">
        <f t="shared" si="7"/>
        <v>89.95448816194536</v>
      </c>
      <c r="L61" s="13">
        <f t="shared" si="7"/>
        <v>102.36816005666758</v>
      </c>
      <c r="M61" s="13">
        <f t="shared" si="7"/>
        <v>98.36504221758406</v>
      </c>
      <c r="N61" s="13">
        <f t="shared" si="7"/>
        <v>86.93481849517526</v>
      </c>
      <c r="O61" s="13">
        <f t="shared" si="7"/>
        <v>88.20419704071931</v>
      </c>
      <c r="P61" s="13">
        <f t="shared" si="7"/>
        <v>94.40496212847964</v>
      </c>
      <c r="Q61" s="13">
        <f t="shared" si="7"/>
        <v>89.89900484876546</v>
      </c>
      <c r="R61" s="13">
        <f t="shared" si="7"/>
        <v>99.981960510802</v>
      </c>
      <c r="S61" s="13">
        <f t="shared" si="7"/>
        <v>103.3104106074666</v>
      </c>
      <c r="T61" s="13">
        <f t="shared" si="7"/>
        <v>99.32945484854044</v>
      </c>
      <c r="U61" s="13">
        <f t="shared" si="7"/>
        <v>100.90137419928415</v>
      </c>
      <c r="V61" s="13">
        <f t="shared" si="7"/>
        <v>96.84929330908507</v>
      </c>
      <c r="W61" s="13">
        <f t="shared" si="7"/>
        <v>103.29751922029536</v>
      </c>
      <c r="X61" s="13">
        <f t="shared" si="7"/>
        <v>0</v>
      </c>
      <c r="Y61" s="13">
        <f t="shared" si="7"/>
        <v>0</v>
      </c>
      <c r="Z61" s="14">
        <f t="shared" si="7"/>
        <v>95.00000156073799</v>
      </c>
    </row>
    <row r="62" spans="1:26" ht="13.5">
      <c r="A62" s="38" t="s">
        <v>115</v>
      </c>
      <c r="B62" s="12">
        <f t="shared" si="7"/>
        <v>0</v>
      </c>
      <c r="C62" s="12">
        <f t="shared" si="7"/>
        <v>0</v>
      </c>
      <c r="D62" s="3">
        <f t="shared" si="7"/>
        <v>95.00001615201688</v>
      </c>
      <c r="E62" s="13">
        <f t="shared" si="7"/>
        <v>95.00000229690488</v>
      </c>
      <c r="F62" s="13">
        <f t="shared" si="7"/>
        <v>99.25852464901591</v>
      </c>
      <c r="G62" s="13">
        <f t="shared" si="7"/>
        <v>91.2042319351725</v>
      </c>
      <c r="H62" s="13">
        <f t="shared" si="7"/>
        <v>85.5248193604221</v>
      </c>
      <c r="I62" s="13">
        <f t="shared" si="7"/>
        <v>91.48923954978035</v>
      </c>
      <c r="J62" s="13">
        <f t="shared" si="7"/>
        <v>111.99866721230458</v>
      </c>
      <c r="K62" s="13">
        <f t="shared" si="7"/>
        <v>74.12701137316321</v>
      </c>
      <c r="L62" s="13">
        <f t="shared" si="7"/>
        <v>83.01029011747625</v>
      </c>
      <c r="M62" s="13">
        <f t="shared" si="7"/>
        <v>88.23955002204174</v>
      </c>
      <c r="N62" s="13">
        <f t="shared" si="7"/>
        <v>68.29511594431365</v>
      </c>
      <c r="O62" s="13">
        <f t="shared" si="7"/>
        <v>100.39993838544186</v>
      </c>
      <c r="P62" s="13">
        <f t="shared" si="7"/>
        <v>93.30038727841112</v>
      </c>
      <c r="Q62" s="13">
        <f t="shared" si="7"/>
        <v>85.05766602002144</v>
      </c>
      <c r="R62" s="13">
        <f t="shared" si="7"/>
        <v>91.34100441798164</v>
      </c>
      <c r="S62" s="13">
        <f t="shared" si="7"/>
        <v>92.50677200509116</v>
      </c>
      <c r="T62" s="13">
        <f t="shared" si="7"/>
        <v>88.53142279834803</v>
      </c>
      <c r="U62" s="13">
        <f t="shared" si="7"/>
        <v>90.82889710052264</v>
      </c>
      <c r="V62" s="13">
        <f t="shared" si="7"/>
        <v>88.75929755992267</v>
      </c>
      <c r="W62" s="13">
        <f t="shared" si="7"/>
        <v>90.80257456241209</v>
      </c>
      <c r="X62" s="13">
        <f t="shared" si="7"/>
        <v>0</v>
      </c>
      <c r="Y62" s="13">
        <f t="shared" si="7"/>
        <v>0</v>
      </c>
      <c r="Z62" s="14">
        <f t="shared" si="7"/>
        <v>95.00000229690488</v>
      </c>
    </row>
    <row r="63" spans="1:26" ht="13.5">
      <c r="A63" s="38" t="s">
        <v>116</v>
      </c>
      <c r="B63" s="12">
        <f t="shared" si="7"/>
        <v>0</v>
      </c>
      <c r="C63" s="12">
        <f t="shared" si="7"/>
        <v>0</v>
      </c>
      <c r="D63" s="3">
        <f t="shared" si="7"/>
        <v>94.99996746116025</v>
      </c>
      <c r="E63" s="13">
        <f t="shared" si="7"/>
        <v>94.99998558365301</v>
      </c>
      <c r="F63" s="13">
        <f t="shared" si="7"/>
        <v>58.84070218904793</v>
      </c>
      <c r="G63" s="13">
        <f t="shared" si="7"/>
        <v>59.99307575006101</v>
      </c>
      <c r="H63" s="13">
        <f t="shared" si="7"/>
        <v>67.56478836756088</v>
      </c>
      <c r="I63" s="13">
        <f t="shared" si="7"/>
        <v>62.14949223203533</v>
      </c>
      <c r="J63" s="13">
        <f t="shared" si="7"/>
        <v>64.74473585606178</v>
      </c>
      <c r="K63" s="13">
        <f t="shared" si="7"/>
        <v>57.7080931914693</v>
      </c>
      <c r="L63" s="13">
        <f t="shared" si="7"/>
        <v>59.268205693534796</v>
      </c>
      <c r="M63" s="13">
        <f t="shared" si="7"/>
        <v>60.57425949751225</v>
      </c>
      <c r="N63" s="13">
        <f t="shared" si="7"/>
        <v>58.6753851004824</v>
      </c>
      <c r="O63" s="13">
        <f t="shared" si="7"/>
        <v>56.337695253360295</v>
      </c>
      <c r="P63" s="13">
        <f t="shared" si="7"/>
        <v>64.86838058412133</v>
      </c>
      <c r="Q63" s="13">
        <f t="shared" si="7"/>
        <v>59.926531771040615</v>
      </c>
      <c r="R63" s="13">
        <f t="shared" si="7"/>
        <v>54.05829004900031</v>
      </c>
      <c r="S63" s="13">
        <f t="shared" si="7"/>
        <v>61.731398401170836</v>
      </c>
      <c r="T63" s="13">
        <f t="shared" si="7"/>
        <v>62.7402342278245</v>
      </c>
      <c r="U63" s="13">
        <f t="shared" si="7"/>
        <v>59.508407455785694</v>
      </c>
      <c r="V63" s="13">
        <f t="shared" si="7"/>
        <v>60.5327961243043</v>
      </c>
      <c r="W63" s="13">
        <f t="shared" si="7"/>
        <v>94.25165955246005</v>
      </c>
      <c r="X63" s="13">
        <f t="shared" si="7"/>
        <v>0</v>
      </c>
      <c r="Y63" s="13">
        <f t="shared" si="7"/>
        <v>0</v>
      </c>
      <c r="Z63" s="14">
        <f t="shared" si="7"/>
        <v>94.99998558365301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95.00000340912098</v>
      </c>
      <c r="E64" s="13">
        <f t="shared" si="7"/>
        <v>94.99998738958435</v>
      </c>
      <c r="F64" s="13">
        <f t="shared" si="7"/>
        <v>53.43927253394462</v>
      </c>
      <c r="G64" s="13">
        <f t="shared" si="7"/>
        <v>57.887814201400325</v>
      </c>
      <c r="H64" s="13">
        <f t="shared" si="7"/>
        <v>65.56765433768715</v>
      </c>
      <c r="I64" s="13">
        <f t="shared" si="7"/>
        <v>58.96519205434463</v>
      </c>
      <c r="J64" s="13">
        <f t="shared" si="7"/>
        <v>66.71101265613913</v>
      </c>
      <c r="K64" s="13">
        <f t="shared" si="7"/>
        <v>58.3760808122959</v>
      </c>
      <c r="L64" s="13">
        <f t="shared" si="7"/>
        <v>60.98838902309481</v>
      </c>
      <c r="M64" s="13">
        <f t="shared" si="7"/>
        <v>62.02104332384481</v>
      </c>
      <c r="N64" s="13">
        <f t="shared" si="7"/>
        <v>62.1099439632519</v>
      </c>
      <c r="O64" s="13">
        <f t="shared" si="7"/>
        <v>56.194424052037625</v>
      </c>
      <c r="P64" s="13">
        <f t="shared" si="7"/>
        <v>62.91259828321959</v>
      </c>
      <c r="Q64" s="13">
        <f t="shared" si="7"/>
        <v>60.405852096165056</v>
      </c>
      <c r="R64" s="13">
        <f t="shared" si="7"/>
        <v>55.19670897155361</v>
      </c>
      <c r="S64" s="13">
        <f t="shared" si="7"/>
        <v>64.41966624876893</v>
      </c>
      <c r="T64" s="13">
        <f t="shared" si="7"/>
        <v>55.53651938683498</v>
      </c>
      <c r="U64" s="13">
        <f t="shared" si="7"/>
        <v>58.402467807039706</v>
      </c>
      <c r="V64" s="13">
        <f t="shared" si="7"/>
        <v>59.95273995530827</v>
      </c>
      <c r="W64" s="13">
        <f t="shared" si="7"/>
        <v>102.72979389824557</v>
      </c>
      <c r="X64" s="13">
        <f t="shared" si="7"/>
        <v>0</v>
      </c>
      <c r="Y64" s="13">
        <f t="shared" si="7"/>
        <v>0</v>
      </c>
      <c r="Z64" s="14">
        <f t="shared" si="7"/>
        <v>94.99998738958435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94.999614069972</v>
      </c>
      <c r="E65" s="13">
        <f t="shared" si="7"/>
        <v>95.00021315497787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92.4199799085748</v>
      </c>
      <c r="X65" s="13">
        <f t="shared" si="7"/>
        <v>0</v>
      </c>
      <c r="Y65" s="13">
        <f t="shared" si="7"/>
        <v>0</v>
      </c>
      <c r="Z65" s="14">
        <f t="shared" si="7"/>
        <v>95.00021315497787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94.99995006100443</v>
      </c>
      <c r="E66" s="16">
        <f t="shared" si="7"/>
        <v>95.00000085610267</v>
      </c>
      <c r="F66" s="16">
        <f t="shared" si="7"/>
        <v>100.10661384465467</v>
      </c>
      <c r="G66" s="16">
        <f t="shared" si="7"/>
        <v>100.08115763571415</v>
      </c>
      <c r="H66" s="16">
        <f t="shared" si="7"/>
        <v>106.88030636184784</v>
      </c>
      <c r="I66" s="16">
        <f t="shared" si="7"/>
        <v>102.27708557414846</v>
      </c>
      <c r="J66" s="16">
        <f t="shared" si="7"/>
        <v>104.78314806059652</v>
      </c>
      <c r="K66" s="16">
        <f t="shared" si="7"/>
        <v>100.20423577865125</v>
      </c>
      <c r="L66" s="16">
        <f t="shared" si="7"/>
        <v>100.55814092684314</v>
      </c>
      <c r="M66" s="16">
        <f t="shared" si="7"/>
        <v>101.77646903648724</v>
      </c>
      <c r="N66" s="16">
        <f t="shared" si="7"/>
        <v>100.06154112697865</v>
      </c>
      <c r="O66" s="16">
        <f t="shared" si="7"/>
        <v>101.10480213211855</v>
      </c>
      <c r="P66" s="16">
        <f t="shared" si="7"/>
        <v>101.48527136057682</v>
      </c>
      <c r="Q66" s="16">
        <f t="shared" si="7"/>
        <v>100.89330744551125</v>
      </c>
      <c r="R66" s="16">
        <f t="shared" si="7"/>
        <v>102.17474478999135</v>
      </c>
      <c r="S66" s="16">
        <f t="shared" si="7"/>
        <v>101.39748974212219</v>
      </c>
      <c r="T66" s="16">
        <f t="shared" si="7"/>
        <v>100.04602971440791</v>
      </c>
      <c r="U66" s="16">
        <f t="shared" si="7"/>
        <v>101.15812638669767</v>
      </c>
      <c r="V66" s="16">
        <f t="shared" si="7"/>
        <v>101.48648942913967</v>
      </c>
      <c r="W66" s="16">
        <f t="shared" si="7"/>
        <v>97.2216381400956</v>
      </c>
      <c r="X66" s="16">
        <f t="shared" si="7"/>
        <v>0</v>
      </c>
      <c r="Y66" s="16">
        <f t="shared" si="7"/>
        <v>0</v>
      </c>
      <c r="Z66" s="17">
        <f t="shared" si="7"/>
        <v>95.00000085610267</v>
      </c>
    </row>
    <row r="67" spans="1:26" ht="13.5" hidden="1">
      <c r="A67" s="40" t="s">
        <v>120</v>
      </c>
      <c r="B67" s="23">
        <v>153050665</v>
      </c>
      <c r="C67" s="23"/>
      <c r="D67" s="24">
        <v>177608188</v>
      </c>
      <c r="E67" s="25">
        <v>186829302</v>
      </c>
      <c r="F67" s="25">
        <v>54503890</v>
      </c>
      <c r="G67" s="25">
        <v>12038119</v>
      </c>
      <c r="H67" s="25">
        <v>11653248</v>
      </c>
      <c r="I67" s="25">
        <v>78195257</v>
      </c>
      <c r="J67" s="25">
        <v>11145933</v>
      </c>
      <c r="K67" s="25">
        <v>11674881</v>
      </c>
      <c r="L67" s="25">
        <v>11376250</v>
      </c>
      <c r="M67" s="25">
        <v>34197064</v>
      </c>
      <c r="N67" s="25">
        <v>12981563</v>
      </c>
      <c r="O67" s="25">
        <v>11576361</v>
      </c>
      <c r="P67" s="25">
        <v>12378533</v>
      </c>
      <c r="Q67" s="25">
        <v>36936457</v>
      </c>
      <c r="R67" s="25">
        <v>11181688</v>
      </c>
      <c r="S67" s="25">
        <v>12047454</v>
      </c>
      <c r="T67" s="25">
        <v>11966663</v>
      </c>
      <c r="U67" s="25">
        <v>35195805</v>
      </c>
      <c r="V67" s="25">
        <v>184524583</v>
      </c>
      <c r="W67" s="25">
        <v>177608196</v>
      </c>
      <c r="X67" s="25"/>
      <c r="Y67" s="24"/>
      <c r="Z67" s="26">
        <v>186829302</v>
      </c>
    </row>
    <row r="68" spans="1:26" ht="13.5" hidden="1">
      <c r="A68" s="36" t="s">
        <v>31</v>
      </c>
      <c r="B68" s="18">
        <v>34187763</v>
      </c>
      <c r="C68" s="18"/>
      <c r="D68" s="19">
        <v>38321480</v>
      </c>
      <c r="E68" s="20">
        <v>41462891</v>
      </c>
      <c r="F68" s="20">
        <v>42858809</v>
      </c>
      <c r="G68" s="20">
        <v>33109</v>
      </c>
      <c r="H68" s="20">
        <v>111462</v>
      </c>
      <c r="I68" s="20">
        <v>43003380</v>
      </c>
      <c r="J68" s="20">
        <v>-15519</v>
      </c>
      <c r="K68" s="20">
        <v>-174544</v>
      </c>
      <c r="L68" s="20">
        <v>-577565</v>
      </c>
      <c r="M68" s="20">
        <v>-767628</v>
      </c>
      <c r="N68" s="20">
        <v>9271</v>
      </c>
      <c r="O68" s="20">
        <v>-5142</v>
      </c>
      <c r="P68" s="20">
        <v>55658</v>
      </c>
      <c r="Q68" s="20">
        <v>59787</v>
      </c>
      <c r="R68" s="20">
        <v>-33389</v>
      </c>
      <c r="S68" s="20">
        <v>-8269</v>
      </c>
      <c r="T68" s="20">
        <v>18632</v>
      </c>
      <c r="U68" s="20">
        <v>-23026</v>
      </c>
      <c r="V68" s="20">
        <v>42272513</v>
      </c>
      <c r="W68" s="20">
        <v>38321484</v>
      </c>
      <c r="X68" s="20"/>
      <c r="Y68" s="19"/>
      <c r="Z68" s="22">
        <v>41462891</v>
      </c>
    </row>
    <row r="69" spans="1:26" ht="13.5" hidden="1">
      <c r="A69" s="37" t="s">
        <v>32</v>
      </c>
      <c r="B69" s="18">
        <v>113539694</v>
      </c>
      <c r="C69" s="18"/>
      <c r="D69" s="19">
        <v>133579745</v>
      </c>
      <c r="E69" s="20">
        <v>139525990</v>
      </c>
      <c r="F69" s="20">
        <v>11143270</v>
      </c>
      <c r="G69" s="20">
        <v>11504749</v>
      </c>
      <c r="H69" s="20">
        <v>11066531</v>
      </c>
      <c r="I69" s="20">
        <v>33714550</v>
      </c>
      <c r="J69" s="20">
        <v>10666506</v>
      </c>
      <c r="K69" s="20">
        <v>11317197</v>
      </c>
      <c r="L69" s="20">
        <v>11419183</v>
      </c>
      <c r="M69" s="20">
        <v>33402886</v>
      </c>
      <c r="N69" s="20">
        <v>12418191</v>
      </c>
      <c r="O69" s="20">
        <v>11026562</v>
      </c>
      <c r="P69" s="20">
        <v>11742577</v>
      </c>
      <c r="Q69" s="20">
        <v>35187330</v>
      </c>
      <c r="R69" s="20">
        <v>10624387</v>
      </c>
      <c r="S69" s="20">
        <v>11435468</v>
      </c>
      <c r="T69" s="20">
        <v>11274553</v>
      </c>
      <c r="U69" s="20">
        <v>33334408</v>
      </c>
      <c r="V69" s="20">
        <v>135639174</v>
      </c>
      <c r="W69" s="20">
        <v>133579752</v>
      </c>
      <c r="X69" s="20"/>
      <c r="Y69" s="19"/>
      <c r="Z69" s="22">
        <v>139525990</v>
      </c>
    </row>
    <row r="70" spans="1:26" ht="13.5" hidden="1">
      <c r="A70" s="38" t="s">
        <v>114</v>
      </c>
      <c r="B70" s="18">
        <v>65538802</v>
      </c>
      <c r="C70" s="18"/>
      <c r="D70" s="19">
        <v>70710669</v>
      </c>
      <c r="E70" s="20">
        <v>76886704</v>
      </c>
      <c r="F70" s="20">
        <v>6196529</v>
      </c>
      <c r="G70" s="20">
        <v>6548059</v>
      </c>
      <c r="H70" s="20">
        <v>5526524</v>
      </c>
      <c r="I70" s="20">
        <v>18271112</v>
      </c>
      <c r="J70" s="20">
        <v>5736371</v>
      </c>
      <c r="K70" s="20">
        <v>5907474</v>
      </c>
      <c r="L70" s="20">
        <v>5881317</v>
      </c>
      <c r="M70" s="20">
        <v>17525162</v>
      </c>
      <c r="N70" s="20">
        <v>6191020</v>
      </c>
      <c r="O70" s="20">
        <v>5994700</v>
      </c>
      <c r="P70" s="20">
        <v>6327446</v>
      </c>
      <c r="Q70" s="20">
        <v>18513166</v>
      </c>
      <c r="R70" s="20">
        <v>5554481</v>
      </c>
      <c r="S70" s="20">
        <v>6150083</v>
      </c>
      <c r="T70" s="20">
        <v>6176467</v>
      </c>
      <c r="U70" s="20">
        <v>17881031</v>
      </c>
      <c r="V70" s="20">
        <v>72190471</v>
      </c>
      <c r="W70" s="20">
        <v>70710672</v>
      </c>
      <c r="X70" s="20"/>
      <c r="Y70" s="19"/>
      <c r="Z70" s="22">
        <v>76886704</v>
      </c>
    </row>
    <row r="71" spans="1:26" ht="13.5" hidden="1">
      <c r="A71" s="38" t="s">
        <v>115</v>
      </c>
      <c r="B71" s="18">
        <v>27221567</v>
      </c>
      <c r="C71" s="18"/>
      <c r="D71" s="19">
        <v>31884563</v>
      </c>
      <c r="E71" s="20">
        <v>30475794</v>
      </c>
      <c r="F71" s="20">
        <v>2286927</v>
      </c>
      <c r="G71" s="20">
        <v>2298901</v>
      </c>
      <c r="H71" s="20">
        <v>2869111</v>
      </c>
      <c r="I71" s="20">
        <v>7454939</v>
      </c>
      <c r="J71" s="20">
        <v>2235915</v>
      </c>
      <c r="K71" s="20">
        <v>2714812</v>
      </c>
      <c r="L71" s="20">
        <v>2832232</v>
      </c>
      <c r="M71" s="20">
        <v>7782959</v>
      </c>
      <c r="N71" s="20">
        <v>3482577</v>
      </c>
      <c r="O71" s="20">
        <v>2337110</v>
      </c>
      <c r="P71" s="20">
        <v>2732143</v>
      </c>
      <c r="Q71" s="20">
        <v>8551830</v>
      </c>
      <c r="R71" s="20">
        <v>2415130</v>
      </c>
      <c r="S71" s="20">
        <v>2579369</v>
      </c>
      <c r="T71" s="20">
        <v>2422079</v>
      </c>
      <c r="U71" s="20">
        <v>7416578</v>
      </c>
      <c r="V71" s="20">
        <v>31206306</v>
      </c>
      <c r="W71" s="20">
        <v>31884564</v>
      </c>
      <c r="X71" s="20"/>
      <c r="Y71" s="19"/>
      <c r="Z71" s="22">
        <v>30475794</v>
      </c>
    </row>
    <row r="72" spans="1:26" ht="13.5" hidden="1">
      <c r="A72" s="38" t="s">
        <v>116</v>
      </c>
      <c r="B72" s="18">
        <v>9935066</v>
      </c>
      <c r="C72" s="18"/>
      <c r="D72" s="19">
        <v>13983289</v>
      </c>
      <c r="E72" s="20">
        <v>13873140</v>
      </c>
      <c r="F72" s="20">
        <v>1143054</v>
      </c>
      <c r="G72" s="20">
        <v>1135141</v>
      </c>
      <c r="H72" s="20">
        <v>1150438</v>
      </c>
      <c r="I72" s="20">
        <v>3428633</v>
      </c>
      <c r="J72" s="20">
        <v>1168946</v>
      </c>
      <c r="K72" s="20">
        <v>1166845</v>
      </c>
      <c r="L72" s="20">
        <v>1171996</v>
      </c>
      <c r="M72" s="20">
        <v>3507787</v>
      </c>
      <c r="N72" s="20">
        <v>1208321</v>
      </c>
      <c r="O72" s="20">
        <v>1159199</v>
      </c>
      <c r="P72" s="20">
        <v>1147741</v>
      </c>
      <c r="Q72" s="20">
        <v>3515261</v>
      </c>
      <c r="R72" s="20">
        <v>1156115</v>
      </c>
      <c r="S72" s="20">
        <v>1175235</v>
      </c>
      <c r="T72" s="20">
        <v>1141282</v>
      </c>
      <c r="U72" s="20">
        <v>3472632</v>
      </c>
      <c r="V72" s="20">
        <v>13924313</v>
      </c>
      <c r="W72" s="20">
        <v>13983288</v>
      </c>
      <c r="X72" s="20"/>
      <c r="Y72" s="19"/>
      <c r="Z72" s="22">
        <v>13873140</v>
      </c>
    </row>
    <row r="73" spans="1:26" ht="13.5" hidden="1">
      <c r="A73" s="38" t="s">
        <v>117</v>
      </c>
      <c r="B73" s="18">
        <v>10844259</v>
      </c>
      <c r="C73" s="18"/>
      <c r="D73" s="19">
        <v>16133191</v>
      </c>
      <c r="E73" s="20">
        <v>17445896</v>
      </c>
      <c r="F73" s="20">
        <v>1448315</v>
      </c>
      <c r="G73" s="20">
        <v>1451378</v>
      </c>
      <c r="H73" s="20">
        <v>1448998</v>
      </c>
      <c r="I73" s="20">
        <v>4348691</v>
      </c>
      <c r="J73" s="20">
        <v>1454472</v>
      </c>
      <c r="K73" s="20">
        <v>1457006</v>
      </c>
      <c r="L73" s="20">
        <v>1462926</v>
      </c>
      <c r="M73" s="20">
        <v>4374404</v>
      </c>
      <c r="N73" s="20">
        <v>1465110</v>
      </c>
      <c r="O73" s="20">
        <v>1464325</v>
      </c>
      <c r="P73" s="20">
        <v>1464136</v>
      </c>
      <c r="Q73" s="20">
        <v>4393571</v>
      </c>
      <c r="R73" s="20">
        <v>1428125</v>
      </c>
      <c r="S73" s="20">
        <v>1458092</v>
      </c>
      <c r="T73" s="20">
        <v>1463880</v>
      </c>
      <c r="U73" s="20">
        <v>4350097</v>
      </c>
      <c r="V73" s="20">
        <v>17466763</v>
      </c>
      <c r="W73" s="20">
        <v>16133196</v>
      </c>
      <c r="X73" s="20"/>
      <c r="Y73" s="19"/>
      <c r="Z73" s="22">
        <v>17445896</v>
      </c>
    </row>
    <row r="74" spans="1:26" ht="13.5" hidden="1">
      <c r="A74" s="38" t="s">
        <v>118</v>
      </c>
      <c r="B74" s="18"/>
      <c r="C74" s="18"/>
      <c r="D74" s="19">
        <v>868033</v>
      </c>
      <c r="E74" s="20">
        <v>844456</v>
      </c>
      <c r="F74" s="20">
        <v>68445</v>
      </c>
      <c r="G74" s="20">
        <v>71270</v>
      </c>
      <c r="H74" s="20">
        <v>71460</v>
      </c>
      <c r="I74" s="20">
        <v>211175</v>
      </c>
      <c r="J74" s="20">
        <v>70802</v>
      </c>
      <c r="K74" s="20">
        <v>71060</v>
      </c>
      <c r="L74" s="20">
        <v>70712</v>
      </c>
      <c r="M74" s="20">
        <v>212574</v>
      </c>
      <c r="N74" s="20">
        <v>71163</v>
      </c>
      <c r="O74" s="20">
        <v>71228</v>
      </c>
      <c r="P74" s="20">
        <v>71111</v>
      </c>
      <c r="Q74" s="20">
        <v>213502</v>
      </c>
      <c r="R74" s="20">
        <v>70536</v>
      </c>
      <c r="S74" s="20">
        <v>72689</v>
      </c>
      <c r="T74" s="20">
        <v>70845</v>
      </c>
      <c r="U74" s="20">
        <v>214070</v>
      </c>
      <c r="V74" s="20">
        <v>851321</v>
      </c>
      <c r="W74" s="20">
        <v>868032</v>
      </c>
      <c r="X74" s="20"/>
      <c r="Y74" s="19"/>
      <c r="Z74" s="22">
        <v>844456</v>
      </c>
    </row>
    <row r="75" spans="1:26" ht="13.5" hidden="1">
      <c r="A75" s="39" t="s">
        <v>119</v>
      </c>
      <c r="B75" s="27">
        <v>5323208</v>
      </c>
      <c r="C75" s="27"/>
      <c r="D75" s="28">
        <v>5706963</v>
      </c>
      <c r="E75" s="29">
        <v>5840421</v>
      </c>
      <c r="F75" s="29">
        <v>501811</v>
      </c>
      <c r="G75" s="29">
        <v>500261</v>
      </c>
      <c r="H75" s="29">
        <v>475255</v>
      </c>
      <c r="I75" s="29">
        <v>1477327</v>
      </c>
      <c r="J75" s="29">
        <v>494946</v>
      </c>
      <c r="K75" s="29">
        <v>532228</v>
      </c>
      <c r="L75" s="29">
        <v>534632</v>
      </c>
      <c r="M75" s="29">
        <v>1561806</v>
      </c>
      <c r="N75" s="29">
        <v>554101</v>
      </c>
      <c r="O75" s="29">
        <v>554941</v>
      </c>
      <c r="P75" s="29">
        <v>580298</v>
      </c>
      <c r="Q75" s="29">
        <v>1689340</v>
      </c>
      <c r="R75" s="29">
        <v>590690</v>
      </c>
      <c r="S75" s="29">
        <v>620255</v>
      </c>
      <c r="T75" s="29">
        <v>673478</v>
      </c>
      <c r="U75" s="29">
        <v>1884423</v>
      </c>
      <c r="V75" s="29">
        <v>6612896</v>
      </c>
      <c r="W75" s="29">
        <v>5706960</v>
      </c>
      <c r="X75" s="29"/>
      <c r="Y75" s="28"/>
      <c r="Z75" s="30">
        <v>5840421</v>
      </c>
    </row>
    <row r="76" spans="1:26" ht="13.5" hidden="1">
      <c r="A76" s="41" t="s">
        <v>121</v>
      </c>
      <c r="B76" s="31">
        <v>142118554</v>
      </c>
      <c r="C76" s="31"/>
      <c r="D76" s="32">
        <v>168727776</v>
      </c>
      <c r="E76" s="33">
        <v>177487834</v>
      </c>
      <c r="F76" s="33">
        <v>12898268</v>
      </c>
      <c r="G76" s="33">
        <v>13197416</v>
      </c>
      <c r="H76" s="33">
        <v>19703205</v>
      </c>
      <c r="I76" s="33">
        <v>45798889</v>
      </c>
      <c r="J76" s="33">
        <v>13993169</v>
      </c>
      <c r="K76" s="33">
        <v>12357826</v>
      </c>
      <c r="L76" s="33">
        <v>12999902</v>
      </c>
      <c r="M76" s="33">
        <v>39350897</v>
      </c>
      <c r="N76" s="33">
        <v>12598628</v>
      </c>
      <c r="O76" s="33">
        <v>12139296</v>
      </c>
      <c r="P76" s="33">
        <v>13405672</v>
      </c>
      <c r="Q76" s="33">
        <v>38143596</v>
      </c>
      <c r="R76" s="33">
        <v>12210474</v>
      </c>
      <c r="S76" s="33">
        <v>13836492</v>
      </c>
      <c r="T76" s="33">
        <v>12893462</v>
      </c>
      <c r="U76" s="33">
        <v>38940428</v>
      </c>
      <c r="V76" s="33">
        <v>162233810</v>
      </c>
      <c r="W76" s="33">
        <v>177487834</v>
      </c>
      <c r="X76" s="33"/>
      <c r="Y76" s="32"/>
      <c r="Z76" s="34">
        <v>177487834</v>
      </c>
    </row>
    <row r="77" spans="1:26" ht="13.5" hidden="1">
      <c r="A77" s="36" t="s">
        <v>31</v>
      </c>
      <c r="B77" s="18">
        <v>33166747</v>
      </c>
      <c r="C77" s="18"/>
      <c r="D77" s="19">
        <v>36405408</v>
      </c>
      <c r="E77" s="20">
        <v>39389744</v>
      </c>
      <c r="F77" s="20">
        <v>2897096</v>
      </c>
      <c r="G77" s="20">
        <v>2782320</v>
      </c>
      <c r="H77" s="20">
        <v>9100977</v>
      </c>
      <c r="I77" s="20">
        <v>14780393</v>
      </c>
      <c r="J77" s="20">
        <v>3339231</v>
      </c>
      <c r="K77" s="20">
        <v>2974157</v>
      </c>
      <c r="L77" s="20">
        <v>2503810</v>
      </c>
      <c r="M77" s="20">
        <v>8817198</v>
      </c>
      <c r="N77" s="20">
        <v>2664638</v>
      </c>
      <c r="O77" s="20">
        <v>2468255</v>
      </c>
      <c r="P77" s="20">
        <v>2628585</v>
      </c>
      <c r="Q77" s="20">
        <v>7761478</v>
      </c>
      <c r="R77" s="20">
        <v>2434201</v>
      </c>
      <c r="S77" s="20">
        <v>2803015</v>
      </c>
      <c r="T77" s="20">
        <v>2411291</v>
      </c>
      <c r="U77" s="20">
        <v>7648507</v>
      </c>
      <c r="V77" s="20">
        <v>39007576</v>
      </c>
      <c r="W77" s="20">
        <v>39389744</v>
      </c>
      <c r="X77" s="20"/>
      <c r="Y77" s="19"/>
      <c r="Z77" s="22">
        <v>39389744</v>
      </c>
    </row>
    <row r="78" spans="1:26" ht="13.5" hidden="1">
      <c r="A78" s="37" t="s">
        <v>32</v>
      </c>
      <c r="B78" s="18">
        <v>108951807</v>
      </c>
      <c r="C78" s="18"/>
      <c r="D78" s="19">
        <v>126900756</v>
      </c>
      <c r="E78" s="20">
        <v>132549690</v>
      </c>
      <c r="F78" s="20">
        <v>9498826</v>
      </c>
      <c r="G78" s="20">
        <v>9914429</v>
      </c>
      <c r="H78" s="20">
        <v>10094274</v>
      </c>
      <c r="I78" s="20">
        <v>29507529</v>
      </c>
      <c r="J78" s="20">
        <v>10135318</v>
      </c>
      <c r="K78" s="20">
        <v>8850354</v>
      </c>
      <c r="L78" s="20">
        <v>9958476</v>
      </c>
      <c r="M78" s="20">
        <v>28944148</v>
      </c>
      <c r="N78" s="20">
        <v>9379548</v>
      </c>
      <c r="O78" s="20">
        <v>9109969</v>
      </c>
      <c r="P78" s="20">
        <v>10188170</v>
      </c>
      <c r="Q78" s="20">
        <v>28677687</v>
      </c>
      <c r="R78" s="20">
        <v>9172737</v>
      </c>
      <c r="S78" s="20">
        <v>10404554</v>
      </c>
      <c r="T78" s="20">
        <v>9808383</v>
      </c>
      <c r="U78" s="20">
        <v>29385674</v>
      </c>
      <c r="V78" s="20">
        <v>116515038</v>
      </c>
      <c r="W78" s="20">
        <v>132549690</v>
      </c>
      <c r="X78" s="20"/>
      <c r="Y78" s="19"/>
      <c r="Z78" s="22">
        <v>132549690</v>
      </c>
    </row>
    <row r="79" spans="1:26" ht="13.5" hidden="1">
      <c r="A79" s="38" t="s">
        <v>114</v>
      </c>
      <c r="B79" s="18">
        <v>108951807</v>
      </c>
      <c r="C79" s="18"/>
      <c r="D79" s="19">
        <v>67175136</v>
      </c>
      <c r="E79" s="20">
        <v>73042370</v>
      </c>
      <c r="F79" s="20">
        <v>5782306</v>
      </c>
      <c r="G79" s="20">
        <v>6296557</v>
      </c>
      <c r="H79" s="20">
        <v>5913107</v>
      </c>
      <c r="I79" s="20">
        <v>17991970</v>
      </c>
      <c r="J79" s="20">
        <v>5903999</v>
      </c>
      <c r="K79" s="20">
        <v>5314038</v>
      </c>
      <c r="L79" s="20">
        <v>6020596</v>
      </c>
      <c r="M79" s="20">
        <v>17238633</v>
      </c>
      <c r="N79" s="20">
        <v>5382152</v>
      </c>
      <c r="O79" s="20">
        <v>5287577</v>
      </c>
      <c r="P79" s="20">
        <v>5973423</v>
      </c>
      <c r="Q79" s="20">
        <v>16643152</v>
      </c>
      <c r="R79" s="20">
        <v>5553479</v>
      </c>
      <c r="S79" s="20">
        <v>6353676</v>
      </c>
      <c r="T79" s="20">
        <v>6135051</v>
      </c>
      <c r="U79" s="20">
        <v>18042206</v>
      </c>
      <c r="V79" s="20">
        <v>69915961</v>
      </c>
      <c r="W79" s="20">
        <v>73042370</v>
      </c>
      <c r="X79" s="20"/>
      <c r="Y79" s="19"/>
      <c r="Z79" s="22">
        <v>73042370</v>
      </c>
    </row>
    <row r="80" spans="1:26" ht="13.5" hidden="1">
      <c r="A80" s="38" t="s">
        <v>115</v>
      </c>
      <c r="B80" s="18"/>
      <c r="C80" s="18"/>
      <c r="D80" s="19">
        <v>30290340</v>
      </c>
      <c r="E80" s="20">
        <v>28952005</v>
      </c>
      <c r="F80" s="20">
        <v>2269970</v>
      </c>
      <c r="G80" s="20">
        <v>2096695</v>
      </c>
      <c r="H80" s="20">
        <v>2453802</v>
      </c>
      <c r="I80" s="20">
        <v>6820467</v>
      </c>
      <c r="J80" s="20">
        <v>2504195</v>
      </c>
      <c r="K80" s="20">
        <v>2012409</v>
      </c>
      <c r="L80" s="20">
        <v>2351044</v>
      </c>
      <c r="M80" s="20">
        <v>6867648</v>
      </c>
      <c r="N80" s="20">
        <v>2378430</v>
      </c>
      <c r="O80" s="20">
        <v>2346457</v>
      </c>
      <c r="P80" s="20">
        <v>2549100</v>
      </c>
      <c r="Q80" s="20">
        <v>7273987</v>
      </c>
      <c r="R80" s="20">
        <v>2206004</v>
      </c>
      <c r="S80" s="20">
        <v>2386091</v>
      </c>
      <c r="T80" s="20">
        <v>2144301</v>
      </c>
      <c r="U80" s="20">
        <v>6736396</v>
      </c>
      <c r="V80" s="20">
        <v>27698498</v>
      </c>
      <c r="W80" s="20">
        <v>28952005</v>
      </c>
      <c r="X80" s="20"/>
      <c r="Y80" s="19"/>
      <c r="Z80" s="22">
        <v>28952005</v>
      </c>
    </row>
    <row r="81" spans="1:26" ht="13.5" hidden="1">
      <c r="A81" s="38" t="s">
        <v>116</v>
      </c>
      <c r="B81" s="18"/>
      <c r="C81" s="18"/>
      <c r="D81" s="19">
        <v>13284120</v>
      </c>
      <c r="E81" s="20">
        <v>13179481</v>
      </c>
      <c r="F81" s="20">
        <v>672581</v>
      </c>
      <c r="G81" s="20">
        <v>681006</v>
      </c>
      <c r="H81" s="20">
        <v>777291</v>
      </c>
      <c r="I81" s="20">
        <v>2130878</v>
      </c>
      <c r="J81" s="20">
        <v>756831</v>
      </c>
      <c r="K81" s="20">
        <v>673364</v>
      </c>
      <c r="L81" s="20">
        <v>694621</v>
      </c>
      <c r="M81" s="20">
        <v>2124816</v>
      </c>
      <c r="N81" s="20">
        <v>708987</v>
      </c>
      <c r="O81" s="20">
        <v>653066</v>
      </c>
      <c r="P81" s="20">
        <v>744521</v>
      </c>
      <c r="Q81" s="20">
        <v>2106574</v>
      </c>
      <c r="R81" s="20">
        <v>624976</v>
      </c>
      <c r="S81" s="20">
        <v>725489</v>
      </c>
      <c r="T81" s="20">
        <v>716043</v>
      </c>
      <c r="U81" s="20">
        <v>2066508</v>
      </c>
      <c r="V81" s="20">
        <v>8428776</v>
      </c>
      <c r="W81" s="20">
        <v>13179481</v>
      </c>
      <c r="X81" s="20"/>
      <c r="Y81" s="19"/>
      <c r="Z81" s="22">
        <v>13179481</v>
      </c>
    </row>
    <row r="82" spans="1:26" ht="13.5" hidden="1">
      <c r="A82" s="38" t="s">
        <v>117</v>
      </c>
      <c r="B82" s="18"/>
      <c r="C82" s="18"/>
      <c r="D82" s="19">
        <v>15326532</v>
      </c>
      <c r="E82" s="20">
        <v>16573599</v>
      </c>
      <c r="F82" s="20">
        <v>773969</v>
      </c>
      <c r="G82" s="20">
        <v>840171</v>
      </c>
      <c r="H82" s="20">
        <v>950074</v>
      </c>
      <c r="I82" s="20">
        <v>2564214</v>
      </c>
      <c r="J82" s="20">
        <v>970293</v>
      </c>
      <c r="K82" s="20">
        <v>850543</v>
      </c>
      <c r="L82" s="20">
        <v>892215</v>
      </c>
      <c r="M82" s="20">
        <v>2713051</v>
      </c>
      <c r="N82" s="20">
        <v>909979</v>
      </c>
      <c r="O82" s="20">
        <v>822869</v>
      </c>
      <c r="P82" s="20">
        <v>921126</v>
      </c>
      <c r="Q82" s="20">
        <v>2653974</v>
      </c>
      <c r="R82" s="20">
        <v>788278</v>
      </c>
      <c r="S82" s="20">
        <v>939298</v>
      </c>
      <c r="T82" s="20">
        <v>812988</v>
      </c>
      <c r="U82" s="20">
        <v>2540564</v>
      </c>
      <c r="V82" s="20">
        <v>10471803</v>
      </c>
      <c r="W82" s="20">
        <v>16573599</v>
      </c>
      <c r="X82" s="20"/>
      <c r="Y82" s="19"/>
      <c r="Z82" s="22">
        <v>16573599</v>
      </c>
    </row>
    <row r="83" spans="1:26" ht="13.5" hidden="1">
      <c r="A83" s="38" t="s">
        <v>118</v>
      </c>
      <c r="B83" s="18"/>
      <c r="C83" s="18"/>
      <c r="D83" s="19">
        <v>824628</v>
      </c>
      <c r="E83" s="20">
        <v>802235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802235</v>
      </c>
      <c r="X83" s="20"/>
      <c r="Y83" s="19"/>
      <c r="Z83" s="22">
        <v>802235</v>
      </c>
    </row>
    <row r="84" spans="1:26" ht="13.5" hidden="1">
      <c r="A84" s="39" t="s">
        <v>119</v>
      </c>
      <c r="B84" s="27"/>
      <c r="C84" s="27"/>
      <c r="D84" s="28">
        <v>5421612</v>
      </c>
      <c r="E84" s="29">
        <v>5548400</v>
      </c>
      <c r="F84" s="29">
        <v>502346</v>
      </c>
      <c r="G84" s="29">
        <v>500667</v>
      </c>
      <c r="H84" s="29">
        <v>507954</v>
      </c>
      <c r="I84" s="29">
        <v>1510967</v>
      </c>
      <c r="J84" s="29">
        <v>518620</v>
      </c>
      <c r="K84" s="29">
        <v>533315</v>
      </c>
      <c r="L84" s="29">
        <v>537616</v>
      </c>
      <c r="M84" s="29">
        <v>1589551</v>
      </c>
      <c r="N84" s="29">
        <v>554442</v>
      </c>
      <c r="O84" s="29">
        <v>561072</v>
      </c>
      <c r="P84" s="29">
        <v>588917</v>
      </c>
      <c r="Q84" s="29">
        <v>1704431</v>
      </c>
      <c r="R84" s="29">
        <v>603536</v>
      </c>
      <c r="S84" s="29">
        <v>628923</v>
      </c>
      <c r="T84" s="29">
        <v>673788</v>
      </c>
      <c r="U84" s="29">
        <v>1906247</v>
      </c>
      <c r="V84" s="29">
        <v>6711196</v>
      </c>
      <c r="W84" s="29">
        <v>5548400</v>
      </c>
      <c r="X84" s="29"/>
      <c r="Y84" s="28"/>
      <c r="Z84" s="30">
        <v>5548400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5747423</v>
      </c>
      <c r="C5" s="18">
        <v>0</v>
      </c>
      <c r="D5" s="58">
        <v>8864000</v>
      </c>
      <c r="E5" s="59">
        <v>10616000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8863866</v>
      </c>
      <c r="X5" s="59">
        <v>-8863866</v>
      </c>
      <c r="Y5" s="60">
        <v>-100</v>
      </c>
      <c r="Z5" s="61">
        <v>10616000</v>
      </c>
    </row>
    <row r="6" spans="1:26" ht="13.5">
      <c r="A6" s="57" t="s">
        <v>32</v>
      </c>
      <c r="B6" s="18">
        <v>8938199</v>
      </c>
      <c r="C6" s="18">
        <v>0</v>
      </c>
      <c r="D6" s="58">
        <v>12116000</v>
      </c>
      <c r="E6" s="59">
        <v>15136000</v>
      </c>
      <c r="F6" s="59">
        <v>8660780</v>
      </c>
      <c r="G6" s="59">
        <v>1118755</v>
      </c>
      <c r="H6" s="59">
        <v>1001244</v>
      </c>
      <c r="I6" s="59">
        <v>10780779</v>
      </c>
      <c r="J6" s="59">
        <v>1254982</v>
      </c>
      <c r="K6" s="59">
        <v>1286736</v>
      </c>
      <c r="L6" s="59">
        <v>1562323</v>
      </c>
      <c r="M6" s="59">
        <v>4104041</v>
      </c>
      <c r="N6" s="59">
        <v>1264979</v>
      </c>
      <c r="O6" s="59">
        <v>1456648</v>
      </c>
      <c r="P6" s="59">
        <v>1209421</v>
      </c>
      <c r="Q6" s="59">
        <v>3931048</v>
      </c>
      <c r="R6" s="59">
        <v>1139004</v>
      </c>
      <c r="S6" s="59">
        <v>1279805</v>
      </c>
      <c r="T6" s="59">
        <v>0</v>
      </c>
      <c r="U6" s="59">
        <v>2418809</v>
      </c>
      <c r="V6" s="59">
        <v>21234677</v>
      </c>
      <c r="W6" s="59">
        <v>12116317</v>
      </c>
      <c r="X6" s="59">
        <v>9118360</v>
      </c>
      <c r="Y6" s="60">
        <v>75.26</v>
      </c>
      <c r="Z6" s="61">
        <v>15136000</v>
      </c>
    </row>
    <row r="7" spans="1:26" ht="13.5">
      <c r="A7" s="57" t="s">
        <v>33</v>
      </c>
      <c r="B7" s="18">
        <v>141101</v>
      </c>
      <c r="C7" s="18">
        <v>0</v>
      </c>
      <c r="D7" s="58">
        <v>0</v>
      </c>
      <c r="E7" s="59">
        <v>813000</v>
      </c>
      <c r="F7" s="59">
        <v>5091</v>
      </c>
      <c r="G7" s="59">
        <v>7196</v>
      </c>
      <c r="H7" s="59">
        <v>784</v>
      </c>
      <c r="I7" s="59">
        <v>13071</v>
      </c>
      <c r="J7" s="59">
        <v>937</v>
      </c>
      <c r="K7" s="59">
        <v>695</v>
      </c>
      <c r="L7" s="59">
        <v>150806</v>
      </c>
      <c r="M7" s="59">
        <v>152438</v>
      </c>
      <c r="N7" s="59">
        <v>773</v>
      </c>
      <c r="O7" s="59">
        <v>150697</v>
      </c>
      <c r="P7" s="59">
        <v>1470</v>
      </c>
      <c r="Q7" s="59">
        <v>152940</v>
      </c>
      <c r="R7" s="59">
        <v>160562</v>
      </c>
      <c r="S7" s="59">
        <v>800807</v>
      </c>
      <c r="T7" s="59">
        <v>0</v>
      </c>
      <c r="U7" s="59">
        <v>961369</v>
      </c>
      <c r="V7" s="59">
        <v>1279818</v>
      </c>
      <c r="W7" s="59"/>
      <c r="X7" s="59">
        <v>1279818</v>
      </c>
      <c r="Y7" s="60">
        <v>0</v>
      </c>
      <c r="Z7" s="61">
        <v>813000</v>
      </c>
    </row>
    <row r="8" spans="1:26" ht="13.5">
      <c r="A8" s="57" t="s">
        <v>34</v>
      </c>
      <c r="B8" s="18">
        <v>19655387</v>
      </c>
      <c r="C8" s="18">
        <v>0</v>
      </c>
      <c r="D8" s="58">
        <v>22166000</v>
      </c>
      <c r="E8" s="59">
        <v>43243000</v>
      </c>
      <c r="F8" s="59">
        <v>28573000</v>
      </c>
      <c r="G8" s="59">
        <v>0</v>
      </c>
      <c r="H8" s="59">
        <v>76800</v>
      </c>
      <c r="I8" s="59">
        <v>28649800</v>
      </c>
      <c r="J8" s="59">
        <v>0</v>
      </c>
      <c r="K8" s="59">
        <v>0</v>
      </c>
      <c r="L8" s="59">
        <v>5349000</v>
      </c>
      <c r="M8" s="59">
        <v>5349000</v>
      </c>
      <c r="N8" s="59">
        <v>0</v>
      </c>
      <c r="O8" s="59">
        <v>0</v>
      </c>
      <c r="P8" s="59">
        <v>4544000</v>
      </c>
      <c r="Q8" s="59">
        <v>4544000</v>
      </c>
      <c r="R8" s="59">
        <v>0</v>
      </c>
      <c r="S8" s="59">
        <v>0</v>
      </c>
      <c r="T8" s="59">
        <v>0</v>
      </c>
      <c r="U8" s="59">
        <v>0</v>
      </c>
      <c r="V8" s="59">
        <v>38542800</v>
      </c>
      <c r="W8" s="59">
        <v>22166000</v>
      </c>
      <c r="X8" s="59">
        <v>16376800</v>
      </c>
      <c r="Y8" s="60">
        <v>73.88</v>
      </c>
      <c r="Z8" s="61">
        <v>43243000</v>
      </c>
    </row>
    <row r="9" spans="1:26" ht="13.5">
      <c r="A9" s="57" t="s">
        <v>35</v>
      </c>
      <c r="B9" s="18">
        <v>5324383</v>
      </c>
      <c r="C9" s="18">
        <v>0</v>
      </c>
      <c r="D9" s="58">
        <v>3288000</v>
      </c>
      <c r="E9" s="59">
        <v>2808000</v>
      </c>
      <c r="F9" s="59">
        <v>472842</v>
      </c>
      <c r="G9" s="59">
        <v>361086</v>
      </c>
      <c r="H9" s="59">
        <v>379195</v>
      </c>
      <c r="I9" s="59">
        <v>1213123</v>
      </c>
      <c r="J9" s="59">
        <v>370483</v>
      </c>
      <c r="K9" s="59">
        <v>409137</v>
      </c>
      <c r="L9" s="59">
        <v>417057</v>
      </c>
      <c r="M9" s="59">
        <v>1196677</v>
      </c>
      <c r="N9" s="59">
        <v>721440</v>
      </c>
      <c r="O9" s="59">
        <v>404356</v>
      </c>
      <c r="P9" s="59">
        <v>321147</v>
      </c>
      <c r="Q9" s="59">
        <v>1446943</v>
      </c>
      <c r="R9" s="59">
        <v>366790</v>
      </c>
      <c r="S9" s="59">
        <v>624848</v>
      </c>
      <c r="T9" s="59">
        <v>0</v>
      </c>
      <c r="U9" s="59">
        <v>991638</v>
      </c>
      <c r="V9" s="59">
        <v>4848381</v>
      </c>
      <c r="W9" s="59">
        <v>3288614</v>
      </c>
      <c r="X9" s="59">
        <v>1559767</v>
      </c>
      <c r="Y9" s="60">
        <v>47.43</v>
      </c>
      <c r="Z9" s="61">
        <v>2808000</v>
      </c>
    </row>
    <row r="10" spans="1:26" ht="25.5">
      <c r="A10" s="62" t="s">
        <v>106</v>
      </c>
      <c r="B10" s="63">
        <f>SUM(B5:B9)</f>
        <v>39806493</v>
      </c>
      <c r="C10" s="63">
        <f>SUM(C5:C9)</f>
        <v>0</v>
      </c>
      <c r="D10" s="64">
        <f aca="true" t="shared" si="0" ref="D10:Z10">SUM(D5:D9)</f>
        <v>46434000</v>
      </c>
      <c r="E10" s="65">
        <f t="shared" si="0"/>
        <v>72616000</v>
      </c>
      <c r="F10" s="65">
        <f t="shared" si="0"/>
        <v>37711713</v>
      </c>
      <c r="G10" s="65">
        <f t="shared" si="0"/>
        <v>1487037</v>
      </c>
      <c r="H10" s="65">
        <f t="shared" si="0"/>
        <v>1458023</v>
      </c>
      <c r="I10" s="65">
        <f t="shared" si="0"/>
        <v>40656773</v>
      </c>
      <c r="J10" s="65">
        <f t="shared" si="0"/>
        <v>1626402</v>
      </c>
      <c r="K10" s="65">
        <f t="shared" si="0"/>
        <v>1696568</v>
      </c>
      <c r="L10" s="65">
        <f t="shared" si="0"/>
        <v>7479186</v>
      </c>
      <c r="M10" s="65">
        <f t="shared" si="0"/>
        <v>10802156</v>
      </c>
      <c r="N10" s="65">
        <f t="shared" si="0"/>
        <v>1987192</v>
      </c>
      <c r="O10" s="65">
        <f t="shared" si="0"/>
        <v>2011701</v>
      </c>
      <c r="P10" s="65">
        <f t="shared" si="0"/>
        <v>6076038</v>
      </c>
      <c r="Q10" s="65">
        <f t="shared" si="0"/>
        <v>10074931</v>
      </c>
      <c r="R10" s="65">
        <f t="shared" si="0"/>
        <v>1666356</v>
      </c>
      <c r="S10" s="65">
        <f t="shared" si="0"/>
        <v>2705460</v>
      </c>
      <c r="T10" s="65">
        <f t="shared" si="0"/>
        <v>0</v>
      </c>
      <c r="U10" s="65">
        <f t="shared" si="0"/>
        <v>4371816</v>
      </c>
      <c r="V10" s="65">
        <f t="shared" si="0"/>
        <v>65905676</v>
      </c>
      <c r="W10" s="65">
        <f t="shared" si="0"/>
        <v>46434797</v>
      </c>
      <c r="X10" s="65">
        <f t="shared" si="0"/>
        <v>19470879</v>
      </c>
      <c r="Y10" s="66">
        <f>+IF(W10&lt;&gt;0,(X10/W10)*100,0)</f>
        <v>41.93165526275478</v>
      </c>
      <c r="Z10" s="67">
        <f t="shared" si="0"/>
        <v>72616000</v>
      </c>
    </row>
    <row r="11" spans="1:26" ht="13.5">
      <c r="A11" s="57" t="s">
        <v>36</v>
      </c>
      <c r="B11" s="18">
        <v>17412551</v>
      </c>
      <c r="C11" s="18">
        <v>0</v>
      </c>
      <c r="D11" s="58">
        <v>17570000</v>
      </c>
      <c r="E11" s="59">
        <v>18687000</v>
      </c>
      <c r="F11" s="59">
        <v>1551596</v>
      </c>
      <c r="G11" s="59">
        <v>1481151</v>
      </c>
      <c r="H11" s="59">
        <v>1625522</v>
      </c>
      <c r="I11" s="59">
        <v>4658269</v>
      </c>
      <c r="J11" s="59">
        <v>1540634</v>
      </c>
      <c r="K11" s="59">
        <v>1497286</v>
      </c>
      <c r="L11" s="59">
        <v>1659676</v>
      </c>
      <c r="M11" s="59">
        <v>4697596</v>
      </c>
      <c r="N11" s="59">
        <v>1590139</v>
      </c>
      <c r="O11" s="59">
        <v>1571575</v>
      </c>
      <c r="P11" s="59">
        <v>1495373</v>
      </c>
      <c r="Q11" s="59">
        <v>4657087</v>
      </c>
      <c r="R11" s="59">
        <v>1574776</v>
      </c>
      <c r="S11" s="59">
        <v>1700347</v>
      </c>
      <c r="T11" s="59">
        <v>0</v>
      </c>
      <c r="U11" s="59">
        <v>3275123</v>
      </c>
      <c r="V11" s="59">
        <v>17288075</v>
      </c>
      <c r="W11" s="59">
        <v>17570000</v>
      </c>
      <c r="X11" s="59">
        <v>-281925</v>
      </c>
      <c r="Y11" s="60">
        <v>-1.6</v>
      </c>
      <c r="Z11" s="61">
        <v>18687000</v>
      </c>
    </row>
    <row r="12" spans="1:26" ht="13.5">
      <c r="A12" s="57" t="s">
        <v>37</v>
      </c>
      <c r="B12" s="18">
        <v>2293373</v>
      </c>
      <c r="C12" s="18">
        <v>0</v>
      </c>
      <c r="D12" s="58">
        <v>2230000</v>
      </c>
      <c r="E12" s="59">
        <v>2252000</v>
      </c>
      <c r="F12" s="59">
        <v>160940</v>
      </c>
      <c r="G12" s="59">
        <v>181600</v>
      </c>
      <c r="H12" s="59">
        <v>166582</v>
      </c>
      <c r="I12" s="59">
        <v>509122</v>
      </c>
      <c r="J12" s="59">
        <v>218905</v>
      </c>
      <c r="K12" s="59">
        <v>160022</v>
      </c>
      <c r="L12" s="59">
        <v>160022</v>
      </c>
      <c r="M12" s="59">
        <v>538949</v>
      </c>
      <c r="N12" s="59">
        <v>214825</v>
      </c>
      <c r="O12" s="59">
        <v>159610</v>
      </c>
      <c r="P12" s="59">
        <v>196969</v>
      </c>
      <c r="Q12" s="59">
        <v>571404</v>
      </c>
      <c r="R12" s="59">
        <v>178290</v>
      </c>
      <c r="S12" s="59">
        <v>159610</v>
      </c>
      <c r="T12" s="59">
        <v>0</v>
      </c>
      <c r="U12" s="59">
        <v>337900</v>
      </c>
      <c r="V12" s="59">
        <v>1957375</v>
      </c>
      <c r="W12" s="59">
        <v>2230000</v>
      </c>
      <c r="X12" s="59">
        <v>-272625</v>
      </c>
      <c r="Y12" s="60">
        <v>-12.23</v>
      </c>
      <c r="Z12" s="61">
        <v>2252000</v>
      </c>
    </row>
    <row r="13" spans="1:26" ht="13.5">
      <c r="A13" s="57" t="s">
        <v>107</v>
      </c>
      <c r="B13" s="18">
        <v>8768038</v>
      </c>
      <c r="C13" s="18">
        <v>0</v>
      </c>
      <c r="D13" s="58">
        <v>2865000</v>
      </c>
      <c r="E13" s="59">
        <v>2865000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2865000</v>
      </c>
      <c r="X13" s="59">
        <v>-2865000</v>
      </c>
      <c r="Y13" s="60">
        <v>-100</v>
      </c>
      <c r="Z13" s="61">
        <v>2865000</v>
      </c>
    </row>
    <row r="14" spans="1:26" ht="13.5">
      <c r="A14" s="57" t="s">
        <v>38</v>
      </c>
      <c r="B14" s="18">
        <v>4105266</v>
      </c>
      <c r="C14" s="18">
        <v>0</v>
      </c>
      <c r="D14" s="58">
        <v>78000</v>
      </c>
      <c r="E14" s="59">
        <v>151000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6460</v>
      </c>
      <c r="M14" s="59">
        <v>6460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6460</v>
      </c>
      <c r="W14" s="59">
        <v>78000</v>
      </c>
      <c r="X14" s="59">
        <v>-71540</v>
      </c>
      <c r="Y14" s="60">
        <v>-91.72</v>
      </c>
      <c r="Z14" s="61">
        <v>151000</v>
      </c>
    </row>
    <row r="15" spans="1:26" ht="13.5">
      <c r="A15" s="57" t="s">
        <v>39</v>
      </c>
      <c r="B15" s="18">
        <v>9228734</v>
      </c>
      <c r="C15" s="18">
        <v>0</v>
      </c>
      <c r="D15" s="58">
        <v>13610000</v>
      </c>
      <c r="E15" s="59">
        <v>14649000</v>
      </c>
      <c r="F15" s="59">
        <v>21946</v>
      </c>
      <c r="G15" s="59">
        <v>802483</v>
      </c>
      <c r="H15" s="59">
        <v>594912</v>
      </c>
      <c r="I15" s="59">
        <v>1419341</v>
      </c>
      <c r="J15" s="59">
        <v>555374</v>
      </c>
      <c r="K15" s="59">
        <v>83532</v>
      </c>
      <c r="L15" s="59">
        <v>49806</v>
      </c>
      <c r="M15" s="59">
        <v>688712</v>
      </c>
      <c r="N15" s="59">
        <v>1092556</v>
      </c>
      <c r="O15" s="59">
        <v>388519</v>
      </c>
      <c r="P15" s="59">
        <v>701871</v>
      </c>
      <c r="Q15" s="59">
        <v>2182946</v>
      </c>
      <c r="R15" s="59">
        <v>157114</v>
      </c>
      <c r="S15" s="59">
        <v>609857</v>
      </c>
      <c r="T15" s="59">
        <v>0</v>
      </c>
      <c r="U15" s="59">
        <v>766971</v>
      </c>
      <c r="V15" s="59">
        <v>5057970</v>
      </c>
      <c r="W15" s="59">
        <v>13610000</v>
      </c>
      <c r="X15" s="59">
        <v>-8552030</v>
      </c>
      <c r="Y15" s="60">
        <v>-62.84</v>
      </c>
      <c r="Z15" s="61">
        <v>14649000</v>
      </c>
    </row>
    <row r="16" spans="1:26" ht="13.5">
      <c r="A16" s="68" t="s">
        <v>40</v>
      </c>
      <c r="B16" s="18">
        <v>1807284</v>
      </c>
      <c r="C16" s="18">
        <v>0</v>
      </c>
      <c r="D16" s="58">
        <v>2542000</v>
      </c>
      <c r="E16" s="59">
        <v>2542000</v>
      </c>
      <c r="F16" s="59">
        <v>230287</v>
      </c>
      <c r="G16" s="59">
        <v>227993</v>
      </c>
      <c r="H16" s="59">
        <v>437968</v>
      </c>
      <c r="I16" s="59">
        <v>896248</v>
      </c>
      <c r="J16" s="59">
        <v>728957</v>
      </c>
      <c r="K16" s="59">
        <v>268450</v>
      </c>
      <c r="L16" s="59">
        <v>369454</v>
      </c>
      <c r="M16" s="59">
        <v>1366861</v>
      </c>
      <c r="N16" s="59">
        <v>251456</v>
      </c>
      <c r="O16" s="59">
        <v>298054</v>
      </c>
      <c r="P16" s="59">
        <v>503532</v>
      </c>
      <c r="Q16" s="59">
        <v>1053042</v>
      </c>
      <c r="R16" s="59">
        <v>247249</v>
      </c>
      <c r="S16" s="59">
        <v>386890</v>
      </c>
      <c r="T16" s="59">
        <v>0</v>
      </c>
      <c r="U16" s="59">
        <v>634139</v>
      </c>
      <c r="V16" s="59">
        <v>3950290</v>
      </c>
      <c r="W16" s="59">
        <v>2542000</v>
      </c>
      <c r="X16" s="59">
        <v>1408290</v>
      </c>
      <c r="Y16" s="60">
        <v>55.4</v>
      </c>
      <c r="Z16" s="61">
        <v>2542000</v>
      </c>
    </row>
    <row r="17" spans="1:26" ht="13.5">
      <c r="A17" s="57" t="s">
        <v>41</v>
      </c>
      <c r="B17" s="18">
        <v>10181233</v>
      </c>
      <c r="C17" s="18">
        <v>0</v>
      </c>
      <c r="D17" s="58">
        <v>11741500</v>
      </c>
      <c r="E17" s="59">
        <v>12586000</v>
      </c>
      <c r="F17" s="59">
        <v>274680</v>
      </c>
      <c r="G17" s="59">
        <v>257211</v>
      </c>
      <c r="H17" s="59">
        <v>569021</v>
      </c>
      <c r="I17" s="59">
        <v>1100912</v>
      </c>
      <c r="J17" s="59">
        <v>412629</v>
      </c>
      <c r="K17" s="59">
        <v>400130</v>
      </c>
      <c r="L17" s="59">
        <v>867201</v>
      </c>
      <c r="M17" s="59">
        <v>1679960</v>
      </c>
      <c r="N17" s="59">
        <v>304340</v>
      </c>
      <c r="O17" s="59">
        <v>366185</v>
      </c>
      <c r="P17" s="59">
        <v>238767</v>
      </c>
      <c r="Q17" s="59">
        <v>909292</v>
      </c>
      <c r="R17" s="59">
        <v>379063</v>
      </c>
      <c r="S17" s="59">
        <v>413491</v>
      </c>
      <c r="T17" s="59">
        <v>0</v>
      </c>
      <c r="U17" s="59">
        <v>792554</v>
      </c>
      <c r="V17" s="59">
        <v>4482718</v>
      </c>
      <c r="W17" s="59">
        <v>11742000</v>
      </c>
      <c r="X17" s="59">
        <v>-7259282</v>
      </c>
      <c r="Y17" s="60">
        <v>-61.82</v>
      </c>
      <c r="Z17" s="61">
        <v>12586000</v>
      </c>
    </row>
    <row r="18" spans="1:26" ht="13.5">
      <c r="A18" s="69" t="s">
        <v>42</v>
      </c>
      <c r="B18" s="70">
        <f>SUM(B11:B17)</f>
        <v>53796479</v>
      </c>
      <c r="C18" s="70">
        <f>SUM(C11:C17)</f>
        <v>0</v>
      </c>
      <c r="D18" s="71">
        <f aca="true" t="shared" si="1" ref="D18:Z18">SUM(D11:D17)</f>
        <v>50636500</v>
      </c>
      <c r="E18" s="72">
        <f t="shared" si="1"/>
        <v>53732000</v>
      </c>
      <c r="F18" s="72">
        <f t="shared" si="1"/>
        <v>2239449</v>
      </c>
      <c r="G18" s="72">
        <f t="shared" si="1"/>
        <v>2950438</v>
      </c>
      <c r="H18" s="72">
        <f t="shared" si="1"/>
        <v>3394005</v>
      </c>
      <c r="I18" s="72">
        <f t="shared" si="1"/>
        <v>8583892</v>
      </c>
      <c r="J18" s="72">
        <f t="shared" si="1"/>
        <v>3456499</v>
      </c>
      <c r="K18" s="72">
        <f t="shared" si="1"/>
        <v>2409420</v>
      </c>
      <c r="L18" s="72">
        <f t="shared" si="1"/>
        <v>3112619</v>
      </c>
      <c r="M18" s="72">
        <f t="shared" si="1"/>
        <v>8978538</v>
      </c>
      <c r="N18" s="72">
        <f t="shared" si="1"/>
        <v>3453316</v>
      </c>
      <c r="O18" s="72">
        <f t="shared" si="1"/>
        <v>2783943</v>
      </c>
      <c r="P18" s="72">
        <f t="shared" si="1"/>
        <v>3136512</v>
      </c>
      <c r="Q18" s="72">
        <f t="shared" si="1"/>
        <v>9373771</v>
      </c>
      <c r="R18" s="72">
        <f t="shared" si="1"/>
        <v>2536492</v>
      </c>
      <c r="S18" s="72">
        <f t="shared" si="1"/>
        <v>3270195</v>
      </c>
      <c r="T18" s="72">
        <f t="shared" si="1"/>
        <v>0</v>
      </c>
      <c r="U18" s="72">
        <f t="shared" si="1"/>
        <v>5806687</v>
      </c>
      <c r="V18" s="72">
        <f t="shared" si="1"/>
        <v>32742888</v>
      </c>
      <c r="W18" s="72">
        <f t="shared" si="1"/>
        <v>50637000</v>
      </c>
      <c r="X18" s="72">
        <f t="shared" si="1"/>
        <v>-17894112</v>
      </c>
      <c r="Y18" s="66">
        <f>+IF(W18&lt;&gt;0,(X18/W18)*100,0)</f>
        <v>-35.33801765507435</v>
      </c>
      <c r="Z18" s="73">
        <f t="shared" si="1"/>
        <v>53732000</v>
      </c>
    </row>
    <row r="19" spans="1:26" ht="13.5">
      <c r="A19" s="69" t="s">
        <v>43</v>
      </c>
      <c r="B19" s="74">
        <f>+B10-B18</f>
        <v>-13989986</v>
      </c>
      <c r="C19" s="74">
        <f>+C10-C18</f>
        <v>0</v>
      </c>
      <c r="D19" s="75">
        <f aca="true" t="shared" si="2" ref="D19:Z19">+D10-D18</f>
        <v>-4202500</v>
      </c>
      <c r="E19" s="76">
        <f t="shared" si="2"/>
        <v>18884000</v>
      </c>
      <c r="F19" s="76">
        <f t="shared" si="2"/>
        <v>35472264</v>
      </c>
      <c r="G19" s="76">
        <f t="shared" si="2"/>
        <v>-1463401</v>
      </c>
      <c r="H19" s="76">
        <f t="shared" si="2"/>
        <v>-1935982</v>
      </c>
      <c r="I19" s="76">
        <f t="shared" si="2"/>
        <v>32072881</v>
      </c>
      <c r="J19" s="76">
        <f t="shared" si="2"/>
        <v>-1830097</v>
      </c>
      <c r="K19" s="76">
        <f t="shared" si="2"/>
        <v>-712852</v>
      </c>
      <c r="L19" s="76">
        <f t="shared" si="2"/>
        <v>4366567</v>
      </c>
      <c r="M19" s="76">
        <f t="shared" si="2"/>
        <v>1823618</v>
      </c>
      <c r="N19" s="76">
        <f t="shared" si="2"/>
        <v>-1466124</v>
      </c>
      <c r="O19" s="76">
        <f t="shared" si="2"/>
        <v>-772242</v>
      </c>
      <c r="P19" s="76">
        <f t="shared" si="2"/>
        <v>2939526</v>
      </c>
      <c r="Q19" s="76">
        <f t="shared" si="2"/>
        <v>701160</v>
      </c>
      <c r="R19" s="76">
        <f t="shared" si="2"/>
        <v>-870136</v>
      </c>
      <c r="S19" s="76">
        <f t="shared" si="2"/>
        <v>-564735</v>
      </c>
      <c r="T19" s="76">
        <f t="shared" si="2"/>
        <v>0</v>
      </c>
      <c r="U19" s="76">
        <f t="shared" si="2"/>
        <v>-1434871</v>
      </c>
      <c r="V19" s="76">
        <f t="shared" si="2"/>
        <v>33162788</v>
      </c>
      <c r="W19" s="76">
        <f>IF(E10=E18,0,W10-W18)</f>
        <v>-4202203</v>
      </c>
      <c r="X19" s="76">
        <f t="shared" si="2"/>
        <v>37364991</v>
      </c>
      <c r="Y19" s="77">
        <f>+IF(W19&lt;&gt;0,(X19/W19)*100,0)</f>
        <v>-889.1762487438136</v>
      </c>
      <c r="Z19" s="78">
        <f t="shared" si="2"/>
        <v>18884000</v>
      </c>
    </row>
    <row r="20" spans="1:26" ht="13.5">
      <c r="A20" s="57" t="s">
        <v>44</v>
      </c>
      <c r="B20" s="18">
        <v>9168623</v>
      </c>
      <c r="C20" s="18">
        <v>0</v>
      </c>
      <c r="D20" s="58">
        <v>9606000</v>
      </c>
      <c r="E20" s="59">
        <v>7206000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15000</v>
      </c>
      <c r="S20" s="59">
        <v>6000</v>
      </c>
      <c r="T20" s="59">
        <v>0</v>
      </c>
      <c r="U20" s="59">
        <v>21000</v>
      </c>
      <c r="V20" s="59">
        <v>21000</v>
      </c>
      <c r="W20" s="59">
        <v>9606000</v>
      </c>
      <c r="X20" s="59">
        <v>-9585000</v>
      </c>
      <c r="Y20" s="60">
        <v>-99.78</v>
      </c>
      <c r="Z20" s="61">
        <v>7206000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-4821363</v>
      </c>
      <c r="C22" s="85">
        <f>SUM(C19:C21)</f>
        <v>0</v>
      </c>
      <c r="D22" s="86">
        <f aca="true" t="shared" si="3" ref="D22:Z22">SUM(D19:D21)</f>
        <v>5403500</v>
      </c>
      <c r="E22" s="87">
        <f t="shared" si="3"/>
        <v>26090000</v>
      </c>
      <c r="F22" s="87">
        <f t="shared" si="3"/>
        <v>35472264</v>
      </c>
      <c r="G22" s="87">
        <f t="shared" si="3"/>
        <v>-1463401</v>
      </c>
      <c r="H22" s="87">
        <f t="shared" si="3"/>
        <v>-1935982</v>
      </c>
      <c r="I22" s="87">
        <f t="shared" si="3"/>
        <v>32072881</v>
      </c>
      <c r="J22" s="87">
        <f t="shared" si="3"/>
        <v>-1830097</v>
      </c>
      <c r="K22" s="87">
        <f t="shared" si="3"/>
        <v>-712852</v>
      </c>
      <c r="L22" s="87">
        <f t="shared" si="3"/>
        <v>4366567</v>
      </c>
      <c r="M22" s="87">
        <f t="shared" si="3"/>
        <v>1823618</v>
      </c>
      <c r="N22" s="87">
        <f t="shared" si="3"/>
        <v>-1466124</v>
      </c>
      <c r="O22" s="87">
        <f t="shared" si="3"/>
        <v>-772242</v>
      </c>
      <c r="P22" s="87">
        <f t="shared" si="3"/>
        <v>2939526</v>
      </c>
      <c r="Q22" s="87">
        <f t="shared" si="3"/>
        <v>701160</v>
      </c>
      <c r="R22" s="87">
        <f t="shared" si="3"/>
        <v>-855136</v>
      </c>
      <c r="S22" s="87">
        <f t="shared" si="3"/>
        <v>-558735</v>
      </c>
      <c r="T22" s="87">
        <f t="shared" si="3"/>
        <v>0</v>
      </c>
      <c r="U22" s="87">
        <f t="shared" si="3"/>
        <v>-1413871</v>
      </c>
      <c r="V22" s="87">
        <f t="shared" si="3"/>
        <v>33183788</v>
      </c>
      <c r="W22" s="87">
        <f t="shared" si="3"/>
        <v>5403797</v>
      </c>
      <c r="X22" s="87">
        <f t="shared" si="3"/>
        <v>27779991</v>
      </c>
      <c r="Y22" s="88">
        <f>+IF(W22&lt;&gt;0,(X22/W22)*100,0)</f>
        <v>514.082801407973</v>
      </c>
      <c r="Z22" s="89">
        <f t="shared" si="3"/>
        <v>26090000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-4821363</v>
      </c>
      <c r="C24" s="74">
        <f>SUM(C22:C23)</f>
        <v>0</v>
      </c>
      <c r="D24" s="75">
        <f aca="true" t="shared" si="4" ref="D24:Z24">SUM(D22:D23)</f>
        <v>5403500</v>
      </c>
      <c r="E24" s="76">
        <f t="shared" si="4"/>
        <v>26090000</v>
      </c>
      <c r="F24" s="76">
        <f t="shared" si="4"/>
        <v>35472264</v>
      </c>
      <c r="G24" s="76">
        <f t="shared" si="4"/>
        <v>-1463401</v>
      </c>
      <c r="H24" s="76">
        <f t="shared" si="4"/>
        <v>-1935982</v>
      </c>
      <c r="I24" s="76">
        <f t="shared" si="4"/>
        <v>32072881</v>
      </c>
      <c r="J24" s="76">
        <f t="shared" si="4"/>
        <v>-1830097</v>
      </c>
      <c r="K24" s="76">
        <f t="shared" si="4"/>
        <v>-712852</v>
      </c>
      <c r="L24" s="76">
        <f t="shared" si="4"/>
        <v>4366567</v>
      </c>
      <c r="M24" s="76">
        <f t="shared" si="4"/>
        <v>1823618</v>
      </c>
      <c r="N24" s="76">
        <f t="shared" si="4"/>
        <v>-1466124</v>
      </c>
      <c r="O24" s="76">
        <f t="shared" si="4"/>
        <v>-772242</v>
      </c>
      <c r="P24" s="76">
        <f t="shared" si="4"/>
        <v>2939526</v>
      </c>
      <c r="Q24" s="76">
        <f t="shared" si="4"/>
        <v>701160</v>
      </c>
      <c r="R24" s="76">
        <f t="shared" si="4"/>
        <v>-855136</v>
      </c>
      <c r="S24" s="76">
        <f t="shared" si="4"/>
        <v>-558735</v>
      </c>
      <c r="T24" s="76">
        <f t="shared" si="4"/>
        <v>0</v>
      </c>
      <c r="U24" s="76">
        <f t="shared" si="4"/>
        <v>-1413871</v>
      </c>
      <c r="V24" s="76">
        <f t="shared" si="4"/>
        <v>33183788</v>
      </c>
      <c r="W24" s="76">
        <f t="shared" si="4"/>
        <v>5403797</v>
      </c>
      <c r="X24" s="76">
        <f t="shared" si="4"/>
        <v>27779991</v>
      </c>
      <c r="Y24" s="77">
        <f>+IF(W24&lt;&gt;0,(X24/W24)*100,0)</f>
        <v>514.082801407973</v>
      </c>
      <c r="Z24" s="78">
        <f t="shared" si="4"/>
        <v>26090000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9505251</v>
      </c>
      <c r="C27" s="21">
        <v>0</v>
      </c>
      <c r="D27" s="98">
        <v>9606000</v>
      </c>
      <c r="E27" s="99">
        <v>7206000</v>
      </c>
      <c r="F27" s="99">
        <v>584691</v>
      </c>
      <c r="G27" s="99">
        <v>1256139</v>
      </c>
      <c r="H27" s="99">
        <v>523790</v>
      </c>
      <c r="I27" s="99">
        <v>2364620</v>
      </c>
      <c r="J27" s="99">
        <v>0</v>
      </c>
      <c r="K27" s="99">
        <v>0</v>
      </c>
      <c r="L27" s="99">
        <v>0</v>
      </c>
      <c r="M27" s="99">
        <v>0</v>
      </c>
      <c r="N27" s="99">
        <v>1268526</v>
      </c>
      <c r="O27" s="99">
        <v>0</v>
      </c>
      <c r="P27" s="99">
        <v>2833425</v>
      </c>
      <c r="Q27" s="99">
        <v>4101951</v>
      </c>
      <c r="R27" s="99">
        <v>0</v>
      </c>
      <c r="S27" s="99">
        <v>641400</v>
      </c>
      <c r="T27" s="99">
        <v>519777</v>
      </c>
      <c r="U27" s="99">
        <v>1161177</v>
      </c>
      <c r="V27" s="99">
        <v>7627748</v>
      </c>
      <c r="W27" s="99">
        <v>7206000</v>
      </c>
      <c r="X27" s="99">
        <v>421748</v>
      </c>
      <c r="Y27" s="100">
        <v>5.85</v>
      </c>
      <c r="Z27" s="101">
        <v>7206000</v>
      </c>
    </row>
    <row r="28" spans="1:26" ht="13.5">
      <c r="A28" s="102" t="s">
        <v>44</v>
      </c>
      <c r="B28" s="18">
        <v>7259093</v>
      </c>
      <c r="C28" s="18">
        <v>0</v>
      </c>
      <c r="D28" s="58">
        <v>9606000</v>
      </c>
      <c r="E28" s="59">
        <v>7206000</v>
      </c>
      <c r="F28" s="59">
        <v>584691</v>
      </c>
      <c r="G28" s="59">
        <v>1256139</v>
      </c>
      <c r="H28" s="59">
        <v>523790</v>
      </c>
      <c r="I28" s="59">
        <v>2364620</v>
      </c>
      <c r="J28" s="59">
        <v>0</v>
      </c>
      <c r="K28" s="59">
        <v>0</v>
      </c>
      <c r="L28" s="59">
        <v>0</v>
      </c>
      <c r="M28" s="59">
        <v>0</v>
      </c>
      <c r="N28" s="59">
        <v>1268526</v>
      </c>
      <c r="O28" s="59">
        <v>0</v>
      </c>
      <c r="P28" s="59">
        <v>2833425</v>
      </c>
      <c r="Q28" s="59">
        <v>4101951</v>
      </c>
      <c r="R28" s="59">
        <v>0</v>
      </c>
      <c r="S28" s="59">
        <v>641400</v>
      </c>
      <c r="T28" s="59">
        <v>519777</v>
      </c>
      <c r="U28" s="59">
        <v>1161177</v>
      </c>
      <c r="V28" s="59">
        <v>7627748</v>
      </c>
      <c r="W28" s="59">
        <v>7206000</v>
      </c>
      <c r="X28" s="59">
        <v>421748</v>
      </c>
      <c r="Y28" s="60">
        <v>5.85</v>
      </c>
      <c r="Z28" s="61">
        <v>7206000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487948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1758210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9505251</v>
      </c>
      <c r="C32" s="21">
        <f>SUM(C28:C31)</f>
        <v>0</v>
      </c>
      <c r="D32" s="98">
        <f aca="true" t="shared" si="5" ref="D32:Z32">SUM(D28:D31)</f>
        <v>9606000</v>
      </c>
      <c r="E32" s="99">
        <f t="shared" si="5"/>
        <v>7206000</v>
      </c>
      <c r="F32" s="99">
        <f t="shared" si="5"/>
        <v>584691</v>
      </c>
      <c r="G32" s="99">
        <f t="shared" si="5"/>
        <v>1256139</v>
      </c>
      <c r="H32" s="99">
        <f t="shared" si="5"/>
        <v>523790</v>
      </c>
      <c r="I32" s="99">
        <f t="shared" si="5"/>
        <v>2364620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1268526</v>
      </c>
      <c r="O32" s="99">
        <f t="shared" si="5"/>
        <v>0</v>
      </c>
      <c r="P32" s="99">
        <f t="shared" si="5"/>
        <v>2833425</v>
      </c>
      <c r="Q32" s="99">
        <f t="shared" si="5"/>
        <v>4101951</v>
      </c>
      <c r="R32" s="99">
        <f t="shared" si="5"/>
        <v>0</v>
      </c>
      <c r="S32" s="99">
        <f t="shared" si="5"/>
        <v>641400</v>
      </c>
      <c r="T32" s="99">
        <f t="shared" si="5"/>
        <v>519777</v>
      </c>
      <c r="U32" s="99">
        <f t="shared" si="5"/>
        <v>1161177</v>
      </c>
      <c r="V32" s="99">
        <f t="shared" si="5"/>
        <v>7627748</v>
      </c>
      <c r="W32" s="99">
        <f t="shared" si="5"/>
        <v>7206000</v>
      </c>
      <c r="X32" s="99">
        <f t="shared" si="5"/>
        <v>421748</v>
      </c>
      <c r="Y32" s="100">
        <f>+IF(W32&lt;&gt;0,(X32/W32)*100,0)</f>
        <v>5.852733832917013</v>
      </c>
      <c r="Z32" s="101">
        <f t="shared" si="5"/>
        <v>7206000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11679511</v>
      </c>
      <c r="C35" s="18">
        <v>0</v>
      </c>
      <c r="D35" s="58">
        <v>47775000</v>
      </c>
      <c r="E35" s="59">
        <v>47775000</v>
      </c>
      <c r="F35" s="59">
        <v>28216208</v>
      </c>
      <c r="G35" s="59">
        <v>-5254811</v>
      </c>
      <c r="H35" s="59">
        <v>-3831217</v>
      </c>
      <c r="I35" s="59">
        <v>-3831217</v>
      </c>
      <c r="J35" s="59">
        <v>-1832398</v>
      </c>
      <c r="K35" s="59">
        <v>-1254033</v>
      </c>
      <c r="L35" s="59">
        <v>-1996833</v>
      </c>
      <c r="M35" s="59">
        <v>-1996833</v>
      </c>
      <c r="N35" s="59">
        <v>-2406977</v>
      </c>
      <c r="O35" s="59">
        <v>-964259</v>
      </c>
      <c r="P35" s="59">
        <v>-4872927</v>
      </c>
      <c r="Q35" s="59">
        <v>-4872927</v>
      </c>
      <c r="R35" s="59">
        <v>-1752103</v>
      </c>
      <c r="S35" s="59">
        <v>-1692482</v>
      </c>
      <c r="T35" s="59">
        <v>-1429571</v>
      </c>
      <c r="U35" s="59">
        <v>-1429571</v>
      </c>
      <c r="V35" s="59">
        <v>-1429571</v>
      </c>
      <c r="W35" s="59">
        <v>47775000</v>
      </c>
      <c r="X35" s="59">
        <v>-49204571</v>
      </c>
      <c r="Y35" s="60">
        <v>-102.99</v>
      </c>
      <c r="Z35" s="61">
        <v>47775000</v>
      </c>
    </row>
    <row r="36" spans="1:26" ht="13.5">
      <c r="A36" s="57" t="s">
        <v>53</v>
      </c>
      <c r="B36" s="18">
        <v>112375824</v>
      </c>
      <c r="C36" s="18">
        <v>0</v>
      </c>
      <c r="D36" s="58">
        <v>105950000</v>
      </c>
      <c r="E36" s="59">
        <v>115950000</v>
      </c>
      <c r="F36" s="59">
        <v>5683200</v>
      </c>
      <c r="G36" s="59">
        <v>31000000</v>
      </c>
      <c r="H36" s="59">
        <v>3010000</v>
      </c>
      <c r="I36" s="59">
        <v>3010000</v>
      </c>
      <c r="J36" s="59">
        <v>0</v>
      </c>
      <c r="K36" s="59">
        <v>1000000</v>
      </c>
      <c r="L36" s="59">
        <v>5349000</v>
      </c>
      <c r="M36" s="59">
        <v>5349000</v>
      </c>
      <c r="N36" s="59">
        <v>0</v>
      </c>
      <c r="O36" s="59">
        <v>0</v>
      </c>
      <c r="P36" s="59">
        <v>8212136</v>
      </c>
      <c r="Q36" s="59">
        <v>8212136</v>
      </c>
      <c r="R36" s="59">
        <v>0</v>
      </c>
      <c r="S36" s="59">
        <v>0</v>
      </c>
      <c r="T36" s="59">
        <v>1270511</v>
      </c>
      <c r="U36" s="59">
        <v>1270511</v>
      </c>
      <c r="V36" s="59">
        <v>1270511</v>
      </c>
      <c r="W36" s="59">
        <v>115950000</v>
      </c>
      <c r="X36" s="59">
        <v>-114679489</v>
      </c>
      <c r="Y36" s="60">
        <v>-98.9</v>
      </c>
      <c r="Z36" s="61">
        <v>115950000</v>
      </c>
    </row>
    <row r="37" spans="1:26" ht="13.5">
      <c r="A37" s="57" t="s">
        <v>54</v>
      </c>
      <c r="B37" s="18">
        <v>49553855</v>
      </c>
      <c r="C37" s="18">
        <v>0</v>
      </c>
      <c r="D37" s="58">
        <v>43159000</v>
      </c>
      <c r="E37" s="59">
        <v>43159000</v>
      </c>
      <c r="F37" s="59">
        <v>83259</v>
      </c>
      <c r="G37" s="59">
        <v>-148867</v>
      </c>
      <c r="H37" s="59">
        <v>-216460</v>
      </c>
      <c r="I37" s="59">
        <v>-216460</v>
      </c>
      <c r="J37" s="59">
        <v>121284</v>
      </c>
      <c r="K37" s="59">
        <v>-418706</v>
      </c>
      <c r="L37" s="59">
        <v>1423234</v>
      </c>
      <c r="M37" s="59">
        <v>1423234</v>
      </c>
      <c r="N37" s="59">
        <v>351676</v>
      </c>
      <c r="O37" s="59">
        <v>374100</v>
      </c>
      <c r="P37" s="59">
        <v>-4744557</v>
      </c>
      <c r="Q37" s="59">
        <v>-4744557</v>
      </c>
      <c r="R37" s="59">
        <v>433471</v>
      </c>
      <c r="S37" s="59">
        <v>607902</v>
      </c>
      <c r="T37" s="59">
        <v>427838</v>
      </c>
      <c r="U37" s="59">
        <v>427838</v>
      </c>
      <c r="V37" s="59">
        <v>427838</v>
      </c>
      <c r="W37" s="59">
        <v>43159000</v>
      </c>
      <c r="X37" s="59">
        <v>-42731162</v>
      </c>
      <c r="Y37" s="60">
        <v>-99.01</v>
      </c>
      <c r="Z37" s="61">
        <v>43159000</v>
      </c>
    </row>
    <row r="38" spans="1:26" ht="13.5">
      <c r="A38" s="57" t="s">
        <v>55</v>
      </c>
      <c r="B38" s="18">
        <v>21481411</v>
      </c>
      <c r="C38" s="18">
        <v>0</v>
      </c>
      <c r="D38" s="58">
        <v>11468000</v>
      </c>
      <c r="E38" s="59">
        <v>11468000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-954071</v>
      </c>
      <c r="U38" s="59">
        <v>-954071</v>
      </c>
      <c r="V38" s="59">
        <v>-954071</v>
      </c>
      <c r="W38" s="59">
        <v>11468000</v>
      </c>
      <c r="X38" s="59">
        <v>-12422071</v>
      </c>
      <c r="Y38" s="60">
        <v>-108.32</v>
      </c>
      <c r="Z38" s="61">
        <v>11468000</v>
      </c>
    </row>
    <row r="39" spans="1:26" ht="13.5">
      <c r="A39" s="57" t="s">
        <v>56</v>
      </c>
      <c r="B39" s="18">
        <v>53020069</v>
      </c>
      <c r="C39" s="18">
        <v>0</v>
      </c>
      <c r="D39" s="58">
        <v>99098000</v>
      </c>
      <c r="E39" s="59">
        <v>109098000</v>
      </c>
      <c r="F39" s="59">
        <v>33816149</v>
      </c>
      <c r="G39" s="59">
        <v>25894056</v>
      </c>
      <c r="H39" s="59">
        <v>-604757</v>
      </c>
      <c r="I39" s="59">
        <v>-604757</v>
      </c>
      <c r="J39" s="59">
        <v>-1953682</v>
      </c>
      <c r="K39" s="59">
        <v>164673</v>
      </c>
      <c r="L39" s="59">
        <v>1928933</v>
      </c>
      <c r="M39" s="59">
        <v>1928933</v>
      </c>
      <c r="N39" s="59">
        <v>-2758653</v>
      </c>
      <c r="O39" s="59">
        <v>-1338359</v>
      </c>
      <c r="P39" s="59">
        <v>8083766</v>
      </c>
      <c r="Q39" s="59">
        <v>8083766</v>
      </c>
      <c r="R39" s="59">
        <v>-2185574</v>
      </c>
      <c r="S39" s="59">
        <v>-2300384</v>
      </c>
      <c r="T39" s="59">
        <v>367173</v>
      </c>
      <c r="U39" s="59">
        <v>367173</v>
      </c>
      <c r="V39" s="59">
        <v>367173</v>
      </c>
      <c r="W39" s="59">
        <v>109098000</v>
      </c>
      <c r="X39" s="59">
        <v>-108730827</v>
      </c>
      <c r="Y39" s="60">
        <v>-99.66</v>
      </c>
      <c r="Z39" s="61">
        <v>109098000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8025142</v>
      </c>
      <c r="C42" s="18">
        <v>0</v>
      </c>
      <c r="D42" s="58">
        <v>1186000</v>
      </c>
      <c r="E42" s="59">
        <v>24760600</v>
      </c>
      <c r="F42" s="59">
        <v>21117828</v>
      </c>
      <c r="G42" s="59">
        <v>-18865007</v>
      </c>
      <c r="H42" s="59">
        <v>-1963846</v>
      </c>
      <c r="I42" s="59">
        <v>288975</v>
      </c>
      <c r="J42" s="59">
        <v>-132945</v>
      </c>
      <c r="K42" s="59">
        <v>14869</v>
      </c>
      <c r="L42" s="59">
        <v>1906</v>
      </c>
      <c r="M42" s="59">
        <v>-116170</v>
      </c>
      <c r="N42" s="59">
        <v>-58128</v>
      </c>
      <c r="O42" s="59">
        <v>-11378</v>
      </c>
      <c r="P42" s="59">
        <v>54889</v>
      </c>
      <c r="Q42" s="59">
        <v>-14617</v>
      </c>
      <c r="R42" s="59">
        <v>-38011</v>
      </c>
      <c r="S42" s="59">
        <v>293798</v>
      </c>
      <c r="T42" s="59">
        <v>-116900</v>
      </c>
      <c r="U42" s="59">
        <v>138887</v>
      </c>
      <c r="V42" s="59">
        <v>297075</v>
      </c>
      <c r="W42" s="59">
        <v>24760600</v>
      </c>
      <c r="X42" s="59">
        <v>-24463525</v>
      </c>
      <c r="Y42" s="60">
        <v>-98.8</v>
      </c>
      <c r="Z42" s="61">
        <v>24760600</v>
      </c>
    </row>
    <row r="43" spans="1:26" ht="13.5">
      <c r="A43" s="57" t="s">
        <v>59</v>
      </c>
      <c r="B43" s="18">
        <v>-8418041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/>
      <c r="X43" s="59">
        <v>0</v>
      </c>
      <c r="Y43" s="60">
        <v>0</v>
      </c>
      <c r="Z43" s="61">
        <v>0</v>
      </c>
    </row>
    <row r="44" spans="1:26" ht="13.5">
      <c r="A44" s="57" t="s">
        <v>60</v>
      </c>
      <c r="B44" s="18">
        <v>99094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570970</v>
      </c>
      <c r="C45" s="21">
        <v>0</v>
      </c>
      <c r="D45" s="98">
        <v>2778000</v>
      </c>
      <c r="E45" s="99">
        <v>26352600</v>
      </c>
      <c r="F45" s="99">
        <v>21172755</v>
      </c>
      <c r="G45" s="99">
        <v>2307748</v>
      </c>
      <c r="H45" s="99">
        <v>343902</v>
      </c>
      <c r="I45" s="99">
        <v>343902</v>
      </c>
      <c r="J45" s="99">
        <v>210957</v>
      </c>
      <c r="K45" s="99">
        <v>225826</v>
      </c>
      <c r="L45" s="99">
        <v>227732</v>
      </c>
      <c r="M45" s="99">
        <v>227732</v>
      </c>
      <c r="N45" s="99">
        <v>169604</v>
      </c>
      <c r="O45" s="99">
        <v>158226</v>
      </c>
      <c r="P45" s="99">
        <v>213115</v>
      </c>
      <c r="Q45" s="99">
        <v>169604</v>
      </c>
      <c r="R45" s="99">
        <v>175104</v>
      </c>
      <c r="S45" s="99">
        <v>468902</v>
      </c>
      <c r="T45" s="99">
        <v>352002</v>
      </c>
      <c r="U45" s="99">
        <v>352002</v>
      </c>
      <c r="V45" s="99">
        <v>352002</v>
      </c>
      <c r="W45" s="99">
        <v>26352600</v>
      </c>
      <c r="X45" s="99">
        <v>-26000598</v>
      </c>
      <c r="Y45" s="100">
        <v>-98.66</v>
      </c>
      <c r="Z45" s="101">
        <v>26352600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1858745</v>
      </c>
      <c r="C49" s="51">
        <v>0</v>
      </c>
      <c r="D49" s="128">
        <v>1174158</v>
      </c>
      <c r="E49" s="53">
        <v>1119429</v>
      </c>
      <c r="F49" s="53">
        <v>0</v>
      </c>
      <c r="G49" s="53">
        <v>0</v>
      </c>
      <c r="H49" s="53">
        <v>0</v>
      </c>
      <c r="I49" s="53">
        <v>57520949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61673281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2348110</v>
      </c>
      <c r="C51" s="51">
        <v>0</v>
      </c>
      <c r="D51" s="128">
        <v>1267545</v>
      </c>
      <c r="E51" s="53">
        <v>1642937</v>
      </c>
      <c r="F51" s="53">
        <v>0</v>
      </c>
      <c r="G51" s="53">
        <v>0</v>
      </c>
      <c r="H51" s="53">
        <v>0</v>
      </c>
      <c r="I51" s="53">
        <v>822061</v>
      </c>
      <c r="J51" s="53">
        <v>0</v>
      </c>
      <c r="K51" s="53">
        <v>0</v>
      </c>
      <c r="L51" s="53">
        <v>0</v>
      </c>
      <c r="M51" s="53">
        <v>394894</v>
      </c>
      <c r="N51" s="53">
        <v>0</v>
      </c>
      <c r="O51" s="53">
        <v>0</v>
      </c>
      <c r="P51" s="53">
        <v>0</v>
      </c>
      <c r="Q51" s="53">
        <v>10876881</v>
      </c>
      <c r="R51" s="53">
        <v>0</v>
      </c>
      <c r="S51" s="53">
        <v>0</v>
      </c>
      <c r="T51" s="53">
        <v>0</v>
      </c>
      <c r="U51" s="53">
        <v>153596</v>
      </c>
      <c r="V51" s="53">
        <v>2240648</v>
      </c>
      <c r="W51" s="53">
        <v>19746672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69.82735930178605</v>
      </c>
      <c r="C58" s="5">
        <f>IF(C67=0,0,+(C76/C67)*100)</f>
        <v>0</v>
      </c>
      <c r="D58" s="6">
        <f aca="true" t="shared" si="6" ref="D58:Z58">IF(D67=0,0,+(D76/D67)*100)</f>
        <v>111.33184855233853</v>
      </c>
      <c r="E58" s="7">
        <f t="shared" si="6"/>
        <v>103.03562093943694</v>
      </c>
      <c r="F58" s="7">
        <f t="shared" si="6"/>
        <v>6.788860490397607</v>
      </c>
      <c r="G58" s="7">
        <f t="shared" si="6"/>
        <v>59.78100722337347</v>
      </c>
      <c r="H58" s="7">
        <f t="shared" si="6"/>
        <v>223.97483869383444</v>
      </c>
      <c r="I58" s="7">
        <f t="shared" si="6"/>
        <v>37.40948808916095</v>
      </c>
      <c r="J58" s="7">
        <f t="shared" si="6"/>
        <v>82.25226168820028</v>
      </c>
      <c r="K58" s="7">
        <f t="shared" si="6"/>
        <v>68.8743662578455</v>
      </c>
      <c r="L58" s="7">
        <f t="shared" si="6"/>
        <v>92.73775762688109</v>
      </c>
      <c r="M58" s="7">
        <f t="shared" si="6"/>
        <v>81.91138969758417</v>
      </c>
      <c r="N58" s="7">
        <f t="shared" si="6"/>
        <v>55.346637839081616</v>
      </c>
      <c r="O58" s="7">
        <f t="shared" si="6"/>
        <v>55.09409739187596</v>
      </c>
      <c r="P58" s="7">
        <f t="shared" si="6"/>
        <v>108.50077523526214</v>
      </c>
      <c r="Q58" s="7">
        <f t="shared" si="6"/>
        <v>71.05392438648718</v>
      </c>
      <c r="R58" s="7">
        <f t="shared" si="6"/>
        <v>70.13225970233175</v>
      </c>
      <c r="S58" s="7">
        <f t="shared" si="6"/>
        <v>78.39954789694823</v>
      </c>
      <c r="T58" s="7">
        <f t="shared" si="6"/>
        <v>0</v>
      </c>
      <c r="U58" s="7">
        <f t="shared" si="6"/>
        <v>114.63676565747724</v>
      </c>
      <c r="V58" s="7">
        <f t="shared" si="6"/>
        <v>62.812076148848995</v>
      </c>
      <c r="W58" s="7">
        <f t="shared" si="6"/>
        <v>122.91787388915671</v>
      </c>
      <c r="X58" s="7">
        <f t="shared" si="6"/>
        <v>0</v>
      </c>
      <c r="Y58" s="7">
        <f t="shared" si="6"/>
        <v>0</v>
      </c>
      <c r="Z58" s="8">
        <f t="shared" si="6"/>
        <v>103.03562093943694</v>
      </c>
    </row>
    <row r="59" spans="1:26" ht="13.5">
      <c r="A59" s="36" t="s">
        <v>31</v>
      </c>
      <c r="B59" s="9">
        <f aca="true" t="shared" si="7" ref="B59:Z66">IF(B68=0,0,+(B77/B68)*100)</f>
        <v>34.930072138417515</v>
      </c>
      <c r="C59" s="9">
        <f t="shared" si="7"/>
        <v>0</v>
      </c>
      <c r="D59" s="2">
        <f t="shared" si="7"/>
        <v>99.40207581227438</v>
      </c>
      <c r="E59" s="10">
        <f t="shared" si="7"/>
        <v>100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119.76715351969445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118.07718758555275</v>
      </c>
      <c r="C60" s="12">
        <f t="shared" si="7"/>
        <v>0</v>
      </c>
      <c r="D60" s="3">
        <f t="shared" si="7"/>
        <v>121.50874876196764</v>
      </c>
      <c r="E60" s="13">
        <f t="shared" si="7"/>
        <v>100</v>
      </c>
      <c r="F60" s="13">
        <f t="shared" si="7"/>
        <v>6.0569024960800295</v>
      </c>
      <c r="G60" s="13">
        <f t="shared" si="7"/>
        <v>57.81408798172969</v>
      </c>
      <c r="H60" s="13">
        <f t="shared" si="7"/>
        <v>119.78279020898003</v>
      </c>
      <c r="I60" s="13">
        <f t="shared" si="7"/>
        <v>21.989978646255526</v>
      </c>
      <c r="J60" s="13">
        <f t="shared" si="7"/>
        <v>67.4860675292554</v>
      </c>
      <c r="K60" s="13">
        <f t="shared" si="7"/>
        <v>72.91697753074445</v>
      </c>
      <c r="L60" s="13">
        <f t="shared" si="7"/>
        <v>82.82423032881164</v>
      </c>
      <c r="M60" s="13">
        <f t="shared" si="7"/>
        <v>75.02773485937398</v>
      </c>
      <c r="N60" s="13">
        <f t="shared" si="7"/>
        <v>59.23339438836535</v>
      </c>
      <c r="O60" s="13">
        <f t="shared" si="7"/>
        <v>59.66733212141849</v>
      </c>
      <c r="P60" s="13">
        <f t="shared" si="7"/>
        <v>106.17047330912892</v>
      </c>
      <c r="Q60" s="13">
        <f t="shared" si="7"/>
        <v>73.83478909440943</v>
      </c>
      <c r="R60" s="13">
        <f t="shared" si="7"/>
        <v>74.73424149520108</v>
      </c>
      <c r="S60" s="13">
        <f t="shared" si="7"/>
        <v>78.96343583592812</v>
      </c>
      <c r="T60" s="13">
        <f t="shared" si="7"/>
        <v>0</v>
      </c>
      <c r="U60" s="13">
        <f t="shared" si="7"/>
        <v>117.94494728604037</v>
      </c>
      <c r="V60" s="13">
        <f t="shared" si="7"/>
        <v>52.76842214270554</v>
      </c>
      <c r="W60" s="13">
        <f t="shared" si="7"/>
        <v>124.9224496189725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114</v>
      </c>
      <c r="B61" s="12">
        <f t="shared" si="7"/>
        <v>78.65570860146029</v>
      </c>
      <c r="C61" s="12">
        <f t="shared" si="7"/>
        <v>0</v>
      </c>
      <c r="D61" s="3">
        <f t="shared" si="7"/>
        <v>118.58360883939447</v>
      </c>
      <c r="E61" s="13">
        <f t="shared" si="7"/>
        <v>85.82237658149343</v>
      </c>
      <c r="F61" s="13">
        <f t="shared" si="7"/>
        <v>37.68421726249854</v>
      </c>
      <c r="G61" s="13">
        <f t="shared" si="7"/>
        <v>75.06831512767377</v>
      </c>
      <c r="H61" s="13">
        <f t="shared" si="7"/>
        <v>122.60742101548885</v>
      </c>
      <c r="I61" s="13">
        <f t="shared" si="7"/>
        <v>80.77349455819724</v>
      </c>
      <c r="J61" s="13">
        <f t="shared" si="7"/>
        <v>88.85904125708716</v>
      </c>
      <c r="K61" s="13">
        <f t="shared" si="7"/>
        <v>83.83549163792543</v>
      </c>
      <c r="L61" s="13">
        <f t="shared" si="7"/>
        <v>107.84228090214786</v>
      </c>
      <c r="M61" s="13">
        <f t="shared" si="7"/>
        <v>94.75410608273843</v>
      </c>
      <c r="N61" s="13">
        <f t="shared" si="7"/>
        <v>88.15024484030593</v>
      </c>
      <c r="O61" s="13">
        <f t="shared" si="7"/>
        <v>88.86642308832336</v>
      </c>
      <c r="P61" s="13">
        <f t="shared" si="7"/>
        <v>142.14024766829615</v>
      </c>
      <c r="Q61" s="13">
        <f t="shared" si="7"/>
        <v>105.82724078663475</v>
      </c>
      <c r="R61" s="13">
        <f t="shared" si="7"/>
        <v>88.96302551735545</v>
      </c>
      <c r="S61" s="13">
        <f t="shared" si="7"/>
        <v>103.29042746993795</v>
      </c>
      <c r="T61" s="13">
        <f t="shared" si="7"/>
        <v>0</v>
      </c>
      <c r="U61" s="13">
        <f t="shared" si="7"/>
        <v>150.1690627852775</v>
      </c>
      <c r="V61" s="13">
        <f t="shared" si="7"/>
        <v>103.79778869343619</v>
      </c>
      <c r="W61" s="13">
        <f t="shared" si="7"/>
        <v>120.38742514282413</v>
      </c>
      <c r="X61" s="13">
        <f t="shared" si="7"/>
        <v>0</v>
      </c>
      <c r="Y61" s="13">
        <f t="shared" si="7"/>
        <v>0</v>
      </c>
      <c r="Z61" s="14">
        <f t="shared" si="7"/>
        <v>85.82237658149343</v>
      </c>
    </row>
    <row r="62" spans="1:26" ht="13.5">
      <c r="A62" s="38" t="s">
        <v>115</v>
      </c>
      <c r="B62" s="12">
        <f t="shared" si="7"/>
        <v>99.26431932889179</v>
      </c>
      <c r="C62" s="12">
        <f t="shared" si="7"/>
        <v>0</v>
      </c>
      <c r="D62" s="3">
        <f t="shared" si="7"/>
        <v>114.35096153846153</v>
      </c>
      <c r="E62" s="13">
        <f t="shared" si="7"/>
        <v>120.92154420921544</v>
      </c>
      <c r="F62" s="13">
        <f t="shared" si="7"/>
        <v>48.48971369500434</v>
      </c>
      <c r="G62" s="13">
        <f t="shared" si="7"/>
        <v>32.787958810182054</v>
      </c>
      <c r="H62" s="13">
        <f t="shared" si="7"/>
        <v>57.321894217227</v>
      </c>
      <c r="I62" s="13">
        <f t="shared" si="7"/>
        <v>46.20739635101831</v>
      </c>
      <c r="J62" s="13">
        <f t="shared" si="7"/>
        <v>27.888772461945</v>
      </c>
      <c r="K62" s="13">
        <f t="shared" si="7"/>
        <v>50.173267930790445</v>
      </c>
      <c r="L62" s="13">
        <f t="shared" si="7"/>
        <v>49.090677627032335</v>
      </c>
      <c r="M62" s="13">
        <f t="shared" si="7"/>
        <v>42.491503086633834</v>
      </c>
      <c r="N62" s="13">
        <f t="shared" si="7"/>
        <v>24.767985620154853</v>
      </c>
      <c r="O62" s="13">
        <f t="shared" si="7"/>
        <v>22.09297075423294</v>
      </c>
      <c r="P62" s="13">
        <f t="shared" si="7"/>
        <v>63.46291358623197</v>
      </c>
      <c r="Q62" s="13">
        <f t="shared" si="7"/>
        <v>34.06522310179435</v>
      </c>
      <c r="R62" s="13">
        <f t="shared" si="7"/>
        <v>25.474936931008006</v>
      </c>
      <c r="S62" s="13">
        <f t="shared" si="7"/>
        <v>49.10122000858077</v>
      </c>
      <c r="T62" s="13">
        <f t="shared" si="7"/>
        <v>0</v>
      </c>
      <c r="U62" s="13">
        <f t="shared" si="7"/>
        <v>59.53776274090876</v>
      </c>
      <c r="V62" s="13">
        <f t="shared" si="7"/>
        <v>43.79250820964324</v>
      </c>
      <c r="W62" s="13">
        <f t="shared" si="7"/>
        <v>116.71436209290607</v>
      </c>
      <c r="X62" s="13">
        <f t="shared" si="7"/>
        <v>0</v>
      </c>
      <c r="Y62" s="13">
        <f t="shared" si="7"/>
        <v>0</v>
      </c>
      <c r="Z62" s="14">
        <f t="shared" si="7"/>
        <v>120.92154420921544</v>
      </c>
    </row>
    <row r="63" spans="1:26" ht="13.5">
      <c r="A63" s="38" t="s">
        <v>116</v>
      </c>
      <c r="B63" s="12">
        <f t="shared" si="7"/>
        <v>106.30444608362674</v>
      </c>
      <c r="C63" s="12">
        <f t="shared" si="7"/>
        <v>0</v>
      </c>
      <c r="D63" s="3">
        <f t="shared" si="7"/>
        <v>114.44444444444444</v>
      </c>
      <c r="E63" s="13">
        <f t="shared" si="7"/>
        <v>107.98387096774194</v>
      </c>
      <c r="F63" s="13">
        <f t="shared" si="7"/>
        <v>61.651553154543706</v>
      </c>
      <c r="G63" s="13">
        <f t="shared" si="7"/>
        <v>40.061094513981615</v>
      </c>
      <c r="H63" s="13">
        <f t="shared" si="7"/>
        <v>57.896608120600156</v>
      </c>
      <c r="I63" s="13">
        <f t="shared" si="7"/>
        <v>53.50733411500084</v>
      </c>
      <c r="J63" s="13">
        <f t="shared" si="7"/>
        <v>42.2543449197861</v>
      </c>
      <c r="K63" s="13">
        <f t="shared" si="7"/>
        <v>57.151313764335384</v>
      </c>
      <c r="L63" s="13">
        <f t="shared" si="7"/>
        <v>58.706126343513674</v>
      </c>
      <c r="M63" s="13">
        <f t="shared" si="7"/>
        <v>52.9022749805729</v>
      </c>
      <c r="N63" s="13">
        <f t="shared" si="7"/>
        <v>57.39430762284239</v>
      </c>
      <c r="O63" s="13">
        <f t="shared" si="7"/>
        <v>50.116168258893765</v>
      </c>
      <c r="P63" s="13">
        <f t="shared" si="7"/>
        <v>51.76132959096786</v>
      </c>
      <c r="Q63" s="13">
        <f t="shared" si="7"/>
        <v>53.08278471553444</v>
      </c>
      <c r="R63" s="13">
        <f t="shared" si="7"/>
        <v>43.96336452143128</v>
      </c>
      <c r="S63" s="13">
        <f t="shared" si="7"/>
        <v>72.94615246804433</v>
      </c>
      <c r="T63" s="13">
        <f t="shared" si="7"/>
        <v>0</v>
      </c>
      <c r="U63" s="13">
        <f t="shared" si="7"/>
        <v>94.16534274786702</v>
      </c>
      <c r="V63" s="13">
        <f t="shared" si="7"/>
        <v>60.939493731419766</v>
      </c>
      <c r="W63" s="13">
        <f t="shared" si="7"/>
        <v>123.93156460129484</v>
      </c>
      <c r="X63" s="13">
        <f t="shared" si="7"/>
        <v>0</v>
      </c>
      <c r="Y63" s="13">
        <f t="shared" si="7"/>
        <v>0</v>
      </c>
      <c r="Z63" s="14">
        <f t="shared" si="7"/>
        <v>107.98387096774194</v>
      </c>
    </row>
    <row r="64" spans="1:26" ht="13.5">
      <c r="A64" s="38" t="s">
        <v>117</v>
      </c>
      <c r="B64" s="12">
        <f t="shared" si="7"/>
        <v>130.7088140888186</v>
      </c>
      <c r="C64" s="12">
        <f t="shared" si="7"/>
        <v>0</v>
      </c>
      <c r="D64" s="3">
        <f t="shared" si="7"/>
        <v>169.5305580159433</v>
      </c>
      <c r="E64" s="13">
        <f t="shared" si="7"/>
        <v>111.21495327102804</v>
      </c>
      <c r="F64" s="13">
        <f t="shared" si="7"/>
        <v>30.196526284932578</v>
      </c>
      <c r="G64" s="13">
        <f t="shared" si="7"/>
        <v>20.26325225971585</v>
      </c>
      <c r="H64" s="13">
        <f t="shared" si="7"/>
        <v>34.55687299591846</v>
      </c>
      <c r="I64" s="13">
        <f t="shared" si="7"/>
        <v>28.577497880681896</v>
      </c>
      <c r="J64" s="13">
        <f t="shared" si="7"/>
        <v>20.869731667420734</v>
      </c>
      <c r="K64" s="13">
        <f t="shared" si="7"/>
        <v>25.388634562189615</v>
      </c>
      <c r="L64" s="13">
        <f t="shared" si="7"/>
        <v>33.14638762824511</v>
      </c>
      <c r="M64" s="13">
        <f t="shared" si="7"/>
        <v>26.609013528199227</v>
      </c>
      <c r="N64" s="13">
        <f t="shared" si="7"/>
        <v>22.107544934969354</v>
      </c>
      <c r="O64" s="13">
        <f t="shared" si="7"/>
        <v>21.792921271295537</v>
      </c>
      <c r="P64" s="13">
        <f t="shared" si="7"/>
        <v>27.29621693136651</v>
      </c>
      <c r="Q64" s="13">
        <f t="shared" si="7"/>
        <v>23.73185672470503</v>
      </c>
      <c r="R64" s="13">
        <f t="shared" si="7"/>
        <v>23.01371566139779</v>
      </c>
      <c r="S64" s="13">
        <f t="shared" si="7"/>
        <v>36.11178681999115</v>
      </c>
      <c r="T64" s="13">
        <f t="shared" si="7"/>
        <v>0</v>
      </c>
      <c r="U64" s="13">
        <f t="shared" si="7"/>
        <v>46.61083025226993</v>
      </c>
      <c r="V64" s="13">
        <f t="shared" si="7"/>
        <v>30.029087572841483</v>
      </c>
      <c r="W64" s="13">
        <f t="shared" si="7"/>
        <v>179.20480194458912</v>
      </c>
      <c r="X64" s="13">
        <f t="shared" si="7"/>
        <v>0</v>
      </c>
      <c r="Y64" s="13">
        <f t="shared" si="7"/>
        <v>0</v>
      </c>
      <c r="Z64" s="14">
        <f t="shared" si="7"/>
        <v>111.21495327102804</v>
      </c>
    </row>
    <row r="65" spans="1:26" ht="13.5">
      <c r="A65" s="38" t="s">
        <v>118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1.0917236609443162</v>
      </c>
      <c r="G65" s="13">
        <f t="shared" si="7"/>
        <v>5271.442986881937</v>
      </c>
      <c r="H65" s="13">
        <f t="shared" si="7"/>
        <v>-61.12568632405983</v>
      </c>
      <c r="I65" s="13">
        <f t="shared" si="7"/>
        <v>3.633843272981526</v>
      </c>
      <c r="J65" s="13">
        <f t="shared" si="7"/>
        <v>4859.861717612809</v>
      </c>
      <c r="K65" s="13">
        <f t="shared" si="7"/>
        <v>8372.263313609466</v>
      </c>
      <c r="L65" s="13">
        <f t="shared" si="7"/>
        <v>1260.7071045576408</v>
      </c>
      <c r="M65" s="13">
        <f t="shared" si="7"/>
        <v>3198.063170441001</v>
      </c>
      <c r="N65" s="13">
        <f t="shared" si="7"/>
        <v>997.9918971287652</v>
      </c>
      <c r="O65" s="13">
        <f t="shared" si="7"/>
        <v>4097.119815668203</v>
      </c>
      <c r="P65" s="13">
        <f t="shared" si="7"/>
        <v>5856.219903691814</v>
      </c>
      <c r="Q65" s="13">
        <f t="shared" si="7"/>
        <v>2763.44270570419</v>
      </c>
      <c r="R65" s="13">
        <f t="shared" si="7"/>
        <v>-145.9521094640821</v>
      </c>
      <c r="S65" s="13">
        <f t="shared" si="7"/>
        <v>1071.3147410358565</v>
      </c>
      <c r="T65" s="13">
        <f t="shared" si="7"/>
        <v>0</v>
      </c>
      <c r="U65" s="13">
        <f t="shared" si="7"/>
        <v>-248.8953270460002</v>
      </c>
      <c r="V65" s="13">
        <f t="shared" si="7"/>
        <v>15.19499870388398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99.38775510204081</v>
      </c>
      <c r="E66" s="16">
        <f t="shared" si="7"/>
        <v>178.93203883495147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125.39411035498166</v>
      </c>
      <c r="X66" s="16">
        <f t="shared" si="7"/>
        <v>0</v>
      </c>
      <c r="Y66" s="16">
        <f t="shared" si="7"/>
        <v>0</v>
      </c>
      <c r="Z66" s="17">
        <f t="shared" si="7"/>
        <v>178.93203883495147</v>
      </c>
    </row>
    <row r="67" spans="1:26" ht="13.5" hidden="1">
      <c r="A67" s="40" t="s">
        <v>120</v>
      </c>
      <c r="B67" s="23">
        <v>17989443</v>
      </c>
      <c r="C67" s="23"/>
      <c r="D67" s="24">
        <v>22450000</v>
      </c>
      <c r="E67" s="25">
        <v>26782000</v>
      </c>
      <c r="F67" s="25">
        <v>8978959</v>
      </c>
      <c r="G67" s="25">
        <v>1422604</v>
      </c>
      <c r="H67" s="25">
        <v>1303112</v>
      </c>
      <c r="I67" s="25">
        <v>11704675</v>
      </c>
      <c r="J67" s="25">
        <v>1556249</v>
      </c>
      <c r="K67" s="25">
        <v>1634537</v>
      </c>
      <c r="L67" s="25">
        <v>1919297</v>
      </c>
      <c r="M67" s="25">
        <v>5110083</v>
      </c>
      <c r="N67" s="25">
        <v>1634083</v>
      </c>
      <c r="O67" s="25">
        <v>1813334</v>
      </c>
      <c r="P67" s="25">
        <v>1458267</v>
      </c>
      <c r="Q67" s="25">
        <v>4905684</v>
      </c>
      <c r="R67" s="25">
        <v>1429914</v>
      </c>
      <c r="S67" s="25">
        <v>1643873</v>
      </c>
      <c r="T67" s="25"/>
      <c r="U67" s="25">
        <v>3073787</v>
      </c>
      <c r="V67" s="25">
        <v>24794229</v>
      </c>
      <c r="W67" s="25">
        <v>22449949</v>
      </c>
      <c r="X67" s="25"/>
      <c r="Y67" s="24"/>
      <c r="Z67" s="26">
        <v>26782000</v>
      </c>
    </row>
    <row r="68" spans="1:26" ht="13.5" hidden="1">
      <c r="A68" s="36" t="s">
        <v>31</v>
      </c>
      <c r="B68" s="18">
        <v>5747423</v>
      </c>
      <c r="C68" s="18"/>
      <c r="D68" s="19">
        <v>8864000</v>
      </c>
      <c r="E68" s="20">
        <v>10616000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>
        <v>8863866</v>
      </c>
      <c r="X68" s="20"/>
      <c r="Y68" s="19"/>
      <c r="Z68" s="22">
        <v>10616000</v>
      </c>
    </row>
    <row r="69" spans="1:26" ht="13.5" hidden="1">
      <c r="A69" s="37" t="s">
        <v>32</v>
      </c>
      <c r="B69" s="18">
        <v>8938199</v>
      </c>
      <c r="C69" s="18"/>
      <c r="D69" s="19">
        <v>12116000</v>
      </c>
      <c r="E69" s="20">
        <v>15136000</v>
      </c>
      <c r="F69" s="20">
        <v>8660780</v>
      </c>
      <c r="G69" s="20">
        <v>1118755</v>
      </c>
      <c r="H69" s="20">
        <v>1001244</v>
      </c>
      <c r="I69" s="20">
        <v>10780779</v>
      </c>
      <c r="J69" s="20">
        <v>1254982</v>
      </c>
      <c r="K69" s="20">
        <v>1286736</v>
      </c>
      <c r="L69" s="20">
        <v>1562323</v>
      </c>
      <c r="M69" s="20">
        <v>4104041</v>
      </c>
      <c r="N69" s="20">
        <v>1264979</v>
      </c>
      <c r="O69" s="20">
        <v>1456648</v>
      </c>
      <c r="P69" s="20">
        <v>1209421</v>
      </c>
      <c r="Q69" s="20">
        <v>3931048</v>
      </c>
      <c r="R69" s="20">
        <v>1139004</v>
      </c>
      <c r="S69" s="20">
        <v>1279805</v>
      </c>
      <c r="T69" s="20"/>
      <c r="U69" s="20">
        <v>2418809</v>
      </c>
      <c r="V69" s="20">
        <v>21234677</v>
      </c>
      <c r="W69" s="20">
        <v>12116317</v>
      </c>
      <c r="X69" s="20"/>
      <c r="Y69" s="19"/>
      <c r="Z69" s="22">
        <v>15136000</v>
      </c>
    </row>
    <row r="70" spans="1:26" ht="13.5" hidden="1">
      <c r="A70" s="38" t="s">
        <v>114</v>
      </c>
      <c r="B70" s="18">
        <v>3296324</v>
      </c>
      <c r="C70" s="18"/>
      <c r="D70" s="19">
        <v>5747000</v>
      </c>
      <c r="E70" s="20">
        <v>8062000</v>
      </c>
      <c r="F70" s="20">
        <v>531302</v>
      </c>
      <c r="G70" s="20">
        <v>569420</v>
      </c>
      <c r="H70" s="20">
        <v>624901</v>
      </c>
      <c r="I70" s="20">
        <v>1725623</v>
      </c>
      <c r="J70" s="20">
        <v>588917</v>
      </c>
      <c r="K70" s="20">
        <v>645414</v>
      </c>
      <c r="L70" s="20">
        <v>803682</v>
      </c>
      <c r="M70" s="20">
        <v>2038013</v>
      </c>
      <c r="N70" s="20">
        <v>543007</v>
      </c>
      <c r="O70" s="20">
        <v>661252</v>
      </c>
      <c r="P70" s="20">
        <v>573186</v>
      </c>
      <c r="Q70" s="20">
        <v>1777445</v>
      </c>
      <c r="R70" s="20">
        <v>574315</v>
      </c>
      <c r="S70" s="20">
        <v>602171</v>
      </c>
      <c r="T70" s="20"/>
      <c r="U70" s="20">
        <v>1176486</v>
      </c>
      <c r="V70" s="20">
        <v>6717567</v>
      </c>
      <c r="W70" s="20">
        <v>5747278</v>
      </c>
      <c r="X70" s="20"/>
      <c r="Y70" s="19"/>
      <c r="Z70" s="22">
        <v>8062000</v>
      </c>
    </row>
    <row r="71" spans="1:26" ht="13.5" hidden="1">
      <c r="A71" s="38" t="s">
        <v>115</v>
      </c>
      <c r="B71" s="18">
        <v>2838052</v>
      </c>
      <c r="C71" s="18"/>
      <c r="D71" s="19">
        <v>4160000</v>
      </c>
      <c r="E71" s="20">
        <v>4015000</v>
      </c>
      <c r="F71" s="20">
        <v>264089</v>
      </c>
      <c r="G71" s="20">
        <v>282497</v>
      </c>
      <c r="H71" s="20">
        <v>286852</v>
      </c>
      <c r="I71" s="20">
        <v>833438</v>
      </c>
      <c r="J71" s="20">
        <v>371239</v>
      </c>
      <c r="K71" s="20">
        <v>327816</v>
      </c>
      <c r="L71" s="20">
        <v>439888</v>
      </c>
      <c r="M71" s="20">
        <v>1138943</v>
      </c>
      <c r="N71" s="20">
        <v>416138</v>
      </c>
      <c r="O71" s="20">
        <v>487250</v>
      </c>
      <c r="P71" s="20">
        <v>330040</v>
      </c>
      <c r="Q71" s="20">
        <v>1233428</v>
      </c>
      <c r="R71" s="20">
        <v>364680</v>
      </c>
      <c r="S71" s="20">
        <v>363604</v>
      </c>
      <c r="T71" s="20"/>
      <c r="U71" s="20">
        <v>728284</v>
      </c>
      <c r="V71" s="20">
        <v>3934093</v>
      </c>
      <c r="W71" s="20">
        <v>4159728</v>
      </c>
      <c r="X71" s="20"/>
      <c r="Y71" s="19"/>
      <c r="Z71" s="22">
        <v>4015000</v>
      </c>
    </row>
    <row r="72" spans="1:26" ht="13.5" hidden="1">
      <c r="A72" s="38" t="s">
        <v>116</v>
      </c>
      <c r="B72" s="18">
        <v>1148269</v>
      </c>
      <c r="C72" s="18"/>
      <c r="D72" s="19">
        <v>1080000</v>
      </c>
      <c r="E72" s="20">
        <v>1240000</v>
      </c>
      <c r="F72" s="20">
        <v>103660</v>
      </c>
      <c r="G72" s="20">
        <v>104101</v>
      </c>
      <c r="H72" s="20">
        <v>126567</v>
      </c>
      <c r="I72" s="20">
        <v>334328</v>
      </c>
      <c r="J72" s="20">
        <v>119680</v>
      </c>
      <c r="K72" s="20">
        <v>126697</v>
      </c>
      <c r="L72" s="20">
        <v>126813</v>
      </c>
      <c r="M72" s="20">
        <v>373190</v>
      </c>
      <c r="N72" s="20">
        <v>126239</v>
      </c>
      <c r="O72" s="20">
        <v>126971</v>
      </c>
      <c r="P72" s="20">
        <v>126836</v>
      </c>
      <c r="Q72" s="20">
        <v>380046</v>
      </c>
      <c r="R72" s="20">
        <v>126544</v>
      </c>
      <c r="S72" s="20">
        <v>128381</v>
      </c>
      <c r="T72" s="20"/>
      <c r="U72" s="20">
        <v>254925</v>
      </c>
      <c r="V72" s="20">
        <v>1342489</v>
      </c>
      <c r="W72" s="20">
        <v>1080435</v>
      </c>
      <c r="X72" s="20"/>
      <c r="Y72" s="19"/>
      <c r="Z72" s="22">
        <v>1240000</v>
      </c>
    </row>
    <row r="73" spans="1:26" ht="13.5" hidden="1">
      <c r="A73" s="38" t="s">
        <v>117</v>
      </c>
      <c r="B73" s="18">
        <v>1655554</v>
      </c>
      <c r="C73" s="18"/>
      <c r="D73" s="19">
        <v>1129000</v>
      </c>
      <c r="E73" s="20">
        <v>1819000</v>
      </c>
      <c r="F73" s="20">
        <v>163744</v>
      </c>
      <c r="G73" s="20">
        <v>161746</v>
      </c>
      <c r="H73" s="20">
        <v>180569</v>
      </c>
      <c r="I73" s="20">
        <v>506059</v>
      </c>
      <c r="J73" s="20">
        <v>172398</v>
      </c>
      <c r="K73" s="20">
        <v>185457</v>
      </c>
      <c r="L73" s="20">
        <v>185972</v>
      </c>
      <c r="M73" s="20">
        <v>543827</v>
      </c>
      <c r="N73" s="20">
        <v>173918</v>
      </c>
      <c r="O73" s="20">
        <v>179439</v>
      </c>
      <c r="P73" s="20">
        <v>176867</v>
      </c>
      <c r="Q73" s="20">
        <v>530224</v>
      </c>
      <c r="R73" s="20">
        <v>176951</v>
      </c>
      <c r="S73" s="20">
        <v>180880</v>
      </c>
      <c r="T73" s="20"/>
      <c r="U73" s="20">
        <v>357831</v>
      </c>
      <c r="V73" s="20">
        <v>1937941</v>
      </c>
      <c r="W73" s="20">
        <v>1128876</v>
      </c>
      <c r="X73" s="20"/>
      <c r="Y73" s="19"/>
      <c r="Z73" s="22">
        <v>1819000</v>
      </c>
    </row>
    <row r="74" spans="1:26" ht="13.5" hidden="1">
      <c r="A74" s="38" t="s">
        <v>118</v>
      </c>
      <c r="B74" s="18"/>
      <c r="C74" s="18"/>
      <c r="D74" s="19"/>
      <c r="E74" s="20"/>
      <c r="F74" s="20">
        <v>7597985</v>
      </c>
      <c r="G74" s="20">
        <v>991</v>
      </c>
      <c r="H74" s="20">
        <v>-217645</v>
      </c>
      <c r="I74" s="20">
        <v>7381331</v>
      </c>
      <c r="J74" s="20">
        <v>2748</v>
      </c>
      <c r="K74" s="20">
        <v>1352</v>
      </c>
      <c r="L74" s="20">
        <v>5968</v>
      </c>
      <c r="M74" s="20">
        <v>10068</v>
      </c>
      <c r="N74" s="20">
        <v>5677</v>
      </c>
      <c r="O74" s="20">
        <v>1736</v>
      </c>
      <c r="P74" s="20">
        <v>2492</v>
      </c>
      <c r="Q74" s="20">
        <v>9905</v>
      </c>
      <c r="R74" s="20">
        <v>-103486</v>
      </c>
      <c r="S74" s="20">
        <v>4769</v>
      </c>
      <c r="T74" s="20"/>
      <c r="U74" s="20">
        <v>-98717</v>
      </c>
      <c r="V74" s="20">
        <v>7302587</v>
      </c>
      <c r="W74" s="20"/>
      <c r="X74" s="20"/>
      <c r="Y74" s="19"/>
      <c r="Z74" s="22"/>
    </row>
    <row r="75" spans="1:26" ht="13.5" hidden="1">
      <c r="A75" s="39" t="s">
        <v>119</v>
      </c>
      <c r="B75" s="27">
        <v>3303821</v>
      </c>
      <c r="C75" s="27"/>
      <c r="D75" s="28">
        <v>1470000</v>
      </c>
      <c r="E75" s="29">
        <v>1030000</v>
      </c>
      <c r="F75" s="29">
        <v>318179</v>
      </c>
      <c r="G75" s="29">
        <v>303849</v>
      </c>
      <c r="H75" s="29">
        <v>301868</v>
      </c>
      <c r="I75" s="29">
        <v>923896</v>
      </c>
      <c r="J75" s="29">
        <v>301267</v>
      </c>
      <c r="K75" s="29">
        <v>347801</v>
      </c>
      <c r="L75" s="29">
        <v>356974</v>
      </c>
      <c r="M75" s="29">
        <v>1006042</v>
      </c>
      <c r="N75" s="29">
        <v>369104</v>
      </c>
      <c r="O75" s="29">
        <v>356686</v>
      </c>
      <c r="P75" s="29">
        <v>248846</v>
      </c>
      <c r="Q75" s="29">
        <v>974636</v>
      </c>
      <c r="R75" s="29">
        <v>290910</v>
      </c>
      <c r="S75" s="29">
        <v>364068</v>
      </c>
      <c r="T75" s="29"/>
      <c r="U75" s="29">
        <v>654978</v>
      </c>
      <c r="V75" s="29">
        <v>3559552</v>
      </c>
      <c r="W75" s="29">
        <v>1469766</v>
      </c>
      <c r="X75" s="29"/>
      <c r="Y75" s="28"/>
      <c r="Z75" s="30">
        <v>1030000</v>
      </c>
    </row>
    <row r="76" spans="1:26" ht="13.5" hidden="1">
      <c r="A76" s="41" t="s">
        <v>121</v>
      </c>
      <c r="B76" s="31">
        <v>12561553</v>
      </c>
      <c r="C76" s="31"/>
      <c r="D76" s="32">
        <v>24994000</v>
      </c>
      <c r="E76" s="33">
        <v>27595000</v>
      </c>
      <c r="F76" s="33">
        <v>609569</v>
      </c>
      <c r="G76" s="33">
        <v>850447</v>
      </c>
      <c r="H76" s="33">
        <v>2918643</v>
      </c>
      <c r="I76" s="33">
        <v>4378659</v>
      </c>
      <c r="J76" s="33">
        <v>1280050</v>
      </c>
      <c r="K76" s="33">
        <v>1125777</v>
      </c>
      <c r="L76" s="33">
        <v>1779913</v>
      </c>
      <c r="M76" s="33">
        <v>4185740</v>
      </c>
      <c r="N76" s="33">
        <v>904410</v>
      </c>
      <c r="O76" s="33">
        <v>999040</v>
      </c>
      <c r="P76" s="33">
        <v>1582231</v>
      </c>
      <c r="Q76" s="33">
        <v>3485681</v>
      </c>
      <c r="R76" s="33">
        <v>1002831</v>
      </c>
      <c r="S76" s="33">
        <v>1288789</v>
      </c>
      <c r="T76" s="33">
        <v>1232070</v>
      </c>
      <c r="U76" s="33">
        <v>3523690</v>
      </c>
      <c r="V76" s="33">
        <v>15573770</v>
      </c>
      <c r="W76" s="33">
        <v>27595000</v>
      </c>
      <c r="X76" s="33"/>
      <c r="Y76" s="32"/>
      <c r="Z76" s="34">
        <v>27595000</v>
      </c>
    </row>
    <row r="77" spans="1:26" ht="13.5" hidden="1">
      <c r="A77" s="36" t="s">
        <v>31</v>
      </c>
      <c r="B77" s="18">
        <v>2007579</v>
      </c>
      <c r="C77" s="18"/>
      <c r="D77" s="19">
        <v>8811000</v>
      </c>
      <c r="E77" s="20">
        <v>10616000</v>
      </c>
      <c r="F77" s="20">
        <v>84994</v>
      </c>
      <c r="G77" s="20">
        <v>203649</v>
      </c>
      <c r="H77" s="20">
        <v>1719325</v>
      </c>
      <c r="I77" s="20">
        <v>2007968</v>
      </c>
      <c r="J77" s="20">
        <v>433112</v>
      </c>
      <c r="K77" s="20">
        <v>187528</v>
      </c>
      <c r="L77" s="20">
        <v>485931</v>
      </c>
      <c r="M77" s="20">
        <v>1106571</v>
      </c>
      <c r="N77" s="20">
        <v>155120</v>
      </c>
      <c r="O77" s="20">
        <v>129897</v>
      </c>
      <c r="P77" s="20">
        <v>298183</v>
      </c>
      <c r="Q77" s="20">
        <v>583200</v>
      </c>
      <c r="R77" s="20">
        <v>151605</v>
      </c>
      <c r="S77" s="20">
        <v>278211</v>
      </c>
      <c r="T77" s="20">
        <v>241011</v>
      </c>
      <c r="U77" s="20">
        <v>670827</v>
      </c>
      <c r="V77" s="20">
        <v>4368566</v>
      </c>
      <c r="W77" s="20">
        <v>10616000</v>
      </c>
      <c r="X77" s="20"/>
      <c r="Y77" s="19"/>
      <c r="Z77" s="22">
        <v>10616000</v>
      </c>
    </row>
    <row r="78" spans="1:26" ht="13.5" hidden="1">
      <c r="A78" s="37" t="s">
        <v>32</v>
      </c>
      <c r="B78" s="18">
        <v>10553974</v>
      </c>
      <c r="C78" s="18"/>
      <c r="D78" s="19">
        <v>14722000</v>
      </c>
      <c r="E78" s="20">
        <v>15136000</v>
      </c>
      <c r="F78" s="20">
        <v>524575</v>
      </c>
      <c r="G78" s="20">
        <v>646798</v>
      </c>
      <c r="H78" s="20">
        <v>1199318</v>
      </c>
      <c r="I78" s="20">
        <v>2370691</v>
      </c>
      <c r="J78" s="20">
        <v>846938</v>
      </c>
      <c r="K78" s="20">
        <v>938249</v>
      </c>
      <c r="L78" s="20">
        <v>1293982</v>
      </c>
      <c r="M78" s="20">
        <v>3079169</v>
      </c>
      <c r="N78" s="20">
        <v>749290</v>
      </c>
      <c r="O78" s="20">
        <v>869143</v>
      </c>
      <c r="P78" s="20">
        <v>1284048</v>
      </c>
      <c r="Q78" s="20">
        <v>2902481</v>
      </c>
      <c r="R78" s="20">
        <v>851226</v>
      </c>
      <c r="S78" s="20">
        <v>1010578</v>
      </c>
      <c r="T78" s="20">
        <v>991059</v>
      </c>
      <c r="U78" s="20">
        <v>2852863</v>
      </c>
      <c r="V78" s="20">
        <v>11205204</v>
      </c>
      <c r="W78" s="20">
        <v>15136000</v>
      </c>
      <c r="X78" s="20"/>
      <c r="Y78" s="19"/>
      <c r="Z78" s="22">
        <v>15136000</v>
      </c>
    </row>
    <row r="79" spans="1:26" ht="13.5" hidden="1">
      <c r="A79" s="38" t="s">
        <v>114</v>
      </c>
      <c r="B79" s="18">
        <v>2592747</v>
      </c>
      <c r="C79" s="18"/>
      <c r="D79" s="19">
        <v>6815000</v>
      </c>
      <c r="E79" s="20">
        <v>6919000</v>
      </c>
      <c r="F79" s="20">
        <v>200217</v>
      </c>
      <c r="G79" s="20">
        <v>427454</v>
      </c>
      <c r="H79" s="20">
        <v>766175</v>
      </c>
      <c r="I79" s="20">
        <v>1393846</v>
      </c>
      <c r="J79" s="20">
        <v>523306</v>
      </c>
      <c r="K79" s="20">
        <v>541086</v>
      </c>
      <c r="L79" s="20">
        <v>866709</v>
      </c>
      <c r="M79" s="20">
        <v>1931101</v>
      </c>
      <c r="N79" s="20">
        <v>478662</v>
      </c>
      <c r="O79" s="20">
        <v>587631</v>
      </c>
      <c r="P79" s="20">
        <v>814728</v>
      </c>
      <c r="Q79" s="20">
        <v>1881021</v>
      </c>
      <c r="R79" s="20">
        <v>510928</v>
      </c>
      <c r="S79" s="20">
        <v>621985</v>
      </c>
      <c r="T79" s="20">
        <v>633805</v>
      </c>
      <c r="U79" s="20">
        <v>1766718</v>
      </c>
      <c r="V79" s="20">
        <v>6972686</v>
      </c>
      <c r="W79" s="20">
        <v>6919000</v>
      </c>
      <c r="X79" s="20"/>
      <c r="Y79" s="19"/>
      <c r="Z79" s="22">
        <v>6919000</v>
      </c>
    </row>
    <row r="80" spans="1:26" ht="13.5" hidden="1">
      <c r="A80" s="38" t="s">
        <v>115</v>
      </c>
      <c r="B80" s="18">
        <v>2817173</v>
      </c>
      <c r="C80" s="18"/>
      <c r="D80" s="19">
        <v>4757000</v>
      </c>
      <c r="E80" s="20">
        <v>4855000</v>
      </c>
      <c r="F80" s="20">
        <v>128056</v>
      </c>
      <c r="G80" s="20">
        <v>92625</v>
      </c>
      <c r="H80" s="20">
        <v>164429</v>
      </c>
      <c r="I80" s="20">
        <v>385110</v>
      </c>
      <c r="J80" s="20">
        <v>103534</v>
      </c>
      <c r="K80" s="20">
        <v>164476</v>
      </c>
      <c r="L80" s="20">
        <v>215944</v>
      </c>
      <c r="M80" s="20">
        <v>483954</v>
      </c>
      <c r="N80" s="20">
        <v>103069</v>
      </c>
      <c r="O80" s="20">
        <v>107648</v>
      </c>
      <c r="P80" s="20">
        <v>209453</v>
      </c>
      <c r="Q80" s="20">
        <v>420170</v>
      </c>
      <c r="R80" s="20">
        <v>92902</v>
      </c>
      <c r="S80" s="20">
        <v>178534</v>
      </c>
      <c r="T80" s="20">
        <v>162168</v>
      </c>
      <c r="U80" s="20">
        <v>433604</v>
      </c>
      <c r="V80" s="20">
        <v>1722838</v>
      </c>
      <c r="W80" s="20">
        <v>4855000</v>
      </c>
      <c r="X80" s="20"/>
      <c r="Y80" s="19"/>
      <c r="Z80" s="22">
        <v>4855000</v>
      </c>
    </row>
    <row r="81" spans="1:26" ht="13.5" hidden="1">
      <c r="A81" s="38" t="s">
        <v>116</v>
      </c>
      <c r="B81" s="18">
        <v>1220661</v>
      </c>
      <c r="C81" s="18"/>
      <c r="D81" s="19">
        <v>1236000</v>
      </c>
      <c r="E81" s="20">
        <v>1339000</v>
      </c>
      <c r="F81" s="20">
        <v>63908</v>
      </c>
      <c r="G81" s="20">
        <v>41704</v>
      </c>
      <c r="H81" s="20">
        <v>73278</v>
      </c>
      <c r="I81" s="20">
        <v>178890</v>
      </c>
      <c r="J81" s="20">
        <v>50570</v>
      </c>
      <c r="K81" s="20">
        <v>72409</v>
      </c>
      <c r="L81" s="20">
        <v>74447</v>
      </c>
      <c r="M81" s="20">
        <v>197426</v>
      </c>
      <c r="N81" s="20">
        <v>72454</v>
      </c>
      <c r="O81" s="20">
        <v>63633</v>
      </c>
      <c r="P81" s="20">
        <v>65652</v>
      </c>
      <c r="Q81" s="20">
        <v>201739</v>
      </c>
      <c r="R81" s="20">
        <v>55633</v>
      </c>
      <c r="S81" s="20">
        <v>93649</v>
      </c>
      <c r="T81" s="20">
        <v>90769</v>
      </c>
      <c r="U81" s="20">
        <v>240051</v>
      </c>
      <c r="V81" s="20">
        <v>818106</v>
      </c>
      <c r="W81" s="20">
        <v>1339000</v>
      </c>
      <c r="X81" s="20"/>
      <c r="Y81" s="19"/>
      <c r="Z81" s="22">
        <v>1339000</v>
      </c>
    </row>
    <row r="82" spans="1:26" ht="13.5" hidden="1">
      <c r="A82" s="38" t="s">
        <v>117</v>
      </c>
      <c r="B82" s="18">
        <v>2163955</v>
      </c>
      <c r="C82" s="18"/>
      <c r="D82" s="19">
        <v>1914000</v>
      </c>
      <c r="E82" s="20">
        <v>2023000</v>
      </c>
      <c r="F82" s="20">
        <v>49445</v>
      </c>
      <c r="G82" s="20">
        <v>32775</v>
      </c>
      <c r="H82" s="20">
        <v>62399</v>
      </c>
      <c r="I82" s="20">
        <v>144619</v>
      </c>
      <c r="J82" s="20">
        <v>35979</v>
      </c>
      <c r="K82" s="20">
        <v>47085</v>
      </c>
      <c r="L82" s="20">
        <v>61643</v>
      </c>
      <c r="M82" s="20">
        <v>144707</v>
      </c>
      <c r="N82" s="20">
        <v>38449</v>
      </c>
      <c r="O82" s="20">
        <v>39105</v>
      </c>
      <c r="P82" s="20">
        <v>48278</v>
      </c>
      <c r="Q82" s="20">
        <v>125832</v>
      </c>
      <c r="R82" s="20">
        <v>40723</v>
      </c>
      <c r="S82" s="20">
        <v>65319</v>
      </c>
      <c r="T82" s="20">
        <v>60746</v>
      </c>
      <c r="U82" s="20">
        <v>166788</v>
      </c>
      <c r="V82" s="20">
        <v>581946</v>
      </c>
      <c r="W82" s="20">
        <v>2023000</v>
      </c>
      <c r="X82" s="20"/>
      <c r="Y82" s="19"/>
      <c r="Z82" s="22">
        <v>2023000</v>
      </c>
    </row>
    <row r="83" spans="1:26" ht="13.5" hidden="1">
      <c r="A83" s="38" t="s">
        <v>118</v>
      </c>
      <c r="B83" s="18">
        <v>1759438</v>
      </c>
      <c r="C83" s="18"/>
      <c r="D83" s="19"/>
      <c r="E83" s="20"/>
      <c r="F83" s="20">
        <v>82949</v>
      </c>
      <c r="G83" s="20">
        <v>52240</v>
      </c>
      <c r="H83" s="20">
        <v>133037</v>
      </c>
      <c r="I83" s="20">
        <v>268226</v>
      </c>
      <c r="J83" s="20">
        <v>133549</v>
      </c>
      <c r="K83" s="20">
        <v>113193</v>
      </c>
      <c r="L83" s="20">
        <v>75239</v>
      </c>
      <c r="M83" s="20">
        <v>321981</v>
      </c>
      <c r="N83" s="20">
        <v>56656</v>
      </c>
      <c r="O83" s="20">
        <v>71126</v>
      </c>
      <c r="P83" s="20">
        <v>145937</v>
      </c>
      <c r="Q83" s="20">
        <v>273719</v>
      </c>
      <c r="R83" s="20">
        <v>151040</v>
      </c>
      <c r="S83" s="20">
        <v>51091</v>
      </c>
      <c r="T83" s="20">
        <v>43571</v>
      </c>
      <c r="U83" s="20">
        <v>245702</v>
      </c>
      <c r="V83" s="20">
        <v>1109628</v>
      </c>
      <c r="W83" s="20"/>
      <c r="X83" s="20"/>
      <c r="Y83" s="19"/>
      <c r="Z83" s="22"/>
    </row>
    <row r="84" spans="1:26" ht="13.5" hidden="1">
      <c r="A84" s="39" t="s">
        <v>119</v>
      </c>
      <c r="B84" s="27"/>
      <c r="C84" s="27"/>
      <c r="D84" s="28">
        <v>1461000</v>
      </c>
      <c r="E84" s="29">
        <v>1843000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1843000</v>
      </c>
      <c r="X84" s="29"/>
      <c r="Y84" s="28"/>
      <c r="Z84" s="30">
        <v>1843000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6889059</v>
      </c>
      <c r="C5" s="18">
        <v>0</v>
      </c>
      <c r="D5" s="58">
        <v>7587901</v>
      </c>
      <c r="E5" s="59">
        <v>7587901</v>
      </c>
      <c r="F5" s="59">
        <v>7630667</v>
      </c>
      <c r="G5" s="59">
        <v>-5456</v>
      </c>
      <c r="H5" s="59">
        <v>1863</v>
      </c>
      <c r="I5" s="59">
        <v>7627074</v>
      </c>
      <c r="J5" s="59">
        <v>-613</v>
      </c>
      <c r="K5" s="59">
        <v>0</v>
      </c>
      <c r="L5" s="59">
        <v>0</v>
      </c>
      <c r="M5" s="59">
        <v>-613</v>
      </c>
      <c r="N5" s="59">
        <v>0</v>
      </c>
      <c r="O5" s="59">
        <v>-20342</v>
      </c>
      <c r="P5" s="59">
        <v>0</v>
      </c>
      <c r="Q5" s="59">
        <v>-20342</v>
      </c>
      <c r="R5" s="59">
        <v>0</v>
      </c>
      <c r="S5" s="59">
        <v>424</v>
      </c>
      <c r="T5" s="59">
        <v>43379</v>
      </c>
      <c r="U5" s="59">
        <v>43803</v>
      </c>
      <c r="V5" s="59">
        <v>7649922</v>
      </c>
      <c r="W5" s="59">
        <v>7587900</v>
      </c>
      <c r="X5" s="59">
        <v>62022</v>
      </c>
      <c r="Y5" s="60">
        <v>0.82</v>
      </c>
      <c r="Z5" s="61">
        <v>7587901</v>
      </c>
    </row>
    <row r="6" spans="1:26" ht="13.5">
      <c r="A6" s="57" t="s">
        <v>32</v>
      </c>
      <c r="B6" s="18">
        <v>38714226</v>
      </c>
      <c r="C6" s="18">
        <v>0</v>
      </c>
      <c r="D6" s="58">
        <v>48103280</v>
      </c>
      <c r="E6" s="59">
        <v>48103280</v>
      </c>
      <c r="F6" s="59">
        <v>3737531</v>
      </c>
      <c r="G6" s="59">
        <v>4073933</v>
      </c>
      <c r="H6" s="59">
        <v>3876563</v>
      </c>
      <c r="I6" s="59">
        <v>11688027</v>
      </c>
      <c r="J6" s="59">
        <v>3815781</v>
      </c>
      <c r="K6" s="59">
        <v>3716997</v>
      </c>
      <c r="L6" s="59">
        <v>3445596</v>
      </c>
      <c r="M6" s="59">
        <v>10978374</v>
      </c>
      <c r="N6" s="59">
        <v>4084542</v>
      </c>
      <c r="O6" s="59">
        <v>4444393</v>
      </c>
      <c r="P6" s="59">
        <v>3624705</v>
      </c>
      <c r="Q6" s="59">
        <v>12153640</v>
      </c>
      <c r="R6" s="59">
        <v>3727612</v>
      </c>
      <c r="S6" s="59">
        <v>3916300</v>
      </c>
      <c r="T6" s="59">
        <v>4263258</v>
      </c>
      <c r="U6" s="59">
        <v>11907170</v>
      </c>
      <c r="V6" s="59">
        <v>46727211</v>
      </c>
      <c r="W6" s="59">
        <v>48018000</v>
      </c>
      <c r="X6" s="59">
        <v>-1290789</v>
      </c>
      <c r="Y6" s="60">
        <v>-2.69</v>
      </c>
      <c r="Z6" s="61">
        <v>48103280</v>
      </c>
    </row>
    <row r="7" spans="1:26" ht="13.5">
      <c r="A7" s="57" t="s">
        <v>33</v>
      </c>
      <c r="B7" s="18">
        <v>504826</v>
      </c>
      <c r="C7" s="18">
        <v>0</v>
      </c>
      <c r="D7" s="58">
        <v>430000</v>
      </c>
      <c r="E7" s="59">
        <v>430000</v>
      </c>
      <c r="F7" s="59">
        <v>13351</v>
      </c>
      <c r="G7" s="59">
        <v>88775</v>
      </c>
      <c r="H7" s="59">
        <v>5903</v>
      </c>
      <c r="I7" s="59">
        <v>108029</v>
      </c>
      <c r="J7" s="59">
        <v>64549</v>
      </c>
      <c r="K7" s="59">
        <v>12303</v>
      </c>
      <c r="L7" s="59">
        <v>68701</v>
      </c>
      <c r="M7" s="59">
        <v>145553</v>
      </c>
      <c r="N7" s="59">
        <v>86998</v>
      </c>
      <c r="O7" s="59">
        <v>91952</v>
      </c>
      <c r="P7" s="59">
        <v>96405</v>
      </c>
      <c r="Q7" s="59">
        <v>275355</v>
      </c>
      <c r="R7" s="59">
        <v>103853</v>
      </c>
      <c r="S7" s="59">
        <v>41426</v>
      </c>
      <c r="T7" s="59">
        <v>8128</v>
      </c>
      <c r="U7" s="59">
        <v>153407</v>
      </c>
      <c r="V7" s="59">
        <v>682344</v>
      </c>
      <c r="W7" s="59">
        <v>429996</v>
      </c>
      <c r="X7" s="59">
        <v>252348</v>
      </c>
      <c r="Y7" s="60">
        <v>58.69</v>
      </c>
      <c r="Z7" s="61">
        <v>430000</v>
      </c>
    </row>
    <row r="8" spans="1:26" ht="13.5">
      <c r="A8" s="57" t="s">
        <v>34</v>
      </c>
      <c r="B8" s="18">
        <v>25350015</v>
      </c>
      <c r="C8" s="18">
        <v>0</v>
      </c>
      <c r="D8" s="58">
        <v>25428000</v>
      </c>
      <c r="E8" s="59">
        <v>25428000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25163004</v>
      </c>
      <c r="X8" s="59">
        <v>-25163004</v>
      </c>
      <c r="Y8" s="60">
        <v>-100</v>
      </c>
      <c r="Z8" s="61">
        <v>25428000</v>
      </c>
    </row>
    <row r="9" spans="1:26" ht="13.5">
      <c r="A9" s="57" t="s">
        <v>35</v>
      </c>
      <c r="B9" s="18">
        <v>5929984</v>
      </c>
      <c r="C9" s="18">
        <v>0</v>
      </c>
      <c r="D9" s="58">
        <v>9109590</v>
      </c>
      <c r="E9" s="59">
        <v>9109590</v>
      </c>
      <c r="F9" s="59">
        <v>176390</v>
      </c>
      <c r="G9" s="59">
        <v>151595</v>
      </c>
      <c r="H9" s="59">
        <v>176034</v>
      </c>
      <c r="I9" s="59">
        <v>504019</v>
      </c>
      <c r="J9" s="59">
        <v>192318</v>
      </c>
      <c r="K9" s="59">
        <v>130237</v>
      </c>
      <c r="L9" s="59">
        <v>163010</v>
      </c>
      <c r="M9" s="59">
        <v>485565</v>
      </c>
      <c r="N9" s="59">
        <v>187510</v>
      </c>
      <c r="O9" s="59">
        <v>316336</v>
      </c>
      <c r="P9" s="59">
        <v>210837</v>
      </c>
      <c r="Q9" s="59">
        <v>714683</v>
      </c>
      <c r="R9" s="59">
        <v>226942</v>
      </c>
      <c r="S9" s="59">
        <v>178542</v>
      </c>
      <c r="T9" s="59">
        <v>344974</v>
      </c>
      <c r="U9" s="59">
        <v>750458</v>
      </c>
      <c r="V9" s="59">
        <v>2454725</v>
      </c>
      <c r="W9" s="59">
        <v>9049584</v>
      </c>
      <c r="X9" s="59">
        <v>-6594859</v>
      </c>
      <c r="Y9" s="60">
        <v>-72.87</v>
      </c>
      <c r="Z9" s="61">
        <v>9109590</v>
      </c>
    </row>
    <row r="10" spans="1:26" ht="25.5">
      <c r="A10" s="62" t="s">
        <v>106</v>
      </c>
      <c r="B10" s="63">
        <f>SUM(B5:B9)</f>
        <v>77388110</v>
      </c>
      <c r="C10" s="63">
        <f>SUM(C5:C9)</f>
        <v>0</v>
      </c>
      <c r="D10" s="64">
        <f aca="true" t="shared" si="0" ref="D10:Z10">SUM(D5:D9)</f>
        <v>90658771</v>
      </c>
      <c r="E10" s="65">
        <f t="shared" si="0"/>
        <v>90658771</v>
      </c>
      <c r="F10" s="65">
        <f t="shared" si="0"/>
        <v>11557939</v>
      </c>
      <c r="G10" s="65">
        <f t="shared" si="0"/>
        <v>4308847</v>
      </c>
      <c r="H10" s="65">
        <f t="shared" si="0"/>
        <v>4060363</v>
      </c>
      <c r="I10" s="65">
        <f t="shared" si="0"/>
        <v>19927149</v>
      </c>
      <c r="J10" s="65">
        <f t="shared" si="0"/>
        <v>4072035</v>
      </c>
      <c r="K10" s="65">
        <f t="shared" si="0"/>
        <v>3859537</v>
      </c>
      <c r="L10" s="65">
        <f t="shared" si="0"/>
        <v>3677307</v>
      </c>
      <c r="M10" s="65">
        <f t="shared" si="0"/>
        <v>11608879</v>
      </c>
      <c r="N10" s="65">
        <f t="shared" si="0"/>
        <v>4359050</v>
      </c>
      <c r="O10" s="65">
        <f t="shared" si="0"/>
        <v>4832339</v>
      </c>
      <c r="P10" s="65">
        <f t="shared" si="0"/>
        <v>3931947</v>
      </c>
      <c r="Q10" s="65">
        <f t="shared" si="0"/>
        <v>13123336</v>
      </c>
      <c r="R10" s="65">
        <f t="shared" si="0"/>
        <v>4058407</v>
      </c>
      <c r="S10" s="65">
        <f t="shared" si="0"/>
        <v>4136692</v>
      </c>
      <c r="T10" s="65">
        <f t="shared" si="0"/>
        <v>4659739</v>
      </c>
      <c r="U10" s="65">
        <f t="shared" si="0"/>
        <v>12854838</v>
      </c>
      <c r="V10" s="65">
        <f t="shared" si="0"/>
        <v>57514202</v>
      </c>
      <c r="W10" s="65">
        <f t="shared" si="0"/>
        <v>90248484</v>
      </c>
      <c r="X10" s="65">
        <f t="shared" si="0"/>
        <v>-32734282</v>
      </c>
      <c r="Y10" s="66">
        <f>+IF(W10&lt;&gt;0,(X10/W10)*100,0)</f>
        <v>-36.27128185333285</v>
      </c>
      <c r="Z10" s="67">
        <f t="shared" si="0"/>
        <v>90658771</v>
      </c>
    </row>
    <row r="11" spans="1:26" ht="13.5">
      <c r="A11" s="57" t="s">
        <v>36</v>
      </c>
      <c r="B11" s="18">
        <v>32013159</v>
      </c>
      <c r="C11" s="18">
        <v>0</v>
      </c>
      <c r="D11" s="58">
        <v>33362518</v>
      </c>
      <c r="E11" s="59">
        <v>33362518</v>
      </c>
      <c r="F11" s="59">
        <v>2565899</v>
      </c>
      <c r="G11" s="59">
        <v>2624171</v>
      </c>
      <c r="H11" s="59">
        <v>2531538</v>
      </c>
      <c r="I11" s="59">
        <v>7721608</v>
      </c>
      <c r="J11" s="59">
        <v>2542495</v>
      </c>
      <c r="K11" s="59">
        <v>3963158</v>
      </c>
      <c r="L11" s="59">
        <v>2427492</v>
      </c>
      <c r="M11" s="59">
        <v>8933145</v>
      </c>
      <c r="N11" s="59">
        <v>2497903</v>
      </c>
      <c r="O11" s="59">
        <v>1913251</v>
      </c>
      <c r="P11" s="59">
        <v>-332</v>
      </c>
      <c r="Q11" s="59">
        <v>4410822</v>
      </c>
      <c r="R11" s="59">
        <v>2848404</v>
      </c>
      <c r="S11" s="59">
        <v>2620324</v>
      </c>
      <c r="T11" s="59">
        <v>4829007</v>
      </c>
      <c r="U11" s="59">
        <v>10297735</v>
      </c>
      <c r="V11" s="59">
        <v>31363310</v>
      </c>
      <c r="W11" s="59">
        <v>33362520</v>
      </c>
      <c r="X11" s="59">
        <v>-1999210</v>
      </c>
      <c r="Y11" s="60">
        <v>-5.99</v>
      </c>
      <c r="Z11" s="61">
        <v>33362518</v>
      </c>
    </row>
    <row r="12" spans="1:26" ht="13.5">
      <c r="A12" s="57" t="s">
        <v>37</v>
      </c>
      <c r="B12" s="18">
        <v>2570442</v>
      </c>
      <c r="C12" s="18">
        <v>0</v>
      </c>
      <c r="D12" s="58">
        <v>2799985</v>
      </c>
      <c r="E12" s="59">
        <v>2799985</v>
      </c>
      <c r="F12" s="59">
        <v>220124</v>
      </c>
      <c r="G12" s="59">
        <v>212677</v>
      </c>
      <c r="H12" s="59">
        <v>220124</v>
      </c>
      <c r="I12" s="59">
        <v>652925</v>
      </c>
      <c r="J12" s="59">
        <v>220124</v>
      </c>
      <c r="K12" s="59">
        <v>220124</v>
      </c>
      <c r="L12" s="59">
        <v>220124</v>
      </c>
      <c r="M12" s="59">
        <v>660372</v>
      </c>
      <c r="N12" s="59">
        <v>269880</v>
      </c>
      <c r="O12" s="59">
        <v>227813</v>
      </c>
      <c r="P12" s="59">
        <v>0</v>
      </c>
      <c r="Q12" s="59">
        <v>497693</v>
      </c>
      <c r="R12" s="59">
        <v>227278</v>
      </c>
      <c r="S12" s="59">
        <v>227278</v>
      </c>
      <c r="T12" s="59">
        <v>454555</v>
      </c>
      <c r="U12" s="59">
        <v>909111</v>
      </c>
      <c r="V12" s="59">
        <v>2720101</v>
      </c>
      <c r="W12" s="59">
        <v>2799984</v>
      </c>
      <c r="X12" s="59">
        <v>-79883</v>
      </c>
      <c r="Y12" s="60">
        <v>-2.85</v>
      </c>
      <c r="Z12" s="61">
        <v>2799985</v>
      </c>
    </row>
    <row r="13" spans="1:26" ht="13.5">
      <c r="A13" s="57" t="s">
        <v>107</v>
      </c>
      <c r="B13" s="18">
        <v>6389749</v>
      </c>
      <c r="C13" s="18">
        <v>0</v>
      </c>
      <c r="D13" s="58">
        <v>4295401</v>
      </c>
      <c r="E13" s="59">
        <v>4295401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3551380</v>
      </c>
      <c r="U13" s="59">
        <v>3551380</v>
      </c>
      <c r="V13" s="59">
        <v>3551380</v>
      </c>
      <c r="W13" s="59">
        <v>4295400</v>
      </c>
      <c r="X13" s="59">
        <v>-744020</v>
      </c>
      <c r="Y13" s="60">
        <v>-17.32</v>
      </c>
      <c r="Z13" s="61">
        <v>4295401</v>
      </c>
    </row>
    <row r="14" spans="1:26" ht="13.5">
      <c r="A14" s="57" t="s">
        <v>38</v>
      </c>
      <c r="B14" s="18">
        <v>2734782</v>
      </c>
      <c r="C14" s="18">
        <v>0</v>
      </c>
      <c r="D14" s="58">
        <v>2122586</v>
      </c>
      <c r="E14" s="59">
        <v>2122586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2122584</v>
      </c>
      <c r="X14" s="59">
        <v>-2122584</v>
      </c>
      <c r="Y14" s="60">
        <v>-100</v>
      </c>
      <c r="Z14" s="61">
        <v>2122586</v>
      </c>
    </row>
    <row r="15" spans="1:26" ht="13.5">
      <c r="A15" s="57" t="s">
        <v>39</v>
      </c>
      <c r="B15" s="18">
        <v>23117950</v>
      </c>
      <c r="C15" s="18">
        <v>0</v>
      </c>
      <c r="D15" s="58">
        <v>27533733</v>
      </c>
      <c r="E15" s="59">
        <v>27533733</v>
      </c>
      <c r="F15" s="59">
        <v>0</v>
      </c>
      <c r="G15" s="59">
        <v>1565472</v>
      </c>
      <c r="H15" s="59">
        <v>1597110</v>
      </c>
      <c r="I15" s="59">
        <v>3162582</v>
      </c>
      <c r="J15" s="59">
        <v>2795612</v>
      </c>
      <c r="K15" s="59">
        <v>1518176</v>
      </c>
      <c r="L15" s="59">
        <v>1484274</v>
      </c>
      <c r="M15" s="59">
        <v>5798062</v>
      </c>
      <c r="N15" s="59">
        <v>1378156</v>
      </c>
      <c r="O15" s="59">
        <v>1196775</v>
      </c>
      <c r="P15" s="59">
        <v>1542584</v>
      </c>
      <c r="Q15" s="59">
        <v>4117515</v>
      </c>
      <c r="R15" s="59">
        <v>1366928</v>
      </c>
      <c r="S15" s="59">
        <v>1350319</v>
      </c>
      <c r="T15" s="59">
        <v>1323933</v>
      </c>
      <c r="U15" s="59">
        <v>4041180</v>
      </c>
      <c r="V15" s="59">
        <v>17119339</v>
      </c>
      <c r="W15" s="59">
        <v>27218736</v>
      </c>
      <c r="X15" s="59">
        <v>-10099397</v>
      </c>
      <c r="Y15" s="60">
        <v>-37.1</v>
      </c>
      <c r="Z15" s="61">
        <v>27533733</v>
      </c>
    </row>
    <row r="16" spans="1:26" ht="13.5">
      <c r="A16" s="68" t="s">
        <v>40</v>
      </c>
      <c r="B16" s="18">
        <v>225640</v>
      </c>
      <c r="C16" s="18">
        <v>0</v>
      </c>
      <c r="D16" s="58">
        <v>248204</v>
      </c>
      <c r="E16" s="59">
        <v>248204</v>
      </c>
      <c r="F16" s="59">
        <v>246712</v>
      </c>
      <c r="G16" s="59">
        <v>0</v>
      </c>
      <c r="H16" s="59">
        <v>0</v>
      </c>
      <c r="I16" s="59">
        <v>246712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246712</v>
      </c>
      <c r="W16" s="59">
        <v>248208</v>
      </c>
      <c r="X16" s="59">
        <v>-1496</v>
      </c>
      <c r="Y16" s="60">
        <v>-0.6</v>
      </c>
      <c r="Z16" s="61">
        <v>248204</v>
      </c>
    </row>
    <row r="17" spans="1:26" ht="13.5">
      <c r="A17" s="57" t="s">
        <v>41</v>
      </c>
      <c r="B17" s="18">
        <v>20456249</v>
      </c>
      <c r="C17" s="18">
        <v>0</v>
      </c>
      <c r="D17" s="58">
        <v>20282068</v>
      </c>
      <c r="E17" s="59">
        <v>20282068</v>
      </c>
      <c r="F17" s="59">
        <v>537463</v>
      </c>
      <c r="G17" s="59">
        <v>943996</v>
      </c>
      <c r="H17" s="59">
        <v>1707589</v>
      </c>
      <c r="I17" s="59">
        <v>3189048</v>
      </c>
      <c r="J17" s="59">
        <v>980953</v>
      </c>
      <c r="K17" s="59">
        <v>1118618</v>
      </c>
      <c r="L17" s="59">
        <v>3972519</v>
      </c>
      <c r="M17" s="59">
        <v>6072090</v>
      </c>
      <c r="N17" s="59">
        <v>914915</v>
      </c>
      <c r="O17" s="59">
        <v>1573718</v>
      </c>
      <c r="P17" s="59">
        <v>940137</v>
      </c>
      <c r="Q17" s="59">
        <v>3428770</v>
      </c>
      <c r="R17" s="59">
        <v>668658</v>
      </c>
      <c r="S17" s="59">
        <v>1263175</v>
      </c>
      <c r="T17" s="59">
        <v>813114</v>
      </c>
      <c r="U17" s="59">
        <v>2744947</v>
      </c>
      <c r="V17" s="59">
        <v>15434855</v>
      </c>
      <c r="W17" s="59">
        <v>20192064</v>
      </c>
      <c r="X17" s="59">
        <v>-4757209</v>
      </c>
      <c r="Y17" s="60">
        <v>-23.56</v>
      </c>
      <c r="Z17" s="61">
        <v>20282068</v>
      </c>
    </row>
    <row r="18" spans="1:26" ht="13.5">
      <c r="A18" s="69" t="s">
        <v>42</v>
      </c>
      <c r="B18" s="70">
        <f>SUM(B11:B17)</f>
        <v>87507971</v>
      </c>
      <c r="C18" s="70">
        <f>SUM(C11:C17)</f>
        <v>0</v>
      </c>
      <c r="D18" s="71">
        <f aca="true" t="shared" si="1" ref="D18:Z18">SUM(D11:D17)</f>
        <v>90644495</v>
      </c>
      <c r="E18" s="72">
        <f t="shared" si="1"/>
        <v>90644495</v>
      </c>
      <c r="F18" s="72">
        <f t="shared" si="1"/>
        <v>3570198</v>
      </c>
      <c r="G18" s="72">
        <f t="shared" si="1"/>
        <v>5346316</v>
      </c>
      <c r="H18" s="72">
        <f t="shared" si="1"/>
        <v>6056361</v>
      </c>
      <c r="I18" s="72">
        <f t="shared" si="1"/>
        <v>14972875</v>
      </c>
      <c r="J18" s="72">
        <f t="shared" si="1"/>
        <v>6539184</v>
      </c>
      <c r="K18" s="72">
        <f t="shared" si="1"/>
        <v>6820076</v>
      </c>
      <c r="L18" s="72">
        <f t="shared" si="1"/>
        <v>8104409</v>
      </c>
      <c r="M18" s="72">
        <f t="shared" si="1"/>
        <v>21463669</v>
      </c>
      <c r="N18" s="72">
        <f t="shared" si="1"/>
        <v>5060854</v>
      </c>
      <c r="O18" s="72">
        <f t="shared" si="1"/>
        <v>4911557</v>
      </c>
      <c r="P18" s="72">
        <f t="shared" si="1"/>
        <v>2482389</v>
      </c>
      <c r="Q18" s="72">
        <f t="shared" si="1"/>
        <v>12454800</v>
      </c>
      <c r="R18" s="72">
        <f t="shared" si="1"/>
        <v>5111268</v>
      </c>
      <c r="S18" s="72">
        <f t="shared" si="1"/>
        <v>5461096</v>
      </c>
      <c r="T18" s="72">
        <f t="shared" si="1"/>
        <v>10971989</v>
      </c>
      <c r="U18" s="72">
        <f t="shared" si="1"/>
        <v>21544353</v>
      </c>
      <c r="V18" s="72">
        <f t="shared" si="1"/>
        <v>70435697</v>
      </c>
      <c r="W18" s="72">
        <f t="shared" si="1"/>
        <v>90239496</v>
      </c>
      <c r="X18" s="72">
        <f t="shared" si="1"/>
        <v>-19803799</v>
      </c>
      <c r="Y18" s="66">
        <f>+IF(W18&lt;&gt;0,(X18/W18)*100,0)</f>
        <v>-21.945821816203406</v>
      </c>
      <c r="Z18" s="73">
        <f t="shared" si="1"/>
        <v>90644495</v>
      </c>
    </row>
    <row r="19" spans="1:26" ht="13.5">
      <c r="A19" s="69" t="s">
        <v>43</v>
      </c>
      <c r="B19" s="74">
        <f>+B10-B18</f>
        <v>-10119861</v>
      </c>
      <c r="C19" s="74">
        <f>+C10-C18</f>
        <v>0</v>
      </c>
      <c r="D19" s="75">
        <f aca="true" t="shared" si="2" ref="D19:Z19">+D10-D18</f>
        <v>14276</v>
      </c>
      <c r="E19" s="76">
        <f t="shared" si="2"/>
        <v>14276</v>
      </c>
      <c r="F19" s="76">
        <f t="shared" si="2"/>
        <v>7987741</v>
      </c>
      <c r="G19" s="76">
        <f t="shared" si="2"/>
        <v>-1037469</v>
      </c>
      <c r="H19" s="76">
        <f t="shared" si="2"/>
        <v>-1995998</v>
      </c>
      <c r="I19" s="76">
        <f t="shared" si="2"/>
        <v>4954274</v>
      </c>
      <c r="J19" s="76">
        <f t="shared" si="2"/>
        <v>-2467149</v>
      </c>
      <c r="K19" s="76">
        <f t="shared" si="2"/>
        <v>-2960539</v>
      </c>
      <c r="L19" s="76">
        <f t="shared" si="2"/>
        <v>-4427102</v>
      </c>
      <c r="M19" s="76">
        <f t="shared" si="2"/>
        <v>-9854790</v>
      </c>
      <c r="N19" s="76">
        <f t="shared" si="2"/>
        <v>-701804</v>
      </c>
      <c r="O19" s="76">
        <f t="shared" si="2"/>
        <v>-79218</v>
      </c>
      <c r="P19" s="76">
        <f t="shared" si="2"/>
        <v>1449558</v>
      </c>
      <c r="Q19" s="76">
        <f t="shared" si="2"/>
        <v>668536</v>
      </c>
      <c r="R19" s="76">
        <f t="shared" si="2"/>
        <v>-1052861</v>
      </c>
      <c r="S19" s="76">
        <f t="shared" si="2"/>
        <v>-1324404</v>
      </c>
      <c r="T19" s="76">
        <f t="shared" si="2"/>
        <v>-6312250</v>
      </c>
      <c r="U19" s="76">
        <f t="shared" si="2"/>
        <v>-8689515</v>
      </c>
      <c r="V19" s="76">
        <f t="shared" si="2"/>
        <v>-12921495</v>
      </c>
      <c r="W19" s="76">
        <f>IF(E10=E18,0,W10-W18)</f>
        <v>8988</v>
      </c>
      <c r="X19" s="76">
        <f t="shared" si="2"/>
        <v>-12930483</v>
      </c>
      <c r="Y19" s="77">
        <f>+IF(W19&lt;&gt;0,(X19/W19)*100,0)</f>
        <v>-143863.8518024032</v>
      </c>
      <c r="Z19" s="78">
        <f t="shared" si="2"/>
        <v>14276</v>
      </c>
    </row>
    <row r="20" spans="1:26" ht="13.5">
      <c r="A20" s="57" t="s">
        <v>44</v>
      </c>
      <c r="B20" s="18">
        <v>17174534</v>
      </c>
      <c r="C20" s="18">
        <v>0</v>
      </c>
      <c r="D20" s="58">
        <v>31192000</v>
      </c>
      <c r="E20" s="59">
        <v>31192000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31191996</v>
      </c>
      <c r="X20" s="59">
        <v>-31191996</v>
      </c>
      <c r="Y20" s="60">
        <v>-100</v>
      </c>
      <c r="Z20" s="61">
        <v>31192000</v>
      </c>
    </row>
    <row r="21" spans="1:26" ht="13.5">
      <c r="A21" s="57" t="s">
        <v>108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109</v>
      </c>
      <c r="B22" s="85">
        <f>SUM(B19:B21)</f>
        <v>7054673</v>
      </c>
      <c r="C22" s="85">
        <f>SUM(C19:C21)</f>
        <v>0</v>
      </c>
      <c r="D22" s="86">
        <f aca="true" t="shared" si="3" ref="D22:Z22">SUM(D19:D21)</f>
        <v>31206276</v>
      </c>
      <c r="E22" s="87">
        <f t="shared" si="3"/>
        <v>31206276</v>
      </c>
      <c r="F22" s="87">
        <f t="shared" si="3"/>
        <v>7987741</v>
      </c>
      <c r="G22" s="87">
        <f t="shared" si="3"/>
        <v>-1037469</v>
      </c>
      <c r="H22" s="87">
        <f t="shared" si="3"/>
        <v>-1995998</v>
      </c>
      <c r="I22" s="87">
        <f t="shared" si="3"/>
        <v>4954274</v>
      </c>
      <c r="J22" s="87">
        <f t="shared" si="3"/>
        <v>-2467149</v>
      </c>
      <c r="K22" s="87">
        <f t="shared" si="3"/>
        <v>-2960539</v>
      </c>
      <c r="L22" s="87">
        <f t="shared" si="3"/>
        <v>-4427102</v>
      </c>
      <c r="M22" s="87">
        <f t="shared" si="3"/>
        <v>-9854790</v>
      </c>
      <c r="N22" s="87">
        <f t="shared" si="3"/>
        <v>-701804</v>
      </c>
      <c r="O22" s="87">
        <f t="shared" si="3"/>
        <v>-79218</v>
      </c>
      <c r="P22" s="87">
        <f t="shared" si="3"/>
        <v>1449558</v>
      </c>
      <c r="Q22" s="87">
        <f t="shared" si="3"/>
        <v>668536</v>
      </c>
      <c r="R22" s="87">
        <f t="shared" si="3"/>
        <v>-1052861</v>
      </c>
      <c r="S22" s="87">
        <f t="shared" si="3"/>
        <v>-1324404</v>
      </c>
      <c r="T22" s="87">
        <f t="shared" si="3"/>
        <v>-6312250</v>
      </c>
      <c r="U22" s="87">
        <f t="shared" si="3"/>
        <v>-8689515</v>
      </c>
      <c r="V22" s="87">
        <f t="shared" si="3"/>
        <v>-12921495</v>
      </c>
      <c r="W22" s="87">
        <f t="shared" si="3"/>
        <v>31200984</v>
      </c>
      <c r="X22" s="87">
        <f t="shared" si="3"/>
        <v>-44122479</v>
      </c>
      <c r="Y22" s="88">
        <f>+IF(W22&lt;&gt;0,(X22/W22)*100,0)</f>
        <v>-141.4137419512154</v>
      </c>
      <c r="Z22" s="89">
        <f t="shared" si="3"/>
        <v>31206276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7054673</v>
      </c>
      <c r="C24" s="74">
        <f>SUM(C22:C23)</f>
        <v>0</v>
      </c>
      <c r="D24" s="75">
        <f aca="true" t="shared" si="4" ref="D24:Z24">SUM(D22:D23)</f>
        <v>31206276</v>
      </c>
      <c r="E24" s="76">
        <f t="shared" si="4"/>
        <v>31206276</v>
      </c>
      <c r="F24" s="76">
        <f t="shared" si="4"/>
        <v>7987741</v>
      </c>
      <c r="G24" s="76">
        <f t="shared" si="4"/>
        <v>-1037469</v>
      </c>
      <c r="H24" s="76">
        <f t="shared" si="4"/>
        <v>-1995998</v>
      </c>
      <c r="I24" s="76">
        <f t="shared" si="4"/>
        <v>4954274</v>
      </c>
      <c r="J24" s="76">
        <f t="shared" si="4"/>
        <v>-2467149</v>
      </c>
      <c r="K24" s="76">
        <f t="shared" si="4"/>
        <v>-2960539</v>
      </c>
      <c r="L24" s="76">
        <f t="shared" si="4"/>
        <v>-4427102</v>
      </c>
      <c r="M24" s="76">
        <f t="shared" si="4"/>
        <v>-9854790</v>
      </c>
      <c r="N24" s="76">
        <f t="shared" si="4"/>
        <v>-701804</v>
      </c>
      <c r="O24" s="76">
        <f t="shared" si="4"/>
        <v>-79218</v>
      </c>
      <c r="P24" s="76">
        <f t="shared" si="4"/>
        <v>1449558</v>
      </c>
      <c r="Q24" s="76">
        <f t="shared" si="4"/>
        <v>668536</v>
      </c>
      <c r="R24" s="76">
        <f t="shared" si="4"/>
        <v>-1052861</v>
      </c>
      <c r="S24" s="76">
        <f t="shared" si="4"/>
        <v>-1324404</v>
      </c>
      <c r="T24" s="76">
        <f t="shared" si="4"/>
        <v>-6312250</v>
      </c>
      <c r="U24" s="76">
        <f t="shared" si="4"/>
        <v>-8689515</v>
      </c>
      <c r="V24" s="76">
        <f t="shared" si="4"/>
        <v>-12921495</v>
      </c>
      <c r="W24" s="76">
        <f t="shared" si="4"/>
        <v>31200984</v>
      </c>
      <c r="X24" s="76">
        <f t="shared" si="4"/>
        <v>-44122479</v>
      </c>
      <c r="Y24" s="77">
        <f>+IF(W24&lt;&gt;0,(X24/W24)*100,0)</f>
        <v>-141.4137419512154</v>
      </c>
      <c r="Z24" s="78">
        <f t="shared" si="4"/>
        <v>31206276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110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15891596</v>
      </c>
      <c r="C27" s="21">
        <v>0</v>
      </c>
      <c r="D27" s="98">
        <v>33937000</v>
      </c>
      <c r="E27" s="99">
        <v>30007500</v>
      </c>
      <c r="F27" s="99">
        <v>0</v>
      </c>
      <c r="G27" s="99">
        <v>1160693</v>
      </c>
      <c r="H27" s="99">
        <v>3306492</v>
      </c>
      <c r="I27" s="99">
        <v>4467185</v>
      </c>
      <c r="J27" s="99">
        <v>283307</v>
      </c>
      <c r="K27" s="99">
        <v>0</v>
      </c>
      <c r="L27" s="99">
        <v>2889641</v>
      </c>
      <c r="M27" s="99">
        <v>3172948</v>
      </c>
      <c r="N27" s="99">
        <v>1594432</v>
      </c>
      <c r="O27" s="99">
        <v>2986651</v>
      </c>
      <c r="P27" s="99">
        <v>4984931</v>
      </c>
      <c r="Q27" s="99">
        <v>9566014</v>
      </c>
      <c r="R27" s="99">
        <v>5700473</v>
      </c>
      <c r="S27" s="99">
        <v>7659864</v>
      </c>
      <c r="T27" s="99">
        <v>3196432</v>
      </c>
      <c r="U27" s="99">
        <v>16556769</v>
      </c>
      <c r="V27" s="99">
        <v>33762916</v>
      </c>
      <c r="W27" s="99">
        <v>30007500</v>
      </c>
      <c r="X27" s="99">
        <v>3755416</v>
      </c>
      <c r="Y27" s="100">
        <v>12.51</v>
      </c>
      <c r="Z27" s="101">
        <v>30007500</v>
      </c>
    </row>
    <row r="28" spans="1:26" ht="13.5">
      <c r="A28" s="102" t="s">
        <v>44</v>
      </c>
      <c r="B28" s="18">
        <v>15522127</v>
      </c>
      <c r="C28" s="18">
        <v>0</v>
      </c>
      <c r="D28" s="58">
        <v>31192000</v>
      </c>
      <c r="E28" s="59">
        <v>27142000</v>
      </c>
      <c r="F28" s="59">
        <v>0</v>
      </c>
      <c r="G28" s="59">
        <v>1138152</v>
      </c>
      <c r="H28" s="59">
        <v>3226603</v>
      </c>
      <c r="I28" s="59">
        <v>4364755</v>
      </c>
      <c r="J28" s="59">
        <v>278088</v>
      </c>
      <c r="K28" s="59">
        <v>0</v>
      </c>
      <c r="L28" s="59">
        <v>2869141</v>
      </c>
      <c r="M28" s="59">
        <v>3147229</v>
      </c>
      <c r="N28" s="59">
        <v>1594432</v>
      </c>
      <c r="O28" s="59">
        <v>2986651</v>
      </c>
      <c r="P28" s="59">
        <v>4982598</v>
      </c>
      <c r="Q28" s="59">
        <v>9563681</v>
      </c>
      <c r="R28" s="59">
        <v>5700473</v>
      </c>
      <c r="S28" s="59">
        <v>7569864</v>
      </c>
      <c r="T28" s="59">
        <v>3114458</v>
      </c>
      <c r="U28" s="59">
        <v>16384795</v>
      </c>
      <c r="V28" s="59">
        <v>33460460</v>
      </c>
      <c r="W28" s="59">
        <v>27142000</v>
      </c>
      <c r="X28" s="59">
        <v>6318460</v>
      </c>
      <c r="Y28" s="60">
        <v>23.28</v>
      </c>
      <c r="Z28" s="61">
        <v>27142000</v>
      </c>
    </row>
    <row r="29" spans="1:26" ht="13.5">
      <c r="A29" s="57" t="s">
        <v>111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2500000</v>
      </c>
      <c r="E30" s="59">
        <v>2500000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2500000</v>
      </c>
      <c r="X30" s="59">
        <v>-2500000</v>
      </c>
      <c r="Y30" s="60">
        <v>-100</v>
      </c>
      <c r="Z30" s="61">
        <v>2500000</v>
      </c>
    </row>
    <row r="31" spans="1:26" ht="13.5">
      <c r="A31" s="57" t="s">
        <v>49</v>
      </c>
      <c r="B31" s="18">
        <v>369469</v>
      </c>
      <c r="C31" s="18">
        <v>0</v>
      </c>
      <c r="D31" s="58">
        <v>245000</v>
      </c>
      <c r="E31" s="59">
        <v>365500</v>
      </c>
      <c r="F31" s="59">
        <v>0</v>
      </c>
      <c r="G31" s="59">
        <v>22541</v>
      </c>
      <c r="H31" s="59">
        <v>79889</v>
      </c>
      <c r="I31" s="59">
        <v>102430</v>
      </c>
      <c r="J31" s="59">
        <v>5219</v>
      </c>
      <c r="K31" s="59">
        <v>0</v>
      </c>
      <c r="L31" s="59">
        <v>20500</v>
      </c>
      <c r="M31" s="59">
        <v>25719</v>
      </c>
      <c r="N31" s="59">
        <v>0</v>
      </c>
      <c r="O31" s="59">
        <v>0</v>
      </c>
      <c r="P31" s="59">
        <v>2333</v>
      </c>
      <c r="Q31" s="59">
        <v>2333</v>
      </c>
      <c r="R31" s="59">
        <v>0</v>
      </c>
      <c r="S31" s="59">
        <v>90000</v>
      </c>
      <c r="T31" s="59">
        <v>81974</v>
      </c>
      <c r="U31" s="59">
        <v>171974</v>
      </c>
      <c r="V31" s="59">
        <v>302456</v>
      </c>
      <c r="W31" s="59">
        <v>365500</v>
      </c>
      <c r="X31" s="59">
        <v>-63044</v>
      </c>
      <c r="Y31" s="60">
        <v>-17.25</v>
      </c>
      <c r="Z31" s="61">
        <v>365500</v>
      </c>
    </row>
    <row r="32" spans="1:26" ht="13.5">
      <c r="A32" s="69" t="s">
        <v>50</v>
      </c>
      <c r="B32" s="21">
        <f>SUM(B28:B31)</f>
        <v>15891596</v>
      </c>
      <c r="C32" s="21">
        <f>SUM(C28:C31)</f>
        <v>0</v>
      </c>
      <c r="D32" s="98">
        <f aca="true" t="shared" si="5" ref="D32:Z32">SUM(D28:D31)</f>
        <v>33937000</v>
      </c>
      <c r="E32" s="99">
        <f t="shared" si="5"/>
        <v>30007500</v>
      </c>
      <c r="F32" s="99">
        <f t="shared" si="5"/>
        <v>0</v>
      </c>
      <c r="G32" s="99">
        <f t="shared" si="5"/>
        <v>1160693</v>
      </c>
      <c r="H32" s="99">
        <f t="shared" si="5"/>
        <v>3306492</v>
      </c>
      <c r="I32" s="99">
        <f t="shared" si="5"/>
        <v>4467185</v>
      </c>
      <c r="J32" s="99">
        <f t="shared" si="5"/>
        <v>283307</v>
      </c>
      <c r="K32" s="99">
        <f t="shared" si="5"/>
        <v>0</v>
      </c>
      <c r="L32" s="99">
        <f t="shared" si="5"/>
        <v>2889641</v>
      </c>
      <c r="M32" s="99">
        <f t="shared" si="5"/>
        <v>3172948</v>
      </c>
      <c r="N32" s="99">
        <f t="shared" si="5"/>
        <v>1594432</v>
      </c>
      <c r="O32" s="99">
        <f t="shared" si="5"/>
        <v>2986651</v>
      </c>
      <c r="P32" s="99">
        <f t="shared" si="5"/>
        <v>4984931</v>
      </c>
      <c r="Q32" s="99">
        <f t="shared" si="5"/>
        <v>9566014</v>
      </c>
      <c r="R32" s="99">
        <f t="shared" si="5"/>
        <v>5700473</v>
      </c>
      <c r="S32" s="99">
        <f t="shared" si="5"/>
        <v>7659864</v>
      </c>
      <c r="T32" s="99">
        <f t="shared" si="5"/>
        <v>3196432</v>
      </c>
      <c r="U32" s="99">
        <f t="shared" si="5"/>
        <v>16556769</v>
      </c>
      <c r="V32" s="99">
        <f t="shared" si="5"/>
        <v>33762916</v>
      </c>
      <c r="W32" s="99">
        <f t="shared" si="5"/>
        <v>30007500</v>
      </c>
      <c r="X32" s="99">
        <f t="shared" si="5"/>
        <v>3755416</v>
      </c>
      <c r="Y32" s="100">
        <f>+IF(W32&lt;&gt;0,(X32/W32)*100,0)</f>
        <v>12.514924602182786</v>
      </c>
      <c r="Z32" s="101">
        <f t="shared" si="5"/>
        <v>30007500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20653280</v>
      </c>
      <c r="C35" s="18">
        <v>0</v>
      </c>
      <c r="D35" s="58">
        <v>23318697</v>
      </c>
      <c r="E35" s="59">
        <v>22602720</v>
      </c>
      <c r="F35" s="59">
        <v>30846353</v>
      </c>
      <c r="G35" s="59">
        <v>28193965</v>
      </c>
      <c r="H35" s="59">
        <v>18883048</v>
      </c>
      <c r="I35" s="59">
        <v>18883048</v>
      </c>
      <c r="J35" s="59">
        <v>18589761</v>
      </c>
      <c r="K35" s="59">
        <v>17432591</v>
      </c>
      <c r="L35" s="59">
        <v>24315932</v>
      </c>
      <c r="M35" s="59">
        <v>24315932</v>
      </c>
      <c r="N35" s="59">
        <v>25316531</v>
      </c>
      <c r="O35" s="59">
        <v>29601679</v>
      </c>
      <c r="P35" s="59">
        <v>31686217</v>
      </c>
      <c r="Q35" s="59">
        <v>31686217</v>
      </c>
      <c r="R35" s="59">
        <v>25028091</v>
      </c>
      <c r="S35" s="59">
        <v>18010482</v>
      </c>
      <c r="T35" s="59">
        <v>12296995</v>
      </c>
      <c r="U35" s="59">
        <v>12296995</v>
      </c>
      <c r="V35" s="59">
        <v>12296995</v>
      </c>
      <c r="W35" s="59">
        <v>22602720</v>
      </c>
      <c r="X35" s="59">
        <v>-10305725</v>
      </c>
      <c r="Y35" s="60">
        <v>-45.6</v>
      </c>
      <c r="Z35" s="61">
        <v>22602720</v>
      </c>
    </row>
    <row r="36" spans="1:26" ht="13.5">
      <c r="A36" s="57" t="s">
        <v>53</v>
      </c>
      <c r="B36" s="18">
        <v>186882840</v>
      </c>
      <c r="C36" s="18">
        <v>0</v>
      </c>
      <c r="D36" s="58">
        <v>183606257</v>
      </c>
      <c r="E36" s="59">
        <v>209027851</v>
      </c>
      <c r="F36" s="59">
        <v>149132129</v>
      </c>
      <c r="G36" s="59">
        <v>150153049</v>
      </c>
      <c r="H36" s="59">
        <v>190806761</v>
      </c>
      <c r="I36" s="59">
        <v>190806761</v>
      </c>
      <c r="J36" s="59">
        <v>191055916</v>
      </c>
      <c r="K36" s="59">
        <v>191055916</v>
      </c>
      <c r="L36" s="59">
        <v>193593207</v>
      </c>
      <c r="M36" s="59">
        <v>193593207</v>
      </c>
      <c r="N36" s="59">
        <v>194991831</v>
      </c>
      <c r="O36" s="59">
        <v>197611700</v>
      </c>
      <c r="P36" s="59">
        <v>201984733</v>
      </c>
      <c r="Q36" s="59">
        <v>201984733</v>
      </c>
      <c r="R36" s="59">
        <v>206985148</v>
      </c>
      <c r="S36" s="59">
        <v>213715379</v>
      </c>
      <c r="T36" s="59">
        <v>212977952</v>
      </c>
      <c r="U36" s="59">
        <v>212977952</v>
      </c>
      <c r="V36" s="59">
        <v>212977952</v>
      </c>
      <c r="W36" s="59">
        <v>209027851</v>
      </c>
      <c r="X36" s="59">
        <v>3950101</v>
      </c>
      <c r="Y36" s="60">
        <v>1.89</v>
      </c>
      <c r="Z36" s="61">
        <v>209027851</v>
      </c>
    </row>
    <row r="37" spans="1:26" ht="13.5">
      <c r="A37" s="57" t="s">
        <v>54</v>
      </c>
      <c r="B37" s="18">
        <v>26287212</v>
      </c>
      <c r="C37" s="18">
        <v>0</v>
      </c>
      <c r="D37" s="58">
        <v>13095954</v>
      </c>
      <c r="E37" s="59">
        <v>19507962</v>
      </c>
      <c r="F37" s="59">
        <v>42398689</v>
      </c>
      <c r="G37" s="59">
        <v>41982771</v>
      </c>
      <c r="H37" s="59">
        <v>21923620</v>
      </c>
      <c r="I37" s="59">
        <v>21923620</v>
      </c>
      <c r="J37" s="59">
        <v>24611077</v>
      </c>
      <c r="K37" s="59">
        <v>26859313</v>
      </c>
      <c r="L37" s="59">
        <v>41048553</v>
      </c>
      <c r="M37" s="59">
        <v>41048553</v>
      </c>
      <c r="N37" s="59">
        <v>44496441</v>
      </c>
      <c r="O37" s="59">
        <v>51547669</v>
      </c>
      <c r="P37" s="59">
        <v>56911145</v>
      </c>
      <c r="Q37" s="59">
        <v>56911145</v>
      </c>
      <c r="R37" s="59">
        <v>56456726</v>
      </c>
      <c r="S37" s="59">
        <v>57618517</v>
      </c>
      <c r="T37" s="59">
        <v>57881399</v>
      </c>
      <c r="U37" s="59">
        <v>57881399</v>
      </c>
      <c r="V37" s="59">
        <v>57881399</v>
      </c>
      <c r="W37" s="59">
        <v>19507962</v>
      </c>
      <c r="X37" s="59">
        <v>38373437</v>
      </c>
      <c r="Y37" s="60">
        <v>196.71</v>
      </c>
      <c r="Z37" s="61">
        <v>19507962</v>
      </c>
    </row>
    <row r="38" spans="1:26" ht="13.5">
      <c r="A38" s="57" t="s">
        <v>55</v>
      </c>
      <c r="B38" s="18">
        <v>36742152</v>
      </c>
      <c r="C38" s="18">
        <v>0</v>
      </c>
      <c r="D38" s="58">
        <v>26472052</v>
      </c>
      <c r="E38" s="59">
        <v>44235324</v>
      </c>
      <c r="F38" s="59">
        <v>21409571</v>
      </c>
      <c r="G38" s="59">
        <v>21394102</v>
      </c>
      <c r="H38" s="59">
        <v>41805540</v>
      </c>
      <c r="I38" s="59">
        <v>41805540</v>
      </c>
      <c r="J38" s="59">
        <v>39227645</v>
      </c>
      <c r="K38" s="59">
        <v>39211550</v>
      </c>
      <c r="L38" s="59">
        <v>39211550</v>
      </c>
      <c r="M38" s="59">
        <v>39211550</v>
      </c>
      <c r="N38" s="59">
        <v>39195455</v>
      </c>
      <c r="O38" s="59">
        <v>39195455</v>
      </c>
      <c r="P38" s="59">
        <v>39195455</v>
      </c>
      <c r="Q38" s="59">
        <v>39195455</v>
      </c>
      <c r="R38" s="59">
        <v>39185558</v>
      </c>
      <c r="S38" s="59">
        <v>39172715</v>
      </c>
      <c r="T38" s="59">
        <v>39172715</v>
      </c>
      <c r="U38" s="59">
        <v>39172715</v>
      </c>
      <c r="V38" s="59">
        <v>39172715</v>
      </c>
      <c r="W38" s="59">
        <v>44235324</v>
      </c>
      <c r="X38" s="59">
        <v>-5062609</v>
      </c>
      <c r="Y38" s="60">
        <v>-11.44</v>
      </c>
      <c r="Z38" s="61">
        <v>44235324</v>
      </c>
    </row>
    <row r="39" spans="1:26" ht="13.5">
      <c r="A39" s="57" t="s">
        <v>56</v>
      </c>
      <c r="B39" s="18">
        <v>144506756</v>
      </c>
      <c r="C39" s="18">
        <v>0</v>
      </c>
      <c r="D39" s="58">
        <v>167356948</v>
      </c>
      <c r="E39" s="59">
        <v>167887285</v>
      </c>
      <c r="F39" s="59">
        <v>116170222</v>
      </c>
      <c r="G39" s="59">
        <v>114970141</v>
      </c>
      <c r="H39" s="59">
        <v>145960649</v>
      </c>
      <c r="I39" s="59">
        <v>145960649</v>
      </c>
      <c r="J39" s="59">
        <v>145806955</v>
      </c>
      <c r="K39" s="59">
        <v>142417644</v>
      </c>
      <c r="L39" s="59">
        <v>137649036</v>
      </c>
      <c r="M39" s="59">
        <v>137649036</v>
      </c>
      <c r="N39" s="59">
        <v>136616466</v>
      </c>
      <c r="O39" s="59">
        <v>136470255</v>
      </c>
      <c r="P39" s="59">
        <v>137564350</v>
      </c>
      <c r="Q39" s="59">
        <v>137564350</v>
      </c>
      <c r="R39" s="59">
        <v>136370955</v>
      </c>
      <c r="S39" s="59">
        <v>134934629</v>
      </c>
      <c r="T39" s="59">
        <v>128220833</v>
      </c>
      <c r="U39" s="59">
        <v>128220833</v>
      </c>
      <c r="V39" s="59">
        <v>128220833</v>
      </c>
      <c r="W39" s="59">
        <v>167887285</v>
      </c>
      <c r="X39" s="59">
        <v>-39666452</v>
      </c>
      <c r="Y39" s="60">
        <v>-23.63</v>
      </c>
      <c r="Z39" s="61">
        <v>167887285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13859473</v>
      </c>
      <c r="C42" s="18">
        <v>0</v>
      </c>
      <c r="D42" s="58">
        <v>28187752</v>
      </c>
      <c r="E42" s="59">
        <v>24544812</v>
      </c>
      <c r="F42" s="59">
        <v>7040236</v>
      </c>
      <c r="G42" s="59">
        <v>-7827348</v>
      </c>
      <c r="H42" s="59">
        <v>-17756</v>
      </c>
      <c r="I42" s="59">
        <v>-804868</v>
      </c>
      <c r="J42" s="59">
        <v>4918131</v>
      </c>
      <c r="K42" s="59">
        <v>76900</v>
      </c>
      <c r="L42" s="59">
        <v>3646808</v>
      </c>
      <c r="M42" s="59">
        <v>8641839</v>
      </c>
      <c r="N42" s="59">
        <v>450152</v>
      </c>
      <c r="O42" s="59">
        <v>3177731</v>
      </c>
      <c r="P42" s="59">
        <v>5423519</v>
      </c>
      <c r="Q42" s="59">
        <v>9051402</v>
      </c>
      <c r="R42" s="59">
        <v>3344830</v>
      </c>
      <c r="S42" s="59">
        <v>6649938</v>
      </c>
      <c r="T42" s="59">
        <v>2704954</v>
      </c>
      <c r="U42" s="59">
        <v>12699722</v>
      </c>
      <c r="V42" s="59">
        <v>29588095</v>
      </c>
      <c r="W42" s="59">
        <v>24544812</v>
      </c>
      <c r="X42" s="59">
        <v>5043283</v>
      </c>
      <c r="Y42" s="60">
        <v>20.55</v>
      </c>
      <c r="Z42" s="61">
        <v>24544812</v>
      </c>
    </row>
    <row r="43" spans="1:26" ht="13.5">
      <c r="A43" s="57" t="s">
        <v>59</v>
      </c>
      <c r="B43" s="18">
        <v>-15891596</v>
      </c>
      <c r="C43" s="18">
        <v>0</v>
      </c>
      <c r="D43" s="58">
        <v>-30236844</v>
      </c>
      <c r="E43" s="59">
        <v>-27582500</v>
      </c>
      <c r="F43" s="59">
        <v>0</v>
      </c>
      <c r="G43" s="59">
        <v>-1020919</v>
      </c>
      <c r="H43" s="59">
        <v>-2961689</v>
      </c>
      <c r="I43" s="59">
        <v>-3982608</v>
      </c>
      <c r="J43" s="59">
        <v>-249156</v>
      </c>
      <c r="K43" s="59">
        <v>0</v>
      </c>
      <c r="L43" s="59">
        <v>-2537290</v>
      </c>
      <c r="M43" s="59">
        <v>-2786446</v>
      </c>
      <c r="N43" s="59">
        <v>-1398624</v>
      </c>
      <c r="O43" s="59">
        <v>-2619869</v>
      </c>
      <c r="P43" s="59">
        <v>-4373033</v>
      </c>
      <c r="Q43" s="59">
        <v>-8391526</v>
      </c>
      <c r="R43" s="59">
        <v>-5000415</v>
      </c>
      <c r="S43" s="59">
        <v>-6730232</v>
      </c>
      <c r="T43" s="59">
        <v>-2813954</v>
      </c>
      <c r="U43" s="59">
        <v>-14544601</v>
      </c>
      <c r="V43" s="59">
        <v>-29705181</v>
      </c>
      <c r="W43" s="59">
        <v>-27582500</v>
      </c>
      <c r="X43" s="59">
        <v>-2122681</v>
      </c>
      <c r="Y43" s="60">
        <v>7.7</v>
      </c>
      <c r="Z43" s="61">
        <v>-27582500</v>
      </c>
    </row>
    <row r="44" spans="1:26" ht="13.5">
      <c r="A44" s="57" t="s">
        <v>60</v>
      </c>
      <c r="B44" s="18">
        <v>-432442</v>
      </c>
      <c r="C44" s="18">
        <v>0</v>
      </c>
      <c r="D44" s="58">
        <v>2060272</v>
      </c>
      <c r="E44" s="59">
        <v>2457891</v>
      </c>
      <c r="F44" s="59">
        <v>7394</v>
      </c>
      <c r="G44" s="59">
        <v>-12519</v>
      </c>
      <c r="H44" s="59">
        <v>-14853</v>
      </c>
      <c r="I44" s="59">
        <v>-19978</v>
      </c>
      <c r="J44" s="59">
        <v>-8514</v>
      </c>
      <c r="K44" s="59">
        <v>-10116</v>
      </c>
      <c r="L44" s="59">
        <v>3527</v>
      </c>
      <c r="M44" s="59">
        <v>-15103</v>
      </c>
      <c r="N44" s="59">
        <v>-12765</v>
      </c>
      <c r="O44" s="59">
        <v>5964</v>
      </c>
      <c r="P44" s="59">
        <v>614</v>
      </c>
      <c r="Q44" s="59">
        <v>-6187</v>
      </c>
      <c r="R44" s="59">
        <v>-3622</v>
      </c>
      <c r="S44" s="59">
        <v>-1336</v>
      </c>
      <c r="T44" s="59">
        <v>8129</v>
      </c>
      <c r="U44" s="59">
        <v>3171</v>
      </c>
      <c r="V44" s="59">
        <v>-38097</v>
      </c>
      <c r="W44" s="59">
        <v>2457891</v>
      </c>
      <c r="X44" s="59">
        <v>-2495988</v>
      </c>
      <c r="Y44" s="60">
        <v>-101.55</v>
      </c>
      <c r="Z44" s="61">
        <v>2457891</v>
      </c>
    </row>
    <row r="45" spans="1:26" ht="13.5">
      <c r="A45" s="69" t="s">
        <v>61</v>
      </c>
      <c r="B45" s="21">
        <v>869126</v>
      </c>
      <c r="C45" s="21">
        <v>0</v>
      </c>
      <c r="D45" s="98">
        <v>1186509</v>
      </c>
      <c r="E45" s="99">
        <v>235563</v>
      </c>
      <c r="F45" s="99">
        <v>7862990</v>
      </c>
      <c r="G45" s="99">
        <v>-997796</v>
      </c>
      <c r="H45" s="99">
        <v>-3992094</v>
      </c>
      <c r="I45" s="99">
        <v>-3992094</v>
      </c>
      <c r="J45" s="99">
        <v>668367</v>
      </c>
      <c r="K45" s="99">
        <v>735151</v>
      </c>
      <c r="L45" s="99">
        <v>1848196</v>
      </c>
      <c r="M45" s="99">
        <v>1848196</v>
      </c>
      <c r="N45" s="99">
        <v>886959</v>
      </c>
      <c r="O45" s="99">
        <v>1450785</v>
      </c>
      <c r="P45" s="99">
        <v>2501885</v>
      </c>
      <c r="Q45" s="99">
        <v>886959</v>
      </c>
      <c r="R45" s="99">
        <v>842678</v>
      </c>
      <c r="S45" s="99">
        <v>761048</v>
      </c>
      <c r="T45" s="99">
        <v>660177</v>
      </c>
      <c r="U45" s="99">
        <v>660177</v>
      </c>
      <c r="V45" s="99">
        <v>660177</v>
      </c>
      <c r="W45" s="99">
        <v>235563</v>
      </c>
      <c r="X45" s="99">
        <v>424614</v>
      </c>
      <c r="Y45" s="100">
        <v>180.25</v>
      </c>
      <c r="Z45" s="101">
        <v>235563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112</v>
      </c>
      <c r="B47" s="114" t="s">
        <v>97</v>
      </c>
      <c r="C47" s="114"/>
      <c r="D47" s="115" t="s">
        <v>98</v>
      </c>
      <c r="E47" s="116" t="s">
        <v>99</v>
      </c>
      <c r="F47" s="117"/>
      <c r="G47" s="117"/>
      <c r="H47" s="117"/>
      <c r="I47" s="118" t="s">
        <v>100</v>
      </c>
      <c r="J47" s="117"/>
      <c r="K47" s="117"/>
      <c r="L47" s="117"/>
      <c r="M47" s="118" t="s">
        <v>101</v>
      </c>
      <c r="N47" s="119"/>
      <c r="O47" s="119"/>
      <c r="P47" s="119"/>
      <c r="Q47" s="118" t="s">
        <v>102</v>
      </c>
      <c r="R47" s="119"/>
      <c r="S47" s="119"/>
      <c r="T47" s="119"/>
      <c r="U47" s="118" t="s">
        <v>103</v>
      </c>
      <c r="V47" s="118" t="s">
        <v>104</v>
      </c>
      <c r="W47" s="118" t="s">
        <v>105</v>
      </c>
      <c r="X47" s="118"/>
      <c r="Y47" s="118"/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5089723</v>
      </c>
      <c r="C49" s="51">
        <v>0</v>
      </c>
      <c r="D49" s="128">
        <v>1259972</v>
      </c>
      <c r="E49" s="53">
        <v>1129095</v>
      </c>
      <c r="F49" s="53">
        <v>0</v>
      </c>
      <c r="G49" s="53">
        <v>0</v>
      </c>
      <c r="H49" s="53">
        <v>0</v>
      </c>
      <c r="I49" s="53">
        <v>1045462</v>
      </c>
      <c r="J49" s="53">
        <v>0</v>
      </c>
      <c r="K49" s="53">
        <v>0</v>
      </c>
      <c r="L49" s="53">
        <v>0</v>
      </c>
      <c r="M49" s="53">
        <v>931059</v>
      </c>
      <c r="N49" s="53">
        <v>0</v>
      </c>
      <c r="O49" s="53">
        <v>0</v>
      </c>
      <c r="P49" s="53">
        <v>0</v>
      </c>
      <c r="Q49" s="53">
        <v>853712</v>
      </c>
      <c r="R49" s="53">
        <v>0</v>
      </c>
      <c r="S49" s="53">
        <v>0</v>
      </c>
      <c r="T49" s="53">
        <v>0</v>
      </c>
      <c r="U49" s="53">
        <v>5655250</v>
      </c>
      <c r="V49" s="53">
        <v>27965807</v>
      </c>
      <c r="W49" s="53">
        <v>43930080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14610682</v>
      </c>
      <c r="C51" s="51">
        <v>0</v>
      </c>
      <c r="D51" s="128">
        <v>29448</v>
      </c>
      <c r="E51" s="53">
        <v>19620</v>
      </c>
      <c r="F51" s="53">
        <v>0</v>
      </c>
      <c r="G51" s="53">
        <v>0</v>
      </c>
      <c r="H51" s="53">
        <v>0</v>
      </c>
      <c r="I51" s="53">
        <v>342015</v>
      </c>
      <c r="J51" s="53">
        <v>0</v>
      </c>
      <c r="K51" s="53">
        <v>0</v>
      </c>
      <c r="L51" s="53">
        <v>0</v>
      </c>
      <c r="M51" s="53">
        <v>2402039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17403804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113</v>
      </c>
      <c r="B58" s="5">
        <f>IF(B67=0,0,+(B76/B67)*100)</f>
        <v>79.70134758315764</v>
      </c>
      <c r="C58" s="5">
        <f>IF(C67=0,0,+(C76/C67)*100)</f>
        <v>0</v>
      </c>
      <c r="D58" s="6">
        <f aca="true" t="shared" si="6" ref="D58:Z58">IF(D67=0,0,+(D76/D67)*100)</f>
        <v>83.62096962539835</v>
      </c>
      <c r="E58" s="7">
        <f t="shared" si="6"/>
        <v>84.05416748985448</v>
      </c>
      <c r="F58" s="7">
        <f t="shared" si="6"/>
        <v>25.3481923951787</v>
      </c>
      <c r="G58" s="7">
        <f t="shared" si="6"/>
        <v>84.26916373411406</v>
      </c>
      <c r="H58" s="7">
        <f t="shared" si="6"/>
        <v>92.69217376012135</v>
      </c>
      <c r="I58" s="7">
        <f t="shared" si="6"/>
        <v>51.565152012606866</v>
      </c>
      <c r="J58" s="7">
        <f t="shared" si="6"/>
        <v>91.52997055985196</v>
      </c>
      <c r="K58" s="7">
        <f t="shared" si="6"/>
        <v>89.20482108816114</v>
      </c>
      <c r="L58" s="7">
        <f t="shared" si="6"/>
        <v>86.7902645324819</v>
      </c>
      <c r="M58" s="7">
        <f t="shared" si="6"/>
        <v>89.24957331149217</v>
      </c>
      <c r="N58" s="7">
        <f t="shared" si="6"/>
        <v>79.16666074055532</v>
      </c>
      <c r="O58" s="7">
        <f t="shared" si="6"/>
        <v>68.23063537936198</v>
      </c>
      <c r="P58" s="7">
        <f t="shared" si="6"/>
        <v>80.38957069719143</v>
      </c>
      <c r="Q58" s="7">
        <f t="shared" si="6"/>
        <v>75.57805521146955</v>
      </c>
      <c r="R58" s="7">
        <f t="shared" si="6"/>
        <v>90.58312166435736</v>
      </c>
      <c r="S58" s="7">
        <f t="shared" si="6"/>
        <v>86.21200354090232</v>
      </c>
      <c r="T58" s="7">
        <f t="shared" si="6"/>
        <v>73.69598589788299</v>
      </c>
      <c r="U58" s="7">
        <f t="shared" si="6"/>
        <v>83.07656628357304</v>
      </c>
      <c r="V58" s="7">
        <f t="shared" si="6"/>
        <v>71.55267189742935</v>
      </c>
      <c r="W58" s="7">
        <f t="shared" si="6"/>
        <v>84.17932480478248</v>
      </c>
      <c r="X58" s="7">
        <f t="shared" si="6"/>
        <v>0</v>
      </c>
      <c r="Y58" s="7">
        <f t="shared" si="6"/>
        <v>0</v>
      </c>
      <c r="Z58" s="8">
        <f t="shared" si="6"/>
        <v>84.05416748985448</v>
      </c>
    </row>
    <row r="59" spans="1:26" ht="13.5">
      <c r="A59" s="36" t="s">
        <v>31</v>
      </c>
      <c r="B59" s="9">
        <f aca="true" t="shared" si="7" ref="B59:Z66">IF(B68=0,0,+(B77/B68)*100)</f>
        <v>76.4260256734628</v>
      </c>
      <c r="C59" s="9">
        <f t="shared" si="7"/>
        <v>0</v>
      </c>
      <c r="D59" s="2">
        <f t="shared" si="7"/>
        <v>84.99994926133063</v>
      </c>
      <c r="E59" s="10">
        <f t="shared" si="7"/>
        <v>85.44967837614118</v>
      </c>
      <c r="F59" s="10">
        <f t="shared" si="7"/>
        <v>4.397636536884653</v>
      </c>
      <c r="G59" s="10">
        <f t="shared" si="7"/>
        <v>-10640.487536656892</v>
      </c>
      <c r="H59" s="10">
        <f t="shared" si="7"/>
        <v>49142.6731078905</v>
      </c>
      <c r="I59" s="10">
        <f t="shared" si="7"/>
        <v>24.01500234559151</v>
      </c>
      <c r="J59" s="10">
        <f t="shared" si="7"/>
        <v>-98972.26753670472</v>
      </c>
      <c r="K59" s="10">
        <f t="shared" si="7"/>
        <v>0</v>
      </c>
      <c r="L59" s="10">
        <f t="shared" si="7"/>
        <v>0</v>
      </c>
      <c r="M59" s="10">
        <f t="shared" si="7"/>
        <v>-238861.1745513866</v>
      </c>
      <c r="N59" s="10">
        <f t="shared" si="7"/>
        <v>0</v>
      </c>
      <c r="O59" s="10">
        <f t="shared" si="7"/>
        <v>-2128.5321010716743</v>
      </c>
      <c r="P59" s="10">
        <f t="shared" si="7"/>
        <v>0</v>
      </c>
      <c r="Q59" s="10">
        <f t="shared" si="7"/>
        <v>-5789.563464752728</v>
      </c>
      <c r="R59" s="10">
        <f t="shared" si="7"/>
        <v>0</v>
      </c>
      <c r="S59" s="10">
        <f t="shared" si="7"/>
        <v>94400.47169811321</v>
      </c>
      <c r="T59" s="10">
        <f t="shared" si="7"/>
        <v>833.8112911777588</v>
      </c>
      <c r="U59" s="10">
        <f t="shared" si="7"/>
        <v>2600.646074469785</v>
      </c>
      <c r="V59" s="10">
        <f t="shared" si="7"/>
        <v>73.36983305189256</v>
      </c>
      <c r="W59" s="10">
        <f t="shared" si="7"/>
        <v>85.4496896374491</v>
      </c>
      <c r="X59" s="10">
        <f t="shared" si="7"/>
        <v>0</v>
      </c>
      <c r="Y59" s="10">
        <f t="shared" si="7"/>
        <v>0</v>
      </c>
      <c r="Z59" s="11">
        <f t="shared" si="7"/>
        <v>85.44967837614118</v>
      </c>
    </row>
    <row r="60" spans="1:26" ht="13.5">
      <c r="A60" s="37" t="s">
        <v>32</v>
      </c>
      <c r="B60" s="12">
        <f t="shared" si="7"/>
        <v>83.35025476164756</v>
      </c>
      <c r="C60" s="12">
        <f t="shared" si="7"/>
        <v>0</v>
      </c>
      <c r="D60" s="3">
        <f t="shared" si="7"/>
        <v>85.02757400326963</v>
      </c>
      <c r="E60" s="13">
        <f t="shared" si="7"/>
        <v>84.89287632776808</v>
      </c>
      <c r="F60" s="13">
        <f t="shared" si="7"/>
        <v>68.99327390194222</v>
      </c>
      <c r="G60" s="13">
        <f t="shared" si="7"/>
        <v>70.96803015660788</v>
      </c>
      <c r="H60" s="13">
        <f t="shared" si="7"/>
        <v>71.02680905740472</v>
      </c>
      <c r="I60" s="13">
        <f t="shared" si="7"/>
        <v>70.35604897216614</v>
      </c>
      <c r="J60" s="13">
        <f t="shared" si="7"/>
        <v>76.76418012459311</v>
      </c>
      <c r="K60" s="13">
        <f t="shared" si="7"/>
        <v>76.42583515671387</v>
      </c>
      <c r="L60" s="13">
        <f t="shared" si="7"/>
        <v>77.24321133412042</v>
      </c>
      <c r="M60" s="13">
        <f t="shared" si="7"/>
        <v>76.79997056030338</v>
      </c>
      <c r="N60" s="13">
        <f t="shared" si="7"/>
        <v>70.36029988184723</v>
      </c>
      <c r="O60" s="13">
        <f t="shared" si="7"/>
        <v>59.147672134304955</v>
      </c>
      <c r="P60" s="13">
        <f t="shared" si="7"/>
        <v>74.26085709043907</v>
      </c>
      <c r="Q60" s="13">
        <f t="shared" si="7"/>
        <v>67.42332338295358</v>
      </c>
      <c r="R60" s="13">
        <f t="shared" si="7"/>
        <v>81.72596826064516</v>
      </c>
      <c r="S60" s="13">
        <f t="shared" si="7"/>
        <v>77.56520184868371</v>
      </c>
      <c r="T60" s="13">
        <f t="shared" si="7"/>
        <v>66.98224691069599</v>
      </c>
      <c r="U60" s="13">
        <f t="shared" si="7"/>
        <v>75.0786206966055</v>
      </c>
      <c r="V60" s="13">
        <f t="shared" si="7"/>
        <v>72.31064785784027</v>
      </c>
      <c r="W60" s="13">
        <f t="shared" si="7"/>
        <v>85.04364613270023</v>
      </c>
      <c r="X60" s="13">
        <f t="shared" si="7"/>
        <v>0</v>
      </c>
      <c r="Y60" s="13">
        <f t="shared" si="7"/>
        <v>0</v>
      </c>
      <c r="Z60" s="14">
        <f t="shared" si="7"/>
        <v>84.89287632776808</v>
      </c>
    </row>
    <row r="61" spans="1:26" ht="13.5">
      <c r="A61" s="38" t="s">
        <v>114</v>
      </c>
      <c r="B61" s="12">
        <f t="shared" si="7"/>
        <v>97.65742128346943</v>
      </c>
      <c r="C61" s="12">
        <f t="shared" si="7"/>
        <v>0</v>
      </c>
      <c r="D61" s="3">
        <f t="shared" si="7"/>
        <v>84.99998936521173</v>
      </c>
      <c r="E61" s="13">
        <f t="shared" si="7"/>
        <v>84.6099314518863</v>
      </c>
      <c r="F61" s="13">
        <f t="shared" si="7"/>
        <v>80.76725230311442</v>
      </c>
      <c r="G61" s="13">
        <f t="shared" si="7"/>
        <v>87.04376868209275</v>
      </c>
      <c r="H61" s="13">
        <f t="shared" si="7"/>
        <v>84.6144078090148</v>
      </c>
      <c r="I61" s="13">
        <f t="shared" si="7"/>
        <v>84.20076813974553</v>
      </c>
      <c r="J61" s="13">
        <f t="shared" si="7"/>
        <v>95.63658110472817</v>
      </c>
      <c r="K61" s="13">
        <f t="shared" si="7"/>
        <v>91.33090044632205</v>
      </c>
      <c r="L61" s="13">
        <f t="shared" si="7"/>
        <v>100.40216021899924</v>
      </c>
      <c r="M61" s="13">
        <f t="shared" si="7"/>
        <v>95.60639268720135</v>
      </c>
      <c r="N61" s="13">
        <f t="shared" si="7"/>
        <v>83.59278270166695</v>
      </c>
      <c r="O61" s="13">
        <f t="shared" si="7"/>
        <v>77.97428315966664</v>
      </c>
      <c r="P61" s="13">
        <f t="shared" si="7"/>
        <v>86.77576812382867</v>
      </c>
      <c r="Q61" s="13">
        <f t="shared" si="7"/>
        <v>82.73902422423625</v>
      </c>
      <c r="R61" s="13">
        <f t="shared" si="7"/>
        <v>98.01556168967605</v>
      </c>
      <c r="S61" s="13">
        <f t="shared" si="7"/>
        <v>97.7398367245452</v>
      </c>
      <c r="T61" s="13">
        <f t="shared" si="7"/>
        <v>81.32766887062832</v>
      </c>
      <c r="U61" s="13">
        <f t="shared" si="7"/>
        <v>91.85923177517056</v>
      </c>
      <c r="V61" s="13">
        <f t="shared" si="7"/>
        <v>88.37203641309685</v>
      </c>
      <c r="W61" s="13">
        <f t="shared" si="7"/>
        <v>84.60992198021677</v>
      </c>
      <c r="X61" s="13">
        <f t="shared" si="7"/>
        <v>0</v>
      </c>
      <c r="Y61" s="13">
        <f t="shared" si="7"/>
        <v>0</v>
      </c>
      <c r="Z61" s="14">
        <f t="shared" si="7"/>
        <v>84.6099314518863</v>
      </c>
    </row>
    <row r="62" spans="1:26" ht="13.5">
      <c r="A62" s="38" t="s">
        <v>115</v>
      </c>
      <c r="B62" s="12">
        <f t="shared" si="7"/>
        <v>62.73175166609669</v>
      </c>
      <c r="C62" s="12">
        <f t="shared" si="7"/>
        <v>0</v>
      </c>
      <c r="D62" s="3">
        <f t="shared" si="7"/>
        <v>85.00003259516158</v>
      </c>
      <c r="E62" s="13">
        <f t="shared" si="7"/>
        <v>85.0939066604953</v>
      </c>
      <c r="F62" s="13">
        <f t="shared" si="7"/>
        <v>52.93791310427913</v>
      </c>
      <c r="G62" s="13">
        <f t="shared" si="7"/>
        <v>51.92088085125879</v>
      </c>
      <c r="H62" s="13">
        <f t="shared" si="7"/>
        <v>49.19166080350889</v>
      </c>
      <c r="I62" s="13">
        <f t="shared" si="7"/>
        <v>51.30345534666089</v>
      </c>
      <c r="J62" s="13">
        <f t="shared" si="7"/>
        <v>50.58374075768888</v>
      </c>
      <c r="K62" s="13">
        <f t="shared" si="7"/>
        <v>57.09997757534986</v>
      </c>
      <c r="L62" s="13">
        <f t="shared" si="7"/>
        <v>50.54634555183403</v>
      </c>
      <c r="M62" s="13">
        <f t="shared" si="7"/>
        <v>52.761469076495814</v>
      </c>
      <c r="N62" s="13">
        <f t="shared" si="7"/>
        <v>50.610030381420025</v>
      </c>
      <c r="O62" s="13">
        <f t="shared" si="7"/>
        <v>30.026650438749265</v>
      </c>
      <c r="P62" s="13">
        <f t="shared" si="7"/>
        <v>82.84006687043552</v>
      </c>
      <c r="Q62" s="13">
        <f t="shared" si="7"/>
        <v>46.8054785384647</v>
      </c>
      <c r="R62" s="13">
        <f t="shared" si="7"/>
        <v>68.00197763187795</v>
      </c>
      <c r="S62" s="13">
        <f t="shared" si="7"/>
        <v>50.992971947618656</v>
      </c>
      <c r="T62" s="13">
        <f t="shared" si="7"/>
        <v>43.266279676159044</v>
      </c>
      <c r="U62" s="13">
        <f t="shared" si="7"/>
        <v>52.57006271385079</v>
      </c>
      <c r="V62" s="13">
        <f t="shared" si="7"/>
        <v>50.73837896819278</v>
      </c>
      <c r="W62" s="13">
        <f t="shared" si="7"/>
        <v>85.89661333149078</v>
      </c>
      <c r="X62" s="13">
        <f t="shared" si="7"/>
        <v>0</v>
      </c>
      <c r="Y62" s="13">
        <f t="shared" si="7"/>
        <v>0</v>
      </c>
      <c r="Z62" s="14">
        <f t="shared" si="7"/>
        <v>85.0939066604953</v>
      </c>
    </row>
    <row r="63" spans="1:26" ht="13.5">
      <c r="A63" s="38" t="s">
        <v>116</v>
      </c>
      <c r="B63" s="12">
        <f t="shared" si="7"/>
        <v>34.35988756956687</v>
      </c>
      <c r="C63" s="12">
        <f t="shared" si="7"/>
        <v>0</v>
      </c>
      <c r="D63" s="3">
        <f t="shared" si="7"/>
        <v>85.00003689229172</v>
      </c>
      <c r="E63" s="13">
        <f t="shared" si="7"/>
        <v>85.00000409914352</v>
      </c>
      <c r="F63" s="13">
        <f t="shared" si="7"/>
        <v>27.233680068147187</v>
      </c>
      <c r="G63" s="13">
        <f t="shared" si="7"/>
        <v>22.44441916247144</v>
      </c>
      <c r="H63" s="13">
        <f t="shared" si="7"/>
        <v>29.81949429916923</v>
      </c>
      <c r="I63" s="13">
        <f t="shared" si="7"/>
        <v>26.41649807785283</v>
      </c>
      <c r="J63" s="13">
        <f t="shared" si="7"/>
        <v>28.273316561320406</v>
      </c>
      <c r="K63" s="13">
        <f t="shared" si="7"/>
        <v>30.031624319741884</v>
      </c>
      <c r="L63" s="13">
        <f t="shared" si="7"/>
        <v>28.256631483835804</v>
      </c>
      <c r="M63" s="13">
        <f t="shared" si="7"/>
        <v>28.854152762918883</v>
      </c>
      <c r="N63" s="13">
        <f t="shared" si="7"/>
        <v>27.736879624787914</v>
      </c>
      <c r="O63" s="13">
        <f t="shared" si="7"/>
        <v>27.15317759418617</v>
      </c>
      <c r="P63" s="13">
        <f t="shared" si="7"/>
        <v>20.96004067294116</v>
      </c>
      <c r="Q63" s="13">
        <f t="shared" si="7"/>
        <v>25.299249230869115</v>
      </c>
      <c r="R63" s="13">
        <f t="shared" si="7"/>
        <v>30.56153826844391</v>
      </c>
      <c r="S63" s="13">
        <f t="shared" si="7"/>
        <v>30.810101080970014</v>
      </c>
      <c r="T63" s="13">
        <f t="shared" si="7"/>
        <v>28.064933026756645</v>
      </c>
      <c r="U63" s="13">
        <f t="shared" si="7"/>
        <v>29.840413802148724</v>
      </c>
      <c r="V63" s="13">
        <f t="shared" si="7"/>
        <v>27.596783601345432</v>
      </c>
      <c r="W63" s="13">
        <f t="shared" si="7"/>
        <v>85.00004591043006</v>
      </c>
      <c r="X63" s="13">
        <f t="shared" si="7"/>
        <v>0</v>
      </c>
      <c r="Y63" s="13">
        <f t="shared" si="7"/>
        <v>0</v>
      </c>
      <c r="Z63" s="14">
        <f t="shared" si="7"/>
        <v>85.00000409914352</v>
      </c>
    </row>
    <row r="64" spans="1:26" ht="13.5">
      <c r="A64" s="38" t="s">
        <v>117</v>
      </c>
      <c r="B64" s="12">
        <f t="shared" si="7"/>
        <v>0</v>
      </c>
      <c r="C64" s="12">
        <f t="shared" si="7"/>
        <v>0</v>
      </c>
      <c r="D64" s="3">
        <f t="shared" si="7"/>
        <v>85.00007775203322</v>
      </c>
      <c r="E64" s="13">
        <f t="shared" si="7"/>
        <v>84.99999676033195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84.99999676033195</v>
      </c>
      <c r="X64" s="13">
        <f t="shared" si="7"/>
        <v>0</v>
      </c>
      <c r="Y64" s="13">
        <f t="shared" si="7"/>
        <v>0</v>
      </c>
      <c r="Z64" s="14">
        <f t="shared" si="7"/>
        <v>84.99999676033195</v>
      </c>
    </row>
    <row r="65" spans="1:26" ht="13.5">
      <c r="A65" s="38" t="s">
        <v>118</v>
      </c>
      <c r="B65" s="12">
        <f t="shared" si="7"/>
        <v>208.35158648135862</v>
      </c>
      <c r="C65" s="12">
        <f t="shared" si="7"/>
        <v>0</v>
      </c>
      <c r="D65" s="3">
        <f t="shared" si="7"/>
        <v>88</v>
      </c>
      <c r="E65" s="13">
        <f t="shared" si="7"/>
        <v>95.16904276985744</v>
      </c>
      <c r="F65" s="13">
        <f t="shared" si="7"/>
        <v>223.17403065825067</v>
      </c>
      <c r="G65" s="13">
        <f t="shared" si="7"/>
        <v>104.74175019185601</v>
      </c>
      <c r="H65" s="13">
        <f t="shared" si="7"/>
        <v>141.58321411540297</v>
      </c>
      <c r="I65" s="13">
        <f t="shared" si="7"/>
        <v>124.50089095419447</v>
      </c>
      <c r="J65" s="13">
        <f t="shared" si="7"/>
        <v>147.8724015160216</v>
      </c>
      <c r="K65" s="13">
        <f t="shared" si="7"/>
        <v>207.12655556990916</v>
      </c>
      <c r="L65" s="13">
        <f t="shared" si="7"/>
        <v>190.43130006161428</v>
      </c>
      <c r="M65" s="13">
        <f t="shared" si="7"/>
        <v>175.69634226787468</v>
      </c>
      <c r="N65" s="13">
        <f t="shared" si="7"/>
        <v>125.73000563454973</v>
      </c>
      <c r="O65" s="13">
        <f t="shared" si="7"/>
        <v>197.54053058216655</v>
      </c>
      <c r="P65" s="13">
        <f t="shared" si="7"/>
        <v>177.7340676632573</v>
      </c>
      <c r="Q65" s="13">
        <f t="shared" si="7"/>
        <v>153.67543844062618</v>
      </c>
      <c r="R65" s="13">
        <f t="shared" si="7"/>
        <v>223.47842472206517</v>
      </c>
      <c r="S65" s="13">
        <f t="shared" si="7"/>
        <v>194.85641948164434</v>
      </c>
      <c r="T65" s="13">
        <f t="shared" si="7"/>
        <v>153.23005265289592</v>
      </c>
      <c r="U65" s="13">
        <f t="shared" si="7"/>
        <v>178.12718378756114</v>
      </c>
      <c r="V65" s="13">
        <f t="shared" si="7"/>
        <v>148.7044716367102</v>
      </c>
      <c r="W65" s="13">
        <f t="shared" si="7"/>
        <v>96.25906394199077</v>
      </c>
      <c r="X65" s="13">
        <f t="shared" si="7"/>
        <v>0</v>
      </c>
      <c r="Y65" s="13">
        <f t="shared" si="7"/>
        <v>0</v>
      </c>
      <c r="Z65" s="14">
        <f t="shared" si="7"/>
        <v>95.16904276985744</v>
      </c>
    </row>
    <row r="66" spans="1:26" ht="13.5">
      <c r="A66" s="39" t="s">
        <v>119</v>
      </c>
      <c r="B66" s="15">
        <f t="shared" si="7"/>
        <v>0</v>
      </c>
      <c r="C66" s="15">
        <f t="shared" si="7"/>
        <v>0</v>
      </c>
      <c r="D66" s="4">
        <f t="shared" si="7"/>
        <v>36.75863082473825</v>
      </c>
      <c r="E66" s="16">
        <f t="shared" si="7"/>
        <v>53.502565779016095</v>
      </c>
      <c r="F66" s="16">
        <f t="shared" si="7"/>
        <v>0</v>
      </c>
      <c r="G66" s="16">
        <f t="shared" si="7"/>
        <v>46.18580658791219</v>
      </c>
      <c r="H66" s="16">
        <f t="shared" si="7"/>
        <v>33.428992849584766</v>
      </c>
      <c r="I66" s="16">
        <f t="shared" si="7"/>
        <v>25.66744347683879</v>
      </c>
      <c r="J66" s="16">
        <f t="shared" si="7"/>
        <v>51.714145561571165</v>
      </c>
      <c r="K66" s="16">
        <f t="shared" si="7"/>
        <v>64.87285495837345</v>
      </c>
      <c r="L66" s="16">
        <f t="shared" si="7"/>
        <v>61.088150960321656</v>
      </c>
      <c r="M66" s="16">
        <f t="shared" si="7"/>
        <v>58.92928411653874</v>
      </c>
      <c r="N66" s="16">
        <f t="shared" si="7"/>
        <v>33.765177958769655</v>
      </c>
      <c r="O66" s="16">
        <f t="shared" si="7"/>
        <v>30.818879628506572</v>
      </c>
      <c r="P66" s="16">
        <f t="shared" si="7"/>
        <v>16.99088863752191</v>
      </c>
      <c r="Q66" s="16">
        <f t="shared" si="7"/>
        <v>26.36013645224172</v>
      </c>
      <c r="R66" s="16">
        <f t="shared" si="7"/>
        <v>58.00281177065371</v>
      </c>
      <c r="S66" s="16">
        <f t="shared" si="7"/>
        <v>46.28515561349194</v>
      </c>
      <c r="T66" s="16">
        <f t="shared" si="7"/>
        <v>45.12372921428008</v>
      </c>
      <c r="U66" s="16">
        <f t="shared" si="7"/>
        <v>49.65139995467533</v>
      </c>
      <c r="V66" s="16">
        <f t="shared" si="7"/>
        <v>39.74599411580336</v>
      </c>
      <c r="W66" s="16">
        <f t="shared" si="7"/>
        <v>53.50253368651388</v>
      </c>
      <c r="X66" s="16">
        <f t="shared" si="7"/>
        <v>0</v>
      </c>
      <c r="Y66" s="16">
        <f t="shared" si="7"/>
        <v>0</v>
      </c>
      <c r="Z66" s="17">
        <f t="shared" si="7"/>
        <v>53.502565779016095</v>
      </c>
    </row>
    <row r="67" spans="1:26" ht="13.5" hidden="1">
      <c r="A67" s="40" t="s">
        <v>120</v>
      </c>
      <c r="B67" s="23">
        <v>47092604</v>
      </c>
      <c r="C67" s="23"/>
      <c r="D67" s="24">
        <v>57358316</v>
      </c>
      <c r="E67" s="25">
        <v>57358316</v>
      </c>
      <c r="F67" s="25">
        <v>11496733</v>
      </c>
      <c r="G67" s="25">
        <v>4182079</v>
      </c>
      <c r="H67" s="25">
        <v>4003174</v>
      </c>
      <c r="I67" s="25">
        <v>19681986</v>
      </c>
      <c r="J67" s="25">
        <v>3925252</v>
      </c>
      <c r="K67" s="25">
        <v>3805282</v>
      </c>
      <c r="L67" s="25">
        <v>3570450</v>
      </c>
      <c r="M67" s="25">
        <v>11300984</v>
      </c>
      <c r="N67" s="25">
        <v>4218618</v>
      </c>
      <c r="O67" s="25">
        <v>4539477</v>
      </c>
      <c r="P67" s="25">
        <v>3785603</v>
      </c>
      <c r="Q67" s="25">
        <v>12543698</v>
      </c>
      <c r="R67" s="25">
        <v>3872005</v>
      </c>
      <c r="S67" s="25">
        <v>4070149</v>
      </c>
      <c r="T67" s="25">
        <v>4458905</v>
      </c>
      <c r="U67" s="25">
        <v>12401059</v>
      </c>
      <c r="V67" s="25">
        <v>55927727</v>
      </c>
      <c r="W67" s="25">
        <v>57273036</v>
      </c>
      <c r="X67" s="25"/>
      <c r="Y67" s="24"/>
      <c r="Z67" s="26">
        <v>57358316</v>
      </c>
    </row>
    <row r="68" spans="1:26" ht="13.5" hidden="1">
      <c r="A68" s="36" t="s">
        <v>31</v>
      </c>
      <c r="B68" s="18">
        <v>6889059</v>
      </c>
      <c r="C68" s="18"/>
      <c r="D68" s="19">
        <v>7587901</v>
      </c>
      <c r="E68" s="20">
        <v>7587901</v>
      </c>
      <c r="F68" s="20">
        <v>7630667</v>
      </c>
      <c r="G68" s="20">
        <v>-5456</v>
      </c>
      <c r="H68" s="20">
        <v>1863</v>
      </c>
      <c r="I68" s="20">
        <v>7627074</v>
      </c>
      <c r="J68" s="20">
        <v>-613</v>
      </c>
      <c r="K68" s="20"/>
      <c r="L68" s="20"/>
      <c r="M68" s="20">
        <v>-613</v>
      </c>
      <c r="N68" s="20"/>
      <c r="O68" s="20">
        <v>-20342</v>
      </c>
      <c r="P68" s="20"/>
      <c r="Q68" s="20">
        <v>-20342</v>
      </c>
      <c r="R68" s="20"/>
      <c r="S68" s="20">
        <v>424</v>
      </c>
      <c r="T68" s="20">
        <v>43379</v>
      </c>
      <c r="U68" s="20">
        <v>43803</v>
      </c>
      <c r="V68" s="20">
        <v>7649922</v>
      </c>
      <c r="W68" s="20">
        <v>7587900</v>
      </c>
      <c r="X68" s="20"/>
      <c r="Y68" s="19"/>
      <c r="Z68" s="22">
        <v>7587901</v>
      </c>
    </row>
    <row r="69" spans="1:26" ht="13.5" hidden="1">
      <c r="A69" s="37" t="s">
        <v>32</v>
      </c>
      <c r="B69" s="18">
        <v>38714226</v>
      </c>
      <c r="C69" s="18"/>
      <c r="D69" s="19">
        <v>48103280</v>
      </c>
      <c r="E69" s="20">
        <v>48103280</v>
      </c>
      <c r="F69" s="20">
        <v>3737531</v>
      </c>
      <c r="G69" s="20">
        <v>4073933</v>
      </c>
      <c r="H69" s="20">
        <v>3876563</v>
      </c>
      <c r="I69" s="20">
        <v>11688027</v>
      </c>
      <c r="J69" s="20">
        <v>3815781</v>
      </c>
      <c r="K69" s="20">
        <v>3716997</v>
      </c>
      <c r="L69" s="20">
        <v>3445596</v>
      </c>
      <c r="M69" s="20">
        <v>10978374</v>
      </c>
      <c r="N69" s="20">
        <v>4084542</v>
      </c>
      <c r="O69" s="20">
        <v>4444393</v>
      </c>
      <c r="P69" s="20">
        <v>3624705</v>
      </c>
      <c r="Q69" s="20">
        <v>12153640</v>
      </c>
      <c r="R69" s="20">
        <v>3727612</v>
      </c>
      <c r="S69" s="20">
        <v>3916300</v>
      </c>
      <c r="T69" s="20">
        <v>4263258</v>
      </c>
      <c r="U69" s="20">
        <v>11907170</v>
      </c>
      <c r="V69" s="20">
        <v>46727211</v>
      </c>
      <c r="W69" s="20">
        <v>48018000</v>
      </c>
      <c r="X69" s="20"/>
      <c r="Y69" s="19"/>
      <c r="Z69" s="22">
        <v>48103280</v>
      </c>
    </row>
    <row r="70" spans="1:26" ht="13.5" hidden="1">
      <c r="A70" s="38" t="s">
        <v>114</v>
      </c>
      <c r="B70" s="18">
        <v>22287917</v>
      </c>
      <c r="C70" s="18"/>
      <c r="D70" s="19">
        <v>26798841</v>
      </c>
      <c r="E70" s="20">
        <v>26798841</v>
      </c>
      <c r="F70" s="20">
        <v>2202561</v>
      </c>
      <c r="G70" s="20">
        <v>2343822</v>
      </c>
      <c r="H70" s="20">
        <v>2173488</v>
      </c>
      <c r="I70" s="20">
        <v>6719871</v>
      </c>
      <c r="J70" s="20">
        <v>2125283</v>
      </c>
      <c r="K70" s="20">
        <v>2049417</v>
      </c>
      <c r="L70" s="20">
        <v>1813705</v>
      </c>
      <c r="M70" s="20">
        <v>5988405</v>
      </c>
      <c r="N70" s="20">
        <v>2367257</v>
      </c>
      <c r="O70" s="20">
        <v>2230134</v>
      </c>
      <c r="P70" s="20">
        <v>2131655</v>
      </c>
      <c r="Q70" s="20">
        <v>6729046</v>
      </c>
      <c r="R70" s="20">
        <v>2075096</v>
      </c>
      <c r="S70" s="20">
        <v>2051135</v>
      </c>
      <c r="T70" s="20">
        <v>2358329</v>
      </c>
      <c r="U70" s="20">
        <v>6484560</v>
      </c>
      <c r="V70" s="20">
        <v>25921882</v>
      </c>
      <c r="W70" s="20">
        <v>26798844</v>
      </c>
      <c r="X70" s="20"/>
      <c r="Y70" s="19"/>
      <c r="Z70" s="22">
        <v>26798841</v>
      </c>
    </row>
    <row r="71" spans="1:26" ht="13.5" hidden="1">
      <c r="A71" s="38" t="s">
        <v>115</v>
      </c>
      <c r="B71" s="18">
        <v>6909713</v>
      </c>
      <c r="C71" s="18"/>
      <c r="D71" s="19">
        <v>8590232</v>
      </c>
      <c r="E71" s="20">
        <v>8590232</v>
      </c>
      <c r="F71" s="20">
        <v>609259</v>
      </c>
      <c r="G71" s="20">
        <v>589339</v>
      </c>
      <c r="H71" s="20">
        <v>643851</v>
      </c>
      <c r="I71" s="20">
        <v>1842449</v>
      </c>
      <c r="J71" s="20">
        <v>664336</v>
      </c>
      <c r="K71" s="20">
        <v>659988</v>
      </c>
      <c r="L71" s="20">
        <v>639522</v>
      </c>
      <c r="M71" s="20">
        <v>1963846</v>
      </c>
      <c r="N71" s="20">
        <v>686933</v>
      </c>
      <c r="O71" s="20">
        <v>1225871</v>
      </c>
      <c r="P71" s="20">
        <v>498277</v>
      </c>
      <c r="Q71" s="20">
        <v>2411081</v>
      </c>
      <c r="R71" s="20">
        <v>651284</v>
      </c>
      <c r="S71" s="20">
        <v>852441</v>
      </c>
      <c r="T71" s="20">
        <v>935768</v>
      </c>
      <c r="U71" s="20">
        <v>2439493</v>
      </c>
      <c r="V71" s="20">
        <v>8656869</v>
      </c>
      <c r="W71" s="20">
        <v>8509956</v>
      </c>
      <c r="X71" s="20"/>
      <c r="Y71" s="19"/>
      <c r="Z71" s="22">
        <v>8590232</v>
      </c>
    </row>
    <row r="72" spans="1:26" ht="13.5" hidden="1">
      <c r="A72" s="38" t="s">
        <v>116</v>
      </c>
      <c r="B72" s="18">
        <v>9257280</v>
      </c>
      <c r="C72" s="18"/>
      <c r="D72" s="19">
        <v>6098835</v>
      </c>
      <c r="E72" s="20">
        <v>6098835</v>
      </c>
      <c r="F72" s="20">
        <v>916839</v>
      </c>
      <c r="G72" s="20">
        <v>1054770</v>
      </c>
      <c r="H72" s="20">
        <v>1010993</v>
      </c>
      <c r="I72" s="20">
        <v>2982602</v>
      </c>
      <c r="J72" s="20">
        <v>991334</v>
      </c>
      <c r="K72" s="20">
        <v>984369</v>
      </c>
      <c r="L72" s="20">
        <v>976139</v>
      </c>
      <c r="M72" s="20">
        <v>2951842</v>
      </c>
      <c r="N72" s="20">
        <v>1000181</v>
      </c>
      <c r="O72" s="20">
        <v>977532</v>
      </c>
      <c r="P72" s="20">
        <v>979521</v>
      </c>
      <c r="Q72" s="20">
        <v>2957234</v>
      </c>
      <c r="R72" s="20">
        <v>995925</v>
      </c>
      <c r="S72" s="20">
        <v>997715</v>
      </c>
      <c r="T72" s="20">
        <v>949409</v>
      </c>
      <c r="U72" s="20">
        <v>2943049</v>
      </c>
      <c r="V72" s="20">
        <v>11834727</v>
      </c>
      <c r="W72" s="20">
        <v>6098832</v>
      </c>
      <c r="X72" s="20"/>
      <c r="Y72" s="19"/>
      <c r="Z72" s="22">
        <v>6098835</v>
      </c>
    </row>
    <row r="73" spans="1:26" ht="13.5" hidden="1">
      <c r="A73" s="38" t="s">
        <v>117</v>
      </c>
      <c r="B73" s="18"/>
      <c r="C73" s="18"/>
      <c r="D73" s="19">
        <v>6173472</v>
      </c>
      <c r="E73" s="20">
        <v>6173472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6173472</v>
      </c>
      <c r="X73" s="20"/>
      <c r="Y73" s="19"/>
      <c r="Z73" s="22">
        <v>6173472</v>
      </c>
    </row>
    <row r="74" spans="1:26" ht="13.5" hidden="1">
      <c r="A74" s="38" t="s">
        <v>118</v>
      </c>
      <c r="B74" s="18">
        <v>259316</v>
      </c>
      <c r="C74" s="18"/>
      <c r="D74" s="19">
        <v>441900</v>
      </c>
      <c r="E74" s="20">
        <v>441900</v>
      </c>
      <c r="F74" s="20">
        <v>8872</v>
      </c>
      <c r="G74" s="20">
        <v>86002</v>
      </c>
      <c r="H74" s="20">
        <v>48231</v>
      </c>
      <c r="I74" s="20">
        <v>143105</v>
      </c>
      <c r="J74" s="20">
        <v>34828</v>
      </c>
      <c r="K74" s="20">
        <v>23223</v>
      </c>
      <c r="L74" s="20">
        <v>16230</v>
      </c>
      <c r="M74" s="20">
        <v>74281</v>
      </c>
      <c r="N74" s="20">
        <v>30171</v>
      </c>
      <c r="O74" s="20">
        <v>10856</v>
      </c>
      <c r="P74" s="20">
        <v>15252</v>
      </c>
      <c r="Q74" s="20">
        <v>56279</v>
      </c>
      <c r="R74" s="20">
        <v>5307</v>
      </c>
      <c r="S74" s="20">
        <v>15009</v>
      </c>
      <c r="T74" s="20">
        <v>19752</v>
      </c>
      <c r="U74" s="20">
        <v>40068</v>
      </c>
      <c r="V74" s="20">
        <v>313733</v>
      </c>
      <c r="W74" s="20">
        <v>436896</v>
      </c>
      <c r="X74" s="20"/>
      <c r="Y74" s="19"/>
      <c r="Z74" s="22">
        <v>441900</v>
      </c>
    </row>
    <row r="75" spans="1:26" ht="13.5" hidden="1">
      <c r="A75" s="39" t="s">
        <v>119</v>
      </c>
      <c r="B75" s="27">
        <v>1489319</v>
      </c>
      <c r="C75" s="27"/>
      <c r="D75" s="28">
        <v>1667135</v>
      </c>
      <c r="E75" s="29">
        <v>1667135</v>
      </c>
      <c r="F75" s="29">
        <v>128535</v>
      </c>
      <c r="G75" s="29">
        <v>113602</v>
      </c>
      <c r="H75" s="29">
        <v>124748</v>
      </c>
      <c r="I75" s="29">
        <v>366885</v>
      </c>
      <c r="J75" s="29">
        <v>110084</v>
      </c>
      <c r="K75" s="29">
        <v>88285</v>
      </c>
      <c r="L75" s="29">
        <v>124854</v>
      </c>
      <c r="M75" s="29">
        <v>323223</v>
      </c>
      <c r="N75" s="29">
        <v>134076</v>
      </c>
      <c r="O75" s="29">
        <v>115426</v>
      </c>
      <c r="P75" s="29">
        <v>160898</v>
      </c>
      <c r="Q75" s="29">
        <v>410400</v>
      </c>
      <c r="R75" s="29">
        <v>144393</v>
      </c>
      <c r="S75" s="29">
        <v>153425</v>
      </c>
      <c r="T75" s="29">
        <v>152268</v>
      </c>
      <c r="U75" s="29">
        <v>450086</v>
      </c>
      <c r="V75" s="29">
        <v>1550594</v>
      </c>
      <c r="W75" s="29">
        <v>1667136</v>
      </c>
      <c r="X75" s="29"/>
      <c r="Y75" s="28"/>
      <c r="Z75" s="30">
        <v>1667135</v>
      </c>
    </row>
    <row r="76" spans="1:26" ht="13.5" hidden="1">
      <c r="A76" s="41" t="s">
        <v>121</v>
      </c>
      <c r="B76" s="31">
        <v>37533440</v>
      </c>
      <c r="C76" s="31"/>
      <c r="D76" s="32">
        <v>47963580</v>
      </c>
      <c r="E76" s="33">
        <v>48212055</v>
      </c>
      <c r="F76" s="33">
        <v>2914214</v>
      </c>
      <c r="G76" s="33">
        <v>3524203</v>
      </c>
      <c r="H76" s="33">
        <v>3710629</v>
      </c>
      <c r="I76" s="33">
        <v>10149046</v>
      </c>
      <c r="J76" s="33">
        <v>3592782</v>
      </c>
      <c r="K76" s="33">
        <v>3394495</v>
      </c>
      <c r="L76" s="33">
        <v>3098803</v>
      </c>
      <c r="M76" s="33">
        <v>10086080</v>
      </c>
      <c r="N76" s="33">
        <v>3339739</v>
      </c>
      <c r="O76" s="33">
        <v>3097314</v>
      </c>
      <c r="P76" s="33">
        <v>3043230</v>
      </c>
      <c r="Q76" s="33">
        <v>9480283</v>
      </c>
      <c r="R76" s="33">
        <v>3507383</v>
      </c>
      <c r="S76" s="33">
        <v>3508957</v>
      </c>
      <c r="T76" s="33">
        <v>3286034</v>
      </c>
      <c r="U76" s="33">
        <v>10302374</v>
      </c>
      <c r="V76" s="33">
        <v>40017783</v>
      </c>
      <c r="W76" s="33">
        <v>48212055</v>
      </c>
      <c r="X76" s="33"/>
      <c r="Y76" s="32"/>
      <c r="Z76" s="34">
        <v>48212055</v>
      </c>
    </row>
    <row r="77" spans="1:26" ht="13.5" hidden="1">
      <c r="A77" s="36" t="s">
        <v>31</v>
      </c>
      <c r="B77" s="18">
        <v>5265034</v>
      </c>
      <c r="C77" s="18"/>
      <c r="D77" s="19">
        <v>6449712</v>
      </c>
      <c r="E77" s="20">
        <v>6483837</v>
      </c>
      <c r="F77" s="20">
        <v>335569</v>
      </c>
      <c r="G77" s="20">
        <v>580545</v>
      </c>
      <c r="H77" s="20">
        <v>915528</v>
      </c>
      <c r="I77" s="20">
        <v>1831642</v>
      </c>
      <c r="J77" s="20">
        <v>606700</v>
      </c>
      <c r="K77" s="20">
        <v>496476</v>
      </c>
      <c r="L77" s="20">
        <v>361043</v>
      </c>
      <c r="M77" s="20">
        <v>1464219</v>
      </c>
      <c r="N77" s="20">
        <v>420572</v>
      </c>
      <c r="O77" s="20">
        <v>432986</v>
      </c>
      <c r="P77" s="20">
        <v>324155</v>
      </c>
      <c r="Q77" s="20">
        <v>1177713</v>
      </c>
      <c r="R77" s="20">
        <v>377204</v>
      </c>
      <c r="S77" s="20">
        <v>400258</v>
      </c>
      <c r="T77" s="20">
        <v>361699</v>
      </c>
      <c r="U77" s="20">
        <v>1139161</v>
      </c>
      <c r="V77" s="20">
        <v>5612735</v>
      </c>
      <c r="W77" s="20">
        <v>6483837</v>
      </c>
      <c r="X77" s="20"/>
      <c r="Y77" s="19"/>
      <c r="Z77" s="22">
        <v>6483837</v>
      </c>
    </row>
    <row r="78" spans="1:26" ht="13.5" hidden="1">
      <c r="A78" s="37" t="s">
        <v>32</v>
      </c>
      <c r="B78" s="18">
        <v>32268406</v>
      </c>
      <c r="C78" s="18"/>
      <c r="D78" s="19">
        <v>40901052</v>
      </c>
      <c r="E78" s="20">
        <v>40836258</v>
      </c>
      <c r="F78" s="20">
        <v>2578645</v>
      </c>
      <c r="G78" s="20">
        <v>2891190</v>
      </c>
      <c r="H78" s="20">
        <v>2753399</v>
      </c>
      <c r="I78" s="20">
        <v>8223234</v>
      </c>
      <c r="J78" s="20">
        <v>2929153</v>
      </c>
      <c r="K78" s="20">
        <v>2840746</v>
      </c>
      <c r="L78" s="20">
        <v>2661489</v>
      </c>
      <c r="M78" s="20">
        <v>8431388</v>
      </c>
      <c r="N78" s="20">
        <v>2873896</v>
      </c>
      <c r="O78" s="20">
        <v>2628755</v>
      </c>
      <c r="P78" s="20">
        <v>2691737</v>
      </c>
      <c r="Q78" s="20">
        <v>8194388</v>
      </c>
      <c r="R78" s="20">
        <v>3046427</v>
      </c>
      <c r="S78" s="20">
        <v>3037686</v>
      </c>
      <c r="T78" s="20">
        <v>2855626</v>
      </c>
      <c r="U78" s="20">
        <v>8939739</v>
      </c>
      <c r="V78" s="20">
        <v>33788749</v>
      </c>
      <c r="W78" s="20">
        <v>40836258</v>
      </c>
      <c r="X78" s="20"/>
      <c r="Y78" s="19"/>
      <c r="Z78" s="22">
        <v>40836258</v>
      </c>
    </row>
    <row r="79" spans="1:26" ht="13.5" hidden="1">
      <c r="A79" s="38" t="s">
        <v>114</v>
      </c>
      <c r="B79" s="18">
        <v>21765805</v>
      </c>
      <c r="C79" s="18"/>
      <c r="D79" s="19">
        <v>22779012</v>
      </c>
      <c r="E79" s="20">
        <v>22674481</v>
      </c>
      <c r="F79" s="20">
        <v>1778948</v>
      </c>
      <c r="G79" s="20">
        <v>2040151</v>
      </c>
      <c r="H79" s="20">
        <v>1839084</v>
      </c>
      <c r="I79" s="20">
        <v>5658183</v>
      </c>
      <c r="J79" s="20">
        <v>2032548</v>
      </c>
      <c r="K79" s="20">
        <v>1871751</v>
      </c>
      <c r="L79" s="20">
        <v>1820999</v>
      </c>
      <c r="M79" s="20">
        <v>5725298</v>
      </c>
      <c r="N79" s="20">
        <v>1978856</v>
      </c>
      <c r="O79" s="20">
        <v>1738931</v>
      </c>
      <c r="P79" s="20">
        <v>1849760</v>
      </c>
      <c r="Q79" s="20">
        <v>5567547</v>
      </c>
      <c r="R79" s="20">
        <v>2033917</v>
      </c>
      <c r="S79" s="20">
        <v>2004776</v>
      </c>
      <c r="T79" s="20">
        <v>1917974</v>
      </c>
      <c r="U79" s="20">
        <v>5956667</v>
      </c>
      <c r="V79" s="20">
        <v>22907695</v>
      </c>
      <c r="W79" s="20">
        <v>22674481</v>
      </c>
      <c r="X79" s="20"/>
      <c r="Y79" s="19"/>
      <c r="Z79" s="22">
        <v>22674481</v>
      </c>
    </row>
    <row r="80" spans="1:26" ht="13.5" hidden="1">
      <c r="A80" s="38" t="s">
        <v>115</v>
      </c>
      <c r="B80" s="18">
        <v>4334584</v>
      </c>
      <c r="C80" s="18"/>
      <c r="D80" s="19">
        <v>7301700</v>
      </c>
      <c r="E80" s="20">
        <v>7309764</v>
      </c>
      <c r="F80" s="20">
        <v>322529</v>
      </c>
      <c r="G80" s="20">
        <v>305990</v>
      </c>
      <c r="H80" s="20">
        <v>316721</v>
      </c>
      <c r="I80" s="20">
        <v>945240</v>
      </c>
      <c r="J80" s="20">
        <v>336046</v>
      </c>
      <c r="K80" s="20">
        <v>376853</v>
      </c>
      <c r="L80" s="20">
        <v>323255</v>
      </c>
      <c r="M80" s="20">
        <v>1036154</v>
      </c>
      <c r="N80" s="20">
        <v>347657</v>
      </c>
      <c r="O80" s="20">
        <v>368088</v>
      </c>
      <c r="P80" s="20">
        <v>412773</v>
      </c>
      <c r="Q80" s="20">
        <v>1128518</v>
      </c>
      <c r="R80" s="20">
        <v>442886</v>
      </c>
      <c r="S80" s="20">
        <v>434685</v>
      </c>
      <c r="T80" s="20">
        <v>404872</v>
      </c>
      <c r="U80" s="20">
        <v>1282443</v>
      </c>
      <c r="V80" s="20">
        <v>4392355</v>
      </c>
      <c r="W80" s="20">
        <v>7309764</v>
      </c>
      <c r="X80" s="20"/>
      <c r="Y80" s="19"/>
      <c r="Z80" s="22">
        <v>7309764</v>
      </c>
    </row>
    <row r="81" spans="1:26" ht="13.5" hidden="1">
      <c r="A81" s="38" t="s">
        <v>116</v>
      </c>
      <c r="B81" s="18">
        <v>3180791</v>
      </c>
      <c r="C81" s="18"/>
      <c r="D81" s="19">
        <v>5184012</v>
      </c>
      <c r="E81" s="20">
        <v>5184010</v>
      </c>
      <c r="F81" s="20">
        <v>249689</v>
      </c>
      <c r="G81" s="20">
        <v>236737</v>
      </c>
      <c r="H81" s="20">
        <v>301473</v>
      </c>
      <c r="I81" s="20">
        <v>787899</v>
      </c>
      <c r="J81" s="20">
        <v>280283</v>
      </c>
      <c r="K81" s="20">
        <v>295622</v>
      </c>
      <c r="L81" s="20">
        <v>275824</v>
      </c>
      <c r="M81" s="20">
        <v>851729</v>
      </c>
      <c r="N81" s="20">
        <v>277419</v>
      </c>
      <c r="O81" s="20">
        <v>265431</v>
      </c>
      <c r="P81" s="20">
        <v>205308</v>
      </c>
      <c r="Q81" s="20">
        <v>748158</v>
      </c>
      <c r="R81" s="20">
        <v>304370</v>
      </c>
      <c r="S81" s="20">
        <v>307397</v>
      </c>
      <c r="T81" s="20">
        <v>266451</v>
      </c>
      <c r="U81" s="20">
        <v>878218</v>
      </c>
      <c r="V81" s="20">
        <v>3266004</v>
      </c>
      <c r="W81" s="20">
        <v>5184010</v>
      </c>
      <c r="X81" s="20"/>
      <c r="Y81" s="19"/>
      <c r="Z81" s="22">
        <v>5184010</v>
      </c>
    </row>
    <row r="82" spans="1:26" ht="13.5" hidden="1">
      <c r="A82" s="38" t="s">
        <v>117</v>
      </c>
      <c r="B82" s="18">
        <v>2446937</v>
      </c>
      <c r="C82" s="18"/>
      <c r="D82" s="19">
        <v>5247456</v>
      </c>
      <c r="E82" s="20">
        <v>5247451</v>
      </c>
      <c r="F82" s="20">
        <v>207679</v>
      </c>
      <c r="G82" s="20">
        <v>218232</v>
      </c>
      <c r="H82" s="20">
        <v>227834</v>
      </c>
      <c r="I82" s="20">
        <v>653745</v>
      </c>
      <c r="J82" s="20">
        <v>228775</v>
      </c>
      <c r="K82" s="20">
        <v>248419</v>
      </c>
      <c r="L82" s="20">
        <v>210504</v>
      </c>
      <c r="M82" s="20">
        <v>687698</v>
      </c>
      <c r="N82" s="20">
        <v>232030</v>
      </c>
      <c r="O82" s="20">
        <v>234860</v>
      </c>
      <c r="P82" s="20">
        <v>196788</v>
      </c>
      <c r="Q82" s="20">
        <v>663678</v>
      </c>
      <c r="R82" s="20">
        <v>253394</v>
      </c>
      <c r="S82" s="20">
        <v>261582</v>
      </c>
      <c r="T82" s="20">
        <v>236063</v>
      </c>
      <c r="U82" s="20">
        <v>751039</v>
      </c>
      <c r="V82" s="20">
        <v>2756160</v>
      </c>
      <c r="W82" s="20">
        <v>5247451</v>
      </c>
      <c r="X82" s="20"/>
      <c r="Y82" s="19"/>
      <c r="Z82" s="22">
        <v>5247451</v>
      </c>
    </row>
    <row r="83" spans="1:26" ht="13.5" hidden="1">
      <c r="A83" s="38" t="s">
        <v>118</v>
      </c>
      <c r="B83" s="18">
        <v>540289</v>
      </c>
      <c r="C83" s="18"/>
      <c r="D83" s="19">
        <v>388872</v>
      </c>
      <c r="E83" s="20">
        <v>420552</v>
      </c>
      <c r="F83" s="20">
        <v>19800</v>
      </c>
      <c r="G83" s="20">
        <v>90080</v>
      </c>
      <c r="H83" s="20">
        <v>68287</v>
      </c>
      <c r="I83" s="20">
        <v>178167</v>
      </c>
      <c r="J83" s="20">
        <v>51501</v>
      </c>
      <c r="K83" s="20">
        <v>48101</v>
      </c>
      <c r="L83" s="20">
        <v>30907</v>
      </c>
      <c r="M83" s="20">
        <v>130509</v>
      </c>
      <c r="N83" s="20">
        <v>37934</v>
      </c>
      <c r="O83" s="20">
        <v>21445</v>
      </c>
      <c r="P83" s="20">
        <v>27108</v>
      </c>
      <c r="Q83" s="20">
        <v>86487</v>
      </c>
      <c r="R83" s="20">
        <v>11860</v>
      </c>
      <c r="S83" s="20">
        <v>29246</v>
      </c>
      <c r="T83" s="20">
        <v>30266</v>
      </c>
      <c r="U83" s="20">
        <v>71372</v>
      </c>
      <c r="V83" s="20">
        <v>466535</v>
      </c>
      <c r="W83" s="20">
        <v>420552</v>
      </c>
      <c r="X83" s="20"/>
      <c r="Y83" s="19"/>
      <c r="Z83" s="22">
        <v>420552</v>
      </c>
    </row>
    <row r="84" spans="1:26" ht="13.5" hidden="1">
      <c r="A84" s="39" t="s">
        <v>119</v>
      </c>
      <c r="B84" s="27"/>
      <c r="C84" s="27"/>
      <c r="D84" s="28">
        <v>612816</v>
      </c>
      <c r="E84" s="29">
        <v>891960</v>
      </c>
      <c r="F84" s="29"/>
      <c r="G84" s="29">
        <v>52468</v>
      </c>
      <c r="H84" s="29">
        <v>41702</v>
      </c>
      <c r="I84" s="29">
        <v>94170</v>
      </c>
      <c r="J84" s="29">
        <v>56929</v>
      </c>
      <c r="K84" s="29">
        <v>57273</v>
      </c>
      <c r="L84" s="29">
        <v>76271</v>
      </c>
      <c r="M84" s="29">
        <v>190473</v>
      </c>
      <c r="N84" s="29">
        <v>45271</v>
      </c>
      <c r="O84" s="29">
        <v>35573</v>
      </c>
      <c r="P84" s="29">
        <v>27338</v>
      </c>
      <c r="Q84" s="29">
        <v>108182</v>
      </c>
      <c r="R84" s="29">
        <v>83752</v>
      </c>
      <c r="S84" s="29">
        <v>71013</v>
      </c>
      <c r="T84" s="29">
        <v>68709</v>
      </c>
      <c r="U84" s="29">
        <v>223474</v>
      </c>
      <c r="V84" s="29">
        <v>616299</v>
      </c>
      <c r="W84" s="29">
        <v>891960</v>
      </c>
      <c r="X84" s="29"/>
      <c r="Y84" s="28"/>
      <c r="Z84" s="30">
        <v>891960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2017-08-01T12:38:49Z</dcterms:created>
  <dcterms:modified xsi:type="dcterms:W3CDTF">2017-08-01T12:39:24Z</dcterms:modified>
  <cp:category/>
  <cp:version/>
  <cp:contentType/>
  <cp:contentStatus/>
</cp:coreProperties>
</file>