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'BUF'!$A$1:$Z$66</definedName>
    <definedName name="_xlnm.Print_Area" localSheetId="8">'CPT'!$A$1:$Z$66</definedName>
    <definedName name="_xlnm.Print_Area" localSheetId="4">'EKU'!$A$1:$Z$66</definedName>
    <definedName name="_xlnm.Print_Area" localSheetId="7">'ETH'!$A$1:$Z$66</definedName>
    <definedName name="_xlnm.Print_Area" localSheetId="5">'JHB'!$A$1:$Z$66</definedName>
    <definedName name="_xlnm.Print_Area" localSheetId="3">'MAN'!$A$1:$Z$66</definedName>
    <definedName name="_xlnm.Print_Area" localSheetId="2">'NMA'!$A$1:$Z$66</definedName>
    <definedName name="_xlnm.Print_Area" localSheetId="0">'Summary'!$A$1:$Z$66</definedName>
    <definedName name="_xlnm.Print_Area" localSheetId="6">'TSH'!$A$1:$Z$66</definedName>
  </definedNames>
  <calcPr fullCalcOnLoad="1"/>
</workbook>
</file>

<file path=xl/sharedStrings.xml><?xml version="1.0" encoding="utf-8"?>
<sst xmlns="http://schemas.openxmlformats.org/spreadsheetml/2006/main" count="999" uniqueCount="99">
  <si>
    <t>Eastern Cape: Buffalo City(BUF)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</si>
  <si>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</si>
  <si>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</si>
  <si>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</si>
  <si>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</si>
  <si>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</si>
  <si>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</si>
  <si>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</si>
  <si>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</si>
  <si>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</si>
  <si>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</si>
  <si>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</si>
  <si>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</si>
  <si>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</si>
  <si>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</si>
  <si>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</si>
  <si>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</si>
  <si>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</si>
  <si>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</si>
  <si>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</si>
  <si>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</si>
  <si>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</si>
  <si>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</si>
  <si>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</si>
  <si>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</si>
  <si>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</si>
  <si>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</si>
  <si>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</si>
  <si>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</si>
  <si>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</si>
  <si>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</si>
  <si>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</si>
  <si>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</si>
  <si>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</si>
  <si>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</si>
  <si>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</si>
  <si>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</si>
  <si>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</si>
  <si>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</si>
  <si>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</si>
  <si>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</si>
  <si>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</si>
  <si>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</si>
  <si>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</si>
  <si>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</si>
  <si>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</si>
  <si>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</si>
  <si>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</si>
  <si>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</si>
  <si>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</si>
  <si>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</si>
  <si>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</si>
  <si>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</si>
  <si>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</si>
  <si>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</si>
  <si>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</si>
  <si>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</si>
  <si>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</si>
  <si>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</si>
  <si>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</si>
  <si>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</si>
  <si>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</si>
  <si>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</si>
  <si>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</si>
  <si>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</si>
  <si>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</si>
  <si>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Nelson Mandela Bay(NMA) - Table C1 Schedule Quarterly Budget Statement Summary for 4th Quarter ended 30 June 2017 (Figures Finalised as at 2017/07/28)</t>
  </si>
  <si>
    <t>Free State: Mangaung(MAN) - Table C1 Schedule Quarterly Budget Statement Summary for 4th Quarter ended 30 June 2017 (Figures Finalised as at 2017/07/28)</t>
  </si>
  <si>
    <t>Gauteng: Ekurhuleni Metro(EKU) - Table C1 Schedule Quarterly Budget Statement Summary for 4th Quarter ended 30 June 2017 (Figures Finalised as at 2017/07/28)</t>
  </si>
  <si>
    <t>Gauteng: City Of Johannesburg(JHB) - Table C1 Schedule Quarterly Budget Statement Summary for 4th Quarter ended 30 June 2017 (Figures Finalised as at 2017/07/28)</t>
  </si>
  <si>
    <t>Gauteng: City Of Tshwane(TSH) - Table C1 Schedule Quarterly Budget Statement Summary for 4th Quarter ended 30 June 2017 (Figures Finalised as at 2017/07/28)</t>
  </si>
  <si>
    <t>Kwazulu-Natal: eThekwini(ETH) - Table C1 Schedule Quarterly Budget Statement Summary for 4th Quarter ended 30 June 2017 (Figures Finalised as at 2017/07/28)</t>
  </si>
  <si>
    <t>Western Cape: Cape Town(CPT) - Table C1 Schedule Quarterly Budget Statement Summary for 4th Quarter ended 30 June 2017 (Figures Finalised as at 2017/07/28)</t>
  </si>
  <si>
    <t>Summary - Table C1 Schedule Quarterly Budget Statement Summary for 4th Quarter ended 30 June 2017 (Figures Finalised as at 2017/07/28)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</si>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</sst>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28453449086</v>
      </c>
      <c r="C5" s="18">
        <v>0</v>
      </c>
      <c r="D5" s="58">
        <v>36053205787</v>
      </c>
      <c r="E5" s="59">
        <v>36743947043</v>
      </c>
      <c r="F5" s="59">
        <v>3117233729</v>
      </c>
      <c r="G5" s="59">
        <v>2974623442</v>
      </c>
      <c r="H5" s="59">
        <v>3035725263</v>
      </c>
      <c r="I5" s="59">
        <v>9127582434</v>
      </c>
      <c r="J5" s="59">
        <v>3235653136</v>
      </c>
      <c r="K5" s="59">
        <v>3151362242</v>
      </c>
      <c r="L5" s="59">
        <v>3001223726</v>
      </c>
      <c r="M5" s="59">
        <v>9388239104</v>
      </c>
      <c r="N5" s="59">
        <v>3198573616</v>
      </c>
      <c r="O5" s="59">
        <v>2733494083</v>
      </c>
      <c r="P5" s="59">
        <v>3421312186</v>
      </c>
      <c r="Q5" s="59">
        <v>9353379885</v>
      </c>
      <c r="R5" s="59">
        <v>3083241660</v>
      </c>
      <c r="S5" s="59">
        <v>2805256701</v>
      </c>
      <c r="T5" s="59">
        <v>3440436114</v>
      </c>
      <c r="U5" s="59">
        <v>9328934475</v>
      </c>
      <c r="V5" s="59">
        <v>37198135898</v>
      </c>
      <c r="W5" s="59">
        <v>36053205787</v>
      </c>
      <c r="X5" s="59">
        <v>1144930111</v>
      </c>
      <c r="Y5" s="60">
        <v>3.18</v>
      </c>
      <c r="Z5" s="61">
        <v>36743947043</v>
      </c>
    </row>
    <row r="6" spans="1:26" ht="13.5">
      <c r="A6" s="57" t="s">
        <v>32</v>
      </c>
      <c r="B6" s="18">
        <v>84044785058</v>
      </c>
      <c r="C6" s="18">
        <v>0</v>
      </c>
      <c r="D6" s="58">
        <v>111996924281</v>
      </c>
      <c r="E6" s="59">
        <v>110822993899</v>
      </c>
      <c r="F6" s="59">
        <v>9890359744</v>
      </c>
      <c r="G6" s="59">
        <v>9038225222</v>
      </c>
      <c r="H6" s="59">
        <v>11404930668</v>
      </c>
      <c r="I6" s="59">
        <v>30333515634</v>
      </c>
      <c r="J6" s="59">
        <v>8431441379</v>
      </c>
      <c r="K6" s="59">
        <v>8726486425</v>
      </c>
      <c r="L6" s="59">
        <v>8583303367</v>
      </c>
      <c r="M6" s="59">
        <v>25741231171</v>
      </c>
      <c r="N6" s="59">
        <v>8114236542</v>
      </c>
      <c r="O6" s="59">
        <v>8059434457</v>
      </c>
      <c r="P6" s="59">
        <v>8241401740</v>
      </c>
      <c r="Q6" s="59">
        <v>24415072739</v>
      </c>
      <c r="R6" s="59">
        <v>8796504248</v>
      </c>
      <c r="S6" s="59">
        <v>8779747543</v>
      </c>
      <c r="T6" s="59">
        <v>8241570711</v>
      </c>
      <c r="U6" s="59">
        <v>25817822502</v>
      </c>
      <c r="V6" s="59">
        <v>106307642046</v>
      </c>
      <c r="W6" s="59">
        <v>111996924283</v>
      </c>
      <c r="X6" s="59">
        <v>-5689282237</v>
      </c>
      <c r="Y6" s="60">
        <v>-5.08</v>
      </c>
      <c r="Z6" s="61">
        <v>110822993899</v>
      </c>
    </row>
    <row r="7" spans="1:26" ht="13.5">
      <c r="A7" s="57" t="s">
        <v>33</v>
      </c>
      <c r="B7" s="18">
        <v>2680223793</v>
      </c>
      <c r="C7" s="18">
        <v>0</v>
      </c>
      <c r="D7" s="58">
        <v>2407878052</v>
      </c>
      <c r="E7" s="59">
        <v>2432497419</v>
      </c>
      <c r="F7" s="59">
        <v>226261629</v>
      </c>
      <c r="G7" s="59">
        <v>220085938</v>
      </c>
      <c r="H7" s="59">
        <v>147838553</v>
      </c>
      <c r="I7" s="59">
        <v>594186120</v>
      </c>
      <c r="J7" s="59">
        <v>199834013</v>
      </c>
      <c r="K7" s="59">
        <v>189631883</v>
      </c>
      <c r="L7" s="59">
        <v>221175629</v>
      </c>
      <c r="M7" s="59">
        <v>610641525</v>
      </c>
      <c r="N7" s="59">
        <v>216129070</v>
      </c>
      <c r="O7" s="59">
        <v>529805176</v>
      </c>
      <c r="P7" s="59">
        <v>458983518</v>
      </c>
      <c r="Q7" s="59">
        <v>1204917764</v>
      </c>
      <c r="R7" s="59">
        <v>242523630</v>
      </c>
      <c r="S7" s="59">
        <v>227296798</v>
      </c>
      <c r="T7" s="59">
        <v>442170909</v>
      </c>
      <c r="U7" s="59">
        <v>911991337</v>
      </c>
      <c r="V7" s="59">
        <v>3321736746</v>
      </c>
      <c r="W7" s="59">
        <v>2407878049</v>
      </c>
      <c r="X7" s="59">
        <v>913858697</v>
      </c>
      <c r="Y7" s="60">
        <v>37.95</v>
      </c>
      <c r="Z7" s="61">
        <v>2432497419</v>
      </c>
    </row>
    <row r="8" spans="1:26" ht="13.5">
      <c r="A8" s="57" t="s">
        <v>34</v>
      </c>
      <c r="B8" s="18">
        <v>19707998812</v>
      </c>
      <c r="C8" s="18">
        <v>0</v>
      </c>
      <c r="D8" s="58">
        <v>25252164293</v>
      </c>
      <c r="E8" s="59">
        <v>25829954129</v>
      </c>
      <c r="F8" s="59">
        <v>5958228432</v>
      </c>
      <c r="G8" s="59">
        <v>2116974423</v>
      </c>
      <c r="H8" s="59">
        <v>-182214699</v>
      </c>
      <c r="I8" s="59">
        <v>7892988156</v>
      </c>
      <c r="J8" s="59">
        <v>599782865</v>
      </c>
      <c r="K8" s="59">
        <v>591961755</v>
      </c>
      <c r="L8" s="59">
        <v>5962719901</v>
      </c>
      <c r="M8" s="59">
        <v>7154464521</v>
      </c>
      <c r="N8" s="59">
        <v>747030196</v>
      </c>
      <c r="O8" s="59">
        <v>512242330</v>
      </c>
      <c r="P8" s="59">
        <v>5186965519</v>
      </c>
      <c r="Q8" s="59">
        <v>6446238045</v>
      </c>
      <c r="R8" s="59">
        <v>893735317</v>
      </c>
      <c r="S8" s="59">
        <v>555719902</v>
      </c>
      <c r="T8" s="59">
        <v>285258762</v>
      </c>
      <c r="U8" s="59">
        <v>1734713981</v>
      </c>
      <c r="V8" s="59">
        <v>23228404703</v>
      </c>
      <c r="W8" s="59">
        <v>25252164300</v>
      </c>
      <c r="X8" s="59">
        <v>-2023759597</v>
      </c>
      <c r="Y8" s="60">
        <v>-8.01</v>
      </c>
      <c r="Z8" s="61">
        <v>25829954129</v>
      </c>
    </row>
    <row r="9" spans="1:26" ht="13.5">
      <c r="A9" s="57" t="s">
        <v>35</v>
      </c>
      <c r="B9" s="18">
        <v>15160103343</v>
      </c>
      <c r="C9" s="18">
        <v>0</v>
      </c>
      <c r="D9" s="58">
        <v>20926815027</v>
      </c>
      <c r="E9" s="59">
        <v>21003204093</v>
      </c>
      <c r="F9" s="59">
        <v>802667799</v>
      </c>
      <c r="G9" s="59">
        <v>2371529072</v>
      </c>
      <c r="H9" s="59">
        <v>1876330330</v>
      </c>
      <c r="I9" s="59">
        <v>5050527201</v>
      </c>
      <c r="J9" s="59">
        <v>1141910609</v>
      </c>
      <c r="K9" s="59">
        <v>1025841270</v>
      </c>
      <c r="L9" s="59">
        <v>2848489879</v>
      </c>
      <c r="M9" s="59">
        <v>5016241758</v>
      </c>
      <c r="N9" s="59">
        <v>929002206</v>
      </c>
      <c r="O9" s="59">
        <v>824032944</v>
      </c>
      <c r="P9" s="59">
        <v>3200575047</v>
      </c>
      <c r="Q9" s="59">
        <v>4953610197</v>
      </c>
      <c r="R9" s="59">
        <v>758321382</v>
      </c>
      <c r="S9" s="59">
        <v>951202410</v>
      </c>
      <c r="T9" s="59">
        <v>1256601798</v>
      </c>
      <c r="U9" s="59">
        <v>2966125590</v>
      </c>
      <c r="V9" s="59">
        <v>17986504746</v>
      </c>
      <c r="W9" s="59">
        <v>20724761017</v>
      </c>
      <c r="X9" s="59">
        <v>-2738256271</v>
      </c>
      <c r="Y9" s="60">
        <v>-13.21</v>
      </c>
      <c r="Z9" s="61">
        <v>21003204093</v>
      </c>
    </row>
    <row r="10" spans="1:26" ht="25.5">
      <c r="A10" s="62" t="s">
        <v>83</v>
      </c>
      <c r="B10" s="63">
        <f>SUM(B5:B9)</f>
        <v>150046560092</v>
      </c>
      <c r="C10" s="63">
        <f>SUM(C5:C9)</f>
        <v>0</v>
      </c>
      <c r="D10" s="64">
        <f aca="true" t="shared" si="0" ref="D10:Z10">SUM(D5:D9)</f>
        <v>196636987440</v>
      </c>
      <c r="E10" s="65">
        <f t="shared" si="0"/>
        <v>196832596583</v>
      </c>
      <c r="F10" s="65">
        <f t="shared" si="0"/>
        <v>19994751333</v>
      </c>
      <c r="G10" s="65">
        <f t="shared" si="0"/>
        <v>16721438097</v>
      </c>
      <c r="H10" s="65">
        <f t="shared" si="0"/>
        <v>16282610115</v>
      </c>
      <c r="I10" s="65">
        <f t="shared" si="0"/>
        <v>52998799545</v>
      </c>
      <c r="J10" s="65">
        <f t="shared" si="0"/>
        <v>13608622002</v>
      </c>
      <c r="K10" s="65">
        <f t="shared" si="0"/>
        <v>13685283575</v>
      </c>
      <c r="L10" s="65">
        <f t="shared" si="0"/>
        <v>20616912502</v>
      </c>
      <c r="M10" s="65">
        <f t="shared" si="0"/>
        <v>47910818079</v>
      </c>
      <c r="N10" s="65">
        <f t="shared" si="0"/>
        <v>13204971630</v>
      </c>
      <c r="O10" s="65">
        <f t="shared" si="0"/>
        <v>12659008990</v>
      </c>
      <c r="P10" s="65">
        <f t="shared" si="0"/>
        <v>20509238010</v>
      </c>
      <c r="Q10" s="65">
        <f t="shared" si="0"/>
        <v>46373218630</v>
      </c>
      <c r="R10" s="65">
        <f t="shared" si="0"/>
        <v>13774326237</v>
      </c>
      <c r="S10" s="65">
        <f t="shared" si="0"/>
        <v>13319223354</v>
      </c>
      <c r="T10" s="65">
        <f t="shared" si="0"/>
        <v>13666038294</v>
      </c>
      <c r="U10" s="65">
        <f t="shared" si="0"/>
        <v>40759587885</v>
      </c>
      <c r="V10" s="65">
        <f t="shared" si="0"/>
        <v>188042424139</v>
      </c>
      <c r="W10" s="65">
        <f t="shared" si="0"/>
        <v>196434933436</v>
      </c>
      <c r="X10" s="65">
        <f t="shared" si="0"/>
        <v>-8392509297</v>
      </c>
      <c r="Y10" s="66">
        <f>+IF(W10&lt;&gt;0,(X10/W10)*100,0)</f>
        <v>-4.272411810974723</v>
      </c>
      <c r="Z10" s="67">
        <f t="shared" si="0"/>
        <v>196832596583</v>
      </c>
    </row>
    <row r="11" spans="1:26" ht="13.5">
      <c r="A11" s="57" t="s">
        <v>36</v>
      </c>
      <c r="B11" s="18">
        <v>38123553111</v>
      </c>
      <c r="C11" s="18">
        <v>0</v>
      </c>
      <c r="D11" s="58">
        <v>49847375372</v>
      </c>
      <c r="E11" s="59">
        <v>49763307781</v>
      </c>
      <c r="F11" s="59">
        <v>4104134097</v>
      </c>
      <c r="G11" s="59">
        <v>3593644647</v>
      </c>
      <c r="H11" s="59">
        <v>3989989007</v>
      </c>
      <c r="I11" s="59">
        <v>11687767751</v>
      </c>
      <c r="J11" s="59">
        <v>3721753091</v>
      </c>
      <c r="K11" s="59">
        <v>5130624128</v>
      </c>
      <c r="L11" s="59">
        <v>3846015588</v>
      </c>
      <c r="M11" s="59">
        <v>12698392807</v>
      </c>
      <c r="N11" s="59">
        <v>3879375204</v>
      </c>
      <c r="O11" s="59">
        <v>3969155572</v>
      </c>
      <c r="P11" s="59">
        <v>3805346734</v>
      </c>
      <c r="Q11" s="59">
        <v>11653877510</v>
      </c>
      <c r="R11" s="59">
        <v>4171535005</v>
      </c>
      <c r="S11" s="59">
        <v>4037617622</v>
      </c>
      <c r="T11" s="59">
        <v>4033599637</v>
      </c>
      <c r="U11" s="59">
        <v>12242752264</v>
      </c>
      <c r="V11" s="59">
        <v>48282790332</v>
      </c>
      <c r="W11" s="59">
        <v>49840741762</v>
      </c>
      <c r="X11" s="59">
        <v>-1557951430</v>
      </c>
      <c r="Y11" s="60">
        <v>-3.13</v>
      </c>
      <c r="Z11" s="61">
        <v>49763307781</v>
      </c>
    </row>
    <row r="12" spans="1:26" ht="13.5">
      <c r="A12" s="57" t="s">
        <v>37</v>
      </c>
      <c r="B12" s="18">
        <v>649004736</v>
      </c>
      <c r="C12" s="18">
        <v>0</v>
      </c>
      <c r="D12" s="58">
        <v>847550981</v>
      </c>
      <c r="E12" s="59">
        <v>838741657</v>
      </c>
      <c r="F12" s="59">
        <v>60914407</v>
      </c>
      <c r="G12" s="59">
        <v>41884786</v>
      </c>
      <c r="H12" s="59">
        <v>83722530</v>
      </c>
      <c r="I12" s="59">
        <v>186521723</v>
      </c>
      <c r="J12" s="59">
        <v>65484749</v>
      </c>
      <c r="K12" s="59">
        <v>66561607</v>
      </c>
      <c r="L12" s="59">
        <v>66223198</v>
      </c>
      <c r="M12" s="59">
        <v>198269554</v>
      </c>
      <c r="N12" s="59">
        <v>65685158</v>
      </c>
      <c r="O12" s="59">
        <v>72406240</v>
      </c>
      <c r="P12" s="59">
        <v>66759783</v>
      </c>
      <c r="Q12" s="59">
        <v>204851181</v>
      </c>
      <c r="R12" s="59">
        <v>67985737</v>
      </c>
      <c r="S12" s="59">
        <v>77987390</v>
      </c>
      <c r="T12" s="59">
        <v>69448160</v>
      </c>
      <c r="U12" s="59">
        <v>215421287</v>
      </c>
      <c r="V12" s="59">
        <v>805063745</v>
      </c>
      <c r="W12" s="59">
        <v>847550984</v>
      </c>
      <c r="X12" s="59">
        <v>-42487239</v>
      </c>
      <c r="Y12" s="60">
        <v>-5.01</v>
      </c>
      <c r="Z12" s="61">
        <v>838741657</v>
      </c>
    </row>
    <row r="13" spans="1:26" ht="13.5">
      <c r="A13" s="57" t="s">
        <v>84</v>
      </c>
      <c r="B13" s="18">
        <v>11443921558</v>
      </c>
      <c r="C13" s="18">
        <v>0</v>
      </c>
      <c r="D13" s="58">
        <v>13349432353</v>
      </c>
      <c r="E13" s="59">
        <v>13693366248</v>
      </c>
      <c r="F13" s="59">
        <v>940081621</v>
      </c>
      <c r="G13" s="59">
        <v>1029948765</v>
      </c>
      <c r="H13" s="59">
        <v>985590123</v>
      </c>
      <c r="I13" s="59">
        <v>2955620509</v>
      </c>
      <c r="J13" s="59">
        <v>932475517</v>
      </c>
      <c r="K13" s="59">
        <v>1038407554</v>
      </c>
      <c r="L13" s="59">
        <v>1038283110</v>
      </c>
      <c r="M13" s="59">
        <v>3009166181</v>
      </c>
      <c r="N13" s="59">
        <v>873240062</v>
      </c>
      <c r="O13" s="59">
        <v>990131498</v>
      </c>
      <c r="P13" s="59">
        <v>1416018645</v>
      </c>
      <c r="Q13" s="59">
        <v>3279390205</v>
      </c>
      <c r="R13" s="59">
        <v>1000106676</v>
      </c>
      <c r="S13" s="59">
        <v>1016546375</v>
      </c>
      <c r="T13" s="59">
        <v>1193603235</v>
      </c>
      <c r="U13" s="59">
        <v>3210256286</v>
      </c>
      <c r="V13" s="59">
        <v>12454433181</v>
      </c>
      <c r="W13" s="59">
        <v>13349432711</v>
      </c>
      <c r="X13" s="59">
        <v>-894999530</v>
      </c>
      <c r="Y13" s="60">
        <v>-6.7</v>
      </c>
      <c r="Z13" s="61">
        <v>13693366248</v>
      </c>
    </row>
    <row r="14" spans="1:26" ht="13.5">
      <c r="A14" s="57" t="s">
        <v>38</v>
      </c>
      <c r="B14" s="18">
        <v>4869477406</v>
      </c>
      <c r="C14" s="18">
        <v>0</v>
      </c>
      <c r="D14" s="58">
        <v>6746812477</v>
      </c>
      <c r="E14" s="59">
        <v>6964303665</v>
      </c>
      <c r="F14" s="59">
        <v>326612406</v>
      </c>
      <c r="G14" s="59">
        <v>290942416</v>
      </c>
      <c r="H14" s="59">
        <v>394442097</v>
      </c>
      <c r="I14" s="59">
        <v>1011996919</v>
      </c>
      <c r="J14" s="59">
        <v>527237430</v>
      </c>
      <c r="K14" s="59">
        <v>426301389</v>
      </c>
      <c r="L14" s="59">
        <v>753591392</v>
      </c>
      <c r="M14" s="59">
        <v>1707130211</v>
      </c>
      <c r="N14" s="59">
        <v>543788863</v>
      </c>
      <c r="O14" s="59">
        <v>591925184</v>
      </c>
      <c r="P14" s="59">
        <v>432385910</v>
      </c>
      <c r="Q14" s="59">
        <v>1568099957</v>
      </c>
      <c r="R14" s="59">
        <v>555011066</v>
      </c>
      <c r="S14" s="59">
        <v>429422352</v>
      </c>
      <c r="T14" s="59">
        <v>978556653</v>
      </c>
      <c r="U14" s="59">
        <v>1962990071</v>
      </c>
      <c r="V14" s="59">
        <v>6250217158</v>
      </c>
      <c r="W14" s="59">
        <v>6746812478</v>
      </c>
      <c r="X14" s="59">
        <v>-496595320</v>
      </c>
      <c r="Y14" s="60">
        <v>-7.36</v>
      </c>
      <c r="Z14" s="61">
        <v>6964303665</v>
      </c>
    </row>
    <row r="15" spans="1:26" ht="13.5">
      <c r="A15" s="57" t="s">
        <v>39</v>
      </c>
      <c r="B15" s="18">
        <v>53143150542</v>
      </c>
      <c r="C15" s="18">
        <v>0</v>
      </c>
      <c r="D15" s="58">
        <v>67397475223</v>
      </c>
      <c r="E15" s="59">
        <v>67329766523</v>
      </c>
      <c r="F15" s="59">
        <v>5378505255</v>
      </c>
      <c r="G15" s="59">
        <v>7687627807</v>
      </c>
      <c r="H15" s="59">
        <v>5297255561</v>
      </c>
      <c r="I15" s="59">
        <v>18363388623</v>
      </c>
      <c r="J15" s="59">
        <v>5008488119</v>
      </c>
      <c r="K15" s="59">
        <v>4992684088</v>
      </c>
      <c r="L15" s="59">
        <v>4587136617</v>
      </c>
      <c r="M15" s="59">
        <v>14588308824</v>
      </c>
      <c r="N15" s="59">
        <v>4646163734</v>
      </c>
      <c r="O15" s="59">
        <v>4944041015</v>
      </c>
      <c r="P15" s="59">
        <v>4282816364</v>
      </c>
      <c r="Q15" s="59">
        <v>13873021113</v>
      </c>
      <c r="R15" s="59">
        <v>4789334995</v>
      </c>
      <c r="S15" s="59">
        <v>4830267773</v>
      </c>
      <c r="T15" s="59">
        <v>7540394253</v>
      </c>
      <c r="U15" s="59">
        <v>17159997021</v>
      </c>
      <c r="V15" s="59">
        <v>63984715581</v>
      </c>
      <c r="W15" s="59">
        <v>67397475362</v>
      </c>
      <c r="X15" s="59">
        <v>-3412759781</v>
      </c>
      <c r="Y15" s="60">
        <v>-5.06</v>
      </c>
      <c r="Z15" s="61">
        <v>67329766523</v>
      </c>
    </row>
    <row r="16" spans="1:26" ht="13.5">
      <c r="A16" s="68" t="s">
        <v>40</v>
      </c>
      <c r="B16" s="18">
        <v>2205403753</v>
      </c>
      <c r="C16" s="18">
        <v>0</v>
      </c>
      <c r="D16" s="58">
        <v>3479953988</v>
      </c>
      <c r="E16" s="59">
        <v>3622028184</v>
      </c>
      <c r="F16" s="59">
        <v>105194305</v>
      </c>
      <c r="G16" s="59">
        <v>-1001318</v>
      </c>
      <c r="H16" s="59">
        <v>327834297</v>
      </c>
      <c r="I16" s="59">
        <v>432027284</v>
      </c>
      <c r="J16" s="59">
        <v>369424933</v>
      </c>
      <c r="K16" s="59">
        <v>353648335</v>
      </c>
      <c r="L16" s="59">
        <v>317301133</v>
      </c>
      <c r="M16" s="59">
        <v>1040374401</v>
      </c>
      <c r="N16" s="59">
        <v>259500653</v>
      </c>
      <c r="O16" s="59">
        <v>232484973</v>
      </c>
      <c r="P16" s="59">
        <v>182469460</v>
      </c>
      <c r="Q16" s="59">
        <v>674455086</v>
      </c>
      <c r="R16" s="59">
        <v>373718784</v>
      </c>
      <c r="S16" s="59">
        <v>327097436</v>
      </c>
      <c r="T16" s="59">
        <v>422204827</v>
      </c>
      <c r="U16" s="59">
        <v>1123021047</v>
      </c>
      <c r="V16" s="59">
        <v>3269877818</v>
      </c>
      <c r="W16" s="59">
        <v>3479953990</v>
      </c>
      <c r="X16" s="59">
        <v>-210076172</v>
      </c>
      <c r="Y16" s="60">
        <v>-6.04</v>
      </c>
      <c r="Z16" s="61">
        <v>3622028184</v>
      </c>
    </row>
    <row r="17" spans="1:26" ht="13.5">
      <c r="A17" s="57" t="s">
        <v>41</v>
      </c>
      <c r="B17" s="18">
        <v>36622305260</v>
      </c>
      <c r="C17" s="18">
        <v>0</v>
      </c>
      <c r="D17" s="58">
        <v>51747572275</v>
      </c>
      <c r="E17" s="59">
        <v>52937082084</v>
      </c>
      <c r="F17" s="59">
        <v>1632727940</v>
      </c>
      <c r="G17" s="59">
        <v>3981549204</v>
      </c>
      <c r="H17" s="59">
        <v>3991286798</v>
      </c>
      <c r="I17" s="59">
        <v>9605563942</v>
      </c>
      <c r="J17" s="59">
        <v>3625993376</v>
      </c>
      <c r="K17" s="59">
        <v>3755211803</v>
      </c>
      <c r="L17" s="59">
        <v>4042647134</v>
      </c>
      <c r="M17" s="59">
        <v>11423852313</v>
      </c>
      <c r="N17" s="59">
        <v>2800546418</v>
      </c>
      <c r="O17" s="59">
        <v>4174516658</v>
      </c>
      <c r="P17" s="59">
        <v>3703402542</v>
      </c>
      <c r="Q17" s="59">
        <v>10678465618</v>
      </c>
      <c r="R17" s="59">
        <v>3427744585</v>
      </c>
      <c r="S17" s="59">
        <v>4660095474</v>
      </c>
      <c r="T17" s="59">
        <v>7650409271</v>
      </c>
      <c r="U17" s="59">
        <v>15738249330</v>
      </c>
      <c r="V17" s="59">
        <v>47446131203</v>
      </c>
      <c r="W17" s="59">
        <v>51754212499</v>
      </c>
      <c r="X17" s="59">
        <v>-4308081296</v>
      </c>
      <c r="Y17" s="60">
        <v>-8.32</v>
      </c>
      <c r="Z17" s="61">
        <v>52937082084</v>
      </c>
    </row>
    <row r="18" spans="1:26" ht="13.5">
      <c r="A18" s="69" t="s">
        <v>42</v>
      </c>
      <c r="B18" s="70">
        <f>SUM(B11:B17)</f>
        <v>147056816366</v>
      </c>
      <c r="C18" s="70">
        <f>SUM(C11:C17)</f>
        <v>0</v>
      </c>
      <c r="D18" s="71">
        <f aca="true" t="shared" si="1" ref="D18:Z18">SUM(D11:D17)</f>
        <v>193416172669</v>
      </c>
      <c r="E18" s="72">
        <f t="shared" si="1"/>
        <v>195148596142</v>
      </c>
      <c r="F18" s="72">
        <f t="shared" si="1"/>
        <v>12548170031</v>
      </c>
      <c r="G18" s="72">
        <f t="shared" si="1"/>
        <v>16624596307</v>
      </c>
      <c r="H18" s="72">
        <f t="shared" si="1"/>
        <v>15070120413</v>
      </c>
      <c r="I18" s="72">
        <f t="shared" si="1"/>
        <v>44242886751</v>
      </c>
      <c r="J18" s="72">
        <f t="shared" si="1"/>
        <v>14250857215</v>
      </c>
      <c r="K18" s="72">
        <f t="shared" si="1"/>
        <v>15763438904</v>
      </c>
      <c r="L18" s="72">
        <f t="shared" si="1"/>
        <v>14651198172</v>
      </c>
      <c r="M18" s="72">
        <f t="shared" si="1"/>
        <v>44665494291</v>
      </c>
      <c r="N18" s="72">
        <f t="shared" si="1"/>
        <v>13068300092</v>
      </c>
      <c r="O18" s="72">
        <f t="shared" si="1"/>
        <v>14974661140</v>
      </c>
      <c r="P18" s="72">
        <f t="shared" si="1"/>
        <v>13889199438</v>
      </c>
      <c r="Q18" s="72">
        <f t="shared" si="1"/>
        <v>41932160670</v>
      </c>
      <c r="R18" s="72">
        <f t="shared" si="1"/>
        <v>14385436848</v>
      </c>
      <c r="S18" s="72">
        <f t="shared" si="1"/>
        <v>15379034422</v>
      </c>
      <c r="T18" s="72">
        <f t="shared" si="1"/>
        <v>21888216036</v>
      </c>
      <c r="U18" s="72">
        <f t="shared" si="1"/>
        <v>51652687306</v>
      </c>
      <c r="V18" s="72">
        <f t="shared" si="1"/>
        <v>182493229018</v>
      </c>
      <c r="W18" s="72">
        <f t="shared" si="1"/>
        <v>193416179786</v>
      </c>
      <c r="X18" s="72">
        <f t="shared" si="1"/>
        <v>-10922950768</v>
      </c>
      <c r="Y18" s="66">
        <f>+IF(W18&lt;&gt;0,(X18/W18)*100,0)</f>
        <v>-5.647382127020292</v>
      </c>
      <c r="Z18" s="73">
        <f t="shared" si="1"/>
        <v>195148596142</v>
      </c>
    </row>
    <row r="19" spans="1:26" ht="13.5">
      <c r="A19" s="69" t="s">
        <v>43</v>
      </c>
      <c r="B19" s="74">
        <f>+B10-B18</f>
        <v>2989743726</v>
      </c>
      <c r="C19" s="74">
        <f>+C10-C18</f>
        <v>0</v>
      </c>
      <c r="D19" s="75">
        <f aca="true" t="shared" si="2" ref="D19:Z19">+D10-D18</f>
        <v>3220814771</v>
      </c>
      <c r="E19" s="76">
        <f t="shared" si="2"/>
        <v>1684000441</v>
      </c>
      <c r="F19" s="76">
        <f t="shared" si="2"/>
        <v>7446581302</v>
      </c>
      <c r="G19" s="76">
        <f t="shared" si="2"/>
        <v>96841790</v>
      </c>
      <c r="H19" s="76">
        <f t="shared" si="2"/>
        <v>1212489702</v>
      </c>
      <c r="I19" s="76">
        <f t="shared" si="2"/>
        <v>8755912794</v>
      </c>
      <c r="J19" s="76">
        <f t="shared" si="2"/>
        <v>-642235213</v>
      </c>
      <c r="K19" s="76">
        <f t="shared" si="2"/>
        <v>-2078155329</v>
      </c>
      <c r="L19" s="76">
        <f t="shared" si="2"/>
        <v>5965714330</v>
      </c>
      <c r="M19" s="76">
        <f t="shared" si="2"/>
        <v>3245323788</v>
      </c>
      <c r="N19" s="76">
        <f t="shared" si="2"/>
        <v>136671538</v>
      </c>
      <c r="O19" s="76">
        <f t="shared" si="2"/>
        <v>-2315652150</v>
      </c>
      <c r="P19" s="76">
        <f t="shared" si="2"/>
        <v>6620038572</v>
      </c>
      <c r="Q19" s="76">
        <f t="shared" si="2"/>
        <v>4441057960</v>
      </c>
      <c r="R19" s="76">
        <f t="shared" si="2"/>
        <v>-611110611</v>
      </c>
      <c r="S19" s="76">
        <f t="shared" si="2"/>
        <v>-2059811068</v>
      </c>
      <c r="T19" s="76">
        <f t="shared" si="2"/>
        <v>-8222177742</v>
      </c>
      <c r="U19" s="76">
        <f t="shared" si="2"/>
        <v>-10893099421</v>
      </c>
      <c r="V19" s="76">
        <f t="shared" si="2"/>
        <v>5549195121</v>
      </c>
      <c r="W19" s="76">
        <f>IF(E10=E18,0,W10-W18)</f>
        <v>3018753650</v>
      </c>
      <c r="X19" s="76">
        <f t="shared" si="2"/>
        <v>2530441471</v>
      </c>
      <c r="Y19" s="77">
        <f>+IF(W19&lt;&gt;0,(X19/W19)*100,0)</f>
        <v>83.82404675518984</v>
      </c>
      <c r="Z19" s="78">
        <f t="shared" si="2"/>
        <v>1684000441</v>
      </c>
    </row>
    <row r="20" spans="1:26" ht="13.5">
      <c r="A20" s="57" t="s">
        <v>44</v>
      </c>
      <c r="B20" s="18">
        <v>13041199808</v>
      </c>
      <c r="C20" s="18">
        <v>0</v>
      </c>
      <c r="D20" s="58">
        <v>15500108191</v>
      </c>
      <c r="E20" s="59">
        <v>16197319248</v>
      </c>
      <c r="F20" s="59">
        <v>-164614494</v>
      </c>
      <c r="G20" s="59">
        <v>557445272</v>
      </c>
      <c r="H20" s="59">
        <v>1378141596</v>
      </c>
      <c r="I20" s="59">
        <v>1770972374</v>
      </c>
      <c r="J20" s="59">
        <v>1205335851</v>
      </c>
      <c r="K20" s="59">
        <v>1559963069</v>
      </c>
      <c r="L20" s="59">
        <v>1283628564</v>
      </c>
      <c r="M20" s="59">
        <v>4048927484</v>
      </c>
      <c r="N20" s="59">
        <v>393478655</v>
      </c>
      <c r="O20" s="59">
        <v>1060300815</v>
      </c>
      <c r="P20" s="59">
        <v>1109344323</v>
      </c>
      <c r="Q20" s="59">
        <v>2563123793</v>
      </c>
      <c r="R20" s="59">
        <v>1133305278</v>
      </c>
      <c r="S20" s="59">
        <v>1274436798</v>
      </c>
      <c r="T20" s="59">
        <v>2097029842</v>
      </c>
      <c r="U20" s="59">
        <v>4504771918</v>
      </c>
      <c r="V20" s="59">
        <v>12887795569</v>
      </c>
      <c r="W20" s="59">
        <v>15468966505</v>
      </c>
      <c r="X20" s="59">
        <v>-2581170936</v>
      </c>
      <c r="Y20" s="60">
        <v>-16.69</v>
      </c>
      <c r="Z20" s="61">
        <v>16197319248</v>
      </c>
    </row>
    <row r="21" spans="1:26" ht="13.5">
      <c r="A21" s="57" t="s">
        <v>85</v>
      </c>
      <c r="B21" s="79">
        <v>47646752</v>
      </c>
      <c r="C21" s="79">
        <v>0</v>
      </c>
      <c r="D21" s="80">
        <v>0</v>
      </c>
      <c r="E21" s="81">
        <v>56400485</v>
      </c>
      <c r="F21" s="81">
        <v>0</v>
      </c>
      <c r="G21" s="81">
        <v>-6384000</v>
      </c>
      <c r="H21" s="81">
        <v>-10056125</v>
      </c>
      <c r="I21" s="81">
        <v>-16440125</v>
      </c>
      <c r="J21" s="81">
        <v>0</v>
      </c>
      <c r="K21" s="81">
        <v>-72000</v>
      </c>
      <c r="L21" s="81">
        <v>0</v>
      </c>
      <c r="M21" s="81">
        <v>-72000</v>
      </c>
      <c r="N21" s="81">
        <v>9844578</v>
      </c>
      <c r="O21" s="81">
        <v>2577145</v>
      </c>
      <c r="P21" s="81">
        <v>50359413</v>
      </c>
      <c r="Q21" s="81">
        <v>62781136</v>
      </c>
      <c r="R21" s="81">
        <v>2028379</v>
      </c>
      <c r="S21" s="81">
        <v>17639308</v>
      </c>
      <c r="T21" s="81">
        <v>23969851</v>
      </c>
      <c r="U21" s="81">
        <v>43637538</v>
      </c>
      <c r="V21" s="81">
        <v>89906549</v>
      </c>
      <c r="W21" s="81">
        <v>233195693</v>
      </c>
      <c r="X21" s="81">
        <v>-143289144</v>
      </c>
      <c r="Y21" s="82">
        <v>-61.45</v>
      </c>
      <c r="Z21" s="83">
        <v>56400485</v>
      </c>
    </row>
    <row r="22" spans="1:26" ht="25.5">
      <c r="A22" s="84" t="s">
        <v>86</v>
      </c>
      <c r="B22" s="85">
        <f>SUM(B19:B21)</f>
        <v>16078590286</v>
      </c>
      <c r="C22" s="85">
        <f>SUM(C19:C21)</f>
        <v>0</v>
      </c>
      <c r="D22" s="86">
        <f aca="true" t="shared" si="3" ref="D22:Z22">SUM(D19:D21)</f>
        <v>18720922962</v>
      </c>
      <c r="E22" s="87">
        <f t="shared" si="3"/>
        <v>17937720174</v>
      </c>
      <c r="F22" s="87">
        <f t="shared" si="3"/>
        <v>7281966808</v>
      </c>
      <c r="G22" s="87">
        <f t="shared" si="3"/>
        <v>647903062</v>
      </c>
      <c r="H22" s="87">
        <f t="shared" si="3"/>
        <v>2580575173</v>
      </c>
      <c r="I22" s="87">
        <f t="shared" si="3"/>
        <v>10510445043</v>
      </c>
      <c r="J22" s="87">
        <f t="shared" si="3"/>
        <v>563100638</v>
      </c>
      <c r="K22" s="87">
        <f t="shared" si="3"/>
        <v>-518264260</v>
      </c>
      <c r="L22" s="87">
        <f t="shared" si="3"/>
        <v>7249342894</v>
      </c>
      <c r="M22" s="87">
        <f t="shared" si="3"/>
        <v>7294179272</v>
      </c>
      <c r="N22" s="87">
        <f t="shared" si="3"/>
        <v>539994771</v>
      </c>
      <c r="O22" s="87">
        <f t="shared" si="3"/>
        <v>-1252774190</v>
      </c>
      <c r="P22" s="87">
        <f t="shared" si="3"/>
        <v>7779742308</v>
      </c>
      <c r="Q22" s="87">
        <f t="shared" si="3"/>
        <v>7066962889</v>
      </c>
      <c r="R22" s="87">
        <f t="shared" si="3"/>
        <v>524223046</v>
      </c>
      <c r="S22" s="87">
        <f t="shared" si="3"/>
        <v>-767734962</v>
      </c>
      <c r="T22" s="87">
        <f t="shared" si="3"/>
        <v>-6101178049</v>
      </c>
      <c r="U22" s="87">
        <f t="shared" si="3"/>
        <v>-6344689965</v>
      </c>
      <c r="V22" s="87">
        <f t="shared" si="3"/>
        <v>18526897239</v>
      </c>
      <c r="W22" s="87">
        <f t="shared" si="3"/>
        <v>18720915848</v>
      </c>
      <c r="X22" s="87">
        <f t="shared" si="3"/>
        <v>-194018609</v>
      </c>
      <c r="Y22" s="88">
        <f>+IF(W22&lt;&gt;0,(X22/W22)*100,0)</f>
        <v>-1.036373490353184</v>
      </c>
      <c r="Z22" s="89">
        <f t="shared" si="3"/>
        <v>17937720174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1</v>
      </c>
      <c r="G23" s="59">
        <v>1</v>
      </c>
      <c r="H23" s="59">
        <v>1</v>
      </c>
      <c r="I23" s="59">
        <v>3</v>
      </c>
      <c r="J23" s="59">
        <v>1</v>
      </c>
      <c r="K23" s="59">
        <v>1</v>
      </c>
      <c r="L23" s="59">
        <v>1</v>
      </c>
      <c r="M23" s="59">
        <v>3</v>
      </c>
      <c r="N23" s="59">
        <v>1</v>
      </c>
      <c r="O23" s="59">
        <v>0</v>
      </c>
      <c r="P23" s="59">
        <v>1</v>
      </c>
      <c r="Q23" s="59">
        <v>2</v>
      </c>
      <c r="R23" s="59">
        <v>1</v>
      </c>
      <c r="S23" s="59">
        <v>1</v>
      </c>
      <c r="T23" s="59">
        <v>1</v>
      </c>
      <c r="U23" s="59">
        <v>3</v>
      </c>
      <c r="V23" s="59">
        <v>11</v>
      </c>
      <c r="W23" s="59">
        <v>5279978</v>
      </c>
      <c r="X23" s="59">
        <v>-5279967</v>
      </c>
      <c r="Y23" s="60">
        <v>-100</v>
      </c>
      <c r="Z23" s="61">
        <v>0</v>
      </c>
    </row>
    <row r="24" spans="1:26" ht="13.5">
      <c r="A24" s="91" t="s">
        <v>46</v>
      </c>
      <c r="B24" s="74">
        <f>SUM(B22:B23)</f>
        <v>16078590286</v>
      </c>
      <c r="C24" s="74">
        <f>SUM(C22:C23)</f>
        <v>0</v>
      </c>
      <c r="D24" s="75">
        <f aca="true" t="shared" si="4" ref="D24:Z24">SUM(D22:D23)</f>
        <v>18720922962</v>
      </c>
      <c r="E24" s="76">
        <f t="shared" si="4"/>
        <v>17937720174</v>
      </c>
      <c r="F24" s="76">
        <f t="shared" si="4"/>
        <v>7281966809</v>
      </c>
      <c r="G24" s="76">
        <f t="shared" si="4"/>
        <v>647903063</v>
      </c>
      <c r="H24" s="76">
        <f t="shared" si="4"/>
        <v>2580575174</v>
      </c>
      <c r="I24" s="76">
        <f t="shared" si="4"/>
        <v>10510445046</v>
      </c>
      <c r="J24" s="76">
        <f t="shared" si="4"/>
        <v>563100639</v>
      </c>
      <c r="K24" s="76">
        <f t="shared" si="4"/>
        <v>-518264259</v>
      </c>
      <c r="L24" s="76">
        <f t="shared" si="4"/>
        <v>7249342895</v>
      </c>
      <c r="M24" s="76">
        <f t="shared" si="4"/>
        <v>7294179275</v>
      </c>
      <c r="N24" s="76">
        <f t="shared" si="4"/>
        <v>539994772</v>
      </c>
      <c r="O24" s="76">
        <f t="shared" si="4"/>
        <v>-1252774190</v>
      </c>
      <c r="P24" s="76">
        <f t="shared" si="4"/>
        <v>7779742309</v>
      </c>
      <c r="Q24" s="76">
        <f t="shared" si="4"/>
        <v>7066962891</v>
      </c>
      <c r="R24" s="76">
        <f t="shared" si="4"/>
        <v>524223047</v>
      </c>
      <c r="S24" s="76">
        <f t="shared" si="4"/>
        <v>-767734961</v>
      </c>
      <c r="T24" s="76">
        <f t="shared" si="4"/>
        <v>-6101178048</v>
      </c>
      <c r="U24" s="76">
        <f t="shared" si="4"/>
        <v>-6344689962</v>
      </c>
      <c r="V24" s="76">
        <f t="shared" si="4"/>
        <v>18526897250</v>
      </c>
      <c r="W24" s="76">
        <f t="shared" si="4"/>
        <v>18726195826</v>
      </c>
      <c r="X24" s="76">
        <f t="shared" si="4"/>
        <v>-199298576</v>
      </c>
      <c r="Y24" s="77">
        <f>+IF(W24&lt;&gt;0,(X24/W24)*100,0)</f>
        <v>-1.064276897731081</v>
      </c>
      <c r="Z24" s="78">
        <f t="shared" si="4"/>
        <v>17937720174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28094088541</v>
      </c>
      <c r="C27" s="21">
        <v>0</v>
      </c>
      <c r="D27" s="98">
        <v>37419702257</v>
      </c>
      <c r="E27" s="99">
        <v>36134421960</v>
      </c>
      <c r="F27" s="99">
        <v>446022202</v>
      </c>
      <c r="G27" s="99">
        <v>1666708142</v>
      </c>
      <c r="H27" s="99">
        <v>2221512271</v>
      </c>
      <c r="I27" s="99">
        <v>4334242615</v>
      </c>
      <c r="J27" s="99">
        <v>2060728682</v>
      </c>
      <c r="K27" s="99">
        <v>2461261162</v>
      </c>
      <c r="L27" s="99">
        <v>2533214956</v>
      </c>
      <c r="M27" s="99">
        <v>7055204800</v>
      </c>
      <c r="N27" s="99">
        <v>1466410817</v>
      </c>
      <c r="O27" s="99">
        <v>1962053680</v>
      </c>
      <c r="P27" s="99">
        <v>2566441467</v>
      </c>
      <c r="Q27" s="99">
        <v>5994905964</v>
      </c>
      <c r="R27" s="99">
        <v>2306743055</v>
      </c>
      <c r="S27" s="99">
        <v>2949439412</v>
      </c>
      <c r="T27" s="99">
        <v>7679329088</v>
      </c>
      <c r="U27" s="99">
        <v>12935511555</v>
      </c>
      <c r="V27" s="99">
        <v>30319864934</v>
      </c>
      <c r="W27" s="99">
        <v>36134421960</v>
      </c>
      <c r="X27" s="99">
        <v>-5814557026</v>
      </c>
      <c r="Y27" s="100">
        <v>-16.09</v>
      </c>
      <c r="Z27" s="101">
        <v>36134421960</v>
      </c>
    </row>
    <row r="28" spans="1:26" ht="13.5">
      <c r="A28" s="102" t="s">
        <v>44</v>
      </c>
      <c r="B28" s="18">
        <v>12755696403</v>
      </c>
      <c r="C28" s="18">
        <v>0</v>
      </c>
      <c r="D28" s="58">
        <v>15444187158</v>
      </c>
      <c r="E28" s="59">
        <v>15257356757</v>
      </c>
      <c r="F28" s="59">
        <v>224611947</v>
      </c>
      <c r="G28" s="59">
        <v>422022961</v>
      </c>
      <c r="H28" s="59">
        <v>1149184664</v>
      </c>
      <c r="I28" s="59">
        <v>1795819572</v>
      </c>
      <c r="J28" s="59">
        <v>1245678744</v>
      </c>
      <c r="K28" s="59">
        <v>1179779746</v>
      </c>
      <c r="L28" s="59">
        <v>1241320301</v>
      </c>
      <c r="M28" s="59">
        <v>3666778791</v>
      </c>
      <c r="N28" s="59">
        <v>502546734</v>
      </c>
      <c r="O28" s="59">
        <v>819492773</v>
      </c>
      <c r="P28" s="59">
        <v>959662039</v>
      </c>
      <c r="Q28" s="59">
        <v>2281701546</v>
      </c>
      <c r="R28" s="59">
        <v>1188400139</v>
      </c>
      <c r="S28" s="59">
        <v>1260693358</v>
      </c>
      <c r="T28" s="59">
        <v>2600625852</v>
      </c>
      <c r="U28" s="59">
        <v>5049719349</v>
      </c>
      <c r="V28" s="59">
        <v>12794019258</v>
      </c>
      <c r="W28" s="59">
        <v>15257356757</v>
      </c>
      <c r="X28" s="59">
        <v>-2463337499</v>
      </c>
      <c r="Y28" s="60">
        <v>-16.15</v>
      </c>
      <c r="Z28" s="61">
        <v>15257356757</v>
      </c>
    </row>
    <row r="29" spans="1:26" ht="13.5">
      <c r="A29" s="57" t="s">
        <v>88</v>
      </c>
      <c r="B29" s="18">
        <v>537355996</v>
      </c>
      <c r="C29" s="18">
        <v>0</v>
      </c>
      <c r="D29" s="58">
        <v>395798351</v>
      </c>
      <c r="E29" s="59">
        <v>368595330</v>
      </c>
      <c r="F29" s="59">
        <v>18138504</v>
      </c>
      <c r="G29" s="59">
        <v>36592033</v>
      </c>
      <c r="H29" s="59">
        <v>24146066</v>
      </c>
      <c r="I29" s="59">
        <v>78876603</v>
      </c>
      <c r="J29" s="59">
        <v>78526485</v>
      </c>
      <c r="K29" s="59">
        <v>38497433</v>
      </c>
      <c r="L29" s="59">
        <v>88089427</v>
      </c>
      <c r="M29" s="59">
        <v>205113345</v>
      </c>
      <c r="N29" s="59">
        <v>169769546</v>
      </c>
      <c r="O29" s="59">
        <v>207489726</v>
      </c>
      <c r="P29" s="59">
        <v>51835725</v>
      </c>
      <c r="Q29" s="59">
        <v>429094997</v>
      </c>
      <c r="R29" s="59">
        <v>26550714</v>
      </c>
      <c r="S29" s="59">
        <v>118525199</v>
      </c>
      <c r="T29" s="59">
        <v>661020609</v>
      </c>
      <c r="U29" s="59">
        <v>806096522</v>
      </c>
      <c r="V29" s="59">
        <v>1519181467</v>
      </c>
      <c r="W29" s="59">
        <v>368595330</v>
      </c>
      <c r="X29" s="59">
        <v>1150586137</v>
      </c>
      <c r="Y29" s="60">
        <v>312.15</v>
      </c>
      <c r="Z29" s="61">
        <v>368595330</v>
      </c>
    </row>
    <row r="30" spans="1:26" ht="13.5">
      <c r="A30" s="57" t="s">
        <v>48</v>
      </c>
      <c r="B30" s="18">
        <v>5734356621</v>
      </c>
      <c r="C30" s="18">
        <v>0</v>
      </c>
      <c r="D30" s="58">
        <v>10055854223</v>
      </c>
      <c r="E30" s="59">
        <v>9529447062</v>
      </c>
      <c r="F30" s="59">
        <v>112293132</v>
      </c>
      <c r="G30" s="59">
        <v>341764622</v>
      </c>
      <c r="H30" s="59">
        <v>383030284</v>
      </c>
      <c r="I30" s="59">
        <v>837088038</v>
      </c>
      <c r="J30" s="59">
        <v>382047186</v>
      </c>
      <c r="K30" s="59">
        <v>656597747</v>
      </c>
      <c r="L30" s="59">
        <v>698053570</v>
      </c>
      <c r="M30" s="59">
        <v>1736698503</v>
      </c>
      <c r="N30" s="59">
        <v>314176594</v>
      </c>
      <c r="O30" s="59">
        <v>400074729</v>
      </c>
      <c r="P30" s="59">
        <v>519982499</v>
      </c>
      <c r="Q30" s="59">
        <v>1234233822</v>
      </c>
      <c r="R30" s="59">
        <v>412726198</v>
      </c>
      <c r="S30" s="59">
        <v>723888088</v>
      </c>
      <c r="T30" s="59">
        <v>1851406025</v>
      </c>
      <c r="U30" s="59">
        <v>2988020311</v>
      </c>
      <c r="V30" s="59">
        <v>6796040674</v>
      </c>
      <c r="W30" s="59">
        <v>9529447062</v>
      </c>
      <c r="X30" s="59">
        <v>-2733406388</v>
      </c>
      <c r="Y30" s="60">
        <v>-28.68</v>
      </c>
      <c r="Z30" s="61">
        <v>9529447062</v>
      </c>
    </row>
    <row r="31" spans="1:26" ht="13.5">
      <c r="A31" s="57" t="s">
        <v>49</v>
      </c>
      <c r="B31" s="18">
        <v>9066679508</v>
      </c>
      <c r="C31" s="18">
        <v>0</v>
      </c>
      <c r="D31" s="58">
        <v>11523862526</v>
      </c>
      <c r="E31" s="59">
        <v>10979022812</v>
      </c>
      <c r="F31" s="59">
        <v>90978619</v>
      </c>
      <c r="G31" s="59">
        <v>866328524</v>
      </c>
      <c r="H31" s="59">
        <v>665151254</v>
      </c>
      <c r="I31" s="59">
        <v>1622458397</v>
      </c>
      <c r="J31" s="59">
        <v>354476268</v>
      </c>
      <c r="K31" s="59">
        <v>586386237</v>
      </c>
      <c r="L31" s="59">
        <v>505751660</v>
      </c>
      <c r="M31" s="59">
        <v>1446614165</v>
      </c>
      <c r="N31" s="59">
        <v>479917945</v>
      </c>
      <c r="O31" s="59">
        <v>534996448</v>
      </c>
      <c r="P31" s="59">
        <v>1034961201</v>
      </c>
      <c r="Q31" s="59">
        <v>2049875594</v>
      </c>
      <c r="R31" s="59">
        <v>679066003</v>
      </c>
      <c r="S31" s="59">
        <v>846332777</v>
      </c>
      <c r="T31" s="59">
        <v>2566276597</v>
      </c>
      <c r="U31" s="59">
        <v>4091675377</v>
      </c>
      <c r="V31" s="59">
        <v>9210623533</v>
      </c>
      <c r="W31" s="59">
        <v>10979022812</v>
      </c>
      <c r="X31" s="59">
        <v>-1768399279</v>
      </c>
      <c r="Y31" s="60">
        <v>-16.11</v>
      </c>
      <c r="Z31" s="61">
        <v>10979022812</v>
      </c>
    </row>
    <row r="32" spans="1:26" ht="13.5">
      <c r="A32" s="69" t="s">
        <v>50</v>
      </c>
      <c r="B32" s="21">
        <f>SUM(B28:B31)</f>
        <v>28094088528</v>
      </c>
      <c r="C32" s="21">
        <f>SUM(C28:C31)</f>
        <v>0</v>
      </c>
      <c r="D32" s="98">
        <f aca="true" t="shared" si="5" ref="D32:Z32">SUM(D28:D31)</f>
        <v>37419702258</v>
      </c>
      <c r="E32" s="99">
        <f t="shared" si="5"/>
        <v>36134421961</v>
      </c>
      <c r="F32" s="99">
        <f t="shared" si="5"/>
        <v>446022202</v>
      </c>
      <c r="G32" s="99">
        <f t="shared" si="5"/>
        <v>1666708140</v>
      </c>
      <c r="H32" s="99">
        <f t="shared" si="5"/>
        <v>2221512268</v>
      </c>
      <c r="I32" s="99">
        <f t="shared" si="5"/>
        <v>4334242610</v>
      </c>
      <c r="J32" s="99">
        <f t="shared" si="5"/>
        <v>2060728683</v>
      </c>
      <c r="K32" s="99">
        <f t="shared" si="5"/>
        <v>2461261163</v>
      </c>
      <c r="L32" s="99">
        <f t="shared" si="5"/>
        <v>2533214958</v>
      </c>
      <c r="M32" s="99">
        <f t="shared" si="5"/>
        <v>7055204804</v>
      </c>
      <c r="N32" s="99">
        <f t="shared" si="5"/>
        <v>1466410819</v>
      </c>
      <c r="O32" s="99">
        <f t="shared" si="5"/>
        <v>1962053676</v>
      </c>
      <c r="P32" s="99">
        <f t="shared" si="5"/>
        <v>2566441464</v>
      </c>
      <c r="Q32" s="99">
        <f t="shared" si="5"/>
        <v>5994905959</v>
      </c>
      <c r="R32" s="99">
        <f t="shared" si="5"/>
        <v>2306743054</v>
      </c>
      <c r="S32" s="99">
        <f t="shared" si="5"/>
        <v>2949439422</v>
      </c>
      <c r="T32" s="99">
        <f t="shared" si="5"/>
        <v>7679329083</v>
      </c>
      <c r="U32" s="99">
        <f t="shared" si="5"/>
        <v>12935511559</v>
      </c>
      <c r="V32" s="99">
        <f t="shared" si="5"/>
        <v>30319864932</v>
      </c>
      <c r="W32" s="99">
        <f t="shared" si="5"/>
        <v>36134421961</v>
      </c>
      <c r="X32" s="99">
        <f t="shared" si="5"/>
        <v>-5814557029</v>
      </c>
      <c r="Y32" s="100">
        <f>+IF(W32&lt;&gt;0,(X32/W32)*100,0)</f>
        <v>-16.091462692486598</v>
      </c>
      <c r="Z32" s="101">
        <f t="shared" si="5"/>
        <v>36134421961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70478999305</v>
      </c>
      <c r="C35" s="18">
        <v>0</v>
      </c>
      <c r="D35" s="58">
        <v>74690536483</v>
      </c>
      <c r="E35" s="59">
        <v>73486787647</v>
      </c>
      <c r="F35" s="59">
        <v>64239862152</v>
      </c>
      <c r="G35" s="59">
        <v>57919231773</v>
      </c>
      <c r="H35" s="59">
        <v>53746219683</v>
      </c>
      <c r="I35" s="59">
        <v>53746219683</v>
      </c>
      <c r="J35" s="59">
        <v>51902847452</v>
      </c>
      <c r="K35" s="59">
        <v>52184584872</v>
      </c>
      <c r="L35" s="59">
        <v>53749703241</v>
      </c>
      <c r="M35" s="59">
        <v>53749703241</v>
      </c>
      <c r="N35" s="59">
        <v>55944843746</v>
      </c>
      <c r="O35" s="59">
        <v>59597948080</v>
      </c>
      <c r="P35" s="59">
        <v>63553898990</v>
      </c>
      <c r="Q35" s="59">
        <v>63553898990</v>
      </c>
      <c r="R35" s="59">
        <v>59952502284</v>
      </c>
      <c r="S35" s="59">
        <v>52009726883</v>
      </c>
      <c r="T35" s="59">
        <v>43963957070</v>
      </c>
      <c r="U35" s="59">
        <v>56180923070</v>
      </c>
      <c r="V35" s="59">
        <v>56180923070</v>
      </c>
      <c r="W35" s="59">
        <v>73486787647</v>
      </c>
      <c r="X35" s="59">
        <v>-17305864577</v>
      </c>
      <c r="Y35" s="60">
        <v>-23.55</v>
      </c>
      <c r="Z35" s="61">
        <v>73486787647</v>
      </c>
    </row>
    <row r="36" spans="1:26" ht="13.5">
      <c r="A36" s="57" t="s">
        <v>53</v>
      </c>
      <c r="B36" s="18">
        <v>285835810865</v>
      </c>
      <c r="C36" s="18">
        <v>0</v>
      </c>
      <c r="D36" s="58">
        <v>304298372477</v>
      </c>
      <c r="E36" s="59">
        <v>301412766965</v>
      </c>
      <c r="F36" s="59">
        <v>233084664263</v>
      </c>
      <c r="G36" s="59">
        <v>237330188887</v>
      </c>
      <c r="H36" s="59">
        <v>242018133275</v>
      </c>
      <c r="I36" s="59">
        <v>242018133275</v>
      </c>
      <c r="J36" s="59">
        <v>244388504165</v>
      </c>
      <c r="K36" s="59">
        <v>245242860714</v>
      </c>
      <c r="L36" s="59">
        <v>246390856722</v>
      </c>
      <c r="M36" s="59">
        <v>246390856722</v>
      </c>
      <c r="N36" s="59">
        <v>247918415105</v>
      </c>
      <c r="O36" s="59">
        <v>247004955999</v>
      </c>
      <c r="P36" s="59">
        <v>249003136137</v>
      </c>
      <c r="Q36" s="59">
        <v>249003136137</v>
      </c>
      <c r="R36" s="59">
        <v>250424065203</v>
      </c>
      <c r="S36" s="59">
        <v>240163443660</v>
      </c>
      <c r="T36" s="59">
        <v>184406404069</v>
      </c>
      <c r="U36" s="59">
        <v>254861818069</v>
      </c>
      <c r="V36" s="59">
        <v>254861818069</v>
      </c>
      <c r="W36" s="59">
        <v>301412766965</v>
      </c>
      <c r="X36" s="59">
        <v>-46550948896</v>
      </c>
      <c r="Y36" s="60">
        <v>-15.44</v>
      </c>
      <c r="Z36" s="61">
        <v>301412766965</v>
      </c>
    </row>
    <row r="37" spans="1:26" ht="13.5">
      <c r="A37" s="57" t="s">
        <v>54</v>
      </c>
      <c r="B37" s="18">
        <v>58339447909</v>
      </c>
      <c r="C37" s="18">
        <v>0</v>
      </c>
      <c r="D37" s="58">
        <v>54434441627</v>
      </c>
      <c r="E37" s="59">
        <v>58202598627</v>
      </c>
      <c r="F37" s="59">
        <v>39072820057</v>
      </c>
      <c r="G37" s="59">
        <v>40118351093</v>
      </c>
      <c r="H37" s="59">
        <v>39575772632</v>
      </c>
      <c r="I37" s="59">
        <v>39575772632</v>
      </c>
      <c r="J37" s="59">
        <v>40180752664</v>
      </c>
      <c r="K37" s="59">
        <v>40242366848</v>
      </c>
      <c r="L37" s="59">
        <v>38550033354</v>
      </c>
      <c r="M37" s="59">
        <v>38550033354</v>
      </c>
      <c r="N37" s="59">
        <v>39814246601</v>
      </c>
      <c r="O37" s="59">
        <v>43459613461</v>
      </c>
      <c r="P37" s="59">
        <v>44711392180</v>
      </c>
      <c r="Q37" s="59">
        <v>44711392180</v>
      </c>
      <c r="R37" s="59">
        <v>41026403938</v>
      </c>
      <c r="S37" s="59">
        <v>39644227645</v>
      </c>
      <c r="T37" s="59">
        <v>33258017996</v>
      </c>
      <c r="U37" s="59">
        <v>45902971996</v>
      </c>
      <c r="V37" s="59">
        <v>45902971996</v>
      </c>
      <c r="W37" s="59">
        <v>58202598627</v>
      </c>
      <c r="X37" s="59">
        <v>-12299626631</v>
      </c>
      <c r="Y37" s="60">
        <v>-21.13</v>
      </c>
      <c r="Z37" s="61">
        <v>58202598627</v>
      </c>
    </row>
    <row r="38" spans="1:26" ht="13.5">
      <c r="A38" s="57" t="s">
        <v>55</v>
      </c>
      <c r="B38" s="18">
        <v>77617552959</v>
      </c>
      <c r="C38" s="18">
        <v>0</v>
      </c>
      <c r="D38" s="58">
        <v>86518873295</v>
      </c>
      <c r="E38" s="59">
        <v>81608952332</v>
      </c>
      <c r="F38" s="59">
        <v>65650184515</v>
      </c>
      <c r="G38" s="59">
        <v>66299506471</v>
      </c>
      <c r="H38" s="59">
        <v>66707804685</v>
      </c>
      <c r="I38" s="59">
        <v>66707804685</v>
      </c>
      <c r="J38" s="59">
        <v>66502917659</v>
      </c>
      <c r="K38" s="59">
        <v>66876494402</v>
      </c>
      <c r="L38" s="59">
        <v>66528624099</v>
      </c>
      <c r="M38" s="59">
        <v>66528624099</v>
      </c>
      <c r="N38" s="59">
        <v>67932230353</v>
      </c>
      <c r="O38" s="59">
        <v>65828795134</v>
      </c>
      <c r="P38" s="59">
        <v>65884848889</v>
      </c>
      <c r="Q38" s="59">
        <v>65884848889</v>
      </c>
      <c r="R38" s="59">
        <v>66874611843</v>
      </c>
      <c r="S38" s="59">
        <v>65945567490</v>
      </c>
      <c r="T38" s="59">
        <v>42351340270</v>
      </c>
      <c r="U38" s="59">
        <v>67971393270</v>
      </c>
      <c r="V38" s="59">
        <v>67971393270</v>
      </c>
      <c r="W38" s="59">
        <v>81608952332</v>
      </c>
      <c r="X38" s="59">
        <v>-13637559062</v>
      </c>
      <c r="Y38" s="60">
        <v>-16.71</v>
      </c>
      <c r="Z38" s="61">
        <v>81608952332</v>
      </c>
    </row>
    <row r="39" spans="1:26" ht="13.5">
      <c r="A39" s="57" t="s">
        <v>56</v>
      </c>
      <c r="B39" s="18">
        <v>220357809302</v>
      </c>
      <c r="C39" s="18">
        <v>0</v>
      </c>
      <c r="D39" s="58">
        <v>238035594037</v>
      </c>
      <c r="E39" s="59">
        <v>235088003653</v>
      </c>
      <c r="F39" s="59">
        <v>192601521844</v>
      </c>
      <c r="G39" s="59">
        <v>188831563097</v>
      </c>
      <c r="H39" s="59">
        <v>189480775650</v>
      </c>
      <c r="I39" s="59">
        <v>189480775650</v>
      </c>
      <c r="J39" s="59">
        <v>189607681302</v>
      </c>
      <c r="K39" s="59">
        <v>190308584344</v>
      </c>
      <c r="L39" s="59">
        <v>195061902518</v>
      </c>
      <c r="M39" s="59">
        <v>195061902518</v>
      </c>
      <c r="N39" s="59">
        <v>196116781904</v>
      </c>
      <c r="O39" s="59">
        <v>197314495493</v>
      </c>
      <c r="P39" s="59">
        <v>201960794065</v>
      </c>
      <c r="Q39" s="59">
        <v>201960794065</v>
      </c>
      <c r="R39" s="59">
        <v>202475551714</v>
      </c>
      <c r="S39" s="59">
        <v>186583375408</v>
      </c>
      <c r="T39" s="59">
        <v>152761002873</v>
      </c>
      <c r="U39" s="59">
        <v>197168375873</v>
      </c>
      <c r="V39" s="59">
        <v>197168375873</v>
      </c>
      <c r="W39" s="59">
        <v>235088003653</v>
      </c>
      <c r="X39" s="59">
        <v>-37919627780</v>
      </c>
      <c r="Y39" s="60">
        <v>-16.13</v>
      </c>
      <c r="Z39" s="61">
        <v>235088003653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31922682238</v>
      </c>
      <c r="C42" s="18">
        <v>0</v>
      </c>
      <c r="D42" s="58">
        <v>32946100631</v>
      </c>
      <c r="E42" s="59">
        <v>30441302910</v>
      </c>
      <c r="F42" s="59">
        <v>-2998337019</v>
      </c>
      <c r="G42" s="59">
        <v>-52802304</v>
      </c>
      <c r="H42" s="59">
        <v>-2048431467</v>
      </c>
      <c r="I42" s="59">
        <v>-5099570790</v>
      </c>
      <c r="J42" s="59">
        <v>707402930</v>
      </c>
      <c r="K42" s="59">
        <v>4776310006</v>
      </c>
      <c r="L42" s="59">
        <v>2159761193</v>
      </c>
      <c r="M42" s="59">
        <v>7643474129</v>
      </c>
      <c r="N42" s="59">
        <v>1637715597</v>
      </c>
      <c r="O42" s="59">
        <v>2270291191</v>
      </c>
      <c r="P42" s="59">
        <v>8743465432</v>
      </c>
      <c r="Q42" s="59">
        <v>12651472220</v>
      </c>
      <c r="R42" s="59">
        <v>-112665818</v>
      </c>
      <c r="S42" s="59">
        <v>815079009</v>
      </c>
      <c r="T42" s="59">
        <v>6691401628</v>
      </c>
      <c r="U42" s="59">
        <v>7393814819</v>
      </c>
      <c r="V42" s="59">
        <v>22589190378</v>
      </c>
      <c r="W42" s="59">
        <v>30441302910</v>
      </c>
      <c r="X42" s="59">
        <v>-7852112532</v>
      </c>
      <c r="Y42" s="60">
        <v>-25.79</v>
      </c>
      <c r="Z42" s="61">
        <v>30441302910</v>
      </c>
    </row>
    <row r="43" spans="1:26" ht="13.5">
      <c r="A43" s="57" t="s">
        <v>59</v>
      </c>
      <c r="B43" s="18">
        <v>-31417533937</v>
      </c>
      <c r="C43" s="18">
        <v>0</v>
      </c>
      <c r="D43" s="58">
        <v>-36568827994</v>
      </c>
      <c r="E43" s="59">
        <v>-35387075076</v>
      </c>
      <c r="F43" s="59">
        <v>60611825</v>
      </c>
      <c r="G43" s="59">
        <v>3076009684</v>
      </c>
      <c r="H43" s="59">
        <v>-3848348196</v>
      </c>
      <c r="I43" s="59">
        <v>-711726687</v>
      </c>
      <c r="J43" s="59">
        <v>-1783416441</v>
      </c>
      <c r="K43" s="59">
        <v>-2276159408</v>
      </c>
      <c r="L43" s="59">
        <v>-2606874513</v>
      </c>
      <c r="M43" s="59">
        <v>-6666450362</v>
      </c>
      <c r="N43" s="59">
        <v>-1151912961</v>
      </c>
      <c r="O43" s="59">
        <v>-785834600</v>
      </c>
      <c r="P43" s="59">
        <v>-2202992863</v>
      </c>
      <c r="Q43" s="59">
        <v>-4140740424</v>
      </c>
      <c r="R43" s="59">
        <v>-4360641727</v>
      </c>
      <c r="S43" s="59">
        <v>-4105402157</v>
      </c>
      <c r="T43" s="59">
        <v>-8643905428</v>
      </c>
      <c r="U43" s="59">
        <v>-17109949312</v>
      </c>
      <c r="V43" s="59">
        <v>-28628866785</v>
      </c>
      <c r="W43" s="59">
        <v>-35387075076</v>
      </c>
      <c r="X43" s="59">
        <v>6758208291</v>
      </c>
      <c r="Y43" s="60">
        <v>-19.1</v>
      </c>
      <c r="Z43" s="61">
        <v>-35387075076</v>
      </c>
    </row>
    <row r="44" spans="1:26" ht="13.5">
      <c r="A44" s="57" t="s">
        <v>60</v>
      </c>
      <c r="B44" s="18">
        <v>1257032188</v>
      </c>
      <c r="C44" s="18">
        <v>0</v>
      </c>
      <c r="D44" s="58">
        <v>6487849047</v>
      </c>
      <c r="E44" s="59">
        <v>6218173312</v>
      </c>
      <c r="F44" s="59">
        <v>225946087</v>
      </c>
      <c r="G44" s="59">
        <v>-46818811</v>
      </c>
      <c r="H44" s="59">
        <v>1890263170</v>
      </c>
      <c r="I44" s="59">
        <v>2069390446</v>
      </c>
      <c r="J44" s="59">
        <v>-209144397</v>
      </c>
      <c r="K44" s="59">
        <v>2697395261</v>
      </c>
      <c r="L44" s="59">
        <v>-590896943</v>
      </c>
      <c r="M44" s="59">
        <v>1897353921</v>
      </c>
      <c r="N44" s="59">
        <v>-335372232</v>
      </c>
      <c r="O44" s="59">
        <v>-310644891</v>
      </c>
      <c r="P44" s="59">
        <v>-376770595</v>
      </c>
      <c r="Q44" s="59">
        <v>-1022787718</v>
      </c>
      <c r="R44" s="59">
        <v>-1642517445</v>
      </c>
      <c r="S44" s="59">
        <v>465716187</v>
      </c>
      <c r="T44" s="59">
        <v>831269282</v>
      </c>
      <c r="U44" s="59">
        <v>-345531976</v>
      </c>
      <c r="V44" s="59">
        <v>2598424673</v>
      </c>
      <c r="W44" s="59">
        <v>6218173312</v>
      </c>
      <c r="X44" s="59">
        <v>-3619748639</v>
      </c>
      <c r="Y44" s="60">
        <v>-58.21</v>
      </c>
      <c r="Z44" s="61">
        <v>6218173312</v>
      </c>
    </row>
    <row r="45" spans="1:26" ht="13.5">
      <c r="A45" s="69" t="s">
        <v>61</v>
      </c>
      <c r="B45" s="21">
        <v>28268832911</v>
      </c>
      <c r="C45" s="21">
        <v>0</v>
      </c>
      <c r="D45" s="98">
        <v>28141013291</v>
      </c>
      <c r="E45" s="99">
        <v>28760641873</v>
      </c>
      <c r="F45" s="99">
        <v>25614631484</v>
      </c>
      <c r="G45" s="99">
        <v>28591020053</v>
      </c>
      <c r="H45" s="99">
        <v>24584503560</v>
      </c>
      <c r="I45" s="99">
        <v>24584503560</v>
      </c>
      <c r="J45" s="99">
        <v>23299345652</v>
      </c>
      <c r="K45" s="99">
        <v>28496891511</v>
      </c>
      <c r="L45" s="99">
        <v>27458881248</v>
      </c>
      <c r="M45" s="99">
        <v>27458881248</v>
      </c>
      <c r="N45" s="99">
        <v>27609311652</v>
      </c>
      <c r="O45" s="99">
        <v>28783123352</v>
      </c>
      <c r="P45" s="99">
        <v>34946825326</v>
      </c>
      <c r="Q45" s="99">
        <v>27609311652</v>
      </c>
      <c r="R45" s="99">
        <v>28831000336</v>
      </c>
      <c r="S45" s="99">
        <v>26006393375</v>
      </c>
      <c r="T45" s="99">
        <v>24885158857</v>
      </c>
      <c r="U45" s="99">
        <v>24885158857</v>
      </c>
      <c r="V45" s="99">
        <v>24885158857</v>
      </c>
      <c r="W45" s="99">
        <v>28760641873</v>
      </c>
      <c r="X45" s="99">
        <v>-3875483016</v>
      </c>
      <c r="Y45" s="100">
        <v>-13.47</v>
      </c>
      <c r="Z45" s="101">
        <v>28760641873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8" t="s">
        <v>80</v>
      </c>
      <c r="V47" s="118" t="s">
        <v>81</v>
      </c>
      <c r="W47" s="118" t="s">
        <v>82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10166072062</v>
      </c>
      <c r="C49" s="51">
        <v>0</v>
      </c>
      <c r="D49" s="128">
        <v>2950689611</v>
      </c>
      <c r="E49" s="53">
        <v>2050139074</v>
      </c>
      <c r="F49" s="53">
        <v>0</v>
      </c>
      <c r="G49" s="53">
        <v>0</v>
      </c>
      <c r="H49" s="53">
        <v>0</v>
      </c>
      <c r="I49" s="53">
        <v>2100128064</v>
      </c>
      <c r="J49" s="53">
        <v>0</v>
      </c>
      <c r="K49" s="53">
        <v>0</v>
      </c>
      <c r="L49" s="53">
        <v>0</v>
      </c>
      <c r="M49" s="53">
        <v>1827550604</v>
      </c>
      <c r="N49" s="53">
        <v>0</v>
      </c>
      <c r="O49" s="53">
        <v>0</v>
      </c>
      <c r="P49" s="53">
        <v>0</v>
      </c>
      <c r="Q49" s="53">
        <v>2095749402</v>
      </c>
      <c r="R49" s="53">
        <v>0</v>
      </c>
      <c r="S49" s="53">
        <v>0</v>
      </c>
      <c r="T49" s="53">
        <v>0</v>
      </c>
      <c r="U49" s="53">
        <v>9213885981</v>
      </c>
      <c r="V49" s="53">
        <v>34507417911</v>
      </c>
      <c r="W49" s="53">
        <v>64911632709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16705217099</v>
      </c>
      <c r="C51" s="51">
        <v>0</v>
      </c>
      <c r="D51" s="128">
        <v>235935864</v>
      </c>
      <c r="E51" s="53">
        <v>214206767</v>
      </c>
      <c r="F51" s="53">
        <v>0</v>
      </c>
      <c r="G51" s="53">
        <v>0</v>
      </c>
      <c r="H51" s="53">
        <v>0</v>
      </c>
      <c r="I51" s="53">
        <v>337771484</v>
      </c>
      <c r="J51" s="53">
        <v>0</v>
      </c>
      <c r="K51" s="53">
        <v>0</v>
      </c>
      <c r="L51" s="53">
        <v>0</v>
      </c>
      <c r="M51" s="53">
        <v>386901555</v>
      </c>
      <c r="N51" s="53">
        <v>0</v>
      </c>
      <c r="O51" s="53">
        <v>0</v>
      </c>
      <c r="P51" s="53">
        <v>0</v>
      </c>
      <c r="Q51" s="53">
        <v>286705933</v>
      </c>
      <c r="R51" s="53">
        <v>0</v>
      </c>
      <c r="S51" s="53">
        <v>0</v>
      </c>
      <c r="T51" s="53">
        <v>0</v>
      </c>
      <c r="U51" s="53">
        <v>383795568</v>
      </c>
      <c r="V51" s="53">
        <v>-6913359</v>
      </c>
      <c r="W51" s="53">
        <v>18543620911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112.78396404304438</v>
      </c>
      <c r="C58" s="5">
        <f>IF(C67=0,0,+(C76/C67)*100)</f>
        <v>0</v>
      </c>
      <c r="D58" s="6">
        <f aca="true" t="shared" si="6" ref="D58:Z58">IF(D67=0,0,+(D76/D67)*100)</f>
        <v>93.58493812960295</v>
      </c>
      <c r="E58" s="7">
        <f t="shared" si="6"/>
        <v>95.24050497076766</v>
      </c>
      <c r="F58" s="7">
        <f t="shared" si="6"/>
        <v>79.99226023779688</v>
      </c>
      <c r="G58" s="7">
        <f t="shared" si="6"/>
        <v>102.36019150344417</v>
      </c>
      <c r="H58" s="7">
        <f t="shared" si="6"/>
        <v>93.48391211241743</v>
      </c>
      <c r="I58" s="7">
        <f t="shared" si="6"/>
        <v>91.74339683647192</v>
      </c>
      <c r="J58" s="7">
        <f t="shared" si="6"/>
        <v>107.65827866688223</v>
      </c>
      <c r="K58" s="7">
        <f t="shared" si="6"/>
        <v>101.04216268444415</v>
      </c>
      <c r="L58" s="7">
        <f t="shared" si="6"/>
        <v>94.45456260196157</v>
      </c>
      <c r="M58" s="7">
        <f t="shared" si="6"/>
        <v>101.05623094849913</v>
      </c>
      <c r="N58" s="7">
        <f t="shared" si="6"/>
        <v>91.48004514698339</v>
      </c>
      <c r="O58" s="7">
        <f t="shared" si="6"/>
        <v>100.86177510996028</v>
      </c>
      <c r="P58" s="7">
        <f t="shared" si="6"/>
        <v>105.0376786117142</v>
      </c>
      <c r="Q58" s="7">
        <f t="shared" si="6"/>
        <v>99.16392789495343</v>
      </c>
      <c r="R58" s="7">
        <f t="shared" si="6"/>
        <v>95.36805454718754</v>
      </c>
      <c r="S58" s="7">
        <f t="shared" si="6"/>
        <v>102.40650384826162</v>
      </c>
      <c r="T58" s="7">
        <f t="shared" si="6"/>
        <v>65.88559133559743</v>
      </c>
      <c r="U58" s="7">
        <f t="shared" si="6"/>
        <v>87.86528640401531</v>
      </c>
      <c r="V58" s="7">
        <f t="shared" si="6"/>
        <v>94.81957246364446</v>
      </c>
      <c r="W58" s="7">
        <f t="shared" si="6"/>
        <v>95.10404166732378</v>
      </c>
      <c r="X58" s="7">
        <f t="shared" si="6"/>
        <v>0</v>
      </c>
      <c r="Y58" s="7">
        <f t="shared" si="6"/>
        <v>0</v>
      </c>
      <c r="Z58" s="8">
        <f t="shared" si="6"/>
        <v>95.24050497076766</v>
      </c>
    </row>
    <row r="59" spans="1:26" ht="13.5">
      <c r="A59" s="36" t="s">
        <v>31</v>
      </c>
      <c r="B59" s="9">
        <f aca="true" t="shared" si="7" ref="B59:Z66">IF(B68=0,0,+(B77/B68)*100)</f>
        <v>112.92291713776288</v>
      </c>
      <c r="C59" s="9">
        <f t="shared" si="7"/>
        <v>0</v>
      </c>
      <c r="D59" s="2">
        <f t="shared" si="7"/>
        <v>95.31916911298563</v>
      </c>
      <c r="E59" s="10">
        <f t="shared" si="7"/>
        <v>95.42776836031919</v>
      </c>
      <c r="F59" s="10">
        <f t="shared" si="7"/>
        <v>80.82785946962188</v>
      </c>
      <c r="G59" s="10">
        <f t="shared" si="7"/>
        <v>84.93409847932327</v>
      </c>
      <c r="H59" s="10">
        <f t="shared" si="7"/>
        <v>121.82824717477716</v>
      </c>
      <c r="I59" s="10">
        <f t="shared" si="7"/>
        <v>95.88133534173794</v>
      </c>
      <c r="J59" s="10">
        <f t="shared" si="7"/>
        <v>94.33387340280105</v>
      </c>
      <c r="K59" s="10">
        <f t="shared" si="7"/>
        <v>100.39638884989341</v>
      </c>
      <c r="L59" s="10">
        <f t="shared" si="7"/>
        <v>91.37230277648386</v>
      </c>
      <c r="M59" s="10">
        <f t="shared" si="7"/>
        <v>95.42492246596494</v>
      </c>
      <c r="N59" s="10">
        <f t="shared" si="7"/>
        <v>91.4599972248271</v>
      </c>
      <c r="O59" s="10">
        <f t="shared" si="7"/>
        <v>109.09296202664235</v>
      </c>
      <c r="P59" s="10">
        <f t="shared" si="7"/>
        <v>95.16376157098057</v>
      </c>
      <c r="Q59" s="10">
        <f t="shared" si="7"/>
        <v>97.97287467614962</v>
      </c>
      <c r="R59" s="10">
        <f t="shared" si="7"/>
        <v>95.26632178868104</v>
      </c>
      <c r="S59" s="10">
        <f t="shared" si="7"/>
        <v>99.97342459712814</v>
      </c>
      <c r="T59" s="10">
        <f t="shared" si="7"/>
        <v>86.62916008371245</v>
      </c>
      <c r="U59" s="10">
        <f t="shared" si="7"/>
        <v>93.49677577877567</v>
      </c>
      <c r="V59" s="10">
        <f t="shared" si="7"/>
        <v>95.69364754462846</v>
      </c>
      <c r="W59" s="10">
        <f t="shared" si="7"/>
        <v>97.58285344644958</v>
      </c>
      <c r="X59" s="10">
        <f t="shared" si="7"/>
        <v>0</v>
      </c>
      <c r="Y59" s="10">
        <f t="shared" si="7"/>
        <v>0</v>
      </c>
      <c r="Z59" s="11">
        <f t="shared" si="7"/>
        <v>95.42776836031919</v>
      </c>
    </row>
    <row r="60" spans="1:26" ht="13.5">
      <c r="A60" s="37" t="s">
        <v>32</v>
      </c>
      <c r="B60" s="12">
        <f t="shared" si="7"/>
        <v>112.80878372235814</v>
      </c>
      <c r="C60" s="12">
        <f t="shared" si="7"/>
        <v>0</v>
      </c>
      <c r="D60" s="3">
        <f t="shared" si="7"/>
        <v>93.40877029312105</v>
      </c>
      <c r="E60" s="13">
        <f t="shared" si="7"/>
        <v>95.81786048640414</v>
      </c>
      <c r="F60" s="13">
        <f t="shared" si="7"/>
        <v>79.85272356540078</v>
      </c>
      <c r="G60" s="13">
        <f t="shared" si="7"/>
        <v>108.281794186518</v>
      </c>
      <c r="H60" s="13">
        <f t="shared" si="7"/>
        <v>86.45690779748631</v>
      </c>
      <c r="I60" s="13">
        <f t="shared" si="7"/>
        <v>90.80656783523558</v>
      </c>
      <c r="J60" s="13">
        <f t="shared" si="7"/>
        <v>113.51561237012547</v>
      </c>
      <c r="K60" s="13">
        <f t="shared" si="7"/>
        <v>101.360639256366</v>
      </c>
      <c r="L60" s="13">
        <f t="shared" si="7"/>
        <v>96.83469543853535</v>
      </c>
      <c r="M60" s="13">
        <f t="shared" si="7"/>
        <v>103.8327974075751</v>
      </c>
      <c r="N60" s="13">
        <f t="shared" si="7"/>
        <v>92.2833556951537</v>
      </c>
      <c r="O60" s="13">
        <f t="shared" si="7"/>
        <v>99.08539519251282</v>
      </c>
      <c r="P60" s="13">
        <f t="shared" si="7"/>
        <v>110.09879207757199</v>
      </c>
      <c r="Q60" s="13">
        <f t="shared" si="7"/>
        <v>100.5423833072939</v>
      </c>
      <c r="R60" s="13">
        <f t="shared" si="7"/>
        <v>95.46082044931902</v>
      </c>
      <c r="S60" s="13">
        <f t="shared" si="7"/>
        <v>104.02989619310972</v>
      </c>
      <c r="T60" s="13">
        <f t="shared" si="7"/>
        <v>57.52720879615833</v>
      </c>
      <c r="U60" s="13">
        <f t="shared" si="7"/>
        <v>86.26569095931575</v>
      </c>
      <c r="V60" s="13">
        <f t="shared" si="7"/>
        <v>95.09390097210209</v>
      </c>
      <c r="W60" s="13">
        <f t="shared" si="7"/>
        <v>94.81351596109707</v>
      </c>
      <c r="X60" s="13">
        <f t="shared" si="7"/>
        <v>0</v>
      </c>
      <c r="Y60" s="13">
        <f t="shared" si="7"/>
        <v>0</v>
      </c>
      <c r="Z60" s="14">
        <f t="shared" si="7"/>
        <v>95.81786048640414</v>
      </c>
    </row>
    <row r="61" spans="1:26" ht="13.5">
      <c r="A61" s="38" t="s">
        <v>91</v>
      </c>
      <c r="B61" s="12">
        <f t="shared" si="7"/>
        <v>85.37752029291086</v>
      </c>
      <c r="C61" s="12">
        <f t="shared" si="7"/>
        <v>0</v>
      </c>
      <c r="D61" s="3">
        <f t="shared" si="7"/>
        <v>95.71267699822874</v>
      </c>
      <c r="E61" s="13">
        <f t="shared" si="7"/>
        <v>99.12530119399504</v>
      </c>
      <c r="F61" s="13">
        <f t="shared" si="7"/>
        <v>79.12925502320242</v>
      </c>
      <c r="G61" s="13">
        <f t="shared" si="7"/>
        <v>98.403703106347</v>
      </c>
      <c r="H61" s="13">
        <f t="shared" si="7"/>
        <v>93.61909147081867</v>
      </c>
      <c r="I61" s="13">
        <f t="shared" si="7"/>
        <v>90.0037856466313</v>
      </c>
      <c r="J61" s="13">
        <f t="shared" si="7"/>
        <v>123.30197540204226</v>
      </c>
      <c r="K61" s="13">
        <f t="shared" si="7"/>
        <v>104.69870977813551</v>
      </c>
      <c r="L61" s="13">
        <f t="shared" si="7"/>
        <v>94.94973922299911</v>
      </c>
      <c r="M61" s="13">
        <f t="shared" si="7"/>
        <v>107.44234259879852</v>
      </c>
      <c r="N61" s="13">
        <f t="shared" si="7"/>
        <v>92.20690689292773</v>
      </c>
      <c r="O61" s="13">
        <f t="shared" si="7"/>
        <v>104.59386964734921</v>
      </c>
      <c r="P61" s="13">
        <f t="shared" si="7"/>
        <v>108.6699092518871</v>
      </c>
      <c r="Q61" s="13">
        <f t="shared" si="7"/>
        <v>102.00827507059407</v>
      </c>
      <c r="R61" s="13">
        <f t="shared" si="7"/>
        <v>99.13720678989637</v>
      </c>
      <c r="S61" s="13">
        <f t="shared" si="7"/>
        <v>102.64932792858887</v>
      </c>
      <c r="T61" s="13">
        <f t="shared" si="7"/>
        <v>69.97780650126029</v>
      </c>
      <c r="U61" s="13">
        <f t="shared" si="7"/>
        <v>91.53129771239487</v>
      </c>
      <c r="V61" s="13">
        <f t="shared" si="7"/>
        <v>97.24463539603772</v>
      </c>
      <c r="W61" s="13">
        <f t="shared" si="7"/>
        <v>98.46984076226178</v>
      </c>
      <c r="X61" s="13">
        <f t="shared" si="7"/>
        <v>0</v>
      </c>
      <c r="Y61" s="13">
        <f t="shared" si="7"/>
        <v>0</v>
      </c>
      <c r="Z61" s="14">
        <f t="shared" si="7"/>
        <v>99.12530119399504</v>
      </c>
    </row>
    <row r="62" spans="1:26" ht="13.5">
      <c r="A62" s="38" t="s">
        <v>92</v>
      </c>
      <c r="B62" s="12">
        <f t="shared" si="7"/>
        <v>79.59890561140669</v>
      </c>
      <c r="C62" s="12">
        <f t="shared" si="7"/>
        <v>0</v>
      </c>
      <c r="D62" s="3">
        <f t="shared" si="7"/>
        <v>88.45106347517294</v>
      </c>
      <c r="E62" s="13">
        <f t="shared" si="7"/>
        <v>87.65977246400868</v>
      </c>
      <c r="F62" s="13">
        <f t="shared" si="7"/>
        <v>80.33337139543733</v>
      </c>
      <c r="G62" s="13">
        <f t="shared" si="7"/>
        <v>148.52018649929937</v>
      </c>
      <c r="H62" s="13">
        <f t="shared" si="7"/>
        <v>96.59312596362193</v>
      </c>
      <c r="I62" s="13">
        <f t="shared" si="7"/>
        <v>107.09433064082323</v>
      </c>
      <c r="J62" s="13">
        <f t="shared" si="7"/>
        <v>95.20841279185291</v>
      </c>
      <c r="K62" s="13">
        <f t="shared" si="7"/>
        <v>103.69667793431465</v>
      </c>
      <c r="L62" s="13">
        <f t="shared" si="7"/>
        <v>117.07577513309239</v>
      </c>
      <c r="M62" s="13">
        <f t="shared" si="7"/>
        <v>104.25723431029346</v>
      </c>
      <c r="N62" s="13">
        <f t="shared" si="7"/>
        <v>97.40148765530367</v>
      </c>
      <c r="O62" s="13">
        <f t="shared" si="7"/>
        <v>95.186397974966</v>
      </c>
      <c r="P62" s="13">
        <f t="shared" si="7"/>
        <v>114.22180518268092</v>
      </c>
      <c r="Q62" s="13">
        <f t="shared" si="7"/>
        <v>101.79398742065673</v>
      </c>
      <c r="R62" s="13">
        <f t="shared" si="7"/>
        <v>104.67194378258952</v>
      </c>
      <c r="S62" s="13">
        <f t="shared" si="7"/>
        <v>109.955821442652</v>
      </c>
      <c r="T62" s="13">
        <f t="shared" si="7"/>
        <v>30.199599410477862</v>
      </c>
      <c r="U62" s="13">
        <f t="shared" si="7"/>
        <v>82.55264241343235</v>
      </c>
      <c r="V62" s="13">
        <f t="shared" si="7"/>
        <v>99.12969344625304</v>
      </c>
      <c r="W62" s="13">
        <f t="shared" si="7"/>
        <v>86.20193976334326</v>
      </c>
      <c r="X62" s="13">
        <f t="shared" si="7"/>
        <v>0</v>
      </c>
      <c r="Y62" s="13">
        <f t="shared" si="7"/>
        <v>0</v>
      </c>
      <c r="Z62" s="14">
        <f t="shared" si="7"/>
        <v>87.65977246400868</v>
      </c>
    </row>
    <row r="63" spans="1:26" ht="13.5">
      <c r="A63" s="38" t="s">
        <v>93</v>
      </c>
      <c r="B63" s="12">
        <f t="shared" si="7"/>
        <v>66.6035275753901</v>
      </c>
      <c r="C63" s="12">
        <f t="shared" si="7"/>
        <v>0</v>
      </c>
      <c r="D63" s="3">
        <f t="shared" si="7"/>
        <v>89.44492160568537</v>
      </c>
      <c r="E63" s="13">
        <f t="shared" si="7"/>
        <v>88.92091741869159</v>
      </c>
      <c r="F63" s="13">
        <f t="shared" si="7"/>
        <v>56.28596296956891</v>
      </c>
      <c r="G63" s="13">
        <f t="shared" si="7"/>
        <v>95.98554457156168</v>
      </c>
      <c r="H63" s="13">
        <f t="shared" si="7"/>
        <v>13.133064808329816</v>
      </c>
      <c r="I63" s="13">
        <f t="shared" si="7"/>
        <v>48.03518570947499</v>
      </c>
      <c r="J63" s="13">
        <f t="shared" si="7"/>
        <v>100.65573395051163</v>
      </c>
      <c r="K63" s="13">
        <f t="shared" si="7"/>
        <v>63.46373674171133</v>
      </c>
      <c r="L63" s="13">
        <f t="shared" si="7"/>
        <v>59.72040962874947</v>
      </c>
      <c r="M63" s="13">
        <f t="shared" si="7"/>
        <v>71.21032404368442</v>
      </c>
      <c r="N63" s="13">
        <f t="shared" si="7"/>
        <v>57.782672481121686</v>
      </c>
      <c r="O63" s="13">
        <f t="shared" si="7"/>
        <v>65.0392912696181</v>
      </c>
      <c r="P63" s="13">
        <f t="shared" si="7"/>
        <v>64.18986717109273</v>
      </c>
      <c r="Q63" s="13">
        <f t="shared" si="7"/>
        <v>62.23737693055036</v>
      </c>
      <c r="R63" s="13">
        <f t="shared" si="7"/>
        <v>59.040224682453655</v>
      </c>
      <c r="S63" s="13">
        <f t="shared" si="7"/>
        <v>64.81745533122938</v>
      </c>
      <c r="T63" s="13">
        <f t="shared" si="7"/>
        <v>39.58070408156516</v>
      </c>
      <c r="U63" s="13">
        <f t="shared" si="7"/>
        <v>52.493004436964476</v>
      </c>
      <c r="V63" s="13">
        <f t="shared" si="7"/>
        <v>57.64901912263267</v>
      </c>
      <c r="W63" s="13">
        <f t="shared" si="7"/>
        <v>87.9533226765053</v>
      </c>
      <c r="X63" s="13">
        <f t="shared" si="7"/>
        <v>0</v>
      </c>
      <c r="Y63" s="13">
        <f t="shared" si="7"/>
        <v>0</v>
      </c>
      <c r="Z63" s="14">
        <f t="shared" si="7"/>
        <v>88.92091741869159</v>
      </c>
    </row>
    <row r="64" spans="1:26" ht="13.5">
      <c r="A64" s="38" t="s">
        <v>94</v>
      </c>
      <c r="B64" s="12">
        <f t="shared" si="7"/>
        <v>92.52304443587128</v>
      </c>
      <c r="C64" s="12">
        <f t="shared" si="7"/>
        <v>0</v>
      </c>
      <c r="D64" s="3">
        <f t="shared" si="7"/>
        <v>87.83422498883819</v>
      </c>
      <c r="E64" s="13">
        <f t="shared" si="7"/>
        <v>88.71642464191072</v>
      </c>
      <c r="F64" s="13">
        <f t="shared" si="7"/>
        <v>76.85177028248692</v>
      </c>
      <c r="G64" s="13">
        <f t="shared" si="7"/>
        <v>114.5869585524266</v>
      </c>
      <c r="H64" s="13">
        <f t="shared" si="7"/>
        <v>82.87475433259405</v>
      </c>
      <c r="I64" s="13">
        <f t="shared" si="7"/>
        <v>92.06778375641413</v>
      </c>
      <c r="J64" s="13">
        <f t="shared" si="7"/>
        <v>114.08969234282658</v>
      </c>
      <c r="K64" s="13">
        <f t="shared" si="7"/>
        <v>90.99414895688464</v>
      </c>
      <c r="L64" s="13">
        <f t="shared" si="7"/>
        <v>93.28218965484628</v>
      </c>
      <c r="M64" s="13">
        <f t="shared" si="7"/>
        <v>97.88535596278716</v>
      </c>
      <c r="N64" s="13">
        <f t="shared" si="7"/>
        <v>88.66562492536303</v>
      </c>
      <c r="O64" s="13">
        <f t="shared" si="7"/>
        <v>87.6621235433435</v>
      </c>
      <c r="P64" s="13">
        <f t="shared" si="7"/>
        <v>99.0916229183857</v>
      </c>
      <c r="Q64" s="13">
        <f t="shared" si="7"/>
        <v>91.8540240419549</v>
      </c>
      <c r="R64" s="13">
        <f t="shared" si="7"/>
        <v>86.71499207657692</v>
      </c>
      <c r="S64" s="13">
        <f t="shared" si="7"/>
        <v>91.94539338530141</v>
      </c>
      <c r="T64" s="13">
        <f t="shared" si="7"/>
        <v>59.14513564914506</v>
      </c>
      <c r="U64" s="13">
        <f t="shared" si="7"/>
        <v>80.1952898326884</v>
      </c>
      <c r="V64" s="13">
        <f t="shared" si="7"/>
        <v>90.50497146094692</v>
      </c>
      <c r="W64" s="13">
        <f t="shared" si="7"/>
        <v>88.66762925181145</v>
      </c>
      <c r="X64" s="13">
        <f t="shared" si="7"/>
        <v>0</v>
      </c>
      <c r="Y64" s="13">
        <f t="shared" si="7"/>
        <v>0</v>
      </c>
      <c r="Z64" s="14">
        <f t="shared" si="7"/>
        <v>88.71642464191072</v>
      </c>
    </row>
    <row r="65" spans="1:26" ht="13.5">
      <c r="A65" s="38" t="s">
        <v>95</v>
      </c>
      <c r="B65" s="12">
        <f t="shared" si="7"/>
        <v>1664.0352417898462</v>
      </c>
      <c r="C65" s="12">
        <f t="shared" si="7"/>
        <v>0</v>
      </c>
      <c r="D65" s="3">
        <f t="shared" si="7"/>
        <v>106.05898687032112</v>
      </c>
      <c r="E65" s="13">
        <f t="shared" si="7"/>
        <v>132.98744574321952</v>
      </c>
      <c r="F65" s="13">
        <f t="shared" si="7"/>
        <v>310.9138862421145</v>
      </c>
      <c r="G65" s="13">
        <f t="shared" si="7"/>
        <v>143.06779686558696</v>
      </c>
      <c r="H65" s="13">
        <f t="shared" si="7"/>
        <v>189.24749603877768</v>
      </c>
      <c r="I65" s="13">
        <f t="shared" si="7"/>
        <v>216.76279267957136</v>
      </c>
      <c r="J65" s="13">
        <f t="shared" si="7"/>
        <v>1.6479358181234023</v>
      </c>
      <c r="K65" s="13">
        <f t="shared" si="7"/>
        <v>231.99780199480497</v>
      </c>
      <c r="L65" s="13">
        <f t="shared" si="7"/>
        <v>174.09129317437464</v>
      </c>
      <c r="M65" s="13">
        <f t="shared" si="7"/>
        <v>141.52272938914624</v>
      </c>
      <c r="N65" s="13">
        <f t="shared" si="7"/>
        <v>307.60457388060365</v>
      </c>
      <c r="O65" s="13">
        <f t="shared" si="7"/>
        <v>220.7013901432306</v>
      </c>
      <c r="P65" s="13">
        <f t="shared" si="7"/>
        <v>387.2546523767427</v>
      </c>
      <c r="Q65" s="13">
        <f t="shared" si="7"/>
        <v>312.6989238624131</v>
      </c>
      <c r="R65" s="13">
        <f t="shared" si="7"/>
        <v>14.772533318601253</v>
      </c>
      <c r="S65" s="13">
        <f t="shared" si="7"/>
        <v>349.3914740060582</v>
      </c>
      <c r="T65" s="13">
        <f t="shared" si="7"/>
        <v>58.49521200668747</v>
      </c>
      <c r="U65" s="13">
        <f t="shared" si="7"/>
        <v>146.4568633329691</v>
      </c>
      <c r="V65" s="13">
        <f t="shared" si="7"/>
        <v>200.67137004033776</v>
      </c>
      <c r="W65" s="13">
        <f t="shared" si="7"/>
        <v>114.63911067490342</v>
      </c>
      <c r="X65" s="13">
        <f t="shared" si="7"/>
        <v>0</v>
      </c>
      <c r="Y65" s="13">
        <f t="shared" si="7"/>
        <v>0</v>
      </c>
      <c r="Z65" s="14">
        <f t="shared" si="7"/>
        <v>132.98744574321952</v>
      </c>
    </row>
    <row r="66" spans="1:26" ht="13.5">
      <c r="A66" s="39" t="s">
        <v>96</v>
      </c>
      <c r="B66" s="15">
        <f t="shared" si="7"/>
        <v>108.15430053438244</v>
      </c>
      <c r="C66" s="15">
        <f t="shared" si="7"/>
        <v>0</v>
      </c>
      <c r="D66" s="4">
        <f t="shared" si="7"/>
        <v>66.66299574494566</v>
      </c>
      <c r="E66" s="16">
        <f t="shared" si="7"/>
        <v>54.035607932611505</v>
      </c>
      <c r="F66" s="16">
        <f t="shared" si="7"/>
        <v>72.6696303711013</v>
      </c>
      <c r="G66" s="16">
        <f t="shared" si="7"/>
        <v>89.27832632326104</v>
      </c>
      <c r="H66" s="16">
        <f t="shared" si="7"/>
        <v>61.26610247746619</v>
      </c>
      <c r="I66" s="16">
        <f t="shared" si="7"/>
        <v>73.3802704185062</v>
      </c>
      <c r="J66" s="16">
        <f t="shared" si="7"/>
        <v>62.17339029393614</v>
      </c>
      <c r="K66" s="16">
        <f t="shared" si="7"/>
        <v>96.04428251211927</v>
      </c>
      <c r="L66" s="16">
        <f t="shared" si="7"/>
        <v>38.65853987084487</v>
      </c>
      <c r="M66" s="16">
        <f t="shared" si="7"/>
        <v>62.91100279192402</v>
      </c>
      <c r="N66" s="16">
        <f t="shared" si="7"/>
        <v>52.53387938513323</v>
      </c>
      <c r="O66" s="16">
        <f t="shared" si="7"/>
        <v>55.68378387989416</v>
      </c>
      <c r="P66" s="16">
        <f t="shared" si="7"/>
        <v>58.09311060352687</v>
      </c>
      <c r="Q66" s="16">
        <f t="shared" si="7"/>
        <v>55.47697509473244</v>
      </c>
      <c r="R66" s="16">
        <f t="shared" si="7"/>
        <v>92.26253045284398</v>
      </c>
      <c r="S66" s="16">
        <f t="shared" si="7"/>
        <v>57.03821156224571</v>
      </c>
      <c r="T66" s="16">
        <f t="shared" si="7"/>
        <v>55.53595862116262</v>
      </c>
      <c r="U66" s="16">
        <f t="shared" si="7"/>
        <v>67.20614164421231</v>
      </c>
      <c r="V66" s="16">
        <f t="shared" si="7"/>
        <v>64.70977164524798</v>
      </c>
      <c r="W66" s="16">
        <f t="shared" si="7"/>
        <v>59.397268631344225</v>
      </c>
      <c r="X66" s="16">
        <f t="shared" si="7"/>
        <v>0</v>
      </c>
      <c r="Y66" s="16">
        <f t="shared" si="7"/>
        <v>0</v>
      </c>
      <c r="Z66" s="17">
        <f t="shared" si="7"/>
        <v>54.035607932611505</v>
      </c>
    </row>
    <row r="67" spans="1:26" ht="13.5" hidden="1">
      <c r="A67" s="40" t="s">
        <v>97</v>
      </c>
      <c r="B67" s="23">
        <v>113582574326</v>
      </c>
      <c r="C67" s="23"/>
      <c r="D67" s="24">
        <v>149206724368</v>
      </c>
      <c r="E67" s="25">
        <v>148992936739</v>
      </c>
      <c r="F67" s="25">
        <v>13141323639</v>
      </c>
      <c r="G67" s="25">
        <v>12146791249</v>
      </c>
      <c r="H67" s="25">
        <v>14631012418</v>
      </c>
      <c r="I67" s="25">
        <v>39919127306</v>
      </c>
      <c r="J67" s="25">
        <v>11793093452</v>
      </c>
      <c r="K67" s="25">
        <v>12015545065</v>
      </c>
      <c r="L67" s="25">
        <v>11768165830</v>
      </c>
      <c r="M67" s="25">
        <v>35576804347</v>
      </c>
      <c r="N67" s="25">
        <v>11455992876</v>
      </c>
      <c r="O67" s="25">
        <v>10958500879</v>
      </c>
      <c r="P67" s="25">
        <v>11818793335</v>
      </c>
      <c r="Q67" s="25">
        <v>34233287090</v>
      </c>
      <c r="R67" s="25">
        <v>12028291496</v>
      </c>
      <c r="S67" s="25">
        <v>11735302198</v>
      </c>
      <c r="T67" s="25">
        <v>11869639796</v>
      </c>
      <c r="U67" s="25">
        <v>35633233490</v>
      </c>
      <c r="V67" s="25">
        <v>145362452233</v>
      </c>
      <c r="W67" s="25">
        <v>149206724376</v>
      </c>
      <c r="X67" s="25"/>
      <c r="Y67" s="24"/>
      <c r="Z67" s="26">
        <v>148992936739</v>
      </c>
    </row>
    <row r="68" spans="1:26" ht="13.5" hidden="1">
      <c r="A68" s="36" t="s">
        <v>31</v>
      </c>
      <c r="B68" s="18">
        <v>28239649292</v>
      </c>
      <c r="C68" s="18"/>
      <c r="D68" s="19">
        <v>35646432509</v>
      </c>
      <c r="E68" s="20">
        <v>36451450765</v>
      </c>
      <c r="F68" s="20">
        <v>3087149539</v>
      </c>
      <c r="G68" s="20">
        <v>2959084449</v>
      </c>
      <c r="H68" s="20">
        <v>3039518921</v>
      </c>
      <c r="I68" s="20">
        <v>9085752909</v>
      </c>
      <c r="J68" s="20">
        <v>3218813697</v>
      </c>
      <c r="K68" s="20">
        <v>3138512348</v>
      </c>
      <c r="L68" s="20">
        <v>2983533095</v>
      </c>
      <c r="M68" s="20">
        <v>9340859140</v>
      </c>
      <c r="N68" s="20">
        <v>3176025537</v>
      </c>
      <c r="O68" s="20">
        <v>2720330474</v>
      </c>
      <c r="P68" s="20">
        <v>3405077343</v>
      </c>
      <c r="Q68" s="20">
        <v>9301433354</v>
      </c>
      <c r="R68" s="20">
        <v>3069579902</v>
      </c>
      <c r="S68" s="20">
        <v>2791077161</v>
      </c>
      <c r="T68" s="20">
        <v>3423107889</v>
      </c>
      <c r="U68" s="20">
        <v>9283764952</v>
      </c>
      <c r="V68" s="20">
        <v>37011810355</v>
      </c>
      <c r="W68" s="20">
        <v>35646432515</v>
      </c>
      <c r="X68" s="20"/>
      <c r="Y68" s="19"/>
      <c r="Z68" s="22">
        <v>36451450765</v>
      </c>
    </row>
    <row r="69" spans="1:26" ht="13.5" hidden="1">
      <c r="A69" s="37" t="s">
        <v>32</v>
      </c>
      <c r="B69" s="18">
        <v>84044785058</v>
      </c>
      <c r="C69" s="18"/>
      <c r="D69" s="19">
        <v>111996924281</v>
      </c>
      <c r="E69" s="20">
        <v>110822993899</v>
      </c>
      <c r="F69" s="20">
        <v>9890359744</v>
      </c>
      <c r="G69" s="20">
        <v>9038225222</v>
      </c>
      <c r="H69" s="20">
        <v>11404930668</v>
      </c>
      <c r="I69" s="20">
        <v>30333515634</v>
      </c>
      <c r="J69" s="20">
        <v>8431441379</v>
      </c>
      <c r="K69" s="20">
        <v>8726486425</v>
      </c>
      <c r="L69" s="20">
        <v>8583303367</v>
      </c>
      <c r="M69" s="20">
        <v>25741231171</v>
      </c>
      <c r="N69" s="20">
        <v>8114236542</v>
      </c>
      <c r="O69" s="20">
        <v>8059434457</v>
      </c>
      <c r="P69" s="20">
        <v>8241401740</v>
      </c>
      <c r="Q69" s="20">
        <v>24415072739</v>
      </c>
      <c r="R69" s="20">
        <v>8796504248</v>
      </c>
      <c r="S69" s="20">
        <v>8779747543</v>
      </c>
      <c r="T69" s="20">
        <v>8241570711</v>
      </c>
      <c r="U69" s="20">
        <v>25817822502</v>
      </c>
      <c r="V69" s="20">
        <v>106307642046</v>
      </c>
      <c r="W69" s="20">
        <v>111996924283</v>
      </c>
      <c r="X69" s="20"/>
      <c r="Y69" s="19"/>
      <c r="Z69" s="22">
        <v>110822993899</v>
      </c>
    </row>
    <row r="70" spans="1:26" ht="13.5" hidden="1">
      <c r="A70" s="38" t="s">
        <v>91</v>
      </c>
      <c r="B70" s="18">
        <v>55668430253</v>
      </c>
      <c r="C70" s="18"/>
      <c r="D70" s="19">
        <v>72354448352</v>
      </c>
      <c r="E70" s="20">
        <v>71791184770</v>
      </c>
      <c r="F70" s="20">
        <v>7096281075</v>
      </c>
      <c r="G70" s="20">
        <v>6075022722</v>
      </c>
      <c r="H70" s="20">
        <v>7230103815</v>
      </c>
      <c r="I70" s="20">
        <v>20401407612</v>
      </c>
      <c r="J70" s="20">
        <v>5451568273</v>
      </c>
      <c r="K70" s="20">
        <v>5431527548</v>
      </c>
      <c r="L70" s="20">
        <v>5728009736</v>
      </c>
      <c r="M70" s="20">
        <v>16611105557</v>
      </c>
      <c r="N70" s="20">
        <v>4931294195</v>
      </c>
      <c r="O70" s="20">
        <v>4885296019</v>
      </c>
      <c r="P70" s="20">
        <v>5359350894</v>
      </c>
      <c r="Q70" s="20">
        <v>15175941108</v>
      </c>
      <c r="R70" s="20">
        <v>5880846929</v>
      </c>
      <c r="S70" s="20">
        <v>5601129192</v>
      </c>
      <c r="T70" s="20">
        <v>4964518722</v>
      </c>
      <c r="U70" s="20">
        <v>16446494843</v>
      </c>
      <c r="V70" s="20">
        <v>68634949120</v>
      </c>
      <c r="W70" s="20">
        <v>72269059829</v>
      </c>
      <c r="X70" s="20"/>
      <c r="Y70" s="19"/>
      <c r="Z70" s="22">
        <v>71791184770</v>
      </c>
    </row>
    <row r="71" spans="1:26" ht="13.5" hidden="1">
      <c r="A71" s="38" t="s">
        <v>92</v>
      </c>
      <c r="B71" s="18">
        <v>15596444722</v>
      </c>
      <c r="C71" s="18"/>
      <c r="D71" s="19">
        <v>22262558076</v>
      </c>
      <c r="E71" s="20">
        <v>21813236540</v>
      </c>
      <c r="F71" s="20">
        <v>1510005858</v>
      </c>
      <c r="G71" s="20">
        <v>1567464548</v>
      </c>
      <c r="H71" s="20">
        <v>2335384935</v>
      </c>
      <c r="I71" s="20">
        <v>5412855341</v>
      </c>
      <c r="J71" s="20">
        <v>1979848532</v>
      </c>
      <c r="K71" s="20">
        <v>1798464951</v>
      </c>
      <c r="L71" s="20">
        <v>1476255157</v>
      </c>
      <c r="M71" s="20">
        <v>5254568640</v>
      </c>
      <c r="N71" s="20">
        <v>1801589517</v>
      </c>
      <c r="O71" s="20">
        <v>1767423949</v>
      </c>
      <c r="P71" s="20">
        <v>1576454832</v>
      </c>
      <c r="Q71" s="20">
        <v>5145468298</v>
      </c>
      <c r="R71" s="20">
        <v>1601647590</v>
      </c>
      <c r="S71" s="20">
        <v>1821304380</v>
      </c>
      <c r="T71" s="20">
        <v>1630026658</v>
      </c>
      <c r="U71" s="20">
        <v>5052978628</v>
      </c>
      <c r="V71" s="20">
        <v>20865870907</v>
      </c>
      <c r="W71" s="20">
        <v>22182138326</v>
      </c>
      <c r="X71" s="20"/>
      <c r="Y71" s="19"/>
      <c r="Z71" s="22">
        <v>21813236540</v>
      </c>
    </row>
    <row r="72" spans="1:26" ht="13.5" hidden="1">
      <c r="A72" s="38" t="s">
        <v>93</v>
      </c>
      <c r="B72" s="18">
        <v>6868961176</v>
      </c>
      <c r="C72" s="18"/>
      <c r="D72" s="19">
        <v>9507522242</v>
      </c>
      <c r="E72" s="20">
        <v>9416037017</v>
      </c>
      <c r="F72" s="20">
        <v>657052248</v>
      </c>
      <c r="G72" s="20">
        <v>746968936</v>
      </c>
      <c r="H72" s="20">
        <v>1181550554</v>
      </c>
      <c r="I72" s="20">
        <v>2585571738</v>
      </c>
      <c r="J72" s="20">
        <v>497426433</v>
      </c>
      <c r="K72" s="20">
        <v>764102574</v>
      </c>
      <c r="L72" s="20">
        <v>759599907</v>
      </c>
      <c r="M72" s="20">
        <v>2021128914</v>
      </c>
      <c r="N72" s="20">
        <v>752054203</v>
      </c>
      <c r="O72" s="20">
        <v>761914677</v>
      </c>
      <c r="P72" s="20">
        <v>622466387</v>
      </c>
      <c r="Q72" s="20">
        <v>2136435267</v>
      </c>
      <c r="R72" s="20">
        <v>685566307</v>
      </c>
      <c r="S72" s="20">
        <v>697360081</v>
      </c>
      <c r="T72" s="20">
        <v>1013230278</v>
      </c>
      <c r="U72" s="20">
        <v>2396156666</v>
      </c>
      <c r="V72" s="20">
        <v>9139292585</v>
      </c>
      <c r="W72" s="20">
        <v>9519625007</v>
      </c>
      <c r="X72" s="20"/>
      <c r="Y72" s="19"/>
      <c r="Z72" s="22">
        <v>9416037017</v>
      </c>
    </row>
    <row r="73" spans="1:26" ht="13.5" hidden="1">
      <c r="A73" s="38" t="s">
        <v>94</v>
      </c>
      <c r="B73" s="18">
        <v>4331386568</v>
      </c>
      <c r="C73" s="18"/>
      <c r="D73" s="19">
        <v>6487206440</v>
      </c>
      <c r="E73" s="20">
        <v>6427814766</v>
      </c>
      <c r="F73" s="20">
        <v>533992234</v>
      </c>
      <c r="G73" s="20">
        <v>577433491</v>
      </c>
      <c r="H73" s="20">
        <v>530629509</v>
      </c>
      <c r="I73" s="20">
        <v>1642055234</v>
      </c>
      <c r="J73" s="20">
        <v>404794332</v>
      </c>
      <c r="K73" s="20">
        <v>631561745</v>
      </c>
      <c r="L73" s="20">
        <v>479496210</v>
      </c>
      <c r="M73" s="20">
        <v>1515852287</v>
      </c>
      <c r="N73" s="20">
        <v>540784292</v>
      </c>
      <c r="O73" s="20">
        <v>544930031</v>
      </c>
      <c r="P73" s="20">
        <v>553847857</v>
      </c>
      <c r="Q73" s="20">
        <v>1639562180</v>
      </c>
      <c r="R73" s="20">
        <v>546318801</v>
      </c>
      <c r="S73" s="20">
        <v>534645192</v>
      </c>
      <c r="T73" s="20">
        <v>467643714</v>
      </c>
      <c r="U73" s="20">
        <v>1548607707</v>
      </c>
      <c r="V73" s="20">
        <v>6346077408</v>
      </c>
      <c r="W73" s="20">
        <v>6431352108</v>
      </c>
      <c r="X73" s="20"/>
      <c r="Y73" s="19"/>
      <c r="Z73" s="22">
        <v>6427814766</v>
      </c>
    </row>
    <row r="74" spans="1:26" ht="13.5" hidden="1">
      <c r="A74" s="38" t="s">
        <v>95</v>
      </c>
      <c r="B74" s="18">
        <v>1579562339</v>
      </c>
      <c r="C74" s="18"/>
      <c r="D74" s="19">
        <v>1385189171</v>
      </c>
      <c r="E74" s="20">
        <v>1374720806</v>
      </c>
      <c r="F74" s="20">
        <v>93028329</v>
      </c>
      <c r="G74" s="20">
        <v>71335525</v>
      </c>
      <c r="H74" s="20">
        <v>127261855</v>
      </c>
      <c r="I74" s="20">
        <v>291625709</v>
      </c>
      <c r="J74" s="20">
        <v>97803809</v>
      </c>
      <c r="K74" s="20">
        <v>100829607</v>
      </c>
      <c r="L74" s="20">
        <v>139942357</v>
      </c>
      <c r="M74" s="20">
        <v>338575773</v>
      </c>
      <c r="N74" s="20">
        <v>88514335</v>
      </c>
      <c r="O74" s="20">
        <v>99869781</v>
      </c>
      <c r="P74" s="20">
        <v>129281770</v>
      </c>
      <c r="Q74" s="20">
        <v>317665886</v>
      </c>
      <c r="R74" s="20">
        <v>82124621</v>
      </c>
      <c r="S74" s="20">
        <v>125308698</v>
      </c>
      <c r="T74" s="20">
        <v>166151339</v>
      </c>
      <c r="U74" s="20">
        <v>373584658</v>
      </c>
      <c r="V74" s="20">
        <v>1321452026</v>
      </c>
      <c r="W74" s="20">
        <v>1594749013</v>
      </c>
      <c r="X74" s="20"/>
      <c r="Y74" s="19"/>
      <c r="Z74" s="22">
        <v>1374720806</v>
      </c>
    </row>
    <row r="75" spans="1:26" ht="13.5" hidden="1">
      <c r="A75" s="39" t="s">
        <v>96</v>
      </c>
      <c r="B75" s="27">
        <v>1298139976</v>
      </c>
      <c r="C75" s="27"/>
      <c r="D75" s="28">
        <v>1563367578</v>
      </c>
      <c r="E75" s="29">
        <v>1718492075</v>
      </c>
      <c r="F75" s="29">
        <v>163814356</v>
      </c>
      <c r="G75" s="29">
        <v>149481578</v>
      </c>
      <c r="H75" s="29">
        <v>186562829</v>
      </c>
      <c r="I75" s="29">
        <v>499858763</v>
      </c>
      <c r="J75" s="29">
        <v>142838376</v>
      </c>
      <c r="K75" s="29">
        <v>150546292</v>
      </c>
      <c r="L75" s="29">
        <v>201329368</v>
      </c>
      <c r="M75" s="29">
        <v>494714036</v>
      </c>
      <c r="N75" s="29">
        <v>165730797</v>
      </c>
      <c r="O75" s="29">
        <v>178735948</v>
      </c>
      <c r="P75" s="29">
        <v>172314252</v>
      </c>
      <c r="Q75" s="29">
        <v>516780997</v>
      </c>
      <c r="R75" s="29">
        <v>162207346</v>
      </c>
      <c r="S75" s="29">
        <v>164477494</v>
      </c>
      <c r="T75" s="29">
        <v>204961196</v>
      </c>
      <c r="U75" s="29">
        <v>531646036</v>
      </c>
      <c r="V75" s="29">
        <v>2042999832</v>
      </c>
      <c r="W75" s="29">
        <v>1563367578</v>
      </c>
      <c r="X75" s="29"/>
      <c r="Y75" s="28"/>
      <c r="Z75" s="30">
        <v>1718492075</v>
      </c>
    </row>
    <row r="76" spans="1:26" ht="13.5" hidden="1">
      <c r="A76" s="41" t="s">
        <v>98</v>
      </c>
      <c r="B76" s="31">
        <v>128102929787</v>
      </c>
      <c r="C76" s="31"/>
      <c r="D76" s="32">
        <v>139635020685</v>
      </c>
      <c r="E76" s="33">
        <v>141901625321</v>
      </c>
      <c r="F76" s="33">
        <v>10512041804</v>
      </c>
      <c r="G76" s="33">
        <v>12433478784</v>
      </c>
      <c r="H76" s="33">
        <v>13677642790</v>
      </c>
      <c r="I76" s="33">
        <v>36623163378</v>
      </c>
      <c r="J76" s="33">
        <v>12696241412</v>
      </c>
      <c r="K76" s="33">
        <v>12140766592</v>
      </c>
      <c r="L76" s="33">
        <v>11115569561</v>
      </c>
      <c r="M76" s="33">
        <v>35952577565</v>
      </c>
      <c r="N76" s="33">
        <v>10479947455</v>
      </c>
      <c r="O76" s="33">
        <v>11052938512</v>
      </c>
      <c r="P76" s="33">
        <v>12414186159</v>
      </c>
      <c r="Q76" s="33">
        <v>33947072126</v>
      </c>
      <c r="R76" s="33">
        <v>11471147595</v>
      </c>
      <c r="S76" s="33">
        <v>12017712697</v>
      </c>
      <c r="T76" s="33">
        <v>7820382369</v>
      </c>
      <c r="U76" s="33">
        <v>31309242661</v>
      </c>
      <c r="V76" s="33">
        <v>137832055730</v>
      </c>
      <c r="W76" s="33">
        <v>141901625321</v>
      </c>
      <c r="X76" s="33"/>
      <c r="Y76" s="32"/>
      <c r="Z76" s="34">
        <v>141901625321</v>
      </c>
    </row>
    <row r="77" spans="1:26" ht="13.5" hidden="1">
      <c r="A77" s="36" t="s">
        <v>31</v>
      </c>
      <c r="B77" s="18">
        <v>31889035770</v>
      </c>
      <c r="C77" s="18"/>
      <c r="D77" s="19">
        <v>33977883286</v>
      </c>
      <c r="E77" s="20">
        <v>34784806000</v>
      </c>
      <c r="F77" s="20">
        <v>2495276891</v>
      </c>
      <c r="G77" s="20">
        <v>2513271700</v>
      </c>
      <c r="H77" s="20">
        <v>3702992624</v>
      </c>
      <c r="I77" s="20">
        <v>8711541215</v>
      </c>
      <c r="J77" s="20">
        <v>3036431638</v>
      </c>
      <c r="K77" s="20">
        <v>3150953061</v>
      </c>
      <c r="L77" s="20">
        <v>2726122893</v>
      </c>
      <c r="M77" s="20">
        <v>8913507592</v>
      </c>
      <c r="N77" s="20">
        <v>2904792868</v>
      </c>
      <c r="O77" s="20">
        <v>2967689091</v>
      </c>
      <c r="P77" s="20">
        <v>3240399684</v>
      </c>
      <c r="Q77" s="20">
        <v>9112881643</v>
      </c>
      <c r="R77" s="20">
        <v>2924275867</v>
      </c>
      <c r="S77" s="20">
        <v>2790335421</v>
      </c>
      <c r="T77" s="20">
        <v>2965409613</v>
      </c>
      <c r="U77" s="20">
        <v>8680020901</v>
      </c>
      <c r="V77" s="20">
        <v>35417951351</v>
      </c>
      <c r="W77" s="20">
        <v>34784806000</v>
      </c>
      <c r="X77" s="20"/>
      <c r="Y77" s="19"/>
      <c r="Z77" s="22">
        <v>34784806000</v>
      </c>
    </row>
    <row r="78" spans="1:26" ht="13.5" hidden="1">
      <c r="A78" s="37" t="s">
        <v>32</v>
      </c>
      <c r="B78" s="18">
        <v>94809899806</v>
      </c>
      <c r="C78" s="18"/>
      <c r="D78" s="19">
        <v>104614949737</v>
      </c>
      <c r="E78" s="20">
        <v>106188221681</v>
      </c>
      <c r="F78" s="20">
        <v>7897721626</v>
      </c>
      <c r="G78" s="20">
        <v>9786752433</v>
      </c>
      <c r="H78" s="20">
        <v>9860350392</v>
      </c>
      <c r="I78" s="20">
        <v>27544824451</v>
      </c>
      <c r="J78" s="20">
        <v>9571002313</v>
      </c>
      <c r="K78" s="20">
        <v>8845222425</v>
      </c>
      <c r="L78" s="20">
        <v>8311615674</v>
      </c>
      <c r="M78" s="20">
        <v>26727840412</v>
      </c>
      <c r="N78" s="20">
        <v>7488089770</v>
      </c>
      <c r="O78" s="20">
        <v>7985722482</v>
      </c>
      <c r="P78" s="20">
        <v>9073683766</v>
      </c>
      <c r="Q78" s="20">
        <v>24547496018</v>
      </c>
      <c r="R78" s="20">
        <v>8397215126</v>
      </c>
      <c r="S78" s="20">
        <v>9133562255</v>
      </c>
      <c r="T78" s="20">
        <v>4741145591</v>
      </c>
      <c r="U78" s="20">
        <v>22271922972</v>
      </c>
      <c r="V78" s="20">
        <v>101092083853</v>
      </c>
      <c r="W78" s="20">
        <v>106188221681</v>
      </c>
      <c r="X78" s="20"/>
      <c r="Y78" s="19"/>
      <c r="Z78" s="22">
        <v>106188221681</v>
      </c>
    </row>
    <row r="79" spans="1:26" ht="13.5" hidden="1">
      <c r="A79" s="38" t="s">
        <v>91</v>
      </c>
      <c r="B79" s="18">
        <v>47528325336</v>
      </c>
      <c r="C79" s="18"/>
      <c r="D79" s="19">
        <v>69252379445</v>
      </c>
      <c r="E79" s="20">
        <v>71163228134</v>
      </c>
      <c r="F79" s="20">
        <v>5615234349</v>
      </c>
      <c r="G79" s="20">
        <v>5978047323</v>
      </c>
      <c r="H79" s="20">
        <v>6768757504</v>
      </c>
      <c r="I79" s="20">
        <v>18362039176</v>
      </c>
      <c r="J79" s="20">
        <v>6721891371</v>
      </c>
      <c r="K79" s="20">
        <v>5686739264</v>
      </c>
      <c r="L79" s="20">
        <v>5438730307</v>
      </c>
      <c r="M79" s="20">
        <v>17847360942</v>
      </c>
      <c r="N79" s="20">
        <v>4546993847</v>
      </c>
      <c r="O79" s="20">
        <v>5109720150</v>
      </c>
      <c r="P79" s="20">
        <v>5824001753</v>
      </c>
      <c r="Q79" s="20">
        <v>15480715750</v>
      </c>
      <c r="R79" s="20">
        <v>5830107381</v>
      </c>
      <c r="S79" s="20">
        <v>5749521472</v>
      </c>
      <c r="T79" s="20">
        <v>3474061305</v>
      </c>
      <c r="U79" s="20">
        <v>15053690158</v>
      </c>
      <c r="V79" s="20">
        <v>66743806026</v>
      </c>
      <c r="W79" s="20">
        <v>71163228134</v>
      </c>
      <c r="X79" s="20"/>
      <c r="Y79" s="19"/>
      <c r="Z79" s="22">
        <v>71163228134</v>
      </c>
    </row>
    <row r="80" spans="1:26" ht="13.5" hidden="1">
      <c r="A80" s="38" t="s">
        <v>92</v>
      </c>
      <c r="B80" s="18">
        <v>12414599313</v>
      </c>
      <c r="C80" s="18"/>
      <c r="D80" s="19">
        <v>19691469375</v>
      </c>
      <c r="E80" s="20">
        <v>19121433518</v>
      </c>
      <c r="F80" s="20">
        <v>1213038614</v>
      </c>
      <c r="G80" s="20">
        <v>2328001270</v>
      </c>
      <c r="H80" s="20">
        <v>2255821312</v>
      </c>
      <c r="I80" s="20">
        <v>5796861196</v>
      </c>
      <c r="J80" s="20">
        <v>1884982363</v>
      </c>
      <c r="K80" s="20">
        <v>1864948408</v>
      </c>
      <c r="L80" s="20">
        <v>1728337168</v>
      </c>
      <c r="M80" s="20">
        <v>5478267939</v>
      </c>
      <c r="N80" s="20">
        <v>1754774991</v>
      </c>
      <c r="O80" s="20">
        <v>1682347194</v>
      </c>
      <c r="P80" s="20">
        <v>1800655167</v>
      </c>
      <c r="Q80" s="20">
        <v>5237777352</v>
      </c>
      <c r="R80" s="20">
        <v>1676475665</v>
      </c>
      <c r="S80" s="20">
        <v>2002630192</v>
      </c>
      <c r="T80" s="20">
        <v>492261521</v>
      </c>
      <c r="U80" s="20">
        <v>4171367378</v>
      </c>
      <c r="V80" s="20">
        <v>20684273865</v>
      </c>
      <c r="W80" s="20">
        <v>19121433518</v>
      </c>
      <c r="X80" s="20"/>
      <c r="Y80" s="19"/>
      <c r="Z80" s="22">
        <v>19121433518</v>
      </c>
    </row>
    <row r="81" spans="1:26" ht="13.5" hidden="1">
      <c r="A81" s="38" t="s">
        <v>93</v>
      </c>
      <c r="B81" s="18">
        <v>4574970451</v>
      </c>
      <c r="C81" s="18"/>
      <c r="D81" s="19">
        <v>8503995816</v>
      </c>
      <c r="E81" s="20">
        <v>8372826500</v>
      </c>
      <c r="F81" s="20">
        <v>369828185</v>
      </c>
      <c r="G81" s="20">
        <v>716982201</v>
      </c>
      <c r="H81" s="20">
        <v>155173800</v>
      </c>
      <c r="I81" s="20">
        <v>1241984186</v>
      </c>
      <c r="J81" s="20">
        <v>500688227</v>
      </c>
      <c r="K81" s="20">
        <v>484928046</v>
      </c>
      <c r="L81" s="20">
        <v>453636176</v>
      </c>
      <c r="M81" s="20">
        <v>1439252449</v>
      </c>
      <c r="N81" s="20">
        <v>434557017</v>
      </c>
      <c r="O81" s="20">
        <v>495543906</v>
      </c>
      <c r="P81" s="20">
        <v>399560347</v>
      </c>
      <c r="Q81" s="20">
        <v>1329661270</v>
      </c>
      <c r="R81" s="20">
        <v>404759888</v>
      </c>
      <c r="S81" s="20">
        <v>452011059</v>
      </c>
      <c r="T81" s="20">
        <v>401043678</v>
      </c>
      <c r="U81" s="20">
        <v>1257814625</v>
      </c>
      <c r="V81" s="20">
        <v>5268712530</v>
      </c>
      <c r="W81" s="20">
        <v>8372826500</v>
      </c>
      <c r="X81" s="20"/>
      <c r="Y81" s="19"/>
      <c r="Z81" s="22">
        <v>8372826500</v>
      </c>
    </row>
    <row r="82" spans="1:26" ht="13.5" hidden="1">
      <c r="A82" s="38" t="s">
        <v>94</v>
      </c>
      <c r="B82" s="18">
        <v>4007530719</v>
      </c>
      <c r="C82" s="18"/>
      <c r="D82" s="19">
        <v>5697987500</v>
      </c>
      <c r="E82" s="20">
        <v>5702527443</v>
      </c>
      <c r="F82" s="20">
        <v>410382485</v>
      </c>
      <c r="G82" s="20">
        <v>661663475</v>
      </c>
      <c r="H82" s="20">
        <v>439757902</v>
      </c>
      <c r="I82" s="20">
        <v>1511803862</v>
      </c>
      <c r="J82" s="20">
        <v>461828608</v>
      </c>
      <c r="K82" s="20">
        <v>574684235</v>
      </c>
      <c r="L82" s="20">
        <v>447284564</v>
      </c>
      <c r="M82" s="20">
        <v>1483797407</v>
      </c>
      <c r="N82" s="20">
        <v>479489772</v>
      </c>
      <c r="O82" s="20">
        <v>477697237</v>
      </c>
      <c r="P82" s="20">
        <v>548816830</v>
      </c>
      <c r="Q82" s="20">
        <v>1506003839</v>
      </c>
      <c r="R82" s="20">
        <v>473740305</v>
      </c>
      <c r="S82" s="20">
        <v>491581625</v>
      </c>
      <c r="T82" s="20">
        <v>276588509</v>
      </c>
      <c r="U82" s="20">
        <v>1241910439</v>
      </c>
      <c r="V82" s="20">
        <v>5743515547</v>
      </c>
      <c r="W82" s="20">
        <v>5702527443</v>
      </c>
      <c r="X82" s="20"/>
      <c r="Y82" s="19"/>
      <c r="Z82" s="22">
        <v>5702527443</v>
      </c>
    </row>
    <row r="83" spans="1:26" ht="13.5" hidden="1">
      <c r="A83" s="38" t="s">
        <v>95</v>
      </c>
      <c r="B83" s="18">
        <v>26284473987</v>
      </c>
      <c r="C83" s="18"/>
      <c r="D83" s="19">
        <v>1469117601</v>
      </c>
      <c r="E83" s="20">
        <v>1828206086</v>
      </c>
      <c r="F83" s="20">
        <v>289237993</v>
      </c>
      <c r="G83" s="20">
        <v>102058164</v>
      </c>
      <c r="H83" s="20">
        <v>240839874</v>
      </c>
      <c r="I83" s="20">
        <v>632136031</v>
      </c>
      <c r="J83" s="20">
        <v>1611744</v>
      </c>
      <c r="K83" s="20">
        <v>233922472</v>
      </c>
      <c r="L83" s="20">
        <v>243627459</v>
      </c>
      <c r="M83" s="20">
        <v>479161675</v>
      </c>
      <c r="N83" s="20">
        <v>272274143</v>
      </c>
      <c r="O83" s="20">
        <v>220413995</v>
      </c>
      <c r="P83" s="20">
        <v>500649669</v>
      </c>
      <c r="Q83" s="20">
        <v>993337807</v>
      </c>
      <c r="R83" s="20">
        <v>12131887</v>
      </c>
      <c r="S83" s="20">
        <v>437817907</v>
      </c>
      <c r="T83" s="20">
        <v>97190578</v>
      </c>
      <c r="U83" s="20">
        <v>547140372</v>
      </c>
      <c r="V83" s="20">
        <v>2651775885</v>
      </c>
      <c r="W83" s="20">
        <v>1828206086</v>
      </c>
      <c r="X83" s="20"/>
      <c r="Y83" s="19"/>
      <c r="Z83" s="22">
        <v>1828206086</v>
      </c>
    </row>
    <row r="84" spans="1:26" ht="13.5" hidden="1">
      <c r="A84" s="39" t="s">
        <v>96</v>
      </c>
      <c r="B84" s="27">
        <v>1403994211</v>
      </c>
      <c r="C84" s="27"/>
      <c r="D84" s="28">
        <v>1042187662</v>
      </c>
      <c r="E84" s="29">
        <v>928597640</v>
      </c>
      <c r="F84" s="29">
        <v>119043287</v>
      </c>
      <c r="G84" s="29">
        <v>133454651</v>
      </c>
      <c r="H84" s="29">
        <v>114299774</v>
      </c>
      <c r="I84" s="29">
        <v>366797712</v>
      </c>
      <c r="J84" s="29">
        <v>88807461</v>
      </c>
      <c r="K84" s="29">
        <v>144591106</v>
      </c>
      <c r="L84" s="29">
        <v>77830994</v>
      </c>
      <c r="M84" s="29">
        <v>311229561</v>
      </c>
      <c r="N84" s="29">
        <v>87064817</v>
      </c>
      <c r="O84" s="29">
        <v>99526939</v>
      </c>
      <c r="P84" s="29">
        <v>100102709</v>
      </c>
      <c r="Q84" s="29">
        <v>286694465</v>
      </c>
      <c r="R84" s="29">
        <v>149656602</v>
      </c>
      <c r="S84" s="29">
        <v>93815021</v>
      </c>
      <c r="T84" s="29">
        <v>113827165</v>
      </c>
      <c r="U84" s="29">
        <v>357298788</v>
      </c>
      <c r="V84" s="29">
        <v>1322020526</v>
      </c>
      <c r="W84" s="29">
        <v>928597640</v>
      </c>
      <c r="X84" s="29"/>
      <c r="Y84" s="28"/>
      <c r="Z84" s="30">
        <v>928597640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865234825</v>
      </c>
      <c r="C5" s="18">
        <v>0</v>
      </c>
      <c r="D5" s="58">
        <v>1122920106</v>
      </c>
      <c r="E5" s="59">
        <v>1122920106</v>
      </c>
      <c r="F5" s="59">
        <v>158500146</v>
      </c>
      <c r="G5" s="59">
        <v>72614738</v>
      </c>
      <c r="H5" s="59">
        <v>71445019</v>
      </c>
      <c r="I5" s="59">
        <v>302559903</v>
      </c>
      <c r="J5" s="59">
        <v>80560928</v>
      </c>
      <c r="K5" s="59">
        <v>88537231</v>
      </c>
      <c r="L5" s="59">
        <v>73402535</v>
      </c>
      <c r="M5" s="59">
        <v>242500694</v>
      </c>
      <c r="N5" s="59">
        <v>74097301</v>
      </c>
      <c r="O5" s="59">
        <v>74268144</v>
      </c>
      <c r="P5" s="59">
        <v>73916345</v>
      </c>
      <c r="Q5" s="59">
        <v>222281790</v>
      </c>
      <c r="R5" s="59">
        <v>75185429</v>
      </c>
      <c r="S5" s="59">
        <v>74632235</v>
      </c>
      <c r="T5" s="59">
        <v>75863687</v>
      </c>
      <c r="U5" s="59">
        <v>225681351</v>
      </c>
      <c r="V5" s="59">
        <v>993023738</v>
      </c>
      <c r="W5" s="59">
        <v>1122920109</v>
      </c>
      <c r="X5" s="59">
        <v>-129896371</v>
      </c>
      <c r="Y5" s="60">
        <v>-11.57</v>
      </c>
      <c r="Z5" s="61">
        <v>1122920106</v>
      </c>
    </row>
    <row r="6" spans="1:26" ht="13.5">
      <c r="A6" s="57" t="s">
        <v>32</v>
      </c>
      <c r="B6" s="18">
        <v>2749647841</v>
      </c>
      <c r="C6" s="18">
        <v>0</v>
      </c>
      <c r="D6" s="58">
        <v>2928610040</v>
      </c>
      <c r="E6" s="59">
        <v>2928610040</v>
      </c>
      <c r="F6" s="59">
        <v>233656276</v>
      </c>
      <c r="G6" s="59">
        <v>135455915</v>
      </c>
      <c r="H6" s="59">
        <v>247917669</v>
      </c>
      <c r="I6" s="59">
        <v>617029860</v>
      </c>
      <c r="J6" s="59">
        <v>233311792</v>
      </c>
      <c r="K6" s="59">
        <v>232446705</v>
      </c>
      <c r="L6" s="59">
        <v>436148439</v>
      </c>
      <c r="M6" s="59">
        <v>901906936</v>
      </c>
      <c r="N6" s="59">
        <v>221276927</v>
      </c>
      <c r="O6" s="59">
        <v>234694688</v>
      </c>
      <c r="P6" s="59">
        <v>236676976</v>
      </c>
      <c r="Q6" s="59">
        <v>692648591</v>
      </c>
      <c r="R6" s="59">
        <v>159790738</v>
      </c>
      <c r="S6" s="59">
        <v>351254940</v>
      </c>
      <c r="T6" s="59">
        <v>206542554</v>
      </c>
      <c r="U6" s="59">
        <v>717588232</v>
      </c>
      <c r="V6" s="59">
        <v>2929173619</v>
      </c>
      <c r="W6" s="59">
        <v>2928610040</v>
      </c>
      <c r="X6" s="59">
        <v>563579</v>
      </c>
      <c r="Y6" s="60">
        <v>0.02</v>
      </c>
      <c r="Z6" s="61">
        <v>2928610040</v>
      </c>
    </row>
    <row r="7" spans="1:26" ht="13.5">
      <c r="A7" s="57" t="s">
        <v>33</v>
      </c>
      <c r="B7" s="18">
        <v>154774880</v>
      </c>
      <c r="C7" s="18">
        <v>0</v>
      </c>
      <c r="D7" s="58">
        <v>143843920</v>
      </c>
      <c r="E7" s="59">
        <v>143775020</v>
      </c>
      <c r="F7" s="59">
        <v>11615542</v>
      </c>
      <c r="G7" s="59">
        <v>15763120</v>
      </c>
      <c r="H7" s="59">
        <v>13922765</v>
      </c>
      <c r="I7" s="59">
        <v>41301427</v>
      </c>
      <c r="J7" s="59">
        <v>12653288</v>
      </c>
      <c r="K7" s="59">
        <v>11789282</v>
      </c>
      <c r="L7" s="59">
        <v>10652233</v>
      </c>
      <c r="M7" s="59">
        <v>35094803</v>
      </c>
      <c r="N7" s="59">
        <v>1263440</v>
      </c>
      <c r="O7" s="59">
        <v>22058416</v>
      </c>
      <c r="P7" s="59">
        <v>11100370</v>
      </c>
      <c r="Q7" s="59">
        <v>34422226</v>
      </c>
      <c r="R7" s="59">
        <v>13835163</v>
      </c>
      <c r="S7" s="59">
        <v>12309735</v>
      </c>
      <c r="T7" s="59">
        <v>11654326</v>
      </c>
      <c r="U7" s="59">
        <v>37799224</v>
      </c>
      <c r="V7" s="59">
        <v>148617680</v>
      </c>
      <c r="W7" s="59">
        <v>143843920</v>
      </c>
      <c r="X7" s="59">
        <v>4773760</v>
      </c>
      <c r="Y7" s="60">
        <v>3.32</v>
      </c>
      <c r="Z7" s="61">
        <v>143775020</v>
      </c>
    </row>
    <row r="8" spans="1:26" ht="13.5">
      <c r="A8" s="57" t="s">
        <v>34</v>
      </c>
      <c r="B8" s="18">
        <v>963670276</v>
      </c>
      <c r="C8" s="18">
        <v>0</v>
      </c>
      <c r="D8" s="58">
        <v>1319728331</v>
      </c>
      <c r="E8" s="59">
        <v>1356414476</v>
      </c>
      <c r="F8" s="59">
        <v>282582000</v>
      </c>
      <c r="G8" s="59">
        <v>137531622</v>
      </c>
      <c r="H8" s="59">
        <v>15838153</v>
      </c>
      <c r="I8" s="59">
        <v>435951775</v>
      </c>
      <c r="J8" s="59">
        <v>12777682</v>
      </c>
      <c r="K8" s="59">
        <v>12732688</v>
      </c>
      <c r="L8" s="59">
        <v>389884275</v>
      </c>
      <c r="M8" s="59">
        <v>415394645</v>
      </c>
      <c r="N8" s="59">
        <v>33703610</v>
      </c>
      <c r="O8" s="59">
        <v>13856595</v>
      </c>
      <c r="P8" s="59">
        <v>319308615</v>
      </c>
      <c r="Q8" s="59">
        <v>366868820</v>
      </c>
      <c r="R8" s="59">
        <v>12640107</v>
      </c>
      <c r="S8" s="59">
        <v>13464206</v>
      </c>
      <c r="T8" s="59">
        <v>24703498</v>
      </c>
      <c r="U8" s="59">
        <v>50807811</v>
      </c>
      <c r="V8" s="59">
        <v>1269023051</v>
      </c>
      <c r="W8" s="59">
        <v>1319728330</v>
      </c>
      <c r="X8" s="59">
        <v>-50705279</v>
      </c>
      <c r="Y8" s="60">
        <v>-3.84</v>
      </c>
      <c r="Z8" s="61">
        <v>1356414476</v>
      </c>
    </row>
    <row r="9" spans="1:26" ht="13.5">
      <c r="A9" s="57" t="s">
        <v>35</v>
      </c>
      <c r="B9" s="18">
        <v>744846583</v>
      </c>
      <c r="C9" s="18">
        <v>0</v>
      </c>
      <c r="D9" s="58">
        <v>391936956</v>
      </c>
      <c r="E9" s="59">
        <v>391736956</v>
      </c>
      <c r="F9" s="59">
        <v>23163100</v>
      </c>
      <c r="G9" s="59">
        <v>25149565</v>
      </c>
      <c r="H9" s="59">
        <v>26945886</v>
      </c>
      <c r="I9" s="59">
        <v>75258551</v>
      </c>
      <c r="J9" s="59">
        <v>20503078</v>
      </c>
      <c r="K9" s="59">
        <v>25783708</v>
      </c>
      <c r="L9" s="59">
        <v>12431277</v>
      </c>
      <c r="M9" s="59">
        <v>58718063</v>
      </c>
      <c r="N9" s="59">
        <v>31926478</v>
      </c>
      <c r="O9" s="59">
        <v>24797079</v>
      </c>
      <c r="P9" s="59">
        <v>73778499</v>
      </c>
      <c r="Q9" s="59">
        <v>130502056</v>
      </c>
      <c r="R9" s="59">
        <v>22505697</v>
      </c>
      <c r="S9" s="59">
        <v>36016958</v>
      </c>
      <c r="T9" s="59">
        <v>32334937</v>
      </c>
      <c r="U9" s="59">
        <v>90857592</v>
      </c>
      <c r="V9" s="59">
        <v>355336262</v>
      </c>
      <c r="W9" s="59">
        <v>391936953</v>
      </c>
      <c r="X9" s="59">
        <v>-36600691</v>
      </c>
      <c r="Y9" s="60">
        <v>-9.34</v>
      </c>
      <c r="Z9" s="61">
        <v>391736956</v>
      </c>
    </row>
    <row r="10" spans="1:26" ht="25.5">
      <c r="A10" s="62" t="s">
        <v>83</v>
      </c>
      <c r="B10" s="63">
        <f>SUM(B5:B9)</f>
        <v>5478174405</v>
      </c>
      <c r="C10" s="63">
        <f>SUM(C5:C9)</f>
        <v>0</v>
      </c>
      <c r="D10" s="64">
        <f aca="true" t="shared" si="0" ref="D10:Z10">SUM(D5:D9)</f>
        <v>5907039353</v>
      </c>
      <c r="E10" s="65">
        <f t="shared" si="0"/>
        <v>5943456598</v>
      </c>
      <c r="F10" s="65">
        <f t="shared" si="0"/>
        <v>709517064</v>
      </c>
      <c r="G10" s="65">
        <f t="shared" si="0"/>
        <v>386514960</v>
      </c>
      <c r="H10" s="65">
        <f t="shared" si="0"/>
        <v>376069492</v>
      </c>
      <c r="I10" s="65">
        <f t="shared" si="0"/>
        <v>1472101516</v>
      </c>
      <c r="J10" s="65">
        <f t="shared" si="0"/>
        <v>359806768</v>
      </c>
      <c r="K10" s="65">
        <f t="shared" si="0"/>
        <v>371289614</v>
      </c>
      <c r="L10" s="65">
        <f t="shared" si="0"/>
        <v>922518759</v>
      </c>
      <c r="M10" s="65">
        <f t="shared" si="0"/>
        <v>1653615141</v>
      </c>
      <c r="N10" s="65">
        <f t="shared" si="0"/>
        <v>362267756</v>
      </c>
      <c r="O10" s="65">
        <f t="shared" si="0"/>
        <v>369674922</v>
      </c>
      <c r="P10" s="65">
        <f t="shared" si="0"/>
        <v>714780805</v>
      </c>
      <c r="Q10" s="65">
        <f t="shared" si="0"/>
        <v>1446723483</v>
      </c>
      <c r="R10" s="65">
        <f t="shared" si="0"/>
        <v>283957134</v>
      </c>
      <c r="S10" s="65">
        <f t="shared" si="0"/>
        <v>487678074</v>
      </c>
      <c r="T10" s="65">
        <f t="shared" si="0"/>
        <v>351099002</v>
      </c>
      <c r="U10" s="65">
        <f t="shared" si="0"/>
        <v>1122734210</v>
      </c>
      <c r="V10" s="65">
        <f t="shared" si="0"/>
        <v>5695174350</v>
      </c>
      <c r="W10" s="65">
        <f t="shared" si="0"/>
        <v>5907039352</v>
      </c>
      <c r="X10" s="65">
        <f t="shared" si="0"/>
        <v>-211865002</v>
      </c>
      <c r="Y10" s="66">
        <f>+IF(W10&lt;&gt;0,(X10/W10)*100,0)</f>
        <v>-3.5866529639465994</v>
      </c>
      <c r="Z10" s="67">
        <f t="shared" si="0"/>
        <v>5943456598</v>
      </c>
    </row>
    <row r="11" spans="1:26" ht="13.5">
      <c r="A11" s="57" t="s">
        <v>36</v>
      </c>
      <c r="B11" s="18">
        <v>1352200618</v>
      </c>
      <c r="C11" s="18">
        <v>0</v>
      </c>
      <c r="D11" s="58">
        <v>1531068329</v>
      </c>
      <c r="E11" s="59">
        <v>1506068330</v>
      </c>
      <c r="F11" s="59">
        <v>103032451</v>
      </c>
      <c r="G11" s="59">
        <v>134232568</v>
      </c>
      <c r="H11" s="59">
        <v>132373834</v>
      </c>
      <c r="I11" s="59">
        <v>369638853</v>
      </c>
      <c r="J11" s="59">
        <v>118418176</v>
      </c>
      <c r="K11" s="59">
        <v>121641869</v>
      </c>
      <c r="L11" s="59">
        <v>117554761</v>
      </c>
      <c r="M11" s="59">
        <v>357614806</v>
      </c>
      <c r="N11" s="59">
        <v>125718171</v>
      </c>
      <c r="O11" s="59">
        <v>122273803</v>
      </c>
      <c r="P11" s="59">
        <v>126761366</v>
      </c>
      <c r="Q11" s="59">
        <v>374753340</v>
      </c>
      <c r="R11" s="59">
        <v>287673832</v>
      </c>
      <c r="S11" s="59">
        <v>135018141</v>
      </c>
      <c r="T11" s="59">
        <v>133442713</v>
      </c>
      <c r="U11" s="59">
        <v>556134686</v>
      </c>
      <c r="V11" s="59">
        <v>1658141685</v>
      </c>
      <c r="W11" s="59">
        <v>1531068329</v>
      </c>
      <c r="X11" s="59">
        <v>127073356</v>
      </c>
      <c r="Y11" s="60">
        <v>8.3</v>
      </c>
      <c r="Z11" s="61">
        <v>1506068330</v>
      </c>
    </row>
    <row r="12" spans="1:26" ht="13.5">
      <c r="A12" s="57" t="s">
        <v>37</v>
      </c>
      <c r="B12" s="18">
        <v>54375306</v>
      </c>
      <c r="C12" s="18">
        <v>0</v>
      </c>
      <c r="D12" s="58">
        <v>58098804</v>
      </c>
      <c r="E12" s="59">
        <v>58098801</v>
      </c>
      <c r="F12" s="59">
        <v>4508863</v>
      </c>
      <c r="G12" s="59">
        <v>4154285</v>
      </c>
      <c r="H12" s="59">
        <v>4486878</v>
      </c>
      <c r="I12" s="59">
        <v>13150026</v>
      </c>
      <c r="J12" s="59">
        <v>4510923</v>
      </c>
      <c r="K12" s="59">
        <v>4554405</v>
      </c>
      <c r="L12" s="59">
        <v>4465006</v>
      </c>
      <c r="M12" s="59">
        <v>13530334</v>
      </c>
      <c r="N12" s="59">
        <v>4475171</v>
      </c>
      <c r="O12" s="59">
        <v>5564290</v>
      </c>
      <c r="P12" s="59">
        <v>4565158</v>
      </c>
      <c r="Q12" s="59">
        <v>14604619</v>
      </c>
      <c r="R12" s="59">
        <v>4549903</v>
      </c>
      <c r="S12" s="59">
        <v>4545078</v>
      </c>
      <c r="T12" s="59">
        <v>4643344</v>
      </c>
      <c r="U12" s="59">
        <v>13738325</v>
      </c>
      <c r="V12" s="59">
        <v>55023304</v>
      </c>
      <c r="W12" s="59">
        <v>58098801</v>
      </c>
      <c r="X12" s="59">
        <v>-3075497</v>
      </c>
      <c r="Y12" s="60">
        <v>-5.29</v>
      </c>
      <c r="Z12" s="61">
        <v>58098801</v>
      </c>
    </row>
    <row r="13" spans="1:26" ht="13.5">
      <c r="A13" s="57" t="s">
        <v>84</v>
      </c>
      <c r="B13" s="18">
        <v>789811232</v>
      </c>
      <c r="C13" s="18">
        <v>0</v>
      </c>
      <c r="D13" s="58">
        <v>748339019</v>
      </c>
      <c r="E13" s="59">
        <v>748339022</v>
      </c>
      <c r="F13" s="59">
        <v>62361584</v>
      </c>
      <c r="G13" s="59">
        <v>62361585</v>
      </c>
      <c r="H13" s="59">
        <v>62361585</v>
      </c>
      <c r="I13" s="59">
        <v>187084754</v>
      </c>
      <c r="J13" s="59">
        <v>63309625</v>
      </c>
      <c r="K13" s="59">
        <v>55339904</v>
      </c>
      <c r="L13" s="59">
        <v>68435225</v>
      </c>
      <c r="M13" s="59">
        <v>187084754</v>
      </c>
      <c r="N13" s="59">
        <v>63223603</v>
      </c>
      <c r="O13" s="59">
        <v>61499566</v>
      </c>
      <c r="P13" s="59">
        <v>62361585</v>
      </c>
      <c r="Q13" s="59">
        <v>187084754</v>
      </c>
      <c r="R13" s="59">
        <v>62361585</v>
      </c>
      <c r="S13" s="59">
        <v>62361584</v>
      </c>
      <c r="T13" s="59">
        <v>62361584</v>
      </c>
      <c r="U13" s="59">
        <v>187084753</v>
      </c>
      <c r="V13" s="59">
        <v>748339015</v>
      </c>
      <c r="W13" s="59">
        <v>748339020</v>
      </c>
      <c r="X13" s="59">
        <v>-5</v>
      </c>
      <c r="Y13" s="60">
        <v>0</v>
      </c>
      <c r="Z13" s="61">
        <v>748339022</v>
      </c>
    </row>
    <row r="14" spans="1:26" ht="13.5">
      <c r="A14" s="57" t="s">
        <v>38</v>
      </c>
      <c r="B14" s="18">
        <v>54877716</v>
      </c>
      <c r="C14" s="18">
        <v>0</v>
      </c>
      <c r="D14" s="58">
        <v>57105142</v>
      </c>
      <c r="E14" s="59">
        <v>52105142</v>
      </c>
      <c r="F14" s="59">
        <v>4071619</v>
      </c>
      <c r="G14" s="59">
        <v>4071619</v>
      </c>
      <c r="H14" s="59">
        <v>4071619</v>
      </c>
      <c r="I14" s="59">
        <v>12214857</v>
      </c>
      <c r="J14" s="59">
        <v>4469162</v>
      </c>
      <c r="K14" s="59">
        <v>4476220</v>
      </c>
      <c r="L14" s="59">
        <v>10384127</v>
      </c>
      <c r="M14" s="59">
        <v>19329509</v>
      </c>
      <c r="N14" s="59">
        <v>-8086167</v>
      </c>
      <c r="O14" s="59">
        <v>3895794</v>
      </c>
      <c r="P14" s="59">
        <v>3895794</v>
      </c>
      <c r="Q14" s="59">
        <v>-294579</v>
      </c>
      <c r="R14" s="59">
        <v>4088415</v>
      </c>
      <c r="S14" s="59">
        <v>4088415</v>
      </c>
      <c r="T14" s="59">
        <v>9745531</v>
      </c>
      <c r="U14" s="59">
        <v>17922361</v>
      </c>
      <c r="V14" s="59">
        <v>49172148</v>
      </c>
      <c r="W14" s="59">
        <v>57105143</v>
      </c>
      <c r="X14" s="59">
        <v>-7932995</v>
      </c>
      <c r="Y14" s="60">
        <v>-13.89</v>
      </c>
      <c r="Z14" s="61">
        <v>52105142</v>
      </c>
    </row>
    <row r="15" spans="1:26" ht="13.5">
      <c r="A15" s="57" t="s">
        <v>39</v>
      </c>
      <c r="B15" s="18">
        <v>1427317753</v>
      </c>
      <c r="C15" s="18">
        <v>0</v>
      </c>
      <c r="D15" s="58">
        <v>1521587433</v>
      </c>
      <c r="E15" s="59">
        <v>1526587433</v>
      </c>
      <c r="F15" s="59">
        <v>180381844</v>
      </c>
      <c r="G15" s="59">
        <v>168468470</v>
      </c>
      <c r="H15" s="59">
        <v>122795321</v>
      </c>
      <c r="I15" s="59">
        <v>471645635</v>
      </c>
      <c r="J15" s="59">
        <v>120441057</v>
      </c>
      <c r="K15" s="59">
        <v>110919621</v>
      </c>
      <c r="L15" s="59">
        <v>110322474</v>
      </c>
      <c r="M15" s="59">
        <v>341683152</v>
      </c>
      <c r="N15" s="59">
        <v>126363258</v>
      </c>
      <c r="O15" s="59">
        <v>103551173</v>
      </c>
      <c r="P15" s="59">
        <v>111677602</v>
      </c>
      <c r="Q15" s="59">
        <v>341592033</v>
      </c>
      <c r="R15" s="59">
        <v>119387318</v>
      </c>
      <c r="S15" s="59">
        <v>109486819</v>
      </c>
      <c r="T15" s="59">
        <v>176201589</v>
      </c>
      <c r="U15" s="59">
        <v>405075726</v>
      </c>
      <c r="V15" s="59">
        <v>1559996546</v>
      </c>
      <c r="W15" s="59">
        <v>1521587436</v>
      </c>
      <c r="X15" s="59">
        <v>38409110</v>
      </c>
      <c r="Y15" s="60">
        <v>2.52</v>
      </c>
      <c r="Z15" s="61">
        <v>1526587433</v>
      </c>
    </row>
    <row r="16" spans="1:26" ht="13.5">
      <c r="A16" s="68" t="s">
        <v>40</v>
      </c>
      <c r="B16" s="18">
        <v>237321148</v>
      </c>
      <c r="C16" s="18">
        <v>0</v>
      </c>
      <c r="D16" s="58">
        <v>288467764</v>
      </c>
      <c r="E16" s="59">
        <v>306067764</v>
      </c>
      <c r="F16" s="59">
        <v>3887247</v>
      </c>
      <c r="G16" s="59">
        <v>4441658</v>
      </c>
      <c r="H16" s="59">
        <v>41523665</v>
      </c>
      <c r="I16" s="59">
        <v>49852570</v>
      </c>
      <c r="J16" s="59">
        <v>47096407</v>
      </c>
      <c r="K16" s="59">
        <v>1947951</v>
      </c>
      <c r="L16" s="59">
        <v>21598037</v>
      </c>
      <c r="M16" s="59">
        <v>70642395</v>
      </c>
      <c r="N16" s="59">
        <v>33819432</v>
      </c>
      <c r="O16" s="59">
        <v>26369701</v>
      </c>
      <c r="P16" s="59">
        <v>36499508</v>
      </c>
      <c r="Q16" s="59">
        <v>96688641</v>
      </c>
      <c r="R16" s="59">
        <v>19225357</v>
      </c>
      <c r="S16" s="59">
        <v>126370820</v>
      </c>
      <c r="T16" s="59">
        <v>37156446</v>
      </c>
      <c r="U16" s="59">
        <v>182752623</v>
      </c>
      <c r="V16" s="59">
        <v>399936229</v>
      </c>
      <c r="W16" s="59">
        <v>288467766</v>
      </c>
      <c r="X16" s="59">
        <v>111468463</v>
      </c>
      <c r="Y16" s="60">
        <v>38.64</v>
      </c>
      <c r="Z16" s="61">
        <v>306067764</v>
      </c>
    </row>
    <row r="17" spans="1:26" ht="13.5">
      <c r="A17" s="57" t="s">
        <v>41</v>
      </c>
      <c r="B17" s="18">
        <v>1548531422</v>
      </c>
      <c r="C17" s="18">
        <v>0</v>
      </c>
      <c r="D17" s="58">
        <v>1701294768</v>
      </c>
      <c r="E17" s="59">
        <v>1745112011</v>
      </c>
      <c r="F17" s="59">
        <v>52007882</v>
      </c>
      <c r="G17" s="59">
        <v>135643669</v>
      </c>
      <c r="H17" s="59">
        <v>140136662</v>
      </c>
      <c r="I17" s="59">
        <v>327788213</v>
      </c>
      <c r="J17" s="59">
        <v>112338375</v>
      </c>
      <c r="K17" s="59">
        <v>153768621</v>
      </c>
      <c r="L17" s="59">
        <v>171602646</v>
      </c>
      <c r="M17" s="59">
        <v>437709642</v>
      </c>
      <c r="N17" s="59">
        <v>98470818</v>
      </c>
      <c r="O17" s="59">
        <v>110441198</v>
      </c>
      <c r="P17" s="59">
        <v>125810484</v>
      </c>
      <c r="Q17" s="59">
        <v>334722500</v>
      </c>
      <c r="R17" s="59">
        <v>108463918</v>
      </c>
      <c r="S17" s="59">
        <v>134181583</v>
      </c>
      <c r="T17" s="59">
        <v>209198292</v>
      </c>
      <c r="U17" s="59">
        <v>451843793</v>
      </c>
      <c r="V17" s="59">
        <v>1552064148</v>
      </c>
      <c r="W17" s="59">
        <v>1701294774</v>
      </c>
      <c r="X17" s="59">
        <v>-149230626</v>
      </c>
      <c r="Y17" s="60">
        <v>-8.77</v>
      </c>
      <c r="Z17" s="61">
        <v>1745112011</v>
      </c>
    </row>
    <row r="18" spans="1:26" ht="13.5">
      <c r="A18" s="69" t="s">
        <v>42</v>
      </c>
      <c r="B18" s="70">
        <f>SUM(B11:B17)</f>
        <v>5464435195</v>
      </c>
      <c r="C18" s="70">
        <f>SUM(C11:C17)</f>
        <v>0</v>
      </c>
      <c r="D18" s="71">
        <f aca="true" t="shared" si="1" ref="D18:Z18">SUM(D11:D17)</f>
        <v>5905961259</v>
      </c>
      <c r="E18" s="72">
        <f t="shared" si="1"/>
        <v>5942378503</v>
      </c>
      <c r="F18" s="72">
        <f t="shared" si="1"/>
        <v>410251490</v>
      </c>
      <c r="G18" s="72">
        <f t="shared" si="1"/>
        <v>513373854</v>
      </c>
      <c r="H18" s="72">
        <f t="shared" si="1"/>
        <v>507749564</v>
      </c>
      <c r="I18" s="72">
        <f t="shared" si="1"/>
        <v>1431374908</v>
      </c>
      <c r="J18" s="72">
        <f t="shared" si="1"/>
        <v>470583725</v>
      </c>
      <c r="K18" s="72">
        <f t="shared" si="1"/>
        <v>452648591</v>
      </c>
      <c r="L18" s="72">
        <f t="shared" si="1"/>
        <v>504362276</v>
      </c>
      <c r="M18" s="72">
        <f t="shared" si="1"/>
        <v>1427594592</v>
      </c>
      <c r="N18" s="72">
        <f t="shared" si="1"/>
        <v>443984286</v>
      </c>
      <c r="O18" s="72">
        <f t="shared" si="1"/>
        <v>433595525</v>
      </c>
      <c r="P18" s="72">
        <f t="shared" si="1"/>
        <v>471571497</v>
      </c>
      <c r="Q18" s="72">
        <f t="shared" si="1"/>
        <v>1349151308</v>
      </c>
      <c r="R18" s="72">
        <f t="shared" si="1"/>
        <v>605750328</v>
      </c>
      <c r="S18" s="72">
        <f t="shared" si="1"/>
        <v>576052440</v>
      </c>
      <c r="T18" s="72">
        <f t="shared" si="1"/>
        <v>632749499</v>
      </c>
      <c r="U18" s="72">
        <f t="shared" si="1"/>
        <v>1814552267</v>
      </c>
      <c r="V18" s="72">
        <f t="shared" si="1"/>
        <v>6022673075</v>
      </c>
      <c r="W18" s="72">
        <f t="shared" si="1"/>
        <v>5905961269</v>
      </c>
      <c r="X18" s="72">
        <f t="shared" si="1"/>
        <v>116711806</v>
      </c>
      <c r="Y18" s="66">
        <f>+IF(W18&lt;&gt;0,(X18/W18)*100,0)</f>
        <v>1.9761695121946117</v>
      </c>
      <c r="Z18" s="73">
        <f t="shared" si="1"/>
        <v>5942378503</v>
      </c>
    </row>
    <row r="19" spans="1:26" ht="13.5">
      <c r="A19" s="69" t="s">
        <v>43</v>
      </c>
      <c r="B19" s="74">
        <f>+B10-B18</f>
        <v>13739210</v>
      </c>
      <c r="C19" s="74">
        <f>+C10-C18</f>
        <v>0</v>
      </c>
      <c r="D19" s="75">
        <f aca="true" t="shared" si="2" ref="D19:Z19">+D10-D18</f>
        <v>1078094</v>
      </c>
      <c r="E19" s="76">
        <f t="shared" si="2"/>
        <v>1078095</v>
      </c>
      <c r="F19" s="76">
        <f t="shared" si="2"/>
        <v>299265574</v>
      </c>
      <c r="G19" s="76">
        <f t="shared" si="2"/>
        <v>-126858894</v>
      </c>
      <c r="H19" s="76">
        <f t="shared" si="2"/>
        <v>-131680072</v>
      </c>
      <c r="I19" s="76">
        <f t="shared" si="2"/>
        <v>40726608</v>
      </c>
      <c r="J19" s="76">
        <f t="shared" si="2"/>
        <v>-110776957</v>
      </c>
      <c r="K19" s="76">
        <f t="shared" si="2"/>
        <v>-81358977</v>
      </c>
      <c r="L19" s="76">
        <f t="shared" si="2"/>
        <v>418156483</v>
      </c>
      <c r="M19" s="76">
        <f t="shared" si="2"/>
        <v>226020549</v>
      </c>
      <c r="N19" s="76">
        <f t="shared" si="2"/>
        <v>-81716530</v>
      </c>
      <c r="O19" s="76">
        <f t="shared" si="2"/>
        <v>-63920603</v>
      </c>
      <c r="P19" s="76">
        <f t="shared" si="2"/>
        <v>243209308</v>
      </c>
      <c r="Q19" s="76">
        <f t="shared" si="2"/>
        <v>97572175</v>
      </c>
      <c r="R19" s="76">
        <f t="shared" si="2"/>
        <v>-321793194</v>
      </c>
      <c r="S19" s="76">
        <f t="shared" si="2"/>
        <v>-88374366</v>
      </c>
      <c r="T19" s="76">
        <f t="shared" si="2"/>
        <v>-281650497</v>
      </c>
      <c r="U19" s="76">
        <f t="shared" si="2"/>
        <v>-691818057</v>
      </c>
      <c r="V19" s="76">
        <f t="shared" si="2"/>
        <v>-327498725</v>
      </c>
      <c r="W19" s="76">
        <f>IF(E10=E18,0,W10-W18)</f>
        <v>1078083</v>
      </c>
      <c r="X19" s="76">
        <f t="shared" si="2"/>
        <v>-328576808</v>
      </c>
      <c r="Y19" s="77">
        <f>+IF(W19&lt;&gt;0,(X19/W19)*100,0)</f>
        <v>-30477.87674974932</v>
      </c>
      <c r="Z19" s="78">
        <f t="shared" si="2"/>
        <v>1078095</v>
      </c>
    </row>
    <row r="20" spans="1:26" ht="13.5">
      <c r="A20" s="57" t="s">
        <v>44</v>
      </c>
      <c r="B20" s="18">
        <v>670393964</v>
      </c>
      <c r="C20" s="18">
        <v>0</v>
      </c>
      <c r="D20" s="58">
        <v>848269029</v>
      </c>
      <c r="E20" s="59">
        <v>730248666</v>
      </c>
      <c r="F20" s="59">
        <v>3825</v>
      </c>
      <c r="G20" s="59">
        <v>30611498</v>
      </c>
      <c r="H20" s="59">
        <v>37525875</v>
      </c>
      <c r="I20" s="59">
        <v>68141198</v>
      </c>
      <c r="J20" s="59">
        <v>49737595</v>
      </c>
      <c r="K20" s="59">
        <v>70904751</v>
      </c>
      <c r="L20" s="59">
        <v>101981411</v>
      </c>
      <c r="M20" s="59">
        <v>222623757</v>
      </c>
      <c r="N20" s="59">
        <v>6772742</v>
      </c>
      <c r="O20" s="59">
        <v>34878663</v>
      </c>
      <c r="P20" s="59">
        <v>69612447</v>
      </c>
      <c r="Q20" s="59">
        <v>111263852</v>
      </c>
      <c r="R20" s="59">
        <v>14675663</v>
      </c>
      <c r="S20" s="59">
        <v>33920043</v>
      </c>
      <c r="T20" s="59">
        <v>152843608</v>
      </c>
      <c r="U20" s="59">
        <v>201439314</v>
      </c>
      <c r="V20" s="59">
        <v>603468121</v>
      </c>
      <c r="W20" s="59">
        <v>848269031</v>
      </c>
      <c r="X20" s="59">
        <v>-244800910</v>
      </c>
      <c r="Y20" s="60">
        <v>-28.86</v>
      </c>
      <c r="Z20" s="61">
        <v>730248666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684133174</v>
      </c>
      <c r="C22" s="85">
        <f>SUM(C19:C21)</f>
        <v>0</v>
      </c>
      <c r="D22" s="86">
        <f aca="true" t="shared" si="3" ref="D22:Z22">SUM(D19:D21)</f>
        <v>849347123</v>
      </c>
      <c r="E22" s="87">
        <f t="shared" si="3"/>
        <v>731326761</v>
      </c>
      <c r="F22" s="87">
        <f t="shared" si="3"/>
        <v>299269399</v>
      </c>
      <c r="G22" s="87">
        <f t="shared" si="3"/>
        <v>-96247396</v>
      </c>
      <c r="H22" s="87">
        <f t="shared" si="3"/>
        <v>-94154197</v>
      </c>
      <c r="I22" s="87">
        <f t="shared" si="3"/>
        <v>108867806</v>
      </c>
      <c r="J22" s="87">
        <f t="shared" si="3"/>
        <v>-61039362</v>
      </c>
      <c r="K22" s="87">
        <f t="shared" si="3"/>
        <v>-10454226</v>
      </c>
      <c r="L22" s="87">
        <f t="shared" si="3"/>
        <v>520137894</v>
      </c>
      <c r="M22" s="87">
        <f t="shared" si="3"/>
        <v>448644306</v>
      </c>
      <c r="N22" s="87">
        <f t="shared" si="3"/>
        <v>-74943788</v>
      </c>
      <c r="O22" s="87">
        <f t="shared" si="3"/>
        <v>-29041940</v>
      </c>
      <c r="P22" s="87">
        <f t="shared" si="3"/>
        <v>312821755</v>
      </c>
      <c r="Q22" s="87">
        <f t="shared" si="3"/>
        <v>208836027</v>
      </c>
      <c r="R22" s="87">
        <f t="shared" si="3"/>
        <v>-307117531</v>
      </c>
      <c r="S22" s="87">
        <f t="shared" si="3"/>
        <v>-54454323</v>
      </c>
      <c r="T22" s="87">
        <f t="shared" si="3"/>
        <v>-128806889</v>
      </c>
      <c r="U22" s="87">
        <f t="shared" si="3"/>
        <v>-490378743</v>
      </c>
      <c r="V22" s="87">
        <f t="shared" si="3"/>
        <v>275969396</v>
      </c>
      <c r="W22" s="87">
        <f t="shared" si="3"/>
        <v>849347114</v>
      </c>
      <c r="X22" s="87">
        <f t="shared" si="3"/>
        <v>-573377718</v>
      </c>
      <c r="Y22" s="88">
        <f>+IF(W22&lt;&gt;0,(X22/W22)*100,0)</f>
        <v>-67.50805513421689</v>
      </c>
      <c r="Z22" s="89">
        <f t="shared" si="3"/>
        <v>731326761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684133174</v>
      </c>
      <c r="C24" s="74">
        <f>SUM(C22:C23)</f>
        <v>0</v>
      </c>
      <c r="D24" s="75">
        <f aca="true" t="shared" si="4" ref="D24:Z24">SUM(D22:D23)</f>
        <v>849347123</v>
      </c>
      <c r="E24" s="76">
        <f t="shared" si="4"/>
        <v>731326761</v>
      </c>
      <c r="F24" s="76">
        <f t="shared" si="4"/>
        <v>299269399</v>
      </c>
      <c r="G24" s="76">
        <f t="shared" si="4"/>
        <v>-96247396</v>
      </c>
      <c r="H24" s="76">
        <f t="shared" si="4"/>
        <v>-94154197</v>
      </c>
      <c r="I24" s="76">
        <f t="shared" si="4"/>
        <v>108867806</v>
      </c>
      <c r="J24" s="76">
        <f t="shared" si="4"/>
        <v>-61039362</v>
      </c>
      <c r="K24" s="76">
        <f t="shared" si="4"/>
        <v>-10454226</v>
      </c>
      <c r="L24" s="76">
        <f t="shared" si="4"/>
        <v>520137894</v>
      </c>
      <c r="M24" s="76">
        <f t="shared" si="4"/>
        <v>448644306</v>
      </c>
      <c r="N24" s="76">
        <f t="shared" si="4"/>
        <v>-74943788</v>
      </c>
      <c r="O24" s="76">
        <f t="shared" si="4"/>
        <v>-29041940</v>
      </c>
      <c r="P24" s="76">
        <f t="shared" si="4"/>
        <v>312821755</v>
      </c>
      <c r="Q24" s="76">
        <f t="shared" si="4"/>
        <v>208836027</v>
      </c>
      <c r="R24" s="76">
        <f t="shared" si="4"/>
        <v>-307117531</v>
      </c>
      <c r="S24" s="76">
        <f t="shared" si="4"/>
        <v>-54454323</v>
      </c>
      <c r="T24" s="76">
        <f t="shared" si="4"/>
        <v>-128806889</v>
      </c>
      <c r="U24" s="76">
        <f t="shared" si="4"/>
        <v>-490378743</v>
      </c>
      <c r="V24" s="76">
        <f t="shared" si="4"/>
        <v>275969396</v>
      </c>
      <c r="W24" s="76">
        <f t="shared" si="4"/>
        <v>849347114</v>
      </c>
      <c r="X24" s="76">
        <f t="shared" si="4"/>
        <v>-573377718</v>
      </c>
      <c r="Y24" s="77">
        <f>+IF(W24&lt;&gt;0,(X24/W24)*100,0)</f>
        <v>-67.50805513421689</v>
      </c>
      <c r="Z24" s="78">
        <f t="shared" si="4"/>
        <v>731326761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1186327343</v>
      </c>
      <c r="C27" s="21">
        <v>0</v>
      </c>
      <c r="D27" s="98">
        <v>1558133958</v>
      </c>
      <c r="E27" s="99">
        <v>1491447976</v>
      </c>
      <c r="F27" s="99">
        <v>1611266</v>
      </c>
      <c r="G27" s="99">
        <v>39205334</v>
      </c>
      <c r="H27" s="99">
        <v>86333125</v>
      </c>
      <c r="I27" s="99">
        <v>127149725</v>
      </c>
      <c r="J27" s="99">
        <v>78498888</v>
      </c>
      <c r="K27" s="99">
        <v>124329527</v>
      </c>
      <c r="L27" s="99">
        <v>161498865</v>
      </c>
      <c r="M27" s="99">
        <v>364327280</v>
      </c>
      <c r="N27" s="99">
        <v>26493347</v>
      </c>
      <c r="O27" s="99">
        <v>70079840</v>
      </c>
      <c r="P27" s="99">
        <v>162725200</v>
      </c>
      <c r="Q27" s="99">
        <v>259298387</v>
      </c>
      <c r="R27" s="99">
        <v>43976633</v>
      </c>
      <c r="S27" s="99">
        <v>82891497</v>
      </c>
      <c r="T27" s="99">
        <v>312807292</v>
      </c>
      <c r="U27" s="99">
        <v>439675422</v>
      </c>
      <c r="V27" s="99">
        <v>1190450814</v>
      </c>
      <c r="W27" s="99">
        <v>1491447976</v>
      </c>
      <c r="X27" s="99">
        <v>-300997162</v>
      </c>
      <c r="Y27" s="100">
        <v>-20.18</v>
      </c>
      <c r="Z27" s="101">
        <v>1491447976</v>
      </c>
    </row>
    <row r="28" spans="1:26" ht="13.5">
      <c r="A28" s="102" t="s">
        <v>44</v>
      </c>
      <c r="B28" s="18">
        <v>670393965</v>
      </c>
      <c r="C28" s="18">
        <v>0</v>
      </c>
      <c r="D28" s="58">
        <v>848269030</v>
      </c>
      <c r="E28" s="59">
        <v>730248665</v>
      </c>
      <c r="F28" s="59">
        <v>3825</v>
      </c>
      <c r="G28" s="59">
        <v>30611498</v>
      </c>
      <c r="H28" s="59">
        <v>37525877</v>
      </c>
      <c r="I28" s="59">
        <v>68141200</v>
      </c>
      <c r="J28" s="59">
        <v>49737595</v>
      </c>
      <c r="K28" s="59">
        <v>70904750</v>
      </c>
      <c r="L28" s="59">
        <v>101981414</v>
      </c>
      <c r="M28" s="59">
        <v>222623759</v>
      </c>
      <c r="N28" s="59">
        <v>6772741</v>
      </c>
      <c r="O28" s="59">
        <v>34878665</v>
      </c>
      <c r="P28" s="59">
        <v>69612448</v>
      </c>
      <c r="Q28" s="59">
        <v>111263854</v>
      </c>
      <c r="R28" s="59">
        <v>14675663</v>
      </c>
      <c r="S28" s="59">
        <v>33920043</v>
      </c>
      <c r="T28" s="59">
        <v>152815815</v>
      </c>
      <c r="U28" s="59">
        <v>201411521</v>
      </c>
      <c r="V28" s="59">
        <v>603440334</v>
      </c>
      <c r="W28" s="59">
        <v>730248665</v>
      </c>
      <c r="X28" s="59">
        <v>-126808331</v>
      </c>
      <c r="Y28" s="60">
        <v>-17.37</v>
      </c>
      <c r="Z28" s="61">
        <v>730248665</v>
      </c>
    </row>
    <row r="29" spans="1:26" ht="13.5">
      <c r="A29" s="57" t="s">
        <v>88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27793</v>
      </c>
      <c r="U29" s="59">
        <v>27793</v>
      </c>
      <c r="V29" s="59">
        <v>27793</v>
      </c>
      <c r="W29" s="59"/>
      <c r="X29" s="59">
        <v>27793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69581825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515933378</v>
      </c>
      <c r="C31" s="18">
        <v>0</v>
      </c>
      <c r="D31" s="58">
        <v>640283103</v>
      </c>
      <c r="E31" s="59">
        <v>761199311</v>
      </c>
      <c r="F31" s="59">
        <v>1607441</v>
      </c>
      <c r="G31" s="59">
        <v>8593836</v>
      </c>
      <c r="H31" s="59">
        <v>48807248</v>
      </c>
      <c r="I31" s="59">
        <v>59008525</v>
      </c>
      <c r="J31" s="59">
        <v>28761293</v>
      </c>
      <c r="K31" s="59">
        <v>53424777</v>
      </c>
      <c r="L31" s="59">
        <v>59517451</v>
      </c>
      <c r="M31" s="59">
        <v>141703521</v>
      </c>
      <c r="N31" s="59">
        <v>19720606</v>
      </c>
      <c r="O31" s="59">
        <v>35201175</v>
      </c>
      <c r="P31" s="59">
        <v>93112752</v>
      </c>
      <c r="Q31" s="59">
        <v>148034533</v>
      </c>
      <c r="R31" s="59">
        <v>29300970</v>
      </c>
      <c r="S31" s="59">
        <v>48971454</v>
      </c>
      <c r="T31" s="59">
        <v>159963684</v>
      </c>
      <c r="U31" s="59">
        <v>238236108</v>
      </c>
      <c r="V31" s="59">
        <v>586982687</v>
      </c>
      <c r="W31" s="59">
        <v>761199311</v>
      </c>
      <c r="X31" s="59">
        <v>-174216624</v>
      </c>
      <c r="Y31" s="60">
        <v>-22.89</v>
      </c>
      <c r="Z31" s="61">
        <v>761199311</v>
      </c>
    </row>
    <row r="32" spans="1:26" ht="13.5">
      <c r="A32" s="69" t="s">
        <v>50</v>
      </c>
      <c r="B32" s="21">
        <f>SUM(B28:B31)</f>
        <v>1186327343</v>
      </c>
      <c r="C32" s="21">
        <f>SUM(C28:C31)</f>
        <v>0</v>
      </c>
      <c r="D32" s="98">
        <f aca="true" t="shared" si="5" ref="D32:Z32">SUM(D28:D31)</f>
        <v>1558133958</v>
      </c>
      <c r="E32" s="99">
        <f t="shared" si="5"/>
        <v>1491447976</v>
      </c>
      <c r="F32" s="99">
        <f t="shared" si="5"/>
        <v>1611266</v>
      </c>
      <c r="G32" s="99">
        <f t="shared" si="5"/>
        <v>39205334</v>
      </c>
      <c r="H32" s="99">
        <f t="shared" si="5"/>
        <v>86333125</v>
      </c>
      <c r="I32" s="99">
        <f t="shared" si="5"/>
        <v>127149725</v>
      </c>
      <c r="J32" s="99">
        <f t="shared" si="5"/>
        <v>78498888</v>
      </c>
      <c r="K32" s="99">
        <f t="shared" si="5"/>
        <v>124329527</v>
      </c>
      <c r="L32" s="99">
        <f t="shared" si="5"/>
        <v>161498865</v>
      </c>
      <c r="M32" s="99">
        <f t="shared" si="5"/>
        <v>364327280</v>
      </c>
      <c r="N32" s="99">
        <f t="shared" si="5"/>
        <v>26493347</v>
      </c>
      <c r="O32" s="99">
        <f t="shared" si="5"/>
        <v>70079840</v>
      </c>
      <c r="P32" s="99">
        <f t="shared" si="5"/>
        <v>162725200</v>
      </c>
      <c r="Q32" s="99">
        <f t="shared" si="5"/>
        <v>259298387</v>
      </c>
      <c r="R32" s="99">
        <f t="shared" si="5"/>
        <v>43976633</v>
      </c>
      <c r="S32" s="99">
        <f t="shared" si="5"/>
        <v>82891497</v>
      </c>
      <c r="T32" s="99">
        <f t="shared" si="5"/>
        <v>312807292</v>
      </c>
      <c r="U32" s="99">
        <f t="shared" si="5"/>
        <v>439675422</v>
      </c>
      <c r="V32" s="99">
        <f t="shared" si="5"/>
        <v>1190450814</v>
      </c>
      <c r="W32" s="99">
        <f t="shared" si="5"/>
        <v>1491447976</v>
      </c>
      <c r="X32" s="99">
        <f t="shared" si="5"/>
        <v>-300997162</v>
      </c>
      <c r="Y32" s="100">
        <f>+IF(W32&lt;&gt;0,(X32/W32)*100,0)</f>
        <v>-20.18153947328834</v>
      </c>
      <c r="Z32" s="101">
        <f t="shared" si="5"/>
        <v>1491447976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3571174351</v>
      </c>
      <c r="C35" s="18">
        <v>0</v>
      </c>
      <c r="D35" s="58">
        <v>3526080704</v>
      </c>
      <c r="E35" s="59">
        <v>3526080280</v>
      </c>
      <c r="F35" s="59">
        <v>4078032098</v>
      </c>
      <c r="G35" s="59">
        <v>3751964959</v>
      </c>
      <c r="H35" s="59">
        <v>3616256267</v>
      </c>
      <c r="I35" s="59">
        <v>3616256267</v>
      </c>
      <c r="J35" s="59">
        <v>3499334821</v>
      </c>
      <c r="K35" s="59">
        <v>3624066044</v>
      </c>
      <c r="L35" s="59">
        <v>3964760494</v>
      </c>
      <c r="M35" s="59">
        <v>3964760494</v>
      </c>
      <c r="N35" s="59">
        <v>3956448998</v>
      </c>
      <c r="O35" s="59">
        <v>3782344113</v>
      </c>
      <c r="P35" s="59">
        <v>3849507612</v>
      </c>
      <c r="Q35" s="59">
        <v>3849507612</v>
      </c>
      <c r="R35" s="59">
        <v>3553253105</v>
      </c>
      <c r="S35" s="59">
        <v>0</v>
      </c>
      <c r="T35" s="59">
        <v>2920443400</v>
      </c>
      <c r="U35" s="59">
        <v>2920443400</v>
      </c>
      <c r="V35" s="59">
        <v>2920443400</v>
      </c>
      <c r="W35" s="59">
        <v>3526080280</v>
      </c>
      <c r="X35" s="59">
        <v>-605636880</v>
      </c>
      <c r="Y35" s="60">
        <v>-17.18</v>
      </c>
      <c r="Z35" s="61">
        <v>3526080280</v>
      </c>
    </row>
    <row r="36" spans="1:26" ht="13.5">
      <c r="A36" s="57" t="s">
        <v>53</v>
      </c>
      <c r="B36" s="18">
        <v>13495258169</v>
      </c>
      <c r="C36" s="18">
        <v>0</v>
      </c>
      <c r="D36" s="58">
        <v>14131020642</v>
      </c>
      <c r="E36" s="59">
        <v>14064334798</v>
      </c>
      <c r="F36" s="59">
        <v>12981071300</v>
      </c>
      <c r="G36" s="59">
        <v>13423049584</v>
      </c>
      <c r="H36" s="59">
        <v>13436209252</v>
      </c>
      <c r="I36" s="59">
        <v>13436209252</v>
      </c>
      <c r="J36" s="59">
        <v>13451407982</v>
      </c>
      <c r="K36" s="59">
        <v>13520486367</v>
      </c>
      <c r="L36" s="59">
        <v>13613570407</v>
      </c>
      <c r="M36" s="59">
        <v>13613570407</v>
      </c>
      <c r="N36" s="59">
        <v>13576817042</v>
      </c>
      <c r="O36" s="59">
        <v>13585799726</v>
      </c>
      <c r="P36" s="59">
        <v>13684862497</v>
      </c>
      <c r="Q36" s="59">
        <v>13684862497</v>
      </c>
      <c r="R36" s="59">
        <v>13666942892</v>
      </c>
      <c r="S36" s="59">
        <v>0</v>
      </c>
      <c r="T36" s="59">
        <v>13938247609</v>
      </c>
      <c r="U36" s="59">
        <v>13938247609</v>
      </c>
      <c r="V36" s="59">
        <v>13938247609</v>
      </c>
      <c r="W36" s="59">
        <v>14064334798</v>
      </c>
      <c r="X36" s="59">
        <v>-126087189</v>
      </c>
      <c r="Y36" s="60">
        <v>-0.9</v>
      </c>
      <c r="Z36" s="61">
        <v>14064334798</v>
      </c>
    </row>
    <row r="37" spans="1:26" ht="13.5">
      <c r="A37" s="57" t="s">
        <v>54</v>
      </c>
      <c r="B37" s="18">
        <v>1440811015</v>
      </c>
      <c r="C37" s="18">
        <v>0</v>
      </c>
      <c r="D37" s="58">
        <v>1131155409</v>
      </c>
      <c r="E37" s="59">
        <v>1131155409</v>
      </c>
      <c r="F37" s="59">
        <v>1205759701</v>
      </c>
      <c r="G37" s="59">
        <v>1114260455</v>
      </c>
      <c r="H37" s="59">
        <v>1207668864</v>
      </c>
      <c r="I37" s="59">
        <v>1207668864</v>
      </c>
      <c r="J37" s="59">
        <v>1122869132</v>
      </c>
      <c r="K37" s="59">
        <v>1307241518</v>
      </c>
      <c r="L37" s="59">
        <v>1106816435</v>
      </c>
      <c r="M37" s="59">
        <v>1106816435</v>
      </c>
      <c r="N37" s="59">
        <v>1102785746</v>
      </c>
      <c r="O37" s="59">
        <v>1313156899</v>
      </c>
      <c r="P37" s="59">
        <v>1170932683</v>
      </c>
      <c r="Q37" s="59">
        <v>1170932683</v>
      </c>
      <c r="R37" s="59">
        <v>1159979466</v>
      </c>
      <c r="S37" s="59">
        <v>0</v>
      </c>
      <c r="T37" s="59">
        <v>929235367</v>
      </c>
      <c r="U37" s="59">
        <v>929235367</v>
      </c>
      <c r="V37" s="59">
        <v>929235367</v>
      </c>
      <c r="W37" s="59">
        <v>1131155409</v>
      </c>
      <c r="X37" s="59">
        <v>-201920042</v>
      </c>
      <c r="Y37" s="60">
        <v>-17.85</v>
      </c>
      <c r="Z37" s="61">
        <v>1131155409</v>
      </c>
    </row>
    <row r="38" spans="1:26" ht="13.5">
      <c r="A38" s="57" t="s">
        <v>55</v>
      </c>
      <c r="B38" s="18">
        <v>944139344</v>
      </c>
      <c r="C38" s="18">
        <v>0</v>
      </c>
      <c r="D38" s="58">
        <v>1177273636</v>
      </c>
      <c r="E38" s="59">
        <v>1107691811</v>
      </c>
      <c r="F38" s="59">
        <v>966859893</v>
      </c>
      <c r="G38" s="59">
        <v>961106272</v>
      </c>
      <c r="H38" s="59">
        <v>944139344</v>
      </c>
      <c r="I38" s="59">
        <v>944139344</v>
      </c>
      <c r="J38" s="59">
        <v>944139344</v>
      </c>
      <c r="K38" s="59">
        <v>944139344</v>
      </c>
      <c r="L38" s="59">
        <v>930804909</v>
      </c>
      <c r="M38" s="59">
        <v>930804909</v>
      </c>
      <c r="N38" s="59">
        <v>930804909</v>
      </c>
      <c r="O38" s="59">
        <v>930804909</v>
      </c>
      <c r="P38" s="59">
        <v>919566255</v>
      </c>
      <c r="Q38" s="59">
        <v>919566255</v>
      </c>
      <c r="R38" s="59">
        <v>919566255</v>
      </c>
      <c r="S38" s="59">
        <v>0</v>
      </c>
      <c r="T38" s="59">
        <v>919566255</v>
      </c>
      <c r="U38" s="59">
        <v>919566255</v>
      </c>
      <c r="V38" s="59">
        <v>919566255</v>
      </c>
      <c r="W38" s="59">
        <v>1107691811</v>
      </c>
      <c r="X38" s="59">
        <v>-188125556</v>
      </c>
      <c r="Y38" s="60">
        <v>-16.98</v>
      </c>
      <c r="Z38" s="61">
        <v>1107691811</v>
      </c>
    </row>
    <row r="39" spans="1:26" ht="13.5">
      <c r="A39" s="57" t="s">
        <v>56</v>
      </c>
      <c r="B39" s="18">
        <v>14681482161</v>
      </c>
      <c r="C39" s="18">
        <v>0</v>
      </c>
      <c r="D39" s="58">
        <v>15348672300</v>
      </c>
      <c r="E39" s="59">
        <v>15351567858</v>
      </c>
      <c r="F39" s="59">
        <v>14886483805</v>
      </c>
      <c r="G39" s="59">
        <v>15099647817</v>
      </c>
      <c r="H39" s="59">
        <v>14900657319</v>
      </c>
      <c r="I39" s="59">
        <v>14900657319</v>
      </c>
      <c r="J39" s="59">
        <v>14883734334</v>
      </c>
      <c r="K39" s="59">
        <v>14893171557</v>
      </c>
      <c r="L39" s="59">
        <v>15540709565</v>
      </c>
      <c r="M39" s="59">
        <v>15540709565</v>
      </c>
      <c r="N39" s="59">
        <v>15499675392</v>
      </c>
      <c r="O39" s="59">
        <v>15124182040</v>
      </c>
      <c r="P39" s="59">
        <v>15443871178</v>
      </c>
      <c r="Q39" s="59">
        <v>15443871178</v>
      </c>
      <c r="R39" s="59">
        <v>15140650284</v>
      </c>
      <c r="S39" s="59">
        <v>0</v>
      </c>
      <c r="T39" s="59">
        <v>15009889387</v>
      </c>
      <c r="U39" s="59">
        <v>15009889387</v>
      </c>
      <c r="V39" s="59">
        <v>15009889387</v>
      </c>
      <c r="W39" s="59">
        <v>15351567858</v>
      </c>
      <c r="X39" s="59">
        <v>-341678471</v>
      </c>
      <c r="Y39" s="60">
        <v>-2.23</v>
      </c>
      <c r="Z39" s="61">
        <v>15351567858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1395072035</v>
      </c>
      <c r="C42" s="18">
        <v>0</v>
      </c>
      <c r="D42" s="58">
        <v>1648937575</v>
      </c>
      <c r="E42" s="59">
        <v>1452884306</v>
      </c>
      <c r="F42" s="59">
        <v>151240937</v>
      </c>
      <c r="G42" s="59">
        <v>871470</v>
      </c>
      <c r="H42" s="59">
        <v>-62567035</v>
      </c>
      <c r="I42" s="59">
        <v>89545372</v>
      </c>
      <c r="J42" s="59">
        <v>12588422</v>
      </c>
      <c r="K42" s="59">
        <v>109781157</v>
      </c>
      <c r="L42" s="59">
        <v>226948639</v>
      </c>
      <c r="M42" s="59">
        <v>349318218</v>
      </c>
      <c r="N42" s="59">
        <v>563371</v>
      </c>
      <c r="O42" s="59">
        <v>257568675</v>
      </c>
      <c r="P42" s="59">
        <v>234834534</v>
      </c>
      <c r="Q42" s="59">
        <v>492966580</v>
      </c>
      <c r="R42" s="59">
        <v>-219064932</v>
      </c>
      <c r="S42" s="59">
        <v>-59753189</v>
      </c>
      <c r="T42" s="59">
        <v>-121479130</v>
      </c>
      <c r="U42" s="59">
        <v>-400297251</v>
      </c>
      <c r="V42" s="59">
        <v>531532919</v>
      </c>
      <c r="W42" s="59">
        <v>1452884306</v>
      </c>
      <c r="X42" s="59">
        <v>-921351387</v>
      </c>
      <c r="Y42" s="60">
        <v>-63.42</v>
      </c>
      <c r="Z42" s="61">
        <v>1452884306</v>
      </c>
    </row>
    <row r="43" spans="1:26" ht="13.5">
      <c r="A43" s="57" t="s">
        <v>59</v>
      </c>
      <c r="B43" s="18">
        <v>-1175532389</v>
      </c>
      <c r="C43" s="18">
        <v>0</v>
      </c>
      <c r="D43" s="58">
        <v>-1558133964</v>
      </c>
      <c r="E43" s="59">
        <v>-1491447980</v>
      </c>
      <c r="F43" s="59">
        <v>-1611266</v>
      </c>
      <c r="G43" s="59">
        <v>-39205333</v>
      </c>
      <c r="H43" s="59">
        <v>-86333124</v>
      </c>
      <c r="I43" s="59">
        <v>-127149723</v>
      </c>
      <c r="J43" s="59">
        <v>-78498888</v>
      </c>
      <c r="K43" s="59">
        <v>-124329527</v>
      </c>
      <c r="L43" s="59">
        <v>-161498865</v>
      </c>
      <c r="M43" s="59">
        <v>-364327280</v>
      </c>
      <c r="N43" s="59">
        <v>-26493347</v>
      </c>
      <c r="O43" s="59">
        <v>-70079840</v>
      </c>
      <c r="P43" s="59">
        <v>-162725200</v>
      </c>
      <c r="Q43" s="59">
        <v>-259298387</v>
      </c>
      <c r="R43" s="59">
        <v>-43976634</v>
      </c>
      <c r="S43" s="59">
        <v>-82891497</v>
      </c>
      <c r="T43" s="59">
        <v>-312807291</v>
      </c>
      <c r="U43" s="59">
        <v>-439675422</v>
      </c>
      <c r="V43" s="59">
        <v>-1190450812</v>
      </c>
      <c r="W43" s="59">
        <v>-1491447980</v>
      </c>
      <c r="X43" s="59">
        <v>300997168</v>
      </c>
      <c r="Y43" s="60">
        <v>-20.18</v>
      </c>
      <c r="Z43" s="61">
        <v>-1491447980</v>
      </c>
    </row>
    <row r="44" spans="1:26" ht="13.5">
      <c r="A44" s="57" t="s">
        <v>60</v>
      </c>
      <c r="B44" s="18">
        <v>-44499128</v>
      </c>
      <c r="C44" s="18">
        <v>0</v>
      </c>
      <c r="D44" s="58">
        <v>17756931</v>
      </c>
      <c r="E44" s="59">
        <v>-51824895</v>
      </c>
      <c r="F44" s="59">
        <v>0</v>
      </c>
      <c r="G44" s="59">
        <v>0</v>
      </c>
      <c r="H44" s="59">
        <v>-11238653</v>
      </c>
      <c r="I44" s="59">
        <v>-11238653</v>
      </c>
      <c r="J44" s="59">
        <v>0</v>
      </c>
      <c r="K44" s="59">
        <v>0</v>
      </c>
      <c r="L44" s="59">
        <v>-13334435</v>
      </c>
      <c r="M44" s="59">
        <v>-13334435</v>
      </c>
      <c r="N44" s="59">
        <v>0</v>
      </c>
      <c r="O44" s="59">
        <v>0</v>
      </c>
      <c r="P44" s="59">
        <v>-11766127</v>
      </c>
      <c r="Q44" s="59">
        <v>-11766127</v>
      </c>
      <c r="R44" s="59">
        <v>0</v>
      </c>
      <c r="S44" s="59">
        <v>0</v>
      </c>
      <c r="T44" s="59">
        <v>-14369815</v>
      </c>
      <c r="U44" s="59">
        <v>-14369815</v>
      </c>
      <c r="V44" s="59">
        <v>-50709030</v>
      </c>
      <c r="W44" s="59">
        <v>-51824895</v>
      </c>
      <c r="X44" s="59">
        <v>1115865</v>
      </c>
      <c r="Y44" s="60">
        <v>-2.15</v>
      </c>
      <c r="Z44" s="61">
        <v>-51824895</v>
      </c>
    </row>
    <row r="45" spans="1:26" ht="13.5">
      <c r="A45" s="69" t="s">
        <v>61</v>
      </c>
      <c r="B45" s="21">
        <v>2375581729</v>
      </c>
      <c r="C45" s="21">
        <v>0</v>
      </c>
      <c r="D45" s="98">
        <v>2490747007</v>
      </c>
      <c r="E45" s="99">
        <v>2291797896</v>
      </c>
      <c r="F45" s="99">
        <v>2525211400</v>
      </c>
      <c r="G45" s="99">
        <v>2486877537</v>
      </c>
      <c r="H45" s="99">
        <v>2326738725</v>
      </c>
      <c r="I45" s="99">
        <v>2326738725</v>
      </c>
      <c r="J45" s="99">
        <v>2260828259</v>
      </c>
      <c r="K45" s="99">
        <v>2246279889</v>
      </c>
      <c r="L45" s="99">
        <v>2298395228</v>
      </c>
      <c r="M45" s="99">
        <v>2298395228</v>
      </c>
      <c r="N45" s="99">
        <v>2272465252</v>
      </c>
      <c r="O45" s="99">
        <v>2459954087</v>
      </c>
      <c r="P45" s="99">
        <v>2520297294</v>
      </c>
      <c r="Q45" s="99">
        <v>2272465252</v>
      </c>
      <c r="R45" s="99">
        <v>2257255728</v>
      </c>
      <c r="S45" s="99">
        <v>2114611042</v>
      </c>
      <c r="T45" s="99">
        <v>1665954806</v>
      </c>
      <c r="U45" s="99">
        <v>1665954806</v>
      </c>
      <c r="V45" s="99">
        <v>1665954806</v>
      </c>
      <c r="W45" s="99">
        <v>2291797896</v>
      </c>
      <c r="X45" s="99">
        <v>-625843090</v>
      </c>
      <c r="Y45" s="100">
        <v>-27.31</v>
      </c>
      <c r="Z45" s="101">
        <v>2291797896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8" t="s">
        <v>80</v>
      </c>
      <c r="V47" s="118" t="s">
        <v>81</v>
      </c>
      <c r="W47" s="118" t="s">
        <v>82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252327065</v>
      </c>
      <c r="C49" s="51">
        <v>0</v>
      </c>
      <c r="D49" s="128">
        <v>102701825</v>
      </c>
      <c r="E49" s="53">
        <v>58137144</v>
      </c>
      <c r="F49" s="53">
        <v>0</v>
      </c>
      <c r="G49" s="53">
        <v>0</v>
      </c>
      <c r="H49" s="53">
        <v>0</v>
      </c>
      <c r="I49" s="53">
        <v>61878209</v>
      </c>
      <c r="J49" s="53">
        <v>0</v>
      </c>
      <c r="K49" s="53">
        <v>0</v>
      </c>
      <c r="L49" s="53">
        <v>0</v>
      </c>
      <c r="M49" s="53">
        <v>52543249</v>
      </c>
      <c r="N49" s="53">
        <v>0</v>
      </c>
      <c r="O49" s="53">
        <v>0</v>
      </c>
      <c r="P49" s="53">
        <v>0</v>
      </c>
      <c r="Q49" s="53">
        <v>53913808</v>
      </c>
      <c r="R49" s="53">
        <v>0</v>
      </c>
      <c r="S49" s="53">
        <v>0</v>
      </c>
      <c r="T49" s="53">
        <v>0</v>
      </c>
      <c r="U49" s="53">
        <v>288164867</v>
      </c>
      <c r="V49" s="53">
        <v>976053627</v>
      </c>
      <c r="W49" s="53">
        <v>1845719794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417500988</v>
      </c>
      <c r="C51" s="51">
        <v>0</v>
      </c>
      <c r="D51" s="128">
        <v>33034266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450535254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100.0000000548314</v>
      </c>
      <c r="C58" s="5">
        <f>IF(C67=0,0,+(C76/C67)*100)</f>
        <v>0</v>
      </c>
      <c r="D58" s="6">
        <f aca="true" t="shared" si="6" ref="D58:Z58">IF(D67=0,0,+(D76/D67)*100)</f>
        <v>92.56359974036509</v>
      </c>
      <c r="E58" s="7">
        <f t="shared" si="6"/>
        <v>92.56359974036509</v>
      </c>
      <c r="F58" s="7">
        <f t="shared" si="6"/>
        <v>60.99572611591795</v>
      </c>
      <c r="G58" s="7">
        <f t="shared" si="6"/>
        <v>89.24636584672486</v>
      </c>
      <c r="H58" s="7">
        <f t="shared" si="6"/>
        <v>82.17484655930711</v>
      </c>
      <c r="I58" s="7">
        <f t="shared" si="6"/>
        <v>74.78939343028388</v>
      </c>
      <c r="J58" s="7">
        <f t="shared" si="6"/>
        <v>83.61972197282309</v>
      </c>
      <c r="K58" s="7">
        <f t="shared" si="6"/>
        <v>85.22183397980727</v>
      </c>
      <c r="L58" s="7">
        <f t="shared" si="6"/>
        <v>84.45895693535486</v>
      </c>
      <c r="M58" s="7">
        <f t="shared" si="6"/>
        <v>84.44274996807685</v>
      </c>
      <c r="N58" s="7">
        <f t="shared" si="6"/>
        <v>80.85491348814355</v>
      </c>
      <c r="O58" s="7">
        <f t="shared" si="6"/>
        <v>131.53041321266636</v>
      </c>
      <c r="P58" s="7">
        <f t="shared" si="6"/>
        <v>94.09747953939251</v>
      </c>
      <c r="Q58" s="7">
        <f t="shared" si="6"/>
        <v>102.46237194990012</v>
      </c>
      <c r="R58" s="7">
        <f t="shared" si="6"/>
        <v>72.98920383331547</v>
      </c>
      <c r="S58" s="7">
        <f t="shared" si="6"/>
        <v>91.53503917101928</v>
      </c>
      <c r="T58" s="7">
        <f t="shared" si="6"/>
        <v>108.10358197930508</v>
      </c>
      <c r="U58" s="7">
        <f t="shared" si="6"/>
        <v>91.87346359374638</v>
      </c>
      <c r="V58" s="7">
        <f t="shared" si="6"/>
        <v>88.17913006470754</v>
      </c>
      <c r="W58" s="7">
        <f t="shared" si="6"/>
        <v>92.56359967240657</v>
      </c>
      <c r="X58" s="7">
        <f t="shared" si="6"/>
        <v>0</v>
      </c>
      <c r="Y58" s="7">
        <f t="shared" si="6"/>
        <v>0</v>
      </c>
      <c r="Z58" s="8">
        <f t="shared" si="6"/>
        <v>92.56359974036509</v>
      </c>
    </row>
    <row r="59" spans="1:26" ht="13.5">
      <c r="A59" s="36" t="s">
        <v>31</v>
      </c>
      <c r="B59" s="9">
        <f aca="true" t="shared" si="7" ref="B59:Z66">IF(B68=0,0,+(B77/B68)*100)</f>
        <v>100.00000011557557</v>
      </c>
      <c r="C59" s="9">
        <f t="shared" si="7"/>
        <v>0</v>
      </c>
      <c r="D59" s="2">
        <f t="shared" si="7"/>
        <v>92.50000008460086</v>
      </c>
      <c r="E59" s="10">
        <f t="shared" si="7"/>
        <v>92.50000008460086</v>
      </c>
      <c r="F59" s="10">
        <f t="shared" si="7"/>
        <v>61.166787190214954</v>
      </c>
      <c r="G59" s="10">
        <f t="shared" si="7"/>
        <v>88.55112993728629</v>
      </c>
      <c r="H59" s="10">
        <f t="shared" si="7"/>
        <v>82.14500299873949</v>
      </c>
      <c r="I59" s="10">
        <f t="shared" si="7"/>
        <v>72.69275565572877</v>
      </c>
      <c r="J59" s="10">
        <f t="shared" si="7"/>
        <v>84.75543255906884</v>
      </c>
      <c r="K59" s="10">
        <f t="shared" si="7"/>
        <v>85.63901326437463</v>
      </c>
      <c r="L59" s="10">
        <f t="shared" si="7"/>
        <v>84.67184137441575</v>
      </c>
      <c r="M59" s="10">
        <f t="shared" si="7"/>
        <v>85.05272648827966</v>
      </c>
      <c r="N59" s="10">
        <f t="shared" si="7"/>
        <v>81.15000032187407</v>
      </c>
      <c r="O59" s="10">
        <f t="shared" si="7"/>
        <v>153.2793090938155</v>
      </c>
      <c r="P59" s="10">
        <f t="shared" si="7"/>
        <v>95.37404480700445</v>
      </c>
      <c r="Q59" s="10">
        <f t="shared" si="7"/>
        <v>109.9796191131986</v>
      </c>
      <c r="R59" s="10">
        <f t="shared" si="7"/>
        <v>75.74576185499986</v>
      </c>
      <c r="S59" s="10">
        <f t="shared" si="7"/>
        <v>94.34788868375709</v>
      </c>
      <c r="T59" s="10">
        <f t="shared" si="7"/>
        <v>107.82243156729253</v>
      </c>
      <c r="U59" s="10">
        <f t="shared" si="7"/>
        <v>92.6801373144917</v>
      </c>
      <c r="V59" s="10">
        <f t="shared" si="7"/>
        <v>88.60000031540032</v>
      </c>
      <c r="W59" s="10">
        <f t="shared" si="7"/>
        <v>92.4999998374773</v>
      </c>
      <c r="X59" s="10">
        <f t="shared" si="7"/>
        <v>0</v>
      </c>
      <c r="Y59" s="10">
        <f t="shared" si="7"/>
        <v>0</v>
      </c>
      <c r="Z59" s="11">
        <f t="shared" si="7"/>
        <v>92.50000008460086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92.49999993170822</v>
      </c>
      <c r="E60" s="13">
        <f t="shared" si="7"/>
        <v>92.49999993170822</v>
      </c>
      <c r="F60" s="13">
        <f t="shared" si="7"/>
        <v>60.32932194810808</v>
      </c>
      <c r="G60" s="13">
        <f t="shared" si="7"/>
        <v>89.30167575184886</v>
      </c>
      <c r="H60" s="13">
        <f t="shared" si="7"/>
        <v>81.88900525682176</v>
      </c>
      <c r="I60" s="13">
        <f t="shared" si="7"/>
        <v>75.3521007881207</v>
      </c>
      <c r="J60" s="13">
        <f t="shared" si="7"/>
        <v>82.9335908576794</v>
      </c>
      <c r="K60" s="13">
        <f t="shared" si="7"/>
        <v>84.78795644790921</v>
      </c>
      <c r="L60" s="13">
        <f t="shared" si="7"/>
        <v>84.26724095188152</v>
      </c>
      <c r="M60" s="13">
        <f t="shared" si="7"/>
        <v>84.05644570849603</v>
      </c>
      <c r="N60" s="13">
        <f t="shared" si="7"/>
        <v>80.36997232883661</v>
      </c>
      <c r="O60" s="13">
        <f t="shared" si="7"/>
        <v>125.25543441358163</v>
      </c>
      <c r="P60" s="13">
        <f t="shared" si="7"/>
        <v>93.59277262356099</v>
      </c>
      <c r="Q60" s="13">
        <f t="shared" si="7"/>
        <v>100.09702019302888</v>
      </c>
      <c r="R60" s="13">
        <f t="shared" si="7"/>
        <v>71.03845155280527</v>
      </c>
      <c r="S60" s="13">
        <f t="shared" si="7"/>
        <v>90.82715021744605</v>
      </c>
      <c r="T60" s="13">
        <f t="shared" si="7"/>
        <v>108.38228910445254</v>
      </c>
      <c r="U60" s="13">
        <f t="shared" si="7"/>
        <v>91.47352711882264</v>
      </c>
      <c r="V60" s="13">
        <f t="shared" si="7"/>
        <v>87.8329548413156</v>
      </c>
      <c r="W60" s="13">
        <f t="shared" si="7"/>
        <v>92.49999993170822</v>
      </c>
      <c r="X60" s="13">
        <f t="shared" si="7"/>
        <v>0</v>
      </c>
      <c r="Y60" s="13">
        <f t="shared" si="7"/>
        <v>0</v>
      </c>
      <c r="Z60" s="14">
        <f t="shared" si="7"/>
        <v>92.49999993170822</v>
      </c>
    </row>
    <row r="61" spans="1:26" ht="13.5">
      <c r="A61" s="38" t="s">
        <v>91</v>
      </c>
      <c r="B61" s="12">
        <f t="shared" si="7"/>
        <v>100</v>
      </c>
      <c r="C61" s="12">
        <f t="shared" si="7"/>
        <v>0</v>
      </c>
      <c r="D61" s="3">
        <f t="shared" si="7"/>
        <v>92.50000007023802</v>
      </c>
      <c r="E61" s="13">
        <f t="shared" si="7"/>
        <v>92.50000007023802</v>
      </c>
      <c r="F61" s="13">
        <f t="shared" si="7"/>
        <v>61.166787756127505</v>
      </c>
      <c r="G61" s="13">
        <f t="shared" si="7"/>
        <v>88.55112906279402</v>
      </c>
      <c r="H61" s="13">
        <f t="shared" si="7"/>
        <v>82.1450024660434</v>
      </c>
      <c r="I61" s="13">
        <f t="shared" si="7"/>
        <v>75.95035478858873</v>
      </c>
      <c r="J61" s="13">
        <f t="shared" si="7"/>
        <v>84.7554310672464</v>
      </c>
      <c r="K61" s="13">
        <f t="shared" si="7"/>
        <v>85.63901242790855</v>
      </c>
      <c r="L61" s="13">
        <f t="shared" si="7"/>
        <v>84.6718412559461</v>
      </c>
      <c r="M61" s="13">
        <f t="shared" si="7"/>
        <v>84.92802421416962</v>
      </c>
      <c r="N61" s="13">
        <f t="shared" si="7"/>
        <v>81.1499998216982</v>
      </c>
      <c r="O61" s="13">
        <f t="shared" si="7"/>
        <v>125.8219904263321</v>
      </c>
      <c r="P61" s="13">
        <f t="shared" si="7"/>
        <v>94.17526142335018</v>
      </c>
      <c r="Q61" s="13">
        <f t="shared" si="7"/>
        <v>100.18360967551556</v>
      </c>
      <c r="R61" s="13">
        <f t="shared" si="7"/>
        <v>66.37164908195935</v>
      </c>
      <c r="S61" s="13">
        <f t="shared" si="7"/>
        <v>92.92448838754585</v>
      </c>
      <c r="T61" s="13">
        <f t="shared" si="7"/>
        <v>107.38004386773612</v>
      </c>
      <c r="U61" s="13">
        <f t="shared" si="7"/>
        <v>93.10270994989888</v>
      </c>
      <c r="V61" s="13">
        <f t="shared" si="7"/>
        <v>88.59999993515318</v>
      </c>
      <c r="W61" s="13">
        <f t="shared" si="7"/>
        <v>92.50000007023802</v>
      </c>
      <c r="X61" s="13">
        <f t="shared" si="7"/>
        <v>0</v>
      </c>
      <c r="Y61" s="13">
        <f t="shared" si="7"/>
        <v>0</v>
      </c>
      <c r="Z61" s="14">
        <f t="shared" si="7"/>
        <v>92.50000007023802</v>
      </c>
    </row>
    <row r="62" spans="1:26" ht="13.5">
      <c r="A62" s="38" t="s">
        <v>92</v>
      </c>
      <c r="B62" s="12">
        <f t="shared" si="7"/>
        <v>100</v>
      </c>
      <c r="C62" s="12">
        <f t="shared" si="7"/>
        <v>0</v>
      </c>
      <c r="D62" s="3">
        <f t="shared" si="7"/>
        <v>92.4999995385909</v>
      </c>
      <c r="E62" s="13">
        <f t="shared" si="7"/>
        <v>92.4999995385909</v>
      </c>
      <c r="F62" s="13">
        <f t="shared" si="7"/>
        <v>61.16678626819141</v>
      </c>
      <c r="G62" s="13">
        <f t="shared" si="7"/>
        <v>88.5511274382554</v>
      </c>
      <c r="H62" s="13">
        <f t="shared" si="7"/>
        <v>82.1450022738342</v>
      </c>
      <c r="I62" s="13">
        <f t="shared" si="7"/>
        <v>73.75289265203682</v>
      </c>
      <c r="J62" s="13">
        <f t="shared" si="7"/>
        <v>84.75543043722593</v>
      </c>
      <c r="K62" s="13">
        <f t="shared" si="7"/>
        <v>85.63901295382882</v>
      </c>
      <c r="L62" s="13">
        <f t="shared" si="7"/>
        <v>84.67184056279112</v>
      </c>
      <c r="M62" s="13">
        <f t="shared" si="7"/>
        <v>84.91625600147688</v>
      </c>
      <c r="N62" s="13">
        <f t="shared" si="7"/>
        <v>81.1499994506722</v>
      </c>
      <c r="O62" s="13">
        <f t="shared" si="7"/>
        <v>125.63788223411218</v>
      </c>
      <c r="P62" s="13">
        <f t="shared" si="7"/>
        <v>96.51993213664221</v>
      </c>
      <c r="Q62" s="13">
        <f t="shared" si="7"/>
        <v>104.92907000861318</v>
      </c>
      <c r="R62" s="13">
        <f t="shared" si="7"/>
        <v>75.59300842834699</v>
      </c>
      <c r="S62" s="13">
        <f t="shared" si="7"/>
        <v>88.76603139274894</v>
      </c>
      <c r="T62" s="13">
        <f t="shared" si="7"/>
        <v>116.40381706935537</v>
      </c>
      <c r="U62" s="13">
        <f t="shared" si="7"/>
        <v>90.63935803218727</v>
      </c>
      <c r="V62" s="13">
        <f t="shared" si="7"/>
        <v>88.59999975263703</v>
      </c>
      <c r="W62" s="13">
        <f t="shared" si="7"/>
        <v>92.4999993303941</v>
      </c>
      <c r="X62" s="13">
        <f t="shared" si="7"/>
        <v>0</v>
      </c>
      <c r="Y62" s="13">
        <f t="shared" si="7"/>
        <v>0</v>
      </c>
      <c r="Z62" s="14">
        <f t="shared" si="7"/>
        <v>92.4999995385909</v>
      </c>
    </row>
    <row r="63" spans="1:26" ht="13.5">
      <c r="A63" s="38" t="s">
        <v>93</v>
      </c>
      <c r="B63" s="12">
        <f t="shared" si="7"/>
        <v>100</v>
      </c>
      <c r="C63" s="12">
        <f t="shared" si="7"/>
        <v>0</v>
      </c>
      <c r="D63" s="3">
        <f t="shared" si="7"/>
        <v>92.49999971985254</v>
      </c>
      <c r="E63" s="13">
        <f t="shared" si="7"/>
        <v>92.49999971985254</v>
      </c>
      <c r="F63" s="13">
        <f t="shared" si="7"/>
        <v>61.16678845580966</v>
      </c>
      <c r="G63" s="13">
        <f t="shared" si="7"/>
        <v>88.55113915541634</v>
      </c>
      <c r="H63" s="13">
        <f t="shared" si="7"/>
        <v>82.14500130494284</v>
      </c>
      <c r="I63" s="13">
        <f t="shared" si="7"/>
        <v>75.38563705930893</v>
      </c>
      <c r="J63" s="13">
        <f t="shared" si="7"/>
        <v>84.75543113315956</v>
      </c>
      <c r="K63" s="13">
        <f t="shared" si="7"/>
        <v>85.6390126924215</v>
      </c>
      <c r="L63" s="13">
        <f t="shared" si="7"/>
        <v>84.67184069371805</v>
      </c>
      <c r="M63" s="13">
        <f t="shared" si="7"/>
        <v>85.02456176157749</v>
      </c>
      <c r="N63" s="13">
        <f t="shared" si="7"/>
        <v>81.15000196306055</v>
      </c>
      <c r="O63" s="13">
        <f t="shared" si="7"/>
        <v>133.00115462352952</v>
      </c>
      <c r="P63" s="13">
        <f t="shared" si="7"/>
        <v>94.46423174850571</v>
      </c>
      <c r="Q63" s="13">
        <f t="shared" si="7"/>
        <v>102.34975386307481</v>
      </c>
      <c r="R63" s="13">
        <f t="shared" si="7"/>
        <v>77.14480420418214</v>
      </c>
      <c r="S63" s="13">
        <f t="shared" si="7"/>
        <v>93.6288284580237</v>
      </c>
      <c r="T63" s="13">
        <f t="shared" si="7"/>
        <v>124.67967930480046</v>
      </c>
      <c r="U63" s="13">
        <f t="shared" si="7"/>
        <v>92.94776863786703</v>
      </c>
      <c r="V63" s="13">
        <f t="shared" si="7"/>
        <v>88.59999961545162</v>
      </c>
      <c r="W63" s="13">
        <f t="shared" si="7"/>
        <v>92.49999971985254</v>
      </c>
      <c r="X63" s="13">
        <f t="shared" si="7"/>
        <v>0</v>
      </c>
      <c r="Y63" s="13">
        <f t="shared" si="7"/>
        <v>0</v>
      </c>
      <c r="Z63" s="14">
        <f t="shared" si="7"/>
        <v>92.49999971985254</v>
      </c>
    </row>
    <row r="64" spans="1:26" ht="13.5">
      <c r="A64" s="38" t="s">
        <v>94</v>
      </c>
      <c r="B64" s="12">
        <f t="shared" si="7"/>
        <v>100</v>
      </c>
      <c r="C64" s="12">
        <f t="shared" si="7"/>
        <v>0</v>
      </c>
      <c r="D64" s="3">
        <f t="shared" si="7"/>
        <v>92.50000025131706</v>
      </c>
      <c r="E64" s="13">
        <f t="shared" si="7"/>
        <v>92.50000025131706</v>
      </c>
      <c r="F64" s="13">
        <f t="shared" si="7"/>
        <v>61.16678742780781</v>
      </c>
      <c r="G64" s="13">
        <f t="shared" si="7"/>
        <v>88.55112979088065</v>
      </c>
      <c r="H64" s="13">
        <f t="shared" si="7"/>
        <v>82.14500334320314</v>
      </c>
      <c r="I64" s="13">
        <f t="shared" si="7"/>
        <v>77.26302067202757</v>
      </c>
      <c r="J64" s="13">
        <f t="shared" si="7"/>
        <v>84.75543156357442</v>
      </c>
      <c r="K64" s="13">
        <f t="shared" si="7"/>
        <v>85.6390121642195</v>
      </c>
      <c r="L64" s="13">
        <f t="shared" si="7"/>
        <v>84.67184301000502</v>
      </c>
      <c r="M64" s="13">
        <f t="shared" si="7"/>
        <v>85.02076161588661</v>
      </c>
      <c r="N64" s="13">
        <f t="shared" si="7"/>
        <v>81.1499972527092</v>
      </c>
      <c r="O64" s="13">
        <f t="shared" si="7"/>
        <v>124.68047865082532</v>
      </c>
      <c r="P64" s="13">
        <f t="shared" si="7"/>
        <v>94.21001087144127</v>
      </c>
      <c r="Q64" s="13">
        <f t="shared" si="7"/>
        <v>99.97148787996464</v>
      </c>
      <c r="R64" s="13">
        <f t="shared" si="7"/>
        <v>76.9456862974742</v>
      </c>
      <c r="S64" s="13">
        <f t="shared" si="7"/>
        <v>93.5559466411384</v>
      </c>
      <c r="T64" s="13">
        <f t="shared" si="7"/>
        <v>105.94281767502791</v>
      </c>
      <c r="U64" s="13">
        <f t="shared" si="7"/>
        <v>92.20733420496255</v>
      </c>
      <c r="V64" s="13">
        <f t="shared" si="7"/>
        <v>88.60000010823221</v>
      </c>
      <c r="W64" s="13">
        <f t="shared" si="7"/>
        <v>92.50000025131706</v>
      </c>
      <c r="X64" s="13">
        <f t="shared" si="7"/>
        <v>0</v>
      </c>
      <c r="Y64" s="13">
        <f t="shared" si="7"/>
        <v>0</v>
      </c>
      <c r="Z64" s="14">
        <f t="shared" si="7"/>
        <v>92.50000025131706</v>
      </c>
    </row>
    <row r="65" spans="1:26" ht="13.5">
      <c r="A65" s="38" t="s">
        <v>95</v>
      </c>
      <c r="B65" s="12">
        <f t="shared" si="7"/>
        <v>100</v>
      </c>
      <c r="C65" s="12">
        <f t="shared" si="7"/>
        <v>0</v>
      </c>
      <c r="D65" s="3">
        <f t="shared" si="7"/>
        <v>92.49999513442563</v>
      </c>
      <c r="E65" s="13">
        <f t="shared" si="7"/>
        <v>92.49999513442563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92.49999942076494</v>
      </c>
      <c r="X65" s="13">
        <f t="shared" si="7"/>
        <v>0</v>
      </c>
      <c r="Y65" s="13">
        <f t="shared" si="7"/>
        <v>0</v>
      </c>
      <c r="Z65" s="14">
        <f t="shared" si="7"/>
        <v>92.49999513442563</v>
      </c>
    </row>
    <row r="66" spans="1:26" ht="13.5">
      <c r="A66" s="39" t="s">
        <v>96</v>
      </c>
      <c r="B66" s="15">
        <f t="shared" si="7"/>
        <v>100.00000306172505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97</v>
      </c>
      <c r="B67" s="23">
        <v>3647543992</v>
      </c>
      <c r="C67" s="23"/>
      <c r="D67" s="24">
        <v>4086180832</v>
      </c>
      <c r="E67" s="25">
        <v>4086180832</v>
      </c>
      <c r="F67" s="25">
        <v>395453402</v>
      </c>
      <c r="G67" s="25">
        <v>212068587</v>
      </c>
      <c r="H67" s="25">
        <v>323457872</v>
      </c>
      <c r="I67" s="25">
        <v>930979861</v>
      </c>
      <c r="J67" s="25">
        <v>318059986</v>
      </c>
      <c r="K67" s="25">
        <v>325309067</v>
      </c>
      <c r="L67" s="25">
        <v>513925865</v>
      </c>
      <c r="M67" s="25">
        <v>1157294918</v>
      </c>
      <c r="N67" s="25">
        <v>299837052</v>
      </c>
      <c r="O67" s="25">
        <v>313483735</v>
      </c>
      <c r="P67" s="25">
        <v>314844635</v>
      </c>
      <c r="Q67" s="25">
        <v>928165422</v>
      </c>
      <c r="R67" s="25">
        <v>238843478</v>
      </c>
      <c r="S67" s="25">
        <v>430461354</v>
      </c>
      <c r="T67" s="25">
        <v>286877816</v>
      </c>
      <c r="U67" s="25">
        <v>956182648</v>
      </c>
      <c r="V67" s="25">
        <v>3972622849</v>
      </c>
      <c r="W67" s="25">
        <v>4086180835</v>
      </c>
      <c r="X67" s="25"/>
      <c r="Y67" s="24"/>
      <c r="Z67" s="26">
        <v>4086180832</v>
      </c>
    </row>
    <row r="68" spans="1:26" ht="13.5" hidden="1">
      <c r="A68" s="36" t="s">
        <v>31</v>
      </c>
      <c r="B68" s="18">
        <v>865234825</v>
      </c>
      <c r="C68" s="18"/>
      <c r="D68" s="19">
        <v>1122920106</v>
      </c>
      <c r="E68" s="20">
        <v>1122920106</v>
      </c>
      <c r="F68" s="20">
        <v>158500146</v>
      </c>
      <c r="G68" s="20">
        <v>72614738</v>
      </c>
      <c r="H68" s="20">
        <v>71445019</v>
      </c>
      <c r="I68" s="20">
        <v>302559903</v>
      </c>
      <c r="J68" s="20">
        <v>80560928</v>
      </c>
      <c r="K68" s="20">
        <v>88537231</v>
      </c>
      <c r="L68" s="20">
        <v>73402535</v>
      </c>
      <c r="M68" s="20">
        <v>242500694</v>
      </c>
      <c r="N68" s="20">
        <v>74097301</v>
      </c>
      <c r="O68" s="20">
        <v>74268144</v>
      </c>
      <c r="P68" s="20">
        <v>73916345</v>
      </c>
      <c r="Q68" s="20">
        <v>222281790</v>
      </c>
      <c r="R68" s="20">
        <v>75185429</v>
      </c>
      <c r="S68" s="20">
        <v>74632235</v>
      </c>
      <c r="T68" s="20">
        <v>75863687</v>
      </c>
      <c r="U68" s="20">
        <v>225681351</v>
      </c>
      <c r="V68" s="20">
        <v>993023738</v>
      </c>
      <c r="W68" s="20">
        <v>1122920109</v>
      </c>
      <c r="X68" s="20"/>
      <c r="Y68" s="19"/>
      <c r="Z68" s="22">
        <v>1122920106</v>
      </c>
    </row>
    <row r="69" spans="1:26" ht="13.5" hidden="1">
      <c r="A69" s="37" t="s">
        <v>32</v>
      </c>
      <c r="B69" s="18">
        <v>2749647841</v>
      </c>
      <c r="C69" s="18"/>
      <c r="D69" s="19">
        <v>2928610040</v>
      </c>
      <c r="E69" s="20">
        <v>2928610040</v>
      </c>
      <c r="F69" s="20">
        <v>233656276</v>
      </c>
      <c r="G69" s="20">
        <v>135455915</v>
      </c>
      <c r="H69" s="20">
        <v>247917669</v>
      </c>
      <c r="I69" s="20">
        <v>617029860</v>
      </c>
      <c r="J69" s="20">
        <v>233311792</v>
      </c>
      <c r="K69" s="20">
        <v>232446705</v>
      </c>
      <c r="L69" s="20">
        <v>436148439</v>
      </c>
      <c r="M69" s="20">
        <v>901906936</v>
      </c>
      <c r="N69" s="20">
        <v>221276927</v>
      </c>
      <c r="O69" s="20">
        <v>234694688</v>
      </c>
      <c r="P69" s="20">
        <v>236676976</v>
      </c>
      <c r="Q69" s="20">
        <v>692648591</v>
      </c>
      <c r="R69" s="20">
        <v>159790738</v>
      </c>
      <c r="S69" s="20">
        <v>351254940</v>
      </c>
      <c r="T69" s="20">
        <v>206542554</v>
      </c>
      <c r="U69" s="20">
        <v>717588232</v>
      </c>
      <c r="V69" s="20">
        <v>2929173619</v>
      </c>
      <c r="W69" s="20">
        <v>2928610040</v>
      </c>
      <c r="X69" s="20"/>
      <c r="Y69" s="19"/>
      <c r="Z69" s="22">
        <v>2928610040</v>
      </c>
    </row>
    <row r="70" spans="1:26" ht="13.5" hidden="1">
      <c r="A70" s="38" t="s">
        <v>91</v>
      </c>
      <c r="B70" s="18">
        <v>1694297411</v>
      </c>
      <c r="C70" s="18"/>
      <c r="D70" s="19">
        <v>1815256137</v>
      </c>
      <c r="E70" s="20">
        <v>1815256137</v>
      </c>
      <c r="F70" s="20">
        <v>128761550</v>
      </c>
      <c r="G70" s="20">
        <v>77793016</v>
      </c>
      <c r="H70" s="20">
        <v>149048472</v>
      </c>
      <c r="I70" s="20">
        <v>355603038</v>
      </c>
      <c r="J70" s="20">
        <v>135468678</v>
      </c>
      <c r="K70" s="20">
        <v>143518758</v>
      </c>
      <c r="L70" s="20">
        <v>307042984</v>
      </c>
      <c r="M70" s="20">
        <v>586030420</v>
      </c>
      <c r="N70" s="20">
        <v>139370439</v>
      </c>
      <c r="O70" s="20">
        <v>139345966</v>
      </c>
      <c r="P70" s="20">
        <v>153100708</v>
      </c>
      <c r="Q70" s="20">
        <v>431817113</v>
      </c>
      <c r="R70" s="20">
        <v>71461051</v>
      </c>
      <c r="S70" s="20">
        <v>158795245</v>
      </c>
      <c r="T70" s="20">
        <v>135776781</v>
      </c>
      <c r="U70" s="20">
        <v>366033077</v>
      </c>
      <c r="V70" s="20">
        <v>1739483648</v>
      </c>
      <c r="W70" s="20">
        <v>1815256137</v>
      </c>
      <c r="X70" s="20"/>
      <c r="Y70" s="19"/>
      <c r="Z70" s="22">
        <v>1815256137</v>
      </c>
    </row>
    <row r="71" spans="1:26" ht="13.5" hidden="1">
      <c r="A71" s="38" t="s">
        <v>92</v>
      </c>
      <c r="B71" s="18">
        <v>425275744</v>
      </c>
      <c r="C71" s="18"/>
      <c r="D71" s="19">
        <v>444291186</v>
      </c>
      <c r="E71" s="20">
        <v>444291186</v>
      </c>
      <c r="F71" s="20">
        <v>40080314</v>
      </c>
      <c r="G71" s="20">
        <v>7877815</v>
      </c>
      <c r="H71" s="20">
        <v>46219289</v>
      </c>
      <c r="I71" s="20">
        <v>94177418</v>
      </c>
      <c r="J71" s="20">
        <v>40810434</v>
      </c>
      <c r="K71" s="20">
        <v>34435147</v>
      </c>
      <c r="L71" s="20">
        <v>74974318</v>
      </c>
      <c r="M71" s="20">
        <v>150219899</v>
      </c>
      <c r="N71" s="20">
        <v>25121612</v>
      </c>
      <c r="O71" s="20">
        <v>40582295</v>
      </c>
      <c r="P71" s="20">
        <v>28902195</v>
      </c>
      <c r="Q71" s="20">
        <v>94606102</v>
      </c>
      <c r="R71" s="20">
        <v>32744855</v>
      </c>
      <c r="S71" s="20">
        <v>137603687</v>
      </c>
      <c r="T71" s="20">
        <v>29128001</v>
      </c>
      <c r="U71" s="20">
        <v>199476543</v>
      </c>
      <c r="V71" s="20">
        <v>538479962</v>
      </c>
      <c r="W71" s="20">
        <v>444291187</v>
      </c>
      <c r="X71" s="20"/>
      <c r="Y71" s="19"/>
      <c r="Z71" s="22">
        <v>444291186</v>
      </c>
    </row>
    <row r="72" spans="1:26" ht="13.5" hidden="1">
      <c r="A72" s="38" t="s">
        <v>93</v>
      </c>
      <c r="B72" s="18">
        <v>298552050</v>
      </c>
      <c r="C72" s="18"/>
      <c r="D72" s="19">
        <v>339107134</v>
      </c>
      <c r="E72" s="20">
        <v>339107134</v>
      </c>
      <c r="F72" s="20">
        <v>35763998</v>
      </c>
      <c r="G72" s="20">
        <v>25185545</v>
      </c>
      <c r="H72" s="20">
        <v>26177392</v>
      </c>
      <c r="I72" s="20">
        <v>87126935</v>
      </c>
      <c r="J72" s="20">
        <v>26262153</v>
      </c>
      <c r="K72" s="20">
        <v>26519841</v>
      </c>
      <c r="L72" s="20">
        <v>26160023</v>
      </c>
      <c r="M72" s="20">
        <v>78942017</v>
      </c>
      <c r="N72" s="20">
        <v>28959881</v>
      </c>
      <c r="O72" s="20">
        <v>26899677</v>
      </c>
      <c r="P72" s="20">
        <v>26703430</v>
      </c>
      <c r="Q72" s="20">
        <v>82562988</v>
      </c>
      <c r="R72" s="20">
        <v>28059869</v>
      </c>
      <c r="S72" s="20">
        <v>27172428</v>
      </c>
      <c r="T72" s="20">
        <v>13391033</v>
      </c>
      <c r="U72" s="20">
        <v>68623330</v>
      </c>
      <c r="V72" s="20">
        <v>317255270</v>
      </c>
      <c r="W72" s="20">
        <v>339107134</v>
      </c>
      <c r="X72" s="20"/>
      <c r="Y72" s="19"/>
      <c r="Z72" s="22">
        <v>339107134</v>
      </c>
    </row>
    <row r="73" spans="1:26" ht="13.5" hidden="1">
      <c r="A73" s="38" t="s">
        <v>94</v>
      </c>
      <c r="B73" s="18">
        <v>287400358</v>
      </c>
      <c r="C73" s="18"/>
      <c r="D73" s="19">
        <v>308375397</v>
      </c>
      <c r="E73" s="20">
        <v>308375397</v>
      </c>
      <c r="F73" s="20">
        <v>25851307</v>
      </c>
      <c r="G73" s="20">
        <v>25747641</v>
      </c>
      <c r="H73" s="20">
        <v>25699904</v>
      </c>
      <c r="I73" s="20">
        <v>77298852</v>
      </c>
      <c r="J73" s="20">
        <v>25755429</v>
      </c>
      <c r="K73" s="20">
        <v>25662970</v>
      </c>
      <c r="L73" s="20">
        <v>25887000</v>
      </c>
      <c r="M73" s="20">
        <v>77305399</v>
      </c>
      <c r="N73" s="20">
        <v>25698044</v>
      </c>
      <c r="O73" s="20">
        <v>25566445</v>
      </c>
      <c r="P73" s="20">
        <v>25695765</v>
      </c>
      <c r="Q73" s="20">
        <v>76960254</v>
      </c>
      <c r="R73" s="20">
        <v>25580948</v>
      </c>
      <c r="S73" s="20">
        <v>25534053</v>
      </c>
      <c r="T73" s="20">
        <v>25916225</v>
      </c>
      <c r="U73" s="20">
        <v>77031226</v>
      </c>
      <c r="V73" s="20">
        <v>308595731</v>
      </c>
      <c r="W73" s="20">
        <v>308375397</v>
      </c>
      <c r="X73" s="20"/>
      <c r="Y73" s="19"/>
      <c r="Z73" s="22">
        <v>308375397</v>
      </c>
    </row>
    <row r="74" spans="1:26" ht="13.5" hidden="1">
      <c r="A74" s="38" t="s">
        <v>95</v>
      </c>
      <c r="B74" s="18">
        <v>44122278</v>
      </c>
      <c r="C74" s="18"/>
      <c r="D74" s="19">
        <v>21580186</v>
      </c>
      <c r="E74" s="20">
        <v>21580186</v>
      </c>
      <c r="F74" s="20">
        <v>3199107</v>
      </c>
      <c r="G74" s="20">
        <v>-1148102</v>
      </c>
      <c r="H74" s="20">
        <v>772612</v>
      </c>
      <c r="I74" s="20">
        <v>2823617</v>
      </c>
      <c r="J74" s="20">
        <v>5015098</v>
      </c>
      <c r="K74" s="20">
        <v>2309989</v>
      </c>
      <c r="L74" s="20">
        <v>2084114</v>
      </c>
      <c r="M74" s="20">
        <v>9409201</v>
      </c>
      <c r="N74" s="20">
        <v>2126951</v>
      </c>
      <c r="O74" s="20">
        <v>2300305</v>
      </c>
      <c r="P74" s="20">
        <v>2274878</v>
      </c>
      <c r="Q74" s="20">
        <v>6702134</v>
      </c>
      <c r="R74" s="20">
        <v>1944015</v>
      </c>
      <c r="S74" s="20">
        <v>2149527</v>
      </c>
      <c r="T74" s="20">
        <v>2330514</v>
      </c>
      <c r="U74" s="20">
        <v>6424056</v>
      </c>
      <c r="V74" s="20">
        <v>25359008</v>
      </c>
      <c r="W74" s="20">
        <v>21580185</v>
      </c>
      <c r="X74" s="20"/>
      <c r="Y74" s="19"/>
      <c r="Z74" s="22">
        <v>21580186</v>
      </c>
    </row>
    <row r="75" spans="1:26" ht="13.5" hidden="1">
      <c r="A75" s="39" t="s">
        <v>96</v>
      </c>
      <c r="B75" s="27">
        <v>32661326</v>
      </c>
      <c r="C75" s="27"/>
      <c r="D75" s="28">
        <v>34650686</v>
      </c>
      <c r="E75" s="29">
        <v>34650686</v>
      </c>
      <c r="F75" s="29">
        <v>3296980</v>
      </c>
      <c r="G75" s="29">
        <v>3997934</v>
      </c>
      <c r="H75" s="29">
        <v>4095184</v>
      </c>
      <c r="I75" s="29">
        <v>11390098</v>
      </c>
      <c r="J75" s="29">
        <v>4187266</v>
      </c>
      <c r="K75" s="29">
        <v>4325131</v>
      </c>
      <c r="L75" s="29">
        <v>4374891</v>
      </c>
      <c r="M75" s="29">
        <v>12887288</v>
      </c>
      <c r="N75" s="29">
        <v>4462824</v>
      </c>
      <c r="O75" s="29">
        <v>4520903</v>
      </c>
      <c r="P75" s="29">
        <v>4251314</v>
      </c>
      <c r="Q75" s="29">
        <v>13235041</v>
      </c>
      <c r="R75" s="29">
        <v>3867311</v>
      </c>
      <c r="S75" s="29">
        <v>4574179</v>
      </c>
      <c r="T75" s="29">
        <v>4471575</v>
      </c>
      <c r="U75" s="29">
        <v>12913065</v>
      </c>
      <c r="V75" s="29">
        <v>50425492</v>
      </c>
      <c r="W75" s="29">
        <v>34650686</v>
      </c>
      <c r="X75" s="29"/>
      <c r="Y75" s="28"/>
      <c r="Z75" s="30">
        <v>34650686</v>
      </c>
    </row>
    <row r="76" spans="1:26" ht="13.5" hidden="1">
      <c r="A76" s="41" t="s">
        <v>98</v>
      </c>
      <c r="B76" s="31">
        <v>3647543994</v>
      </c>
      <c r="C76" s="31"/>
      <c r="D76" s="32">
        <v>3782316070</v>
      </c>
      <c r="E76" s="33">
        <v>3782316070</v>
      </c>
      <c r="F76" s="33">
        <v>241209674</v>
      </c>
      <c r="G76" s="33">
        <v>189263507</v>
      </c>
      <c r="H76" s="33">
        <v>265801010</v>
      </c>
      <c r="I76" s="33">
        <v>696274191</v>
      </c>
      <c r="J76" s="33">
        <v>265960876</v>
      </c>
      <c r="K76" s="33">
        <v>277234353</v>
      </c>
      <c r="L76" s="33">
        <v>434056425</v>
      </c>
      <c r="M76" s="33">
        <v>977251654</v>
      </c>
      <c r="N76" s="33">
        <v>242432989</v>
      </c>
      <c r="O76" s="33">
        <v>412326452</v>
      </c>
      <c r="P76" s="33">
        <v>296260866</v>
      </c>
      <c r="Q76" s="33">
        <v>951020307</v>
      </c>
      <c r="R76" s="33">
        <v>174329953</v>
      </c>
      <c r="S76" s="33">
        <v>394022969</v>
      </c>
      <c r="T76" s="33">
        <v>310125195</v>
      </c>
      <c r="U76" s="33">
        <v>878478117</v>
      </c>
      <c r="V76" s="33">
        <v>3503024269</v>
      </c>
      <c r="W76" s="33">
        <v>3782316070</v>
      </c>
      <c r="X76" s="33"/>
      <c r="Y76" s="32"/>
      <c r="Z76" s="34">
        <v>3782316070</v>
      </c>
    </row>
    <row r="77" spans="1:26" ht="13.5" hidden="1">
      <c r="A77" s="36" t="s">
        <v>31</v>
      </c>
      <c r="B77" s="18">
        <v>865234826</v>
      </c>
      <c r="C77" s="18"/>
      <c r="D77" s="19">
        <v>1038701099</v>
      </c>
      <c r="E77" s="20">
        <v>1038701099</v>
      </c>
      <c r="F77" s="20">
        <v>96949447</v>
      </c>
      <c r="G77" s="20">
        <v>64301171</v>
      </c>
      <c r="H77" s="20">
        <v>58688513</v>
      </c>
      <c r="I77" s="20">
        <v>219939131</v>
      </c>
      <c r="J77" s="20">
        <v>68279763</v>
      </c>
      <c r="K77" s="20">
        <v>75822411</v>
      </c>
      <c r="L77" s="20">
        <v>62151278</v>
      </c>
      <c r="M77" s="20">
        <v>206253452</v>
      </c>
      <c r="N77" s="20">
        <v>60129960</v>
      </c>
      <c r="O77" s="20">
        <v>113837698</v>
      </c>
      <c r="P77" s="20">
        <v>70497008</v>
      </c>
      <c r="Q77" s="20">
        <v>244464666</v>
      </c>
      <c r="R77" s="20">
        <v>56949776</v>
      </c>
      <c r="S77" s="20">
        <v>70413938</v>
      </c>
      <c r="T77" s="20">
        <v>81798072</v>
      </c>
      <c r="U77" s="20">
        <v>209161786</v>
      </c>
      <c r="V77" s="20">
        <v>879819035</v>
      </c>
      <c r="W77" s="20">
        <v>1038701099</v>
      </c>
      <c r="X77" s="20"/>
      <c r="Y77" s="19"/>
      <c r="Z77" s="22">
        <v>1038701099</v>
      </c>
    </row>
    <row r="78" spans="1:26" ht="13.5" hidden="1">
      <c r="A78" s="37" t="s">
        <v>32</v>
      </c>
      <c r="B78" s="18">
        <v>2749647841</v>
      </c>
      <c r="C78" s="18"/>
      <c r="D78" s="19">
        <v>2708964285</v>
      </c>
      <c r="E78" s="20">
        <v>2708964285</v>
      </c>
      <c r="F78" s="20">
        <v>140963247</v>
      </c>
      <c r="G78" s="20">
        <v>120964402</v>
      </c>
      <c r="H78" s="20">
        <v>203017313</v>
      </c>
      <c r="I78" s="20">
        <v>464944962</v>
      </c>
      <c r="J78" s="20">
        <v>193493847</v>
      </c>
      <c r="K78" s="20">
        <v>197086811</v>
      </c>
      <c r="L78" s="20">
        <v>367530256</v>
      </c>
      <c r="M78" s="20">
        <v>758110914</v>
      </c>
      <c r="N78" s="20">
        <v>177840205</v>
      </c>
      <c r="O78" s="20">
        <v>293967851</v>
      </c>
      <c r="P78" s="20">
        <v>221512544</v>
      </c>
      <c r="Q78" s="20">
        <v>693320600</v>
      </c>
      <c r="R78" s="20">
        <v>113512866</v>
      </c>
      <c r="S78" s="20">
        <v>319034852</v>
      </c>
      <c r="T78" s="20">
        <v>223855548</v>
      </c>
      <c r="U78" s="20">
        <v>656403266</v>
      </c>
      <c r="V78" s="20">
        <v>2572779742</v>
      </c>
      <c r="W78" s="20">
        <v>2708964285</v>
      </c>
      <c r="X78" s="20"/>
      <c r="Y78" s="19"/>
      <c r="Z78" s="22">
        <v>2708964285</v>
      </c>
    </row>
    <row r="79" spans="1:26" ht="13.5" hidden="1">
      <c r="A79" s="38" t="s">
        <v>91</v>
      </c>
      <c r="B79" s="18">
        <v>1694297411</v>
      </c>
      <c r="C79" s="18"/>
      <c r="D79" s="19">
        <v>1679111928</v>
      </c>
      <c r="E79" s="20">
        <v>1679111928</v>
      </c>
      <c r="F79" s="20">
        <v>78759304</v>
      </c>
      <c r="G79" s="20">
        <v>68886594</v>
      </c>
      <c r="H79" s="20">
        <v>122435871</v>
      </c>
      <c r="I79" s="20">
        <v>270081769</v>
      </c>
      <c r="J79" s="20">
        <v>114817062</v>
      </c>
      <c r="K79" s="20">
        <v>122908047</v>
      </c>
      <c r="L79" s="20">
        <v>259978948</v>
      </c>
      <c r="M79" s="20">
        <v>497704057</v>
      </c>
      <c r="N79" s="20">
        <v>113099111</v>
      </c>
      <c r="O79" s="20">
        <v>175327868</v>
      </c>
      <c r="P79" s="20">
        <v>144182992</v>
      </c>
      <c r="Q79" s="20">
        <v>432609971</v>
      </c>
      <c r="R79" s="20">
        <v>47429878</v>
      </c>
      <c r="S79" s="20">
        <v>147559669</v>
      </c>
      <c r="T79" s="20">
        <v>145797167</v>
      </c>
      <c r="U79" s="20">
        <v>340786714</v>
      </c>
      <c r="V79" s="20">
        <v>1541182511</v>
      </c>
      <c r="W79" s="20">
        <v>1679111928</v>
      </c>
      <c r="X79" s="20"/>
      <c r="Y79" s="19"/>
      <c r="Z79" s="22">
        <v>1679111928</v>
      </c>
    </row>
    <row r="80" spans="1:26" ht="13.5" hidden="1">
      <c r="A80" s="38" t="s">
        <v>92</v>
      </c>
      <c r="B80" s="18">
        <v>425275744</v>
      </c>
      <c r="C80" s="18"/>
      <c r="D80" s="19">
        <v>410969345</v>
      </c>
      <c r="E80" s="20">
        <v>410969345</v>
      </c>
      <c r="F80" s="20">
        <v>24515840</v>
      </c>
      <c r="G80" s="20">
        <v>6975894</v>
      </c>
      <c r="H80" s="20">
        <v>37966836</v>
      </c>
      <c r="I80" s="20">
        <v>69458570</v>
      </c>
      <c r="J80" s="20">
        <v>34589059</v>
      </c>
      <c r="K80" s="20">
        <v>29489920</v>
      </c>
      <c r="L80" s="20">
        <v>63482135</v>
      </c>
      <c r="M80" s="20">
        <v>127561114</v>
      </c>
      <c r="N80" s="20">
        <v>20386188</v>
      </c>
      <c r="O80" s="20">
        <v>50986736</v>
      </c>
      <c r="P80" s="20">
        <v>27896379</v>
      </c>
      <c r="Q80" s="20">
        <v>99269303</v>
      </c>
      <c r="R80" s="20">
        <v>24752821</v>
      </c>
      <c r="S80" s="20">
        <v>122145332</v>
      </c>
      <c r="T80" s="20">
        <v>33906105</v>
      </c>
      <c r="U80" s="20">
        <v>180804258</v>
      </c>
      <c r="V80" s="20">
        <v>477093245</v>
      </c>
      <c r="W80" s="20">
        <v>410969345</v>
      </c>
      <c r="X80" s="20"/>
      <c r="Y80" s="19"/>
      <c r="Z80" s="22">
        <v>410969345</v>
      </c>
    </row>
    <row r="81" spans="1:26" ht="13.5" hidden="1">
      <c r="A81" s="38" t="s">
        <v>93</v>
      </c>
      <c r="B81" s="18">
        <v>298552050</v>
      </c>
      <c r="C81" s="18"/>
      <c r="D81" s="19">
        <v>313674098</v>
      </c>
      <c r="E81" s="20">
        <v>313674098</v>
      </c>
      <c r="F81" s="20">
        <v>21875689</v>
      </c>
      <c r="G81" s="20">
        <v>22302087</v>
      </c>
      <c r="H81" s="20">
        <v>21503419</v>
      </c>
      <c r="I81" s="20">
        <v>65681195</v>
      </c>
      <c r="J81" s="20">
        <v>22258601</v>
      </c>
      <c r="K81" s="20">
        <v>22711330</v>
      </c>
      <c r="L81" s="20">
        <v>22150173</v>
      </c>
      <c r="M81" s="20">
        <v>67120104</v>
      </c>
      <c r="N81" s="20">
        <v>23500944</v>
      </c>
      <c r="O81" s="20">
        <v>35776881</v>
      </c>
      <c r="P81" s="20">
        <v>25225190</v>
      </c>
      <c r="Q81" s="20">
        <v>84503015</v>
      </c>
      <c r="R81" s="20">
        <v>21646731</v>
      </c>
      <c r="S81" s="20">
        <v>25441226</v>
      </c>
      <c r="T81" s="20">
        <v>16695897</v>
      </c>
      <c r="U81" s="20">
        <v>63783854</v>
      </c>
      <c r="V81" s="20">
        <v>281088168</v>
      </c>
      <c r="W81" s="20">
        <v>313674098</v>
      </c>
      <c r="X81" s="20"/>
      <c r="Y81" s="19"/>
      <c r="Z81" s="22">
        <v>313674098</v>
      </c>
    </row>
    <row r="82" spans="1:26" ht="13.5" hidden="1">
      <c r="A82" s="38" t="s">
        <v>94</v>
      </c>
      <c r="B82" s="18">
        <v>287400358</v>
      </c>
      <c r="C82" s="18"/>
      <c r="D82" s="19">
        <v>285247243</v>
      </c>
      <c r="E82" s="20">
        <v>285247243</v>
      </c>
      <c r="F82" s="20">
        <v>15812414</v>
      </c>
      <c r="G82" s="20">
        <v>22799827</v>
      </c>
      <c r="H82" s="20">
        <v>21111187</v>
      </c>
      <c r="I82" s="20">
        <v>59723428</v>
      </c>
      <c r="J82" s="20">
        <v>21829125</v>
      </c>
      <c r="K82" s="20">
        <v>21977514</v>
      </c>
      <c r="L82" s="20">
        <v>21919000</v>
      </c>
      <c r="M82" s="20">
        <v>65725639</v>
      </c>
      <c r="N82" s="20">
        <v>20853962</v>
      </c>
      <c r="O82" s="20">
        <v>31876366</v>
      </c>
      <c r="P82" s="20">
        <v>24207983</v>
      </c>
      <c r="Q82" s="20">
        <v>76938311</v>
      </c>
      <c r="R82" s="20">
        <v>19683436</v>
      </c>
      <c r="S82" s="20">
        <v>23888625</v>
      </c>
      <c r="T82" s="20">
        <v>27456379</v>
      </c>
      <c r="U82" s="20">
        <v>71028440</v>
      </c>
      <c r="V82" s="20">
        <v>273415818</v>
      </c>
      <c r="W82" s="20">
        <v>285247243</v>
      </c>
      <c r="X82" s="20"/>
      <c r="Y82" s="19"/>
      <c r="Z82" s="22">
        <v>285247243</v>
      </c>
    </row>
    <row r="83" spans="1:26" ht="13.5" hidden="1">
      <c r="A83" s="38" t="s">
        <v>95</v>
      </c>
      <c r="B83" s="18">
        <v>44122278</v>
      </c>
      <c r="C83" s="18"/>
      <c r="D83" s="19">
        <v>19961671</v>
      </c>
      <c r="E83" s="20">
        <v>19961671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19961671</v>
      </c>
      <c r="X83" s="20"/>
      <c r="Y83" s="19"/>
      <c r="Z83" s="22">
        <v>19961671</v>
      </c>
    </row>
    <row r="84" spans="1:26" ht="13.5" hidden="1">
      <c r="A84" s="39" t="s">
        <v>96</v>
      </c>
      <c r="B84" s="27">
        <v>32661327</v>
      </c>
      <c r="C84" s="27"/>
      <c r="D84" s="28">
        <v>34650686</v>
      </c>
      <c r="E84" s="29">
        <v>34650686</v>
      </c>
      <c r="F84" s="29">
        <v>3296980</v>
      </c>
      <c r="G84" s="29">
        <v>3997934</v>
      </c>
      <c r="H84" s="29">
        <v>4095184</v>
      </c>
      <c r="I84" s="29">
        <v>11390098</v>
      </c>
      <c r="J84" s="29">
        <v>4187266</v>
      </c>
      <c r="K84" s="29">
        <v>4325131</v>
      </c>
      <c r="L84" s="29">
        <v>4374891</v>
      </c>
      <c r="M84" s="29">
        <v>12887288</v>
      </c>
      <c r="N84" s="29">
        <v>4462824</v>
      </c>
      <c r="O84" s="29">
        <v>4520903</v>
      </c>
      <c r="P84" s="29">
        <v>4251314</v>
      </c>
      <c r="Q84" s="29">
        <v>13235041</v>
      </c>
      <c r="R84" s="29">
        <v>3867311</v>
      </c>
      <c r="S84" s="29">
        <v>4574179</v>
      </c>
      <c r="T84" s="29">
        <v>4471575</v>
      </c>
      <c r="U84" s="29">
        <v>12913065</v>
      </c>
      <c r="V84" s="29">
        <v>50425492</v>
      </c>
      <c r="W84" s="29">
        <v>34650686</v>
      </c>
      <c r="X84" s="29"/>
      <c r="Y84" s="28"/>
      <c r="Z84" s="30">
        <v>34650686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1519447232</v>
      </c>
      <c r="C5" s="18">
        <v>0</v>
      </c>
      <c r="D5" s="58">
        <v>1638303910</v>
      </c>
      <c r="E5" s="59">
        <v>1619001250</v>
      </c>
      <c r="F5" s="59">
        <v>146738793</v>
      </c>
      <c r="G5" s="59">
        <v>132443008</v>
      </c>
      <c r="H5" s="59">
        <v>131854701</v>
      </c>
      <c r="I5" s="59">
        <v>411036502</v>
      </c>
      <c r="J5" s="59">
        <v>150181764</v>
      </c>
      <c r="K5" s="59">
        <v>132212217</v>
      </c>
      <c r="L5" s="59">
        <v>90527508</v>
      </c>
      <c r="M5" s="59">
        <v>372921489</v>
      </c>
      <c r="N5" s="59">
        <v>194305593</v>
      </c>
      <c r="O5" s="59">
        <v>63064744</v>
      </c>
      <c r="P5" s="59">
        <v>182389707</v>
      </c>
      <c r="Q5" s="59">
        <v>439760044</v>
      </c>
      <c r="R5" s="59">
        <v>142519690</v>
      </c>
      <c r="S5" s="59">
        <v>95136001</v>
      </c>
      <c r="T5" s="59">
        <v>141886198</v>
      </c>
      <c r="U5" s="59">
        <v>379541889</v>
      </c>
      <c r="V5" s="59">
        <v>1603259924</v>
      </c>
      <c r="W5" s="59">
        <v>1638303910</v>
      </c>
      <c r="X5" s="59">
        <v>-35043986</v>
      </c>
      <c r="Y5" s="60">
        <v>-2.14</v>
      </c>
      <c r="Z5" s="61">
        <v>1619001250</v>
      </c>
    </row>
    <row r="6" spans="1:26" ht="13.5">
      <c r="A6" s="57" t="s">
        <v>32</v>
      </c>
      <c r="B6" s="18">
        <v>4645943396</v>
      </c>
      <c r="C6" s="18">
        <v>0</v>
      </c>
      <c r="D6" s="58">
        <v>4988019080</v>
      </c>
      <c r="E6" s="59">
        <v>4923296740</v>
      </c>
      <c r="F6" s="59">
        <v>546728693</v>
      </c>
      <c r="G6" s="59">
        <v>197858038</v>
      </c>
      <c r="H6" s="59">
        <v>634435278</v>
      </c>
      <c r="I6" s="59">
        <v>1379022009</v>
      </c>
      <c r="J6" s="59">
        <v>409440829</v>
      </c>
      <c r="K6" s="59">
        <v>330973896</v>
      </c>
      <c r="L6" s="59">
        <v>370157807</v>
      </c>
      <c r="M6" s="59">
        <v>1110572532</v>
      </c>
      <c r="N6" s="59">
        <v>483672485</v>
      </c>
      <c r="O6" s="59">
        <v>266885759</v>
      </c>
      <c r="P6" s="59">
        <v>441362231</v>
      </c>
      <c r="Q6" s="59">
        <v>1191920475</v>
      </c>
      <c r="R6" s="59">
        <v>401735041</v>
      </c>
      <c r="S6" s="59">
        <v>426677702</v>
      </c>
      <c r="T6" s="59">
        <v>300249070</v>
      </c>
      <c r="U6" s="59">
        <v>1128661813</v>
      </c>
      <c r="V6" s="59">
        <v>4810176829</v>
      </c>
      <c r="W6" s="59">
        <v>4988019080</v>
      </c>
      <c r="X6" s="59">
        <v>-177842251</v>
      </c>
      <c r="Y6" s="60">
        <v>-3.57</v>
      </c>
      <c r="Z6" s="61">
        <v>4923296740</v>
      </c>
    </row>
    <row r="7" spans="1:26" ht="13.5">
      <c r="A7" s="57" t="s">
        <v>33</v>
      </c>
      <c r="B7" s="18">
        <v>113354110</v>
      </c>
      <c r="C7" s="18">
        <v>0</v>
      </c>
      <c r="D7" s="58">
        <v>92295160</v>
      </c>
      <c r="E7" s="59">
        <v>97234360</v>
      </c>
      <c r="F7" s="59">
        <v>12194735</v>
      </c>
      <c r="G7" s="59">
        <v>10967885</v>
      </c>
      <c r="H7" s="59">
        <v>-2787267</v>
      </c>
      <c r="I7" s="59">
        <v>20375353</v>
      </c>
      <c r="J7" s="59">
        <v>10331372</v>
      </c>
      <c r="K7" s="59">
        <v>9163706</v>
      </c>
      <c r="L7" s="59">
        <v>7658457</v>
      </c>
      <c r="M7" s="59">
        <v>27153535</v>
      </c>
      <c r="N7" s="59">
        <v>8366621</v>
      </c>
      <c r="O7" s="59">
        <v>9161756</v>
      </c>
      <c r="P7" s="59">
        <v>9735774</v>
      </c>
      <c r="Q7" s="59">
        <v>27264151</v>
      </c>
      <c r="R7" s="59">
        <v>9031024</v>
      </c>
      <c r="S7" s="59">
        <v>10370087</v>
      </c>
      <c r="T7" s="59">
        <v>14540470</v>
      </c>
      <c r="U7" s="59">
        <v>33941581</v>
      </c>
      <c r="V7" s="59">
        <v>108734620</v>
      </c>
      <c r="W7" s="59">
        <v>92295160</v>
      </c>
      <c r="X7" s="59">
        <v>16439460</v>
      </c>
      <c r="Y7" s="60">
        <v>17.81</v>
      </c>
      <c r="Z7" s="61">
        <v>97234360</v>
      </c>
    </row>
    <row r="8" spans="1:26" ht="13.5">
      <c r="A8" s="57" t="s">
        <v>34</v>
      </c>
      <c r="B8" s="18">
        <v>1148939836</v>
      </c>
      <c r="C8" s="18">
        <v>0</v>
      </c>
      <c r="D8" s="58">
        <v>1385050980</v>
      </c>
      <c r="E8" s="59">
        <v>1439681620</v>
      </c>
      <c r="F8" s="59">
        <v>351180143</v>
      </c>
      <c r="G8" s="59">
        <v>15326493</v>
      </c>
      <c r="H8" s="59">
        <v>2437275</v>
      </c>
      <c r="I8" s="59">
        <v>368943911</v>
      </c>
      <c r="J8" s="59">
        <v>18999723</v>
      </c>
      <c r="K8" s="59">
        <v>12037912</v>
      </c>
      <c r="L8" s="59">
        <v>234765532</v>
      </c>
      <c r="M8" s="59">
        <v>265803167</v>
      </c>
      <c r="N8" s="59">
        <v>-11409375</v>
      </c>
      <c r="O8" s="59">
        <v>1806828</v>
      </c>
      <c r="P8" s="59">
        <v>438098252</v>
      </c>
      <c r="Q8" s="59">
        <v>428495705</v>
      </c>
      <c r="R8" s="59">
        <v>164887864</v>
      </c>
      <c r="S8" s="59">
        <v>51047169</v>
      </c>
      <c r="T8" s="59">
        <v>-384819845</v>
      </c>
      <c r="U8" s="59">
        <v>-168884812</v>
      </c>
      <c r="V8" s="59">
        <v>894357971</v>
      </c>
      <c r="W8" s="59">
        <v>1385050980</v>
      </c>
      <c r="X8" s="59">
        <v>-490693009</v>
      </c>
      <c r="Y8" s="60">
        <v>-35.43</v>
      </c>
      <c r="Z8" s="61">
        <v>1439681620</v>
      </c>
    </row>
    <row r="9" spans="1:26" ht="13.5">
      <c r="A9" s="57" t="s">
        <v>35</v>
      </c>
      <c r="B9" s="18">
        <v>1306435290</v>
      </c>
      <c r="C9" s="18">
        <v>0</v>
      </c>
      <c r="D9" s="58">
        <v>1432188070</v>
      </c>
      <c r="E9" s="59">
        <v>1322457360</v>
      </c>
      <c r="F9" s="59">
        <v>41148738</v>
      </c>
      <c r="G9" s="59">
        <v>208918559</v>
      </c>
      <c r="H9" s="59">
        <v>58721771</v>
      </c>
      <c r="I9" s="59">
        <v>308789068</v>
      </c>
      <c r="J9" s="59">
        <v>20598680</v>
      </c>
      <c r="K9" s="59">
        <v>50057423</v>
      </c>
      <c r="L9" s="59">
        <v>216361682</v>
      </c>
      <c r="M9" s="59">
        <v>287017785</v>
      </c>
      <c r="N9" s="59">
        <v>43014869</v>
      </c>
      <c r="O9" s="59">
        <v>30046388</v>
      </c>
      <c r="P9" s="59">
        <v>215145152</v>
      </c>
      <c r="Q9" s="59">
        <v>288206409</v>
      </c>
      <c r="R9" s="59">
        <v>47422541</v>
      </c>
      <c r="S9" s="59">
        <v>45441746</v>
      </c>
      <c r="T9" s="59">
        <v>43025611</v>
      </c>
      <c r="U9" s="59">
        <v>135889898</v>
      </c>
      <c r="V9" s="59">
        <v>1019903160</v>
      </c>
      <c r="W9" s="59">
        <v>1432188070</v>
      </c>
      <c r="X9" s="59">
        <v>-412284910</v>
      </c>
      <c r="Y9" s="60">
        <v>-28.79</v>
      </c>
      <c r="Z9" s="61">
        <v>1322457360</v>
      </c>
    </row>
    <row r="10" spans="1:26" ht="25.5">
      <c r="A10" s="62" t="s">
        <v>83</v>
      </c>
      <c r="B10" s="63">
        <f>SUM(B5:B9)</f>
        <v>8734119864</v>
      </c>
      <c r="C10" s="63">
        <f>SUM(C5:C9)</f>
        <v>0</v>
      </c>
      <c r="D10" s="64">
        <f aca="true" t="shared" si="0" ref="D10:Z10">SUM(D5:D9)</f>
        <v>9535857200</v>
      </c>
      <c r="E10" s="65">
        <f t="shared" si="0"/>
        <v>9401671330</v>
      </c>
      <c r="F10" s="65">
        <f t="shared" si="0"/>
        <v>1097991102</v>
      </c>
      <c r="G10" s="65">
        <f t="shared" si="0"/>
        <v>565513983</v>
      </c>
      <c r="H10" s="65">
        <f t="shared" si="0"/>
        <v>824661758</v>
      </c>
      <c r="I10" s="65">
        <f t="shared" si="0"/>
        <v>2488166843</v>
      </c>
      <c r="J10" s="65">
        <f t="shared" si="0"/>
        <v>609552368</v>
      </c>
      <c r="K10" s="65">
        <f t="shared" si="0"/>
        <v>534445154</v>
      </c>
      <c r="L10" s="65">
        <f t="shared" si="0"/>
        <v>919470986</v>
      </c>
      <c r="M10" s="65">
        <f t="shared" si="0"/>
        <v>2063468508</v>
      </c>
      <c r="N10" s="65">
        <f t="shared" si="0"/>
        <v>717950193</v>
      </c>
      <c r="O10" s="65">
        <f t="shared" si="0"/>
        <v>370965475</v>
      </c>
      <c r="P10" s="65">
        <f t="shared" si="0"/>
        <v>1286731116</v>
      </c>
      <c r="Q10" s="65">
        <f t="shared" si="0"/>
        <v>2375646784</v>
      </c>
      <c r="R10" s="65">
        <f t="shared" si="0"/>
        <v>765596160</v>
      </c>
      <c r="S10" s="65">
        <f t="shared" si="0"/>
        <v>628672705</v>
      </c>
      <c r="T10" s="65">
        <f t="shared" si="0"/>
        <v>114881504</v>
      </c>
      <c r="U10" s="65">
        <f t="shared" si="0"/>
        <v>1509150369</v>
      </c>
      <c r="V10" s="65">
        <f t="shared" si="0"/>
        <v>8436432504</v>
      </c>
      <c r="W10" s="65">
        <f t="shared" si="0"/>
        <v>9535857200</v>
      </c>
      <c r="X10" s="65">
        <f t="shared" si="0"/>
        <v>-1099424696</v>
      </c>
      <c r="Y10" s="66">
        <f>+IF(W10&lt;&gt;0,(X10/W10)*100,0)</f>
        <v>-11.529374579980077</v>
      </c>
      <c r="Z10" s="67">
        <f t="shared" si="0"/>
        <v>9401671330</v>
      </c>
    </row>
    <row r="11" spans="1:26" ht="13.5">
      <c r="A11" s="57" t="s">
        <v>36</v>
      </c>
      <c r="B11" s="18">
        <v>2342754936</v>
      </c>
      <c r="C11" s="18">
        <v>0</v>
      </c>
      <c r="D11" s="58">
        <v>2501614510</v>
      </c>
      <c r="E11" s="59">
        <v>2470431960</v>
      </c>
      <c r="F11" s="59">
        <v>196868843</v>
      </c>
      <c r="G11" s="59">
        <v>171109855</v>
      </c>
      <c r="H11" s="59">
        <v>176213061</v>
      </c>
      <c r="I11" s="59">
        <v>544191759</v>
      </c>
      <c r="J11" s="59">
        <v>181166291</v>
      </c>
      <c r="K11" s="59">
        <v>263919581</v>
      </c>
      <c r="L11" s="59">
        <v>190189195</v>
      </c>
      <c r="M11" s="59">
        <v>635275067</v>
      </c>
      <c r="N11" s="59">
        <v>195804753</v>
      </c>
      <c r="O11" s="59">
        <v>192851336</v>
      </c>
      <c r="P11" s="59">
        <v>187732565</v>
      </c>
      <c r="Q11" s="59">
        <v>576388654</v>
      </c>
      <c r="R11" s="59">
        <v>190372917</v>
      </c>
      <c r="S11" s="59">
        <v>190889294</v>
      </c>
      <c r="T11" s="59">
        <v>187859784</v>
      </c>
      <c r="U11" s="59">
        <v>569121995</v>
      </c>
      <c r="V11" s="59">
        <v>2324977475</v>
      </c>
      <c r="W11" s="59">
        <v>2501614510</v>
      </c>
      <c r="X11" s="59">
        <v>-176637035</v>
      </c>
      <c r="Y11" s="60">
        <v>-7.06</v>
      </c>
      <c r="Z11" s="61">
        <v>2470431960</v>
      </c>
    </row>
    <row r="12" spans="1:26" ht="13.5">
      <c r="A12" s="57" t="s">
        <v>37</v>
      </c>
      <c r="B12" s="18">
        <v>62195844</v>
      </c>
      <c r="C12" s="18">
        <v>0</v>
      </c>
      <c r="D12" s="58">
        <v>67715810</v>
      </c>
      <c r="E12" s="59">
        <v>66115940</v>
      </c>
      <c r="F12" s="59">
        <v>4969116</v>
      </c>
      <c r="G12" s="59">
        <v>3401834</v>
      </c>
      <c r="H12" s="59">
        <v>6782585</v>
      </c>
      <c r="I12" s="59">
        <v>15153535</v>
      </c>
      <c r="J12" s="59">
        <v>5175032</v>
      </c>
      <c r="K12" s="59">
        <v>5280540</v>
      </c>
      <c r="L12" s="59">
        <v>5241789</v>
      </c>
      <c r="M12" s="59">
        <v>15697361</v>
      </c>
      <c r="N12" s="59">
        <v>5280834</v>
      </c>
      <c r="O12" s="59">
        <v>6499340</v>
      </c>
      <c r="P12" s="59">
        <v>5450860</v>
      </c>
      <c r="Q12" s="59">
        <v>17231034</v>
      </c>
      <c r="R12" s="59">
        <v>5443221</v>
      </c>
      <c r="S12" s="59">
        <v>5342293</v>
      </c>
      <c r="T12" s="59">
        <v>5416445</v>
      </c>
      <c r="U12" s="59">
        <v>16201959</v>
      </c>
      <c r="V12" s="59">
        <v>64283889</v>
      </c>
      <c r="W12" s="59">
        <v>67715810</v>
      </c>
      <c r="X12" s="59">
        <v>-3431921</v>
      </c>
      <c r="Y12" s="60">
        <v>-5.07</v>
      </c>
      <c r="Z12" s="61">
        <v>66115940</v>
      </c>
    </row>
    <row r="13" spans="1:26" ht="13.5">
      <c r="A13" s="57" t="s">
        <v>84</v>
      </c>
      <c r="B13" s="18">
        <v>1095358585</v>
      </c>
      <c r="C13" s="18">
        <v>0</v>
      </c>
      <c r="D13" s="58">
        <v>1023933280</v>
      </c>
      <c r="E13" s="59">
        <v>1009034410</v>
      </c>
      <c r="F13" s="59">
        <v>85340911</v>
      </c>
      <c r="G13" s="59">
        <v>85366689</v>
      </c>
      <c r="H13" s="59">
        <v>41310474</v>
      </c>
      <c r="I13" s="59">
        <v>212018074</v>
      </c>
      <c r="J13" s="59">
        <v>70745721</v>
      </c>
      <c r="K13" s="59">
        <v>70597412</v>
      </c>
      <c r="L13" s="59">
        <v>70547718</v>
      </c>
      <c r="M13" s="59">
        <v>211890851</v>
      </c>
      <c r="N13" s="59">
        <v>70623105</v>
      </c>
      <c r="O13" s="59">
        <v>70637444</v>
      </c>
      <c r="P13" s="59">
        <v>67525544</v>
      </c>
      <c r="Q13" s="59">
        <v>208786093</v>
      </c>
      <c r="R13" s="59">
        <v>67469550</v>
      </c>
      <c r="S13" s="59">
        <v>67565962</v>
      </c>
      <c r="T13" s="59">
        <v>67512966</v>
      </c>
      <c r="U13" s="59">
        <v>202548478</v>
      </c>
      <c r="V13" s="59">
        <v>835243496</v>
      </c>
      <c r="W13" s="59">
        <v>1023933280</v>
      </c>
      <c r="X13" s="59">
        <v>-188689784</v>
      </c>
      <c r="Y13" s="60">
        <v>-18.43</v>
      </c>
      <c r="Z13" s="61">
        <v>1009034410</v>
      </c>
    </row>
    <row r="14" spans="1:26" ht="13.5">
      <c r="A14" s="57" t="s">
        <v>38</v>
      </c>
      <c r="B14" s="18">
        <v>166492003</v>
      </c>
      <c r="C14" s="18">
        <v>0</v>
      </c>
      <c r="D14" s="58">
        <v>158019260</v>
      </c>
      <c r="E14" s="59">
        <v>158019260</v>
      </c>
      <c r="F14" s="59">
        <v>33247662</v>
      </c>
      <c r="G14" s="59">
        <v>0</v>
      </c>
      <c r="H14" s="59">
        <v>-20410476</v>
      </c>
      <c r="I14" s="59">
        <v>12837186</v>
      </c>
      <c r="J14" s="59">
        <v>432518</v>
      </c>
      <c r="K14" s="59">
        <v>21619907</v>
      </c>
      <c r="L14" s="59">
        <v>35818677</v>
      </c>
      <c r="M14" s="59">
        <v>57871102</v>
      </c>
      <c r="N14" s="59">
        <v>112024</v>
      </c>
      <c r="O14" s="59">
        <v>107693</v>
      </c>
      <c r="P14" s="59">
        <v>21306029</v>
      </c>
      <c r="Q14" s="59">
        <v>21525746</v>
      </c>
      <c r="R14" s="59">
        <v>0</v>
      </c>
      <c r="S14" s="59">
        <v>21390600</v>
      </c>
      <c r="T14" s="59">
        <v>1908677</v>
      </c>
      <c r="U14" s="59">
        <v>23299277</v>
      </c>
      <c r="V14" s="59">
        <v>115533311</v>
      </c>
      <c r="W14" s="59">
        <v>158019260</v>
      </c>
      <c r="X14" s="59">
        <v>-42485949</v>
      </c>
      <c r="Y14" s="60">
        <v>-26.89</v>
      </c>
      <c r="Z14" s="61">
        <v>158019260</v>
      </c>
    </row>
    <row r="15" spans="1:26" ht="13.5">
      <c r="A15" s="57" t="s">
        <v>39</v>
      </c>
      <c r="B15" s="18">
        <v>3223272788</v>
      </c>
      <c r="C15" s="18">
        <v>0</v>
      </c>
      <c r="D15" s="58">
        <v>3448743940</v>
      </c>
      <c r="E15" s="59">
        <v>3450022840</v>
      </c>
      <c r="F15" s="59">
        <v>358225246</v>
      </c>
      <c r="G15" s="59">
        <v>370282483</v>
      </c>
      <c r="H15" s="59">
        <v>249235332</v>
      </c>
      <c r="I15" s="59">
        <v>977743061</v>
      </c>
      <c r="J15" s="59">
        <v>246813951</v>
      </c>
      <c r="K15" s="59">
        <v>252684787</v>
      </c>
      <c r="L15" s="59">
        <v>225292730</v>
      </c>
      <c r="M15" s="59">
        <v>724791468</v>
      </c>
      <c r="N15" s="59">
        <v>225195972</v>
      </c>
      <c r="O15" s="59">
        <v>238608240</v>
      </c>
      <c r="P15" s="59">
        <v>264611482</v>
      </c>
      <c r="Q15" s="59">
        <v>728415694</v>
      </c>
      <c r="R15" s="59">
        <v>221558191</v>
      </c>
      <c r="S15" s="59">
        <v>244929825</v>
      </c>
      <c r="T15" s="59">
        <v>375974965</v>
      </c>
      <c r="U15" s="59">
        <v>842462981</v>
      </c>
      <c r="V15" s="59">
        <v>3273413204</v>
      </c>
      <c r="W15" s="59">
        <v>3448743940</v>
      </c>
      <c r="X15" s="59">
        <v>-175330736</v>
      </c>
      <c r="Y15" s="60">
        <v>-5.08</v>
      </c>
      <c r="Z15" s="61">
        <v>3450022840</v>
      </c>
    </row>
    <row r="16" spans="1:26" ht="13.5">
      <c r="A16" s="68" t="s">
        <v>40</v>
      </c>
      <c r="B16" s="18">
        <v>24824941</v>
      </c>
      <c r="C16" s="18">
        <v>0</v>
      </c>
      <c r="D16" s="58">
        <v>73469020</v>
      </c>
      <c r="E16" s="59">
        <v>80149020</v>
      </c>
      <c r="F16" s="59">
        <v>44356516</v>
      </c>
      <c r="G16" s="59">
        <v>-18792354</v>
      </c>
      <c r="H16" s="59">
        <v>-104209</v>
      </c>
      <c r="I16" s="59">
        <v>25459953</v>
      </c>
      <c r="J16" s="59">
        <v>2278516</v>
      </c>
      <c r="K16" s="59">
        <v>17740582</v>
      </c>
      <c r="L16" s="59">
        <v>-15072626</v>
      </c>
      <c r="M16" s="59">
        <v>4946472</v>
      </c>
      <c r="N16" s="59">
        <v>50234044</v>
      </c>
      <c r="O16" s="59">
        <v>16123525</v>
      </c>
      <c r="P16" s="59">
        <v>-15549897</v>
      </c>
      <c r="Q16" s="59">
        <v>50807672</v>
      </c>
      <c r="R16" s="59">
        <v>5928551</v>
      </c>
      <c r="S16" s="59">
        <v>2205437</v>
      </c>
      <c r="T16" s="59">
        <v>31531132</v>
      </c>
      <c r="U16" s="59">
        <v>39665120</v>
      </c>
      <c r="V16" s="59">
        <v>120879217</v>
      </c>
      <c r="W16" s="59">
        <v>73469020</v>
      </c>
      <c r="X16" s="59">
        <v>47410197</v>
      </c>
      <c r="Y16" s="60">
        <v>64.53</v>
      </c>
      <c r="Z16" s="61">
        <v>80149020</v>
      </c>
    </row>
    <row r="17" spans="1:26" ht="13.5">
      <c r="A17" s="57" t="s">
        <v>41</v>
      </c>
      <c r="B17" s="18">
        <v>1861304749</v>
      </c>
      <c r="C17" s="18">
        <v>0</v>
      </c>
      <c r="D17" s="58">
        <v>2229986776</v>
      </c>
      <c r="E17" s="59">
        <v>2589759016</v>
      </c>
      <c r="F17" s="59">
        <v>57647915</v>
      </c>
      <c r="G17" s="59">
        <v>512405922</v>
      </c>
      <c r="H17" s="59">
        <v>84275927</v>
      </c>
      <c r="I17" s="59">
        <v>654329764</v>
      </c>
      <c r="J17" s="59">
        <v>114192389</v>
      </c>
      <c r="K17" s="59">
        <v>129172398</v>
      </c>
      <c r="L17" s="59">
        <v>114121044</v>
      </c>
      <c r="M17" s="59">
        <v>357485831</v>
      </c>
      <c r="N17" s="59">
        <v>109419887</v>
      </c>
      <c r="O17" s="59">
        <v>105882876</v>
      </c>
      <c r="P17" s="59">
        <v>99626924</v>
      </c>
      <c r="Q17" s="59">
        <v>314929687</v>
      </c>
      <c r="R17" s="59">
        <v>86950841</v>
      </c>
      <c r="S17" s="59">
        <v>109971321</v>
      </c>
      <c r="T17" s="59">
        <v>113845733</v>
      </c>
      <c r="U17" s="59">
        <v>310767895</v>
      </c>
      <c r="V17" s="59">
        <v>1637513177</v>
      </c>
      <c r="W17" s="59">
        <v>2229986776</v>
      </c>
      <c r="X17" s="59">
        <v>-592473599</v>
      </c>
      <c r="Y17" s="60">
        <v>-26.57</v>
      </c>
      <c r="Z17" s="61">
        <v>2589759016</v>
      </c>
    </row>
    <row r="18" spans="1:26" ht="13.5">
      <c r="A18" s="69" t="s">
        <v>42</v>
      </c>
      <c r="B18" s="70">
        <f>SUM(B11:B17)</f>
        <v>8776203846</v>
      </c>
      <c r="C18" s="70">
        <f>SUM(C11:C17)</f>
        <v>0</v>
      </c>
      <c r="D18" s="71">
        <f aca="true" t="shared" si="1" ref="D18:Z18">SUM(D11:D17)</f>
        <v>9503482596</v>
      </c>
      <c r="E18" s="72">
        <f t="shared" si="1"/>
        <v>9823532446</v>
      </c>
      <c r="F18" s="72">
        <f t="shared" si="1"/>
        <v>780656209</v>
      </c>
      <c r="G18" s="72">
        <f t="shared" si="1"/>
        <v>1123774429</v>
      </c>
      <c r="H18" s="72">
        <f t="shared" si="1"/>
        <v>537302694</v>
      </c>
      <c r="I18" s="72">
        <f t="shared" si="1"/>
        <v>2441733332</v>
      </c>
      <c r="J18" s="72">
        <f t="shared" si="1"/>
        <v>620804418</v>
      </c>
      <c r="K18" s="72">
        <f t="shared" si="1"/>
        <v>761015207</v>
      </c>
      <c r="L18" s="72">
        <f t="shared" si="1"/>
        <v>626138527</v>
      </c>
      <c r="M18" s="72">
        <f t="shared" si="1"/>
        <v>2007958152</v>
      </c>
      <c r="N18" s="72">
        <f t="shared" si="1"/>
        <v>656670619</v>
      </c>
      <c r="O18" s="72">
        <f t="shared" si="1"/>
        <v>630710454</v>
      </c>
      <c r="P18" s="72">
        <f t="shared" si="1"/>
        <v>630703507</v>
      </c>
      <c r="Q18" s="72">
        <f t="shared" si="1"/>
        <v>1918084580</v>
      </c>
      <c r="R18" s="72">
        <f t="shared" si="1"/>
        <v>577723271</v>
      </c>
      <c r="S18" s="72">
        <f t="shared" si="1"/>
        <v>642294732</v>
      </c>
      <c r="T18" s="72">
        <f t="shared" si="1"/>
        <v>784049702</v>
      </c>
      <c r="U18" s="72">
        <f t="shared" si="1"/>
        <v>2004067705</v>
      </c>
      <c r="V18" s="72">
        <f t="shared" si="1"/>
        <v>8371843769</v>
      </c>
      <c r="W18" s="72">
        <f t="shared" si="1"/>
        <v>9503482596</v>
      </c>
      <c r="X18" s="72">
        <f t="shared" si="1"/>
        <v>-1131638827</v>
      </c>
      <c r="Y18" s="66">
        <f>+IF(W18&lt;&gt;0,(X18/W18)*100,0)</f>
        <v>-11.907622448599051</v>
      </c>
      <c r="Z18" s="73">
        <f t="shared" si="1"/>
        <v>9823532446</v>
      </c>
    </row>
    <row r="19" spans="1:26" ht="13.5">
      <c r="A19" s="69" t="s">
        <v>43</v>
      </c>
      <c r="B19" s="74">
        <f>+B10-B18</f>
        <v>-42083982</v>
      </c>
      <c r="C19" s="74">
        <f>+C10-C18</f>
        <v>0</v>
      </c>
      <c r="D19" s="75">
        <f aca="true" t="shared" si="2" ref="D19:Z19">+D10-D18</f>
        <v>32374604</v>
      </c>
      <c r="E19" s="76">
        <f t="shared" si="2"/>
        <v>-421861116</v>
      </c>
      <c r="F19" s="76">
        <f t="shared" si="2"/>
        <v>317334893</v>
      </c>
      <c r="G19" s="76">
        <f t="shared" si="2"/>
        <v>-558260446</v>
      </c>
      <c r="H19" s="76">
        <f t="shared" si="2"/>
        <v>287359064</v>
      </c>
      <c r="I19" s="76">
        <f t="shared" si="2"/>
        <v>46433511</v>
      </c>
      <c r="J19" s="76">
        <f t="shared" si="2"/>
        <v>-11252050</v>
      </c>
      <c r="K19" s="76">
        <f t="shared" si="2"/>
        <v>-226570053</v>
      </c>
      <c r="L19" s="76">
        <f t="shared" si="2"/>
        <v>293332459</v>
      </c>
      <c r="M19" s="76">
        <f t="shared" si="2"/>
        <v>55510356</v>
      </c>
      <c r="N19" s="76">
        <f t="shared" si="2"/>
        <v>61279574</v>
      </c>
      <c r="O19" s="76">
        <f t="shared" si="2"/>
        <v>-259744979</v>
      </c>
      <c r="P19" s="76">
        <f t="shared" si="2"/>
        <v>656027609</v>
      </c>
      <c r="Q19" s="76">
        <f t="shared" si="2"/>
        <v>457562204</v>
      </c>
      <c r="R19" s="76">
        <f t="shared" si="2"/>
        <v>187872889</v>
      </c>
      <c r="S19" s="76">
        <f t="shared" si="2"/>
        <v>-13622027</v>
      </c>
      <c r="T19" s="76">
        <f t="shared" si="2"/>
        <v>-669168198</v>
      </c>
      <c r="U19" s="76">
        <f t="shared" si="2"/>
        <v>-494917336</v>
      </c>
      <c r="V19" s="76">
        <f t="shared" si="2"/>
        <v>64588735</v>
      </c>
      <c r="W19" s="76">
        <f>IF(E10=E18,0,W10-W18)</f>
        <v>32374604</v>
      </c>
      <c r="X19" s="76">
        <f t="shared" si="2"/>
        <v>32214131</v>
      </c>
      <c r="Y19" s="77">
        <f>+IF(W19&lt;&gt;0,(X19/W19)*100,0)</f>
        <v>99.50432443899545</v>
      </c>
      <c r="Z19" s="78">
        <f t="shared" si="2"/>
        <v>-421861116</v>
      </c>
    </row>
    <row r="20" spans="1:26" ht="13.5">
      <c r="A20" s="57" t="s">
        <v>44</v>
      </c>
      <c r="B20" s="18">
        <v>777512325</v>
      </c>
      <c r="C20" s="18">
        <v>0</v>
      </c>
      <c r="D20" s="58">
        <v>830666540</v>
      </c>
      <c r="E20" s="59">
        <v>866602511</v>
      </c>
      <c r="F20" s="59">
        <v>1839863</v>
      </c>
      <c r="G20" s="59">
        <v>52317400</v>
      </c>
      <c r="H20" s="59">
        <v>42641355</v>
      </c>
      <c r="I20" s="59">
        <v>96798618</v>
      </c>
      <c r="J20" s="59">
        <v>52511691</v>
      </c>
      <c r="K20" s="59">
        <v>33590994</v>
      </c>
      <c r="L20" s="59">
        <v>80983690</v>
      </c>
      <c r="M20" s="59">
        <v>167086375</v>
      </c>
      <c r="N20" s="59">
        <v>27970108</v>
      </c>
      <c r="O20" s="59">
        <v>51017367</v>
      </c>
      <c r="P20" s="59">
        <v>60162677</v>
      </c>
      <c r="Q20" s="59">
        <v>139150152</v>
      </c>
      <c r="R20" s="59">
        <v>71992021</v>
      </c>
      <c r="S20" s="59">
        <v>84870219</v>
      </c>
      <c r="T20" s="59">
        <v>204423569</v>
      </c>
      <c r="U20" s="59">
        <v>361285809</v>
      </c>
      <c r="V20" s="59">
        <v>764320954</v>
      </c>
      <c r="W20" s="59">
        <v>830666540</v>
      </c>
      <c r="X20" s="59">
        <v>-66345586</v>
      </c>
      <c r="Y20" s="60">
        <v>-7.99</v>
      </c>
      <c r="Z20" s="61">
        <v>866602511</v>
      </c>
    </row>
    <row r="21" spans="1:26" ht="13.5">
      <c r="A21" s="57" t="s">
        <v>85</v>
      </c>
      <c r="B21" s="79">
        <v>47747251</v>
      </c>
      <c r="C21" s="79">
        <v>0</v>
      </c>
      <c r="D21" s="80">
        <v>0</v>
      </c>
      <c r="E21" s="81">
        <v>63000000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62781413</v>
      </c>
      <c r="Q21" s="81">
        <v>62781413</v>
      </c>
      <c r="R21" s="81">
        <v>2028379</v>
      </c>
      <c r="S21" s="81">
        <v>17639308</v>
      </c>
      <c r="T21" s="81">
        <v>23969851</v>
      </c>
      <c r="U21" s="81">
        <v>43637538</v>
      </c>
      <c r="V21" s="81">
        <v>106418951</v>
      </c>
      <c r="W21" s="81"/>
      <c r="X21" s="81">
        <v>106418951</v>
      </c>
      <c r="Y21" s="82">
        <v>0</v>
      </c>
      <c r="Z21" s="83">
        <v>63000000</v>
      </c>
    </row>
    <row r="22" spans="1:26" ht="25.5">
      <c r="A22" s="84" t="s">
        <v>86</v>
      </c>
      <c r="B22" s="85">
        <f>SUM(B19:B21)</f>
        <v>783175594</v>
      </c>
      <c r="C22" s="85">
        <f>SUM(C19:C21)</f>
        <v>0</v>
      </c>
      <c r="D22" s="86">
        <f aca="true" t="shared" si="3" ref="D22:Z22">SUM(D19:D21)</f>
        <v>863041144</v>
      </c>
      <c r="E22" s="87">
        <f t="shared" si="3"/>
        <v>507741395</v>
      </c>
      <c r="F22" s="87">
        <f t="shared" si="3"/>
        <v>319174756</v>
      </c>
      <c r="G22" s="87">
        <f t="shared" si="3"/>
        <v>-505943046</v>
      </c>
      <c r="H22" s="87">
        <f t="shared" si="3"/>
        <v>330000419</v>
      </c>
      <c r="I22" s="87">
        <f t="shared" si="3"/>
        <v>143232129</v>
      </c>
      <c r="J22" s="87">
        <f t="shared" si="3"/>
        <v>41259641</v>
      </c>
      <c r="K22" s="87">
        <f t="shared" si="3"/>
        <v>-192979059</v>
      </c>
      <c r="L22" s="87">
        <f t="shared" si="3"/>
        <v>374316149</v>
      </c>
      <c r="M22" s="87">
        <f t="shared" si="3"/>
        <v>222596731</v>
      </c>
      <c r="N22" s="87">
        <f t="shared" si="3"/>
        <v>89249682</v>
      </c>
      <c r="O22" s="87">
        <f t="shared" si="3"/>
        <v>-208727612</v>
      </c>
      <c r="P22" s="87">
        <f t="shared" si="3"/>
        <v>778971699</v>
      </c>
      <c r="Q22" s="87">
        <f t="shared" si="3"/>
        <v>659493769</v>
      </c>
      <c r="R22" s="87">
        <f t="shared" si="3"/>
        <v>261893289</v>
      </c>
      <c r="S22" s="87">
        <f t="shared" si="3"/>
        <v>88887500</v>
      </c>
      <c r="T22" s="87">
        <f t="shared" si="3"/>
        <v>-440774778</v>
      </c>
      <c r="U22" s="87">
        <f t="shared" si="3"/>
        <v>-89993989</v>
      </c>
      <c r="V22" s="87">
        <f t="shared" si="3"/>
        <v>935328640</v>
      </c>
      <c r="W22" s="87">
        <f t="shared" si="3"/>
        <v>863041144</v>
      </c>
      <c r="X22" s="87">
        <f t="shared" si="3"/>
        <v>72287496</v>
      </c>
      <c r="Y22" s="88">
        <f>+IF(W22&lt;&gt;0,(X22/W22)*100,0)</f>
        <v>8.375903802797147</v>
      </c>
      <c r="Z22" s="89">
        <f t="shared" si="3"/>
        <v>507741395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783175594</v>
      </c>
      <c r="C24" s="74">
        <f>SUM(C22:C23)</f>
        <v>0</v>
      </c>
      <c r="D24" s="75">
        <f aca="true" t="shared" si="4" ref="D24:Z24">SUM(D22:D23)</f>
        <v>863041144</v>
      </c>
      <c r="E24" s="76">
        <f t="shared" si="4"/>
        <v>507741395</v>
      </c>
      <c r="F24" s="76">
        <f t="shared" si="4"/>
        <v>319174756</v>
      </c>
      <c r="G24" s="76">
        <f t="shared" si="4"/>
        <v>-505943046</v>
      </c>
      <c r="H24" s="76">
        <f t="shared" si="4"/>
        <v>330000419</v>
      </c>
      <c r="I24" s="76">
        <f t="shared" si="4"/>
        <v>143232129</v>
      </c>
      <c r="J24" s="76">
        <f t="shared" si="4"/>
        <v>41259641</v>
      </c>
      <c r="K24" s="76">
        <f t="shared" si="4"/>
        <v>-192979059</v>
      </c>
      <c r="L24" s="76">
        <f t="shared" si="4"/>
        <v>374316149</v>
      </c>
      <c r="M24" s="76">
        <f t="shared" si="4"/>
        <v>222596731</v>
      </c>
      <c r="N24" s="76">
        <f t="shared" si="4"/>
        <v>89249682</v>
      </c>
      <c r="O24" s="76">
        <f t="shared" si="4"/>
        <v>-208727612</v>
      </c>
      <c r="P24" s="76">
        <f t="shared" si="4"/>
        <v>778971699</v>
      </c>
      <c r="Q24" s="76">
        <f t="shared" si="4"/>
        <v>659493769</v>
      </c>
      <c r="R24" s="76">
        <f t="shared" si="4"/>
        <v>261893289</v>
      </c>
      <c r="S24" s="76">
        <f t="shared" si="4"/>
        <v>88887500</v>
      </c>
      <c r="T24" s="76">
        <f t="shared" si="4"/>
        <v>-440774778</v>
      </c>
      <c r="U24" s="76">
        <f t="shared" si="4"/>
        <v>-89993989</v>
      </c>
      <c r="V24" s="76">
        <f t="shared" si="4"/>
        <v>935328640</v>
      </c>
      <c r="W24" s="76">
        <f t="shared" si="4"/>
        <v>863041144</v>
      </c>
      <c r="X24" s="76">
        <f t="shared" si="4"/>
        <v>72287496</v>
      </c>
      <c r="Y24" s="77">
        <f>+IF(W24&lt;&gt;0,(X24/W24)*100,0)</f>
        <v>8.375903802797147</v>
      </c>
      <c r="Z24" s="78">
        <f t="shared" si="4"/>
        <v>507741395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1351899918</v>
      </c>
      <c r="C27" s="21">
        <v>0</v>
      </c>
      <c r="D27" s="98">
        <v>1416399917</v>
      </c>
      <c r="E27" s="99">
        <v>1552011862</v>
      </c>
      <c r="F27" s="99">
        <v>16265277</v>
      </c>
      <c r="G27" s="99">
        <v>100179468</v>
      </c>
      <c r="H27" s="99">
        <v>105741700</v>
      </c>
      <c r="I27" s="99">
        <v>222186445</v>
      </c>
      <c r="J27" s="99">
        <v>99625616</v>
      </c>
      <c r="K27" s="99">
        <v>77098184</v>
      </c>
      <c r="L27" s="99">
        <v>130887416</v>
      </c>
      <c r="M27" s="99">
        <v>307611216</v>
      </c>
      <c r="N27" s="99">
        <v>73983155</v>
      </c>
      <c r="O27" s="99">
        <v>84728691</v>
      </c>
      <c r="P27" s="99">
        <v>98906422</v>
      </c>
      <c r="Q27" s="99">
        <v>257618268</v>
      </c>
      <c r="R27" s="99">
        <v>96160294</v>
      </c>
      <c r="S27" s="99">
        <v>137652169</v>
      </c>
      <c r="T27" s="99">
        <v>275707393</v>
      </c>
      <c r="U27" s="99">
        <v>509519856</v>
      </c>
      <c r="V27" s="99">
        <v>1296935785</v>
      </c>
      <c r="W27" s="99">
        <v>1552011862</v>
      </c>
      <c r="X27" s="99">
        <v>-255076077</v>
      </c>
      <c r="Y27" s="100">
        <v>-16.44</v>
      </c>
      <c r="Z27" s="101">
        <v>1552011862</v>
      </c>
    </row>
    <row r="28" spans="1:26" ht="13.5">
      <c r="A28" s="102" t="s">
        <v>44</v>
      </c>
      <c r="B28" s="18">
        <v>777512324</v>
      </c>
      <c r="C28" s="18">
        <v>0</v>
      </c>
      <c r="D28" s="58">
        <v>830666527</v>
      </c>
      <c r="E28" s="59">
        <v>866602511</v>
      </c>
      <c r="F28" s="59">
        <v>1839864</v>
      </c>
      <c r="G28" s="59">
        <v>52317399</v>
      </c>
      <c r="H28" s="59">
        <v>42641354</v>
      </c>
      <c r="I28" s="59">
        <v>96798617</v>
      </c>
      <c r="J28" s="59">
        <v>52511691</v>
      </c>
      <c r="K28" s="59">
        <v>33600116</v>
      </c>
      <c r="L28" s="59">
        <v>80974568</v>
      </c>
      <c r="M28" s="59">
        <v>167086375</v>
      </c>
      <c r="N28" s="59">
        <v>27970108</v>
      </c>
      <c r="O28" s="59">
        <v>51017367</v>
      </c>
      <c r="P28" s="59">
        <v>60162677</v>
      </c>
      <c r="Q28" s="59">
        <v>139150152</v>
      </c>
      <c r="R28" s="59">
        <v>71992021</v>
      </c>
      <c r="S28" s="59">
        <v>84870220</v>
      </c>
      <c r="T28" s="59">
        <v>204423569</v>
      </c>
      <c r="U28" s="59">
        <v>361285810</v>
      </c>
      <c r="V28" s="59">
        <v>764320954</v>
      </c>
      <c r="W28" s="59">
        <v>866602511</v>
      </c>
      <c r="X28" s="59">
        <v>-102281557</v>
      </c>
      <c r="Y28" s="60">
        <v>-11.8</v>
      </c>
      <c r="Z28" s="61">
        <v>866602511</v>
      </c>
    </row>
    <row r="29" spans="1:26" ht="13.5">
      <c r="A29" s="57" t="s">
        <v>88</v>
      </c>
      <c r="B29" s="18">
        <v>47746769</v>
      </c>
      <c r="C29" s="18">
        <v>0</v>
      </c>
      <c r="D29" s="58">
        <v>53000000</v>
      </c>
      <c r="E29" s="59">
        <v>63000000</v>
      </c>
      <c r="F29" s="59">
        <v>4887207</v>
      </c>
      <c r="G29" s="59">
        <v>8990796</v>
      </c>
      <c r="H29" s="59">
        <v>7063836</v>
      </c>
      <c r="I29" s="59">
        <v>20941839</v>
      </c>
      <c r="J29" s="59">
        <v>9246813</v>
      </c>
      <c r="K29" s="59">
        <v>5277590</v>
      </c>
      <c r="L29" s="59">
        <v>6470370</v>
      </c>
      <c r="M29" s="59">
        <v>20994773</v>
      </c>
      <c r="N29" s="59">
        <v>9786223</v>
      </c>
      <c r="O29" s="59">
        <v>640777</v>
      </c>
      <c r="P29" s="59">
        <v>10417802</v>
      </c>
      <c r="Q29" s="59">
        <v>20844802</v>
      </c>
      <c r="R29" s="59">
        <v>2028379</v>
      </c>
      <c r="S29" s="59">
        <v>17639308</v>
      </c>
      <c r="T29" s="59">
        <v>23969851</v>
      </c>
      <c r="U29" s="59">
        <v>43637538</v>
      </c>
      <c r="V29" s="59">
        <v>106418952</v>
      </c>
      <c r="W29" s="59">
        <v>63000000</v>
      </c>
      <c r="X29" s="59">
        <v>43418952</v>
      </c>
      <c r="Y29" s="60">
        <v>68.92</v>
      </c>
      <c r="Z29" s="61">
        <v>63000000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526640825</v>
      </c>
      <c r="C31" s="18">
        <v>0</v>
      </c>
      <c r="D31" s="58">
        <v>532733390</v>
      </c>
      <c r="E31" s="59">
        <v>622409351</v>
      </c>
      <c r="F31" s="59">
        <v>9538206</v>
      </c>
      <c r="G31" s="59">
        <v>38871273</v>
      </c>
      <c r="H31" s="59">
        <v>56036510</v>
      </c>
      <c r="I31" s="59">
        <v>104445989</v>
      </c>
      <c r="J31" s="59">
        <v>37867112</v>
      </c>
      <c r="K31" s="59">
        <v>38220478</v>
      </c>
      <c r="L31" s="59">
        <v>43442478</v>
      </c>
      <c r="M31" s="59">
        <v>119530068</v>
      </c>
      <c r="N31" s="59">
        <v>36226824</v>
      </c>
      <c r="O31" s="59">
        <v>33070547</v>
      </c>
      <c r="P31" s="59">
        <v>28325944</v>
      </c>
      <c r="Q31" s="59">
        <v>97623315</v>
      </c>
      <c r="R31" s="59">
        <v>22139894</v>
      </c>
      <c r="S31" s="59">
        <v>35142641</v>
      </c>
      <c r="T31" s="59">
        <v>47313973</v>
      </c>
      <c r="U31" s="59">
        <v>104596508</v>
      </c>
      <c r="V31" s="59">
        <v>426195880</v>
      </c>
      <c r="W31" s="59">
        <v>622409351</v>
      </c>
      <c r="X31" s="59">
        <v>-196213471</v>
      </c>
      <c r="Y31" s="60">
        <v>-31.52</v>
      </c>
      <c r="Z31" s="61">
        <v>622409351</v>
      </c>
    </row>
    <row r="32" spans="1:26" ht="13.5">
      <c r="A32" s="69" t="s">
        <v>50</v>
      </c>
      <c r="B32" s="21">
        <f>SUM(B28:B31)</f>
        <v>1351899918</v>
      </c>
      <c r="C32" s="21">
        <f>SUM(C28:C31)</f>
        <v>0</v>
      </c>
      <c r="D32" s="98">
        <f aca="true" t="shared" si="5" ref="D32:Z32">SUM(D28:D31)</f>
        <v>1416399917</v>
      </c>
      <c r="E32" s="99">
        <f t="shared" si="5"/>
        <v>1552011862</v>
      </c>
      <c r="F32" s="99">
        <f t="shared" si="5"/>
        <v>16265277</v>
      </c>
      <c r="G32" s="99">
        <f t="shared" si="5"/>
        <v>100179468</v>
      </c>
      <c r="H32" s="99">
        <f t="shared" si="5"/>
        <v>105741700</v>
      </c>
      <c r="I32" s="99">
        <f t="shared" si="5"/>
        <v>222186445</v>
      </c>
      <c r="J32" s="99">
        <f t="shared" si="5"/>
        <v>99625616</v>
      </c>
      <c r="K32" s="99">
        <f t="shared" si="5"/>
        <v>77098184</v>
      </c>
      <c r="L32" s="99">
        <f t="shared" si="5"/>
        <v>130887416</v>
      </c>
      <c r="M32" s="99">
        <f t="shared" si="5"/>
        <v>307611216</v>
      </c>
      <c r="N32" s="99">
        <f t="shared" si="5"/>
        <v>73983155</v>
      </c>
      <c r="O32" s="99">
        <f t="shared" si="5"/>
        <v>84728691</v>
      </c>
      <c r="P32" s="99">
        <f t="shared" si="5"/>
        <v>98906423</v>
      </c>
      <c r="Q32" s="99">
        <f t="shared" si="5"/>
        <v>257618269</v>
      </c>
      <c r="R32" s="99">
        <f t="shared" si="5"/>
        <v>96160294</v>
      </c>
      <c r="S32" s="99">
        <f t="shared" si="5"/>
        <v>137652169</v>
      </c>
      <c r="T32" s="99">
        <f t="shared" si="5"/>
        <v>275707393</v>
      </c>
      <c r="U32" s="99">
        <f t="shared" si="5"/>
        <v>509519856</v>
      </c>
      <c r="V32" s="99">
        <f t="shared" si="5"/>
        <v>1296935786</v>
      </c>
      <c r="W32" s="99">
        <f t="shared" si="5"/>
        <v>1552011862</v>
      </c>
      <c r="X32" s="99">
        <f t="shared" si="5"/>
        <v>-255076076</v>
      </c>
      <c r="Y32" s="100">
        <f>+IF(W32&lt;&gt;0,(X32/W32)*100,0)</f>
        <v>-16.435188560433826</v>
      </c>
      <c r="Z32" s="101">
        <f t="shared" si="5"/>
        <v>1552011862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3488659589</v>
      </c>
      <c r="C35" s="18">
        <v>0</v>
      </c>
      <c r="D35" s="58">
        <v>3279030259</v>
      </c>
      <c r="E35" s="59">
        <v>3616570991</v>
      </c>
      <c r="F35" s="59">
        <v>3268911465</v>
      </c>
      <c r="G35" s="59">
        <v>3255816233</v>
      </c>
      <c r="H35" s="59">
        <v>2925477680</v>
      </c>
      <c r="I35" s="59">
        <v>2925477680</v>
      </c>
      <c r="J35" s="59">
        <v>3446301741</v>
      </c>
      <c r="K35" s="59">
        <v>3139740598</v>
      </c>
      <c r="L35" s="59">
        <v>3438880539</v>
      </c>
      <c r="M35" s="59">
        <v>3438880539</v>
      </c>
      <c r="N35" s="59">
        <v>3145496724</v>
      </c>
      <c r="O35" s="59">
        <v>3680497996</v>
      </c>
      <c r="P35" s="59">
        <v>3823340652</v>
      </c>
      <c r="Q35" s="59">
        <v>3823340652</v>
      </c>
      <c r="R35" s="59">
        <v>3737106519</v>
      </c>
      <c r="S35" s="59">
        <v>3676886252</v>
      </c>
      <c r="T35" s="59">
        <v>3383493171</v>
      </c>
      <c r="U35" s="59">
        <v>3383493171</v>
      </c>
      <c r="V35" s="59">
        <v>3383493171</v>
      </c>
      <c r="W35" s="59">
        <v>3616570991</v>
      </c>
      <c r="X35" s="59">
        <v>-233077820</v>
      </c>
      <c r="Y35" s="60">
        <v>-6.44</v>
      </c>
      <c r="Z35" s="61">
        <v>3616570991</v>
      </c>
    </row>
    <row r="36" spans="1:26" ht="13.5">
      <c r="A36" s="57" t="s">
        <v>53</v>
      </c>
      <c r="B36" s="18">
        <v>14816177182</v>
      </c>
      <c r="C36" s="18">
        <v>0</v>
      </c>
      <c r="D36" s="58">
        <v>15056754700</v>
      </c>
      <c r="E36" s="59">
        <v>15522802104</v>
      </c>
      <c r="F36" s="59">
        <v>14890839121</v>
      </c>
      <c r="G36" s="59">
        <v>14654673885</v>
      </c>
      <c r="H36" s="59">
        <v>14937401912</v>
      </c>
      <c r="I36" s="59">
        <v>14937401912</v>
      </c>
      <c r="J36" s="59">
        <v>14698213971</v>
      </c>
      <c r="K36" s="59">
        <v>14899063168</v>
      </c>
      <c r="L36" s="59">
        <v>14922065919</v>
      </c>
      <c r="M36" s="59">
        <v>14922065919</v>
      </c>
      <c r="N36" s="59">
        <v>14904228356</v>
      </c>
      <c r="O36" s="59">
        <v>14916487389</v>
      </c>
      <c r="P36" s="59">
        <v>15206557287</v>
      </c>
      <c r="Q36" s="59">
        <v>15206557287</v>
      </c>
      <c r="R36" s="59">
        <v>14968246895</v>
      </c>
      <c r="S36" s="59">
        <v>15649629167</v>
      </c>
      <c r="T36" s="59">
        <v>15248037157</v>
      </c>
      <c r="U36" s="59">
        <v>15248037157</v>
      </c>
      <c r="V36" s="59">
        <v>15248037157</v>
      </c>
      <c r="W36" s="59">
        <v>15522802104</v>
      </c>
      <c r="X36" s="59">
        <v>-274764947</v>
      </c>
      <c r="Y36" s="60">
        <v>-1.77</v>
      </c>
      <c r="Z36" s="61">
        <v>15522802104</v>
      </c>
    </row>
    <row r="37" spans="1:26" ht="13.5">
      <c r="A37" s="57" t="s">
        <v>54</v>
      </c>
      <c r="B37" s="18">
        <v>2263027626</v>
      </c>
      <c r="C37" s="18">
        <v>0</v>
      </c>
      <c r="D37" s="58">
        <v>2428603621</v>
      </c>
      <c r="E37" s="59">
        <v>2274531686</v>
      </c>
      <c r="F37" s="59">
        <v>2221864476</v>
      </c>
      <c r="G37" s="59">
        <v>2161548660</v>
      </c>
      <c r="H37" s="59">
        <v>2303950388</v>
      </c>
      <c r="I37" s="59">
        <v>2303950388</v>
      </c>
      <c r="J37" s="59">
        <v>2153882692</v>
      </c>
      <c r="K37" s="59">
        <v>2405245311</v>
      </c>
      <c r="L37" s="59">
        <v>2232250319</v>
      </c>
      <c r="M37" s="59">
        <v>2232250319</v>
      </c>
      <c r="N37" s="59">
        <v>2245497529</v>
      </c>
      <c r="O37" s="59">
        <v>2252155790</v>
      </c>
      <c r="P37" s="59">
        <v>2190446589</v>
      </c>
      <c r="Q37" s="59">
        <v>2190446589</v>
      </c>
      <c r="R37" s="59">
        <v>2115877296</v>
      </c>
      <c r="S37" s="59">
        <v>2389729397</v>
      </c>
      <c r="T37" s="59">
        <v>2641237481</v>
      </c>
      <c r="U37" s="59">
        <v>2641237481</v>
      </c>
      <c r="V37" s="59">
        <v>2641237481</v>
      </c>
      <c r="W37" s="59">
        <v>2274531686</v>
      </c>
      <c r="X37" s="59">
        <v>366705795</v>
      </c>
      <c r="Y37" s="60">
        <v>16.12</v>
      </c>
      <c r="Z37" s="61">
        <v>2274531686</v>
      </c>
    </row>
    <row r="38" spans="1:26" ht="13.5">
      <c r="A38" s="57" t="s">
        <v>55</v>
      </c>
      <c r="B38" s="18">
        <v>3311774834</v>
      </c>
      <c r="C38" s="18">
        <v>0</v>
      </c>
      <c r="D38" s="58">
        <v>3152482269</v>
      </c>
      <c r="E38" s="59">
        <v>3315387831</v>
      </c>
      <c r="F38" s="59">
        <v>2998550295</v>
      </c>
      <c r="G38" s="59">
        <v>3152482269</v>
      </c>
      <c r="H38" s="59">
        <v>3166070269</v>
      </c>
      <c r="I38" s="59">
        <v>3166070269</v>
      </c>
      <c r="J38" s="59">
        <v>3166070269</v>
      </c>
      <c r="K38" s="59">
        <v>3152482269</v>
      </c>
      <c r="L38" s="59">
        <v>3166070269</v>
      </c>
      <c r="M38" s="59">
        <v>3166070269</v>
      </c>
      <c r="N38" s="59">
        <v>3166070269</v>
      </c>
      <c r="O38" s="59">
        <v>3152482269</v>
      </c>
      <c r="P38" s="59">
        <v>3311165763</v>
      </c>
      <c r="Q38" s="59">
        <v>3311165763</v>
      </c>
      <c r="R38" s="59">
        <v>3315387831</v>
      </c>
      <c r="S38" s="59">
        <v>3315387831</v>
      </c>
      <c r="T38" s="59">
        <v>3315387831</v>
      </c>
      <c r="U38" s="59">
        <v>3315387831</v>
      </c>
      <c r="V38" s="59">
        <v>3315387831</v>
      </c>
      <c r="W38" s="59">
        <v>3315387831</v>
      </c>
      <c r="X38" s="59">
        <v>0</v>
      </c>
      <c r="Y38" s="60">
        <v>0</v>
      </c>
      <c r="Z38" s="61">
        <v>3315387831</v>
      </c>
    </row>
    <row r="39" spans="1:26" ht="13.5">
      <c r="A39" s="57" t="s">
        <v>56</v>
      </c>
      <c r="B39" s="18">
        <v>12730034311</v>
      </c>
      <c r="C39" s="18">
        <v>0</v>
      </c>
      <c r="D39" s="58">
        <v>12754699069</v>
      </c>
      <c r="E39" s="59">
        <v>13549453578</v>
      </c>
      <c r="F39" s="59">
        <v>12939335815</v>
      </c>
      <c r="G39" s="59">
        <v>12596459189</v>
      </c>
      <c r="H39" s="59">
        <v>12392858935</v>
      </c>
      <c r="I39" s="59">
        <v>12392858935</v>
      </c>
      <c r="J39" s="59">
        <v>12824562751</v>
      </c>
      <c r="K39" s="59">
        <v>12481076186</v>
      </c>
      <c r="L39" s="59">
        <v>12962625870</v>
      </c>
      <c r="M39" s="59">
        <v>12962625870</v>
      </c>
      <c r="N39" s="59">
        <v>12638157282</v>
      </c>
      <c r="O39" s="59">
        <v>13192347326</v>
      </c>
      <c r="P39" s="59">
        <v>13528285587</v>
      </c>
      <c r="Q39" s="59">
        <v>13528285587</v>
      </c>
      <c r="R39" s="59">
        <v>13274088287</v>
      </c>
      <c r="S39" s="59">
        <v>13621398191</v>
      </c>
      <c r="T39" s="59">
        <v>12674905016</v>
      </c>
      <c r="U39" s="59">
        <v>12674905016</v>
      </c>
      <c r="V39" s="59">
        <v>12674905016</v>
      </c>
      <c r="W39" s="59">
        <v>13549453578</v>
      </c>
      <c r="X39" s="59">
        <v>-874548562</v>
      </c>
      <c r="Y39" s="60">
        <v>-6.45</v>
      </c>
      <c r="Z39" s="61">
        <v>13549453578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1892576953</v>
      </c>
      <c r="C42" s="18">
        <v>0</v>
      </c>
      <c r="D42" s="58">
        <v>1720243866</v>
      </c>
      <c r="E42" s="59">
        <v>1614077678</v>
      </c>
      <c r="F42" s="59">
        <v>256809874</v>
      </c>
      <c r="G42" s="59">
        <v>94111941</v>
      </c>
      <c r="H42" s="59">
        <v>-57561765</v>
      </c>
      <c r="I42" s="59">
        <v>293360050</v>
      </c>
      <c r="J42" s="59">
        <v>102452987</v>
      </c>
      <c r="K42" s="59">
        <v>131226195</v>
      </c>
      <c r="L42" s="59">
        <v>294175823</v>
      </c>
      <c r="M42" s="59">
        <v>527855005</v>
      </c>
      <c r="N42" s="59">
        <v>-103775346</v>
      </c>
      <c r="O42" s="59">
        <v>415188371</v>
      </c>
      <c r="P42" s="59">
        <v>261405751</v>
      </c>
      <c r="Q42" s="59">
        <v>572818776</v>
      </c>
      <c r="R42" s="59">
        <v>-7882214</v>
      </c>
      <c r="S42" s="59">
        <v>29187376</v>
      </c>
      <c r="T42" s="59">
        <v>-96843994</v>
      </c>
      <c r="U42" s="59">
        <v>-75538832</v>
      </c>
      <c r="V42" s="59">
        <v>1318494999</v>
      </c>
      <c r="W42" s="59">
        <v>1614077678</v>
      </c>
      <c r="X42" s="59">
        <v>-295582679</v>
      </c>
      <c r="Y42" s="60">
        <v>-18.31</v>
      </c>
      <c r="Z42" s="61">
        <v>1614077678</v>
      </c>
    </row>
    <row r="43" spans="1:26" ht="13.5">
      <c r="A43" s="57" t="s">
        <v>59</v>
      </c>
      <c r="B43" s="18">
        <v>-1621817248</v>
      </c>
      <c r="C43" s="18">
        <v>0</v>
      </c>
      <c r="D43" s="58">
        <v>-1461151404</v>
      </c>
      <c r="E43" s="59">
        <v>-1466019948</v>
      </c>
      <c r="F43" s="59">
        <v>-195611515</v>
      </c>
      <c r="G43" s="59">
        <v>-98961032</v>
      </c>
      <c r="H43" s="59">
        <v>-125669425</v>
      </c>
      <c r="I43" s="59">
        <v>-420241972</v>
      </c>
      <c r="J43" s="59">
        <v>-104161112</v>
      </c>
      <c r="K43" s="59">
        <v>-100232462</v>
      </c>
      <c r="L43" s="59">
        <v>-115260011</v>
      </c>
      <c r="M43" s="59">
        <v>-319653585</v>
      </c>
      <c r="N43" s="59">
        <v>-88191243</v>
      </c>
      <c r="O43" s="59">
        <v>-55048196</v>
      </c>
      <c r="P43" s="59">
        <v>-101891203</v>
      </c>
      <c r="Q43" s="59">
        <v>-245130642</v>
      </c>
      <c r="R43" s="59">
        <v>-80317430</v>
      </c>
      <c r="S43" s="59">
        <v>-115450881</v>
      </c>
      <c r="T43" s="59">
        <v>-158494651</v>
      </c>
      <c r="U43" s="59">
        <v>-354262962</v>
      </c>
      <c r="V43" s="59">
        <v>-1339289161</v>
      </c>
      <c r="W43" s="59">
        <v>-1466019948</v>
      </c>
      <c r="X43" s="59">
        <v>126730787</v>
      </c>
      <c r="Y43" s="60">
        <v>-8.64</v>
      </c>
      <c r="Z43" s="61">
        <v>-1466019948</v>
      </c>
    </row>
    <row r="44" spans="1:26" ht="13.5">
      <c r="A44" s="57" t="s">
        <v>60</v>
      </c>
      <c r="B44" s="18">
        <v>-104092767</v>
      </c>
      <c r="C44" s="18">
        <v>0</v>
      </c>
      <c r="D44" s="58">
        <v>-91919738</v>
      </c>
      <c r="E44" s="59">
        <v>-87411738</v>
      </c>
      <c r="F44" s="59">
        <v>0</v>
      </c>
      <c r="G44" s="59">
        <v>-18918190</v>
      </c>
      <c r="H44" s="59">
        <v>-5971118</v>
      </c>
      <c r="I44" s="59">
        <v>-24889308</v>
      </c>
      <c r="J44" s="59">
        <v>0</v>
      </c>
      <c r="K44" s="59">
        <v>-6159120</v>
      </c>
      <c r="L44" s="59">
        <v>-15000000</v>
      </c>
      <c r="M44" s="59">
        <v>-21159120</v>
      </c>
      <c r="N44" s="59">
        <v>-19844058</v>
      </c>
      <c r="O44" s="59">
        <v>0</v>
      </c>
      <c r="P44" s="59">
        <v>-6435561</v>
      </c>
      <c r="Q44" s="59">
        <v>-26279619</v>
      </c>
      <c r="R44" s="59">
        <v>0</v>
      </c>
      <c r="S44" s="59">
        <v>-6591692</v>
      </c>
      <c r="T44" s="59">
        <v>-15000000</v>
      </c>
      <c r="U44" s="59">
        <v>-21591692</v>
      </c>
      <c r="V44" s="59">
        <v>-93919739</v>
      </c>
      <c r="W44" s="59">
        <v>-87411738</v>
      </c>
      <c r="X44" s="59">
        <v>-6508001</v>
      </c>
      <c r="Y44" s="60">
        <v>7.45</v>
      </c>
      <c r="Z44" s="61">
        <v>-87411738</v>
      </c>
    </row>
    <row r="45" spans="1:26" ht="13.5">
      <c r="A45" s="69" t="s">
        <v>61</v>
      </c>
      <c r="B45" s="21">
        <v>1612505484</v>
      </c>
      <c r="C45" s="21">
        <v>0</v>
      </c>
      <c r="D45" s="98">
        <v>1525928815</v>
      </c>
      <c r="E45" s="99">
        <v>1673151476</v>
      </c>
      <c r="F45" s="99">
        <v>1673703843</v>
      </c>
      <c r="G45" s="99">
        <v>1649936562</v>
      </c>
      <c r="H45" s="99">
        <v>1460734254</v>
      </c>
      <c r="I45" s="99">
        <v>1460734254</v>
      </c>
      <c r="J45" s="99">
        <v>1459026129</v>
      </c>
      <c r="K45" s="99">
        <v>1483860742</v>
      </c>
      <c r="L45" s="99">
        <v>1647776554</v>
      </c>
      <c r="M45" s="99">
        <v>1647776554</v>
      </c>
      <c r="N45" s="99">
        <v>1435965907</v>
      </c>
      <c r="O45" s="99">
        <v>1796106082</v>
      </c>
      <c r="P45" s="99">
        <v>1949185069</v>
      </c>
      <c r="Q45" s="99">
        <v>1435965907</v>
      </c>
      <c r="R45" s="99">
        <v>1860985425</v>
      </c>
      <c r="S45" s="99">
        <v>1768130228</v>
      </c>
      <c r="T45" s="99">
        <v>1497791583</v>
      </c>
      <c r="U45" s="99">
        <v>1497791583</v>
      </c>
      <c r="V45" s="99">
        <v>1497791583</v>
      </c>
      <c r="W45" s="99">
        <v>1673151476</v>
      </c>
      <c r="X45" s="99">
        <v>-175359893</v>
      </c>
      <c r="Y45" s="100">
        <v>-10.48</v>
      </c>
      <c r="Z45" s="101">
        <v>1673151476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8" t="s">
        <v>80</v>
      </c>
      <c r="V47" s="118" t="s">
        <v>81</v>
      </c>
      <c r="W47" s="118" t="s">
        <v>82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654003517</v>
      </c>
      <c r="C49" s="51">
        <v>0</v>
      </c>
      <c r="D49" s="128">
        <v>167917865</v>
      </c>
      <c r="E49" s="53">
        <v>156333559</v>
      </c>
      <c r="F49" s="53">
        <v>0</v>
      </c>
      <c r="G49" s="53">
        <v>0</v>
      </c>
      <c r="H49" s="53">
        <v>0</v>
      </c>
      <c r="I49" s="53">
        <v>114166972</v>
      </c>
      <c r="J49" s="53">
        <v>0</v>
      </c>
      <c r="K49" s="53">
        <v>0</v>
      </c>
      <c r="L49" s="53">
        <v>0</v>
      </c>
      <c r="M49" s="53">
        <v>166389663</v>
      </c>
      <c r="N49" s="53">
        <v>0</v>
      </c>
      <c r="O49" s="53">
        <v>0</v>
      </c>
      <c r="P49" s="53">
        <v>0</v>
      </c>
      <c r="Q49" s="53">
        <v>105408193</v>
      </c>
      <c r="R49" s="53">
        <v>0</v>
      </c>
      <c r="S49" s="53">
        <v>0</v>
      </c>
      <c r="T49" s="53">
        <v>0</v>
      </c>
      <c r="U49" s="53">
        <v>337874619</v>
      </c>
      <c r="V49" s="53">
        <v>1438801157</v>
      </c>
      <c r="W49" s="53">
        <v>3140895545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109445796</v>
      </c>
      <c r="C51" s="51">
        <v>0</v>
      </c>
      <c r="D51" s="128">
        <v>6744303</v>
      </c>
      <c r="E51" s="53">
        <v>177694</v>
      </c>
      <c r="F51" s="53">
        <v>0</v>
      </c>
      <c r="G51" s="53">
        <v>0</v>
      </c>
      <c r="H51" s="53">
        <v>0</v>
      </c>
      <c r="I51" s="53">
        <v>2375046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118742839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83.94328825605581</v>
      </c>
      <c r="C58" s="5">
        <f>IF(C67=0,0,+(C76/C67)*100)</f>
        <v>0</v>
      </c>
      <c r="D58" s="6">
        <f aca="true" t="shared" si="6" ref="D58:Z58">IF(D67=0,0,+(D76/D67)*100)</f>
        <v>91.66403353872073</v>
      </c>
      <c r="E58" s="7">
        <f t="shared" si="6"/>
        <v>91.63478682314033</v>
      </c>
      <c r="F58" s="7">
        <f t="shared" si="6"/>
        <v>54.336640999699924</v>
      </c>
      <c r="G58" s="7">
        <f t="shared" si="6"/>
        <v>177.22926385267107</v>
      </c>
      <c r="H58" s="7">
        <f t="shared" si="6"/>
        <v>73.40542544265365</v>
      </c>
      <c r="I58" s="7">
        <f t="shared" si="6"/>
        <v>85.5402694576311</v>
      </c>
      <c r="J58" s="7">
        <f t="shared" si="6"/>
        <v>97.14113404351126</v>
      </c>
      <c r="K58" s="7">
        <f t="shared" si="6"/>
        <v>103.1784626532335</v>
      </c>
      <c r="L58" s="7">
        <f t="shared" si="6"/>
        <v>77.37296610589125</v>
      </c>
      <c r="M58" s="7">
        <f t="shared" si="6"/>
        <v>92.85941027859246</v>
      </c>
      <c r="N58" s="7">
        <f t="shared" si="6"/>
        <v>63.063755724784556</v>
      </c>
      <c r="O58" s="7">
        <f t="shared" si="6"/>
        <v>133.8589509257897</v>
      </c>
      <c r="P58" s="7">
        <f t="shared" si="6"/>
        <v>77.69159290037597</v>
      </c>
      <c r="Q58" s="7">
        <f t="shared" si="6"/>
        <v>82.82629257607829</v>
      </c>
      <c r="R58" s="7">
        <f t="shared" si="6"/>
        <v>82.35866187264773</v>
      </c>
      <c r="S58" s="7">
        <f t="shared" si="6"/>
        <v>95.5929733771425</v>
      </c>
      <c r="T58" s="7">
        <f t="shared" si="6"/>
        <v>98.59319713947772</v>
      </c>
      <c r="U58" s="7">
        <f t="shared" si="6"/>
        <v>91.69755922603878</v>
      </c>
      <c r="V58" s="7">
        <f t="shared" si="6"/>
        <v>88.01327694877465</v>
      </c>
      <c r="W58" s="7">
        <f t="shared" si="6"/>
        <v>90.50168900251596</v>
      </c>
      <c r="X58" s="7">
        <f t="shared" si="6"/>
        <v>0</v>
      </c>
      <c r="Y58" s="7">
        <f t="shared" si="6"/>
        <v>0</v>
      </c>
      <c r="Z58" s="8">
        <f t="shared" si="6"/>
        <v>91.63478682314033</v>
      </c>
    </row>
    <row r="59" spans="1:26" ht="13.5">
      <c r="A59" s="36" t="s">
        <v>31</v>
      </c>
      <c r="B59" s="9">
        <f aca="true" t="shared" si="7" ref="B59:Z66">IF(B68=0,0,+(B77/B68)*100)</f>
        <v>85.97876540144304</v>
      </c>
      <c r="C59" s="9">
        <f t="shared" si="7"/>
        <v>0</v>
      </c>
      <c r="D59" s="2">
        <f t="shared" si="7"/>
        <v>93.9999999755845</v>
      </c>
      <c r="E59" s="10">
        <f t="shared" si="7"/>
        <v>94</v>
      </c>
      <c r="F59" s="10">
        <f t="shared" si="7"/>
        <v>76.19084204951857</v>
      </c>
      <c r="G59" s="10">
        <f t="shared" si="7"/>
        <v>115.81570089377612</v>
      </c>
      <c r="H59" s="10">
        <f t="shared" si="7"/>
        <v>89.30711617176243</v>
      </c>
      <c r="I59" s="10">
        <f t="shared" si="7"/>
        <v>93.16616629829143</v>
      </c>
      <c r="J59" s="10">
        <f t="shared" si="7"/>
        <v>84.86955912969567</v>
      </c>
      <c r="K59" s="10">
        <f t="shared" si="7"/>
        <v>104.2083939943311</v>
      </c>
      <c r="L59" s="10">
        <f t="shared" si="7"/>
        <v>120.75944695174863</v>
      </c>
      <c r="M59" s="10">
        <f t="shared" si="7"/>
        <v>100.43812385399973</v>
      </c>
      <c r="N59" s="10">
        <f t="shared" si="7"/>
        <v>56.4905216084027</v>
      </c>
      <c r="O59" s="10">
        <f t="shared" si="7"/>
        <v>176.7318868368038</v>
      </c>
      <c r="P59" s="10">
        <f t="shared" si="7"/>
        <v>66.25106481474856</v>
      </c>
      <c r="Q59" s="10">
        <f t="shared" si="7"/>
        <v>77.78216385661449</v>
      </c>
      <c r="R59" s="10">
        <f t="shared" si="7"/>
        <v>79.47377516748737</v>
      </c>
      <c r="S59" s="10">
        <f t="shared" si="7"/>
        <v>130.6776169832911</v>
      </c>
      <c r="T59" s="10">
        <f t="shared" si="7"/>
        <v>71.13963967094247</v>
      </c>
      <c r="U59" s="10">
        <f t="shared" si="7"/>
        <v>89.1929393859343</v>
      </c>
      <c r="V59" s="10">
        <f t="shared" si="7"/>
        <v>89.69735483764266</v>
      </c>
      <c r="W59" s="10">
        <f t="shared" si="7"/>
        <v>92.89248262857409</v>
      </c>
      <c r="X59" s="10">
        <f t="shared" si="7"/>
        <v>0</v>
      </c>
      <c r="Y59" s="10">
        <f t="shared" si="7"/>
        <v>0</v>
      </c>
      <c r="Z59" s="11">
        <f t="shared" si="7"/>
        <v>94</v>
      </c>
    </row>
    <row r="60" spans="1:26" ht="13.5">
      <c r="A60" s="37" t="s">
        <v>32</v>
      </c>
      <c r="B60" s="12">
        <f t="shared" si="7"/>
        <v>86.18079620701431</v>
      </c>
      <c r="C60" s="12">
        <f t="shared" si="7"/>
        <v>0</v>
      </c>
      <c r="D60" s="3">
        <f t="shared" si="7"/>
        <v>93.99999997594234</v>
      </c>
      <c r="E60" s="13">
        <f t="shared" si="7"/>
        <v>93.99999998781304</v>
      </c>
      <c r="F60" s="13">
        <f t="shared" si="7"/>
        <v>49.94029021996108</v>
      </c>
      <c r="G60" s="13">
        <f t="shared" si="7"/>
        <v>231.0799796771461</v>
      </c>
      <c r="H60" s="13">
        <f t="shared" si="7"/>
        <v>71.91611293090799</v>
      </c>
      <c r="I60" s="13">
        <f t="shared" si="7"/>
        <v>86.0399176558755</v>
      </c>
      <c r="J60" s="13">
        <f t="shared" si="7"/>
        <v>104.70616182735407</v>
      </c>
      <c r="K60" s="13">
        <f t="shared" si="7"/>
        <v>107.46446481084418</v>
      </c>
      <c r="L60" s="13">
        <f t="shared" si="7"/>
        <v>70.16618563444213</v>
      </c>
      <c r="M60" s="13">
        <f t="shared" si="7"/>
        <v>94.01589602794174</v>
      </c>
      <c r="N60" s="13">
        <f t="shared" si="7"/>
        <v>66.92889797111366</v>
      </c>
      <c r="O60" s="13">
        <f t="shared" si="7"/>
        <v>124.05585829703263</v>
      </c>
      <c r="P60" s="13">
        <f t="shared" si="7"/>
        <v>85.32147758696644</v>
      </c>
      <c r="Q60" s="13">
        <f t="shared" si="7"/>
        <v>86.5310129016787</v>
      </c>
      <c r="R60" s="13">
        <f t="shared" si="7"/>
        <v>86.92656660736746</v>
      </c>
      <c r="S60" s="13">
        <f t="shared" si="7"/>
        <v>91.60932107954402</v>
      </c>
      <c r="T60" s="13">
        <f t="shared" si="7"/>
        <v>116.13663183036671</v>
      </c>
      <c r="U60" s="13">
        <f t="shared" si="7"/>
        <v>96.46735350299302</v>
      </c>
      <c r="V60" s="13">
        <f t="shared" si="7"/>
        <v>90.44979662222725</v>
      </c>
      <c r="W60" s="13">
        <f t="shared" si="7"/>
        <v>92.78029736405901</v>
      </c>
      <c r="X60" s="13">
        <f t="shared" si="7"/>
        <v>0</v>
      </c>
      <c r="Y60" s="13">
        <f t="shared" si="7"/>
        <v>0</v>
      </c>
      <c r="Z60" s="14">
        <f t="shared" si="7"/>
        <v>93.99999998781304</v>
      </c>
    </row>
    <row r="61" spans="1:26" ht="13.5">
      <c r="A61" s="38" t="s">
        <v>91</v>
      </c>
      <c r="B61" s="12">
        <f t="shared" si="7"/>
        <v>89.02088034702109</v>
      </c>
      <c r="C61" s="12">
        <f t="shared" si="7"/>
        <v>0</v>
      </c>
      <c r="D61" s="3">
        <f t="shared" si="7"/>
        <v>94.00000001070497</v>
      </c>
      <c r="E61" s="13">
        <f t="shared" si="7"/>
        <v>94.00000001063523</v>
      </c>
      <c r="F61" s="13">
        <f t="shared" si="7"/>
        <v>53.88110089829896</v>
      </c>
      <c r="G61" s="13">
        <f t="shared" si="7"/>
        <v>254.82000995869308</v>
      </c>
      <c r="H61" s="13">
        <f t="shared" si="7"/>
        <v>65.50973131238827</v>
      </c>
      <c r="I61" s="13">
        <f t="shared" si="7"/>
        <v>85.86998416381336</v>
      </c>
      <c r="J61" s="13">
        <f t="shared" si="7"/>
        <v>103.86093234737079</v>
      </c>
      <c r="K61" s="13">
        <f t="shared" si="7"/>
        <v>107.95413674100803</v>
      </c>
      <c r="L61" s="13">
        <f t="shared" si="7"/>
        <v>70.25753177988788</v>
      </c>
      <c r="M61" s="13">
        <f t="shared" si="7"/>
        <v>94.18919084030651</v>
      </c>
      <c r="N61" s="13">
        <f t="shared" si="7"/>
        <v>67.81815323609443</v>
      </c>
      <c r="O61" s="13">
        <f t="shared" si="7"/>
        <v>159.77911942551603</v>
      </c>
      <c r="P61" s="13">
        <f t="shared" si="7"/>
        <v>90.99877241165386</v>
      </c>
      <c r="Q61" s="13">
        <f t="shared" si="7"/>
        <v>93.91914193534615</v>
      </c>
      <c r="R61" s="13">
        <f t="shared" si="7"/>
        <v>91.8118820270031</v>
      </c>
      <c r="S61" s="13">
        <f t="shared" si="7"/>
        <v>88.6870610579797</v>
      </c>
      <c r="T61" s="13">
        <f t="shared" si="7"/>
        <v>135.54433023377797</v>
      </c>
      <c r="U61" s="13">
        <f t="shared" si="7"/>
        <v>100.8753210781094</v>
      </c>
      <c r="V61" s="13">
        <f t="shared" si="7"/>
        <v>93.13632008138613</v>
      </c>
      <c r="W61" s="13">
        <f t="shared" si="7"/>
        <v>94.61633837424696</v>
      </c>
      <c r="X61" s="13">
        <f t="shared" si="7"/>
        <v>0</v>
      </c>
      <c r="Y61" s="13">
        <f t="shared" si="7"/>
        <v>0</v>
      </c>
      <c r="Z61" s="14">
        <f t="shared" si="7"/>
        <v>94.00000001063523</v>
      </c>
    </row>
    <row r="62" spans="1:26" ht="13.5">
      <c r="A62" s="38" t="s">
        <v>92</v>
      </c>
      <c r="B62" s="12">
        <f t="shared" si="7"/>
        <v>75.18078218841461</v>
      </c>
      <c r="C62" s="12">
        <f t="shared" si="7"/>
        <v>0</v>
      </c>
      <c r="D62" s="3">
        <f t="shared" si="7"/>
        <v>93.99999986929721</v>
      </c>
      <c r="E62" s="13">
        <f t="shared" si="7"/>
        <v>93.99999996924102</v>
      </c>
      <c r="F62" s="13">
        <f t="shared" si="7"/>
        <v>35.06679477459912</v>
      </c>
      <c r="G62" s="13">
        <f t="shared" si="7"/>
        <v>123.63886243614768</v>
      </c>
      <c r="H62" s="13">
        <f t="shared" si="7"/>
        <v>207.9862147303571</v>
      </c>
      <c r="I62" s="13">
        <f t="shared" si="7"/>
        <v>85.8157305607777</v>
      </c>
      <c r="J62" s="13">
        <f t="shared" si="7"/>
        <v>101.73663320853619</v>
      </c>
      <c r="K62" s="13">
        <f t="shared" si="7"/>
        <v>95.89393325269293</v>
      </c>
      <c r="L62" s="13">
        <f t="shared" si="7"/>
        <v>61.68966415258539</v>
      </c>
      <c r="M62" s="13">
        <f t="shared" si="7"/>
        <v>85.53764445765341</v>
      </c>
      <c r="N62" s="13">
        <f t="shared" si="7"/>
        <v>52.45132912122501</v>
      </c>
      <c r="O62" s="13">
        <f t="shared" si="7"/>
        <v>61.83550169116806</v>
      </c>
      <c r="P62" s="13">
        <f t="shared" si="7"/>
        <v>61.39081739883386</v>
      </c>
      <c r="Q62" s="13">
        <f t="shared" si="7"/>
        <v>58.51757956603948</v>
      </c>
      <c r="R62" s="13">
        <f t="shared" si="7"/>
        <v>72.2570049729458</v>
      </c>
      <c r="S62" s="13">
        <f t="shared" si="7"/>
        <v>109.18507204968783</v>
      </c>
      <c r="T62" s="13">
        <f t="shared" si="7"/>
        <v>74.90814743758978</v>
      </c>
      <c r="U62" s="13">
        <f t="shared" si="7"/>
        <v>83.1091170684164</v>
      </c>
      <c r="V62" s="13">
        <f t="shared" si="7"/>
        <v>76.25479998345642</v>
      </c>
      <c r="W62" s="13">
        <f t="shared" si="7"/>
        <v>99.85748887408897</v>
      </c>
      <c r="X62" s="13">
        <f t="shared" si="7"/>
        <v>0</v>
      </c>
      <c r="Y62" s="13">
        <f t="shared" si="7"/>
        <v>0</v>
      </c>
      <c r="Z62" s="14">
        <f t="shared" si="7"/>
        <v>93.99999996924102</v>
      </c>
    </row>
    <row r="63" spans="1:26" ht="13.5">
      <c r="A63" s="38" t="s">
        <v>93</v>
      </c>
      <c r="B63" s="12">
        <f t="shared" si="7"/>
        <v>77.68968358338248</v>
      </c>
      <c r="C63" s="12">
        <f t="shared" si="7"/>
        <v>0</v>
      </c>
      <c r="D63" s="3">
        <f t="shared" si="7"/>
        <v>93.99999983272795</v>
      </c>
      <c r="E63" s="13">
        <f t="shared" si="7"/>
        <v>93.99999968836356</v>
      </c>
      <c r="F63" s="13">
        <f t="shared" si="7"/>
        <v>45.34320599891547</v>
      </c>
      <c r="G63" s="13">
        <f t="shared" si="7"/>
        <v>232.82937254457372</v>
      </c>
      <c r="H63" s="13">
        <f t="shared" si="7"/>
        <v>73.10835417135657</v>
      </c>
      <c r="I63" s="13">
        <f t="shared" si="7"/>
        <v>79.58119255990832</v>
      </c>
      <c r="J63" s="13">
        <f t="shared" si="7"/>
        <v>109.01257269776958</v>
      </c>
      <c r="K63" s="13">
        <f t="shared" si="7"/>
        <v>122.39406151497101</v>
      </c>
      <c r="L63" s="13">
        <f t="shared" si="7"/>
        <v>63.41018723758719</v>
      </c>
      <c r="M63" s="13">
        <f t="shared" si="7"/>
        <v>93.14544636457138</v>
      </c>
      <c r="N63" s="13">
        <f t="shared" si="7"/>
        <v>95.13038095750122</v>
      </c>
      <c r="O63" s="13">
        <f t="shared" si="7"/>
        <v>96.16048589416576</v>
      </c>
      <c r="P63" s="13">
        <f t="shared" si="7"/>
        <v>98.31200596901604</v>
      </c>
      <c r="Q63" s="13">
        <f t="shared" si="7"/>
        <v>96.45042159238574</v>
      </c>
      <c r="R63" s="13">
        <f t="shared" si="7"/>
        <v>78.8237881363064</v>
      </c>
      <c r="S63" s="13">
        <f t="shared" si="7"/>
        <v>97.33154828442655</v>
      </c>
      <c r="T63" s="13">
        <f t="shared" si="7"/>
        <v>100.39008233942141</v>
      </c>
      <c r="U63" s="13">
        <f t="shared" si="7"/>
        <v>91.47555965403039</v>
      </c>
      <c r="V63" s="13">
        <f t="shared" si="7"/>
        <v>89.75681120035249</v>
      </c>
      <c r="W63" s="13">
        <f t="shared" si="7"/>
        <v>75.68228573569652</v>
      </c>
      <c r="X63" s="13">
        <f t="shared" si="7"/>
        <v>0</v>
      </c>
      <c r="Y63" s="13">
        <f t="shared" si="7"/>
        <v>0</v>
      </c>
      <c r="Z63" s="14">
        <f t="shared" si="7"/>
        <v>93.99999968836356</v>
      </c>
    </row>
    <row r="64" spans="1:26" ht="13.5">
      <c r="A64" s="38" t="s">
        <v>94</v>
      </c>
      <c r="B64" s="12">
        <f t="shared" si="7"/>
        <v>90.53767137728397</v>
      </c>
      <c r="C64" s="12">
        <f t="shared" si="7"/>
        <v>0</v>
      </c>
      <c r="D64" s="3">
        <f t="shared" si="7"/>
        <v>94</v>
      </c>
      <c r="E64" s="13">
        <f t="shared" si="7"/>
        <v>94.00000031512852</v>
      </c>
      <c r="F64" s="13">
        <f t="shared" si="7"/>
        <v>54.49564411390718</v>
      </c>
      <c r="G64" s="13">
        <f t="shared" si="7"/>
        <v>1342.1634192212189</v>
      </c>
      <c r="H64" s="13">
        <f t="shared" si="7"/>
        <v>97.47644667857746</v>
      </c>
      <c r="I64" s="13">
        <f t="shared" si="7"/>
        <v>114.2402700702456</v>
      </c>
      <c r="J64" s="13">
        <f t="shared" si="7"/>
        <v>130.4990395352823</v>
      </c>
      <c r="K64" s="13">
        <f t="shared" si="7"/>
        <v>117.54285797600129</v>
      </c>
      <c r="L64" s="13">
        <f t="shared" si="7"/>
        <v>224.87162720134052</v>
      </c>
      <c r="M64" s="13">
        <f t="shared" si="7"/>
        <v>141.8950525360905</v>
      </c>
      <c r="N64" s="13">
        <f t="shared" si="7"/>
        <v>58.84856798112486</v>
      </c>
      <c r="O64" s="13">
        <f t="shared" si="7"/>
        <v>102.19184313445966</v>
      </c>
      <c r="P64" s="13">
        <f t="shared" si="7"/>
        <v>80.8986729501877</v>
      </c>
      <c r="Q64" s="13">
        <f t="shared" si="7"/>
        <v>76.45854902312323</v>
      </c>
      <c r="R64" s="13">
        <f t="shared" si="7"/>
        <v>76.23346085907626</v>
      </c>
      <c r="S64" s="13">
        <f t="shared" si="7"/>
        <v>83.04800119842896</v>
      </c>
      <c r="T64" s="13">
        <f t="shared" si="7"/>
        <v>73.69276028354301</v>
      </c>
      <c r="U64" s="13">
        <f t="shared" si="7"/>
        <v>77.60695134283029</v>
      </c>
      <c r="V64" s="13">
        <f t="shared" si="7"/>
        <v>99.27334077019951</v>
      </c>
      <c r="W64" s="13">
        <f t="shared" si="7"/>
        <v>74.06510315391412</v>
      </c>
      <c r="X64" s="13">
        <f t="shared" si="7"/>
        <v>0</v>
      </c>
      <c r="Y64" s="13">
        <f t="shared" si="7"/>
        <v>0</v>
      </c>
      <c r="Z64" s="14">
        <f t="shared" si="7"/>
        <v>94.00000031512852</v>
      </c>
    </row>
    <row r="65" spans="1:26" ht="13.5">
      <c r="A65" s="38" t="s">
        <v>95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96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97</v>
      </c>
      <c r="B67" s="23">
        <v>6326072151</v>
      </c>
      <c r="C67" s="23"/>
      <c r="D67" s="24">
        <v>6795188220</v>
      </c>
      <c r="E67" s="25">
        <v>6711163220</v>
      </c>
      <c r="F67" s="25">
        <v>708250291</v>
      </c>
      <c r="G67" s="25">
        <v>344525559</v>
      </c>
      <c r="H67" s="25">
        <v>781981466</v>
      </c>
      <c r="I67" s="25">
        <v>1834757316</v>
      </c>
      <c r="J67" s="25">
        <v>572536427</v>
      </c>
      <c r="K67" s="25">
        <v>478254416</v>
      </c>
      <c r="L67" s="25">
        <v>476970382</v>
      </c>
      <c r="M67" s="25">
        <v>1527761225</v>
      </c>
      <c r="N67" s="25">
        <v>687369317</v>
      </c>
      <c r="O67" s="25">
        <v>330603914</v>
      </c>
      <c r="P67" s="25">
        <v>640239029</v>
      </c>
      <c r="Q67" s="25">
        <v>1658212260</v>
      </c>
      <c r="R67" s="25">
        <v>561544160</v>
      </c>
      <c r="S67" s="25">
        <v>538949660</v>
      </c>
      <c r="T67" s="25">
        <v>456052243</v>
      </c>
      <c r="U67" s="25">
        <v>1556546063</v>
      </c>
      <c r="V67" s="25">
        <v>6577276864</v>
      </c>
      <c r="W67" s="25">
        <v>6795188220</v>
      </c>
      <c r="X67" s="25"/>
      <c r="Y67" s="24"/>
      <c r="Z67" s="26">
        <v>6711163220</v>
      </c>
    </row>
    <row r="68" spans="1:26" ht="13.5" hidden="1">
      <c r="A68" s="36" t="s">
        <v>31</v>
      </c>
      <c r="B68" s="18">
        <v>1519447232</v>
      </c>
      <c r="C68" s="18"/>
      <c r="D68" s="19">
        <v>1638303910</v>
      </c>
      <c r="E68" s="20">
        <v>1619001250</v>
      </c>
      <c r="F68" s="20">
        <v>146738793</v>
      </c>
      <c r="G68" s="20">
        <v>132443008</v>
      </c>
      <c r="H68" s="20">
        <v>131854701</v>
      </c>
      <c r="I68" s="20">
        <v>411036502</v>
      </c>
      <c r="J68" s="20">
        <v>150181764</v>
      </c>
      <c r="K68" s="20">
        <v>132212217</v>
      </c>
      <c r="L68" s="20">
        <v>90527508</v>
      </c>
      <c r="M68" s="20">
        <v>372921489</v>
      </c>
      <c r="N68" s="20">
        <v>194305593</v>
      </c>
      <c r="O68" s="20">
        <v>63064744</v>
      </c>
      <c r="P68" s="20">
        <v>182389707</v>
      </c>
      <c r="Q68" s="20">
        <v>439760044</v>
      </c>
      <c r="R68" s="20">
        <v>142519690</v>
      </c>
      <c r="S68" s="20">
        <v>95136001</v>
      </c>
      <c r="T68" s="20">
        <v>141886198</v>
      </c>
      <c r="U68" s="20">
        <v>379541889</v>
      </c>
      <c r="V68" s="20">
        <v>1603259924</v>
      </c>
      <c r="W68" s="20">
        <v>1638303910</v>
      </c>
      <c r="X68" s="20"/>
      <c r="Y68" s="19"/>
      <c r="Z68" s="22">
        <v>1619001250</v>
      </c>
    </row>
    <row r="69" spans="1:26" ht="13.5" hidden="1">
      <c r="A69" s="37" t="s">
        <v>32</v>
      </c>
      <c r="B69" s="18">
        <v>4645943396</v>
      </c>
      <c r="C69" s="18"/>
      <c r="D69" s="19">
        <v>4988019080</v>
      </c>
      <c r="E69" s="20">
        <v>4923296740</v>
      </c>
      <c r="F69" s="20">
        <v>546728693</v>
      </c>
      <c r="G69" s="20">
        <v>197858038</v>
      </c>
      <c r="H69" s="20">
        <v>634435278</v>
      </c>
      <c r="I69" s="20">
        <v>1379022009</v>
      </c>
      <c r="J69" s="20">
        <v>409440829</v>
      </c>
      <c r="K69" s="20">
        <v>330973896</v>
      </c>
      <c r="L69" s="20">
        <v>370157807</v>
      </c>
      <c r="M69" s="20">
        <v>1110572532</v>
      </c>
      <c r="N69" s="20">
        <v>483672485</v>
      </c>
      <c r="O69" s="20">
        <v>266885759</v>
      </c>
      <c r="P69" s="20">
        <v>441362231</v>
      </c>
      <c r="Q69" s="20">
        <v>1191920475</v>
      </c>
      <c r="R69" s="20">
        <v>401735041</v>
      </c>
      <c r="S69" s="20">
        <v>426677702</v>
      </c>
      <c r="T69" s="20">
        <v>300249070</v>
      </c>
      <c r="U69" s="20">
        <v>1128661813</v>
      </c>
      <c r="V69" s="20">
        <v>4810176829</v>
      </c>
      <c r="W69" s="20">
        <v>4988019080</v>
      </c>
      <c r="X69" s="20"/>
      <c r="Y69" s="19"/>
      <c r="Z69" s="22">
        <v>4923296740</v>
      </c>
    </row>
    <row r="70" spans="1:26" ht="13.5" hidden="1">
      <c r="A70" s="38" t="s">
        <v>91</v>
      </c>
      <c r="B70" s="18">
        <v>3463707137</v>
      </c>
      <c r="C70" s="18"/>
      <c r="D70" s="19">
        <v>3736583890</v>
      </c>
      <c r="E70" s="20">
        <v>3761083890</v>
      </c>
      <c r="F70" s="20">
        <v>379857504</v>
      </c>
      <c r="G70" s="20">
        <v>139285345</v>
      </c>
      <c r="H70" s="20">
        <v>558983494</v>
      </c>
      <c r="I70" s="20">
        <v>1078126343</v>
      </c>
      <c r="J70" s="20">
        <v>315823897</v>
      </c>
      <c r="K70" s="20">
        <v>252763721</v>
      </c>
      <c r="L70" s="20">
        <v>273021023</v>
      </c>
      <c r="M70" s="20">
        <v>841608641</v>
      </c>
      <c r="N70" s="20">
        <v>351408904</v>
      </c>
      <c r="O70" s="20">
        <v>153110069</v>
      </c>
      <c r="P70" s="20">
        <v>312188529</v>
      </c>
      <c r="Q70" s="20">
        <v>816707502</v>
      </c>
      <c r="R70" s="20">
        <v>287923685</v>
      </c>
      <c r="S70" s="20">
        <v>334408346</v>
      </c>
      <c r="T70" s="20">
        <v>192836046</v>
      </c>
      <c r="U70" s="20">
        <v>815168077</v>
      </c>
      <c r="V70" s="20">
        <v>3551610563</v>
      </c>
      <c r="W70" s="20">
        <v>3736583890</v>
      </c>
      <c r="X70" s="20"/>
      <c r="Y70" s="19"/>
      <c r="Z70" s="22">
        <v>3761083890</v>
      </c>
    </row>
    <row r="71" spans="1:26" ht="13.5" hidden="1">
      <c r="A71" s="38" t="s">
        <v>92</v>
      </c>
      <c r="B71" s="18">
        <v>660223228</v>
      </c>
      <c r="C71" s="18"/>
      <c r="D71" s="19">
        <v>612075720</v>
      </c>
      <c r="E71" s="20">
        <v>650216430</v>
      </c>
      <c r="F71" s="20">
        <v>89252865</v>
      </c>
      <c r="G71" s="20">
        <v>42960261</v>
      </c>
      <c r="H71" s="20">
        <v>23774943</v>
      </c>
      <c r="I71" s="20">
        <v>155988069</v>
      </c>
      <c r="J71" s="20">
        <v>50372410</v>
      </c>
      <c r="K71" s="20">
        <v>46849141</v>
      </c>
      <c r="L71" s="20">
        <v>54560819</v>
      </c>
      <c r="M71" s="20">
        <v>151782370</v>
      </c>
      <c r="N71" s="20">
        <v>79476272</v>
      </c>
      <c r="O71" s="20">
        <v>68717594</v>
      </c>
      <c r="P71" s="20">
        <v>88444939</v>
      </c>
      <c r="Q71" s="20">
        <v>236638805</v>
      </c>
      <c r="R71" s="20">
        <v>69633174</v>
      </c>
      <c r="S71" s="20">
        <v>50657055</v>
      </c>
      <c r="T71" s="20">
        <v>68926493</v>
      </c>
      <c r="U71" s="20">
        <v>189216722</v>
      </c>
      <c r="V71" s="20">
        <v>733625966</v>
      </c>
      <c r="W71" s="20">
        <v>612075720</v>
      </c>
      <c r="X71" s="20"/>
      <c r="Y71" s="19"/>
      <c r="Z71" s="22">
        <v>650216430</v>
      </c>
    </row>
    <row r="72" spans="1:26" ht="13.5" hidden="1">
      <c r="A72" s="38" t="s">
        <v>93</v>
      </c>
      <c r="B72" s="18">
        <v>377421012</v>
      </c>
      <c r="C72" s="18"/>
      <c r="D72" s="19">
        <v>478262820</v>
      </c>
      <c r="E72" s="20">
        <v>385064080</v>
      </c>
      <c r="F72" s="20">
        <v>57145796</v>
      </c>
      <c r="G72" s="20">
        <v>14457011</v>
      </c>
      <c r="H72" s="20">
        <v>40006194</v>
      </c>
      <c r="I72" s="20">
        <v>111609001</v>
      </c>
      <c r="J72" s="20">
        <v>32526273</v>
      </c>
      <c r="K72" s="20">
        <v>21072984</v>
      </c>
      <c r="L72" s="20">
        <v>38084554</v>
      </c>
      <c r="M72" s="20">
        <v>91683811</v>
      </c>
      <c r="N72" s="20">
        <v>34856854</v>
      </c>
      <c r="O72" s="20">
        <v>34620214</v>
      </c>
      <c r="P72" s="20">
        <v>30108815</v>
      </c>
      <c r="Q72" s="20">
        <v>99585883</v>
      </c>
      <c r="R72" s="20">
        <v>33699252</v>
      </c>
      <c r="S72" s="20">
        <v>31025107</v>
      </c>
      <c r="T72" s="20">
        <v>27446513</v>
      </c>
      <c r="U72" s="20">
        <v>92170872</v>
      </c>
      <c r="V72" s="20">
        <v>395049567</v>
      </c>
      <c r="W72" s="20">
        <v>478262820</v>
      </c>
      <c r="X72" s="20"/>
      <c r="Y72" s="19"/>
      <c r="Z72" s="22">
        <v>385064080</v>
      </c>
    </row>
    <row r="73" spans="1:26" ht="13.5" hidden="1">
      <c r="A73" s="38" t="s">
        <v>94</v>
      </c>
      <c r="B73" s="18">
        <v>144592019</v>
      </c>
      <c r="C73" s="18"/>
      <c r="D73" s="19">
        <v>161096650</v>
      </c>
      <c r="E73" s="20">
        <v>126932340</v>
      </c>
      <c r="F73" s="20">
        <v>20472528</v>
      </c>
      <c r="G73" s="20">
        <v>1155421</v>
      </c>
      <c r="H73" s="20">
        <v>11670647</v>
      </c>
      <c r="I73" s="20">
        <v>33298596</v>
      </c>
      <c r="J73" s="20">
        <v>10718249</v>
      </c>
      <c r="K73" s="20">
        <v>10288050</v>
      </c>
      <c r="L73" s="20">
        <v>4491411</v>
      </c>
      <c r="M73" s="20">
        <v>25497710</v>
      </c>
      <c r="N73" s="20">
        <v>17930455</v>
      </c>
      <c r="O73" s="20">
        <v>10437882</v>
      </c>
      <c r="P73" s="20">
        <v>10619948</v>
      </c>
      <c r="Q73" s="20">
        <v>38988285</v>
      </c>
      <c r="R73" s="20">
        <v>10478930</v>
      </c>
      <c r="S73" s="20">
        <v>10587194</v>
      </c>
      <c r="T73" s="20">
        <v>11040018</v>
      </c>
      <c r="U73" s="20">
        <v>32106142</v>
      </c>
      <c r="V73" s="20">
        <v>129890733</v>
      </c>
      <c r="W73" s="20">
        <v>161096650</v>
      </c>
      <c r="X73" s="20"/>
      <c r="Y73" s="19"/>
      <c r="Z73" s="22">
        <v>126932340</v>
      </c>
    </row>
    <row r="74" spans="1:26" ht="13.5" hidden="1">
      <c r="A74" s="38" t="s">
        <v>95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96</v>
      </c>
      <c r="B75" s="27">
        <v>160681523</v>
      </c>
      <c r="C75" s="27"/>
      <c r="D75" s="28">
        <v>168865230</v>
      </c>
      <c r="E75" s="29">
        <v>168865230</v>
      </c>
      <c r="F75" s="29">
        <v>14782805</v>
      </c>
      <c r="G75" s="29">
        <v>14224513</v>
      </c>
      <c r="H75" s="29">
        <v>15691487</v>
      </c>
      <c r="I75" s="29">
        <v>44698805</v>
      </c>
      <c r="J75" s="29">
        <v>12913834</v>
      </c>
      <c r="K75" s="29">
        <v>15068303</v>
      </c>
      <c r="L75" s="29">
        <v>16285067</v>
      </c>
      <c r="M75" s="29">
        <v>44267204</v>
      </c>
      <c r="N75" s="29">
        <v>9391239</v>
      </c>
      <c r="O75" s="29">
        <v>653411</v>
      </c>
      <c r="P75" s="29">
        <v>16487091</v>
      </c>
      <c r="Q75" s="29">
        <v>26531741</v>
      </c>
      <c r="R75" s="29">
        <v>17289429</v>
      </c>
      <c r="S75" s="29">
        <v>17135957</v>
      </c>
      <c r="T75" s="29">
        <v>13916975</v>
      </c>
      <c r="U75" s="29">
        <v>48342361</v>
      </c>
      <c r="V75" s="29">
        <v>163840111</v>
      </c>
      <c r="W75" s="29">
        <v>168865230</v>
      </c>
      <c r="X75" s="29"/>
      <c r="Y75" s="28"/>
      <c r="Z75" s="30">
        <v>168865230</v>
      </c>
    </row>
    <row r="76" spans="1:26" ht="13.5" hidden="1">
      <c r="A76" s="41" t="s">
        <v>98</v>
      </c>
      <c r="B76" s="31">
        <v>5310312981</v>
      </c>
      <c r="C76" s="31"/>
      <c r="D76" s="32">
        <v>6228743609</v>
      </c>
      <c r="E76" s="33">
        <v>6149760110</v>
      </c>
      <c r="F76" s="33">
        <v>384839418</v>
      </c>
      <c r="G76" s="33">
        <v>610600112</v>
      </c>
      <c r="H76" s="33">
        <v>574016822</v>
      </c>
      <c r="I76" s="33">
        <v>1569456352</v>
      </c>
      <c r="J76" s="33">
        <v>556168378</v>
      </c>
      <c r="K76" s="33">
        <v>493455554</v>
      </c>
      <c r="L76" s="33">
        <v>369046132</v>
      </c>
      <c r="M76" s="33">
        <v>1418670064</v>
      </c>
      <c r="N76" s="33">
        <v>433480907</v>
      </c>
      <c r="O76" s="33">
        <v>442542931</v>
      </c>
      <c r="P76" s="33">
        <v>497411900</v>
      </c>
      <c r="Q76" s="33">
        <v>1373435738</v>
      </c>
      <c r="R76" s="33">
        <v>462480256</v>
      </c>
      <c r="S76" s="33">
        <v>515198005</v>
      </c>
      <c r="T76" s="33">
        <v>449636487</v>
      </c>
      <c r="U76" s="33">
        <v>1427314748</v>
      </c>
      <c r="V76" s="33">
        <v>5788876902</v>
      </c>
      <c r="W76" s="33">
        <v>6149760110</v>
      </c>
      <c r="X76" s="33"/>
      <c r="Y76" s="32"/>
      <c r="Z76" s="34">
        <v>6149760110</v>
      </c>
    </row>
    <row r="77" spans="1:26" ht="13.5" hidden="1">
      <c r="A77" s="36" t="s">
        <v>31</v>
      </c>
      <c r="B77" s="18">
        <v>1306401971</v>
      </c>
      <c r="C77" s="18"/>
      <c r="D77" s="19">
        <v>1540005675</v>
      </c>
      <c r="E77" s="20">
        <v>1521861175</v>
      </c>
      <c r="F77" s="20">
        <v>111801522</v>
      </c>
      <c r="G77" s="20">
        <v>153389798</v>
      </c>
      <c r="H77" s="20">
        <v>117755631</v>
      </c>
      <c r="I77" s="20">
        <v>382946951</v>
      </c>
      <c r="J77" s="20">
        <v>127458601</v>
      </c>
      <c r="K77" s="20">
        <v>137776228</v>
      </c>
      <c r="L77" s="20">
        <v>109320518</v>
      </c>
      <c r="M77" s="20">
        <v>374555347</v>
      </c>
      <c r="N77" s="20">
        <v>109764243</v>
      </c>
      <c r="O77" s="20">
        <v>111455512</v>
      </c>
      <c r="P77" s="20">
        <v>120835123</v>
      </c>
      <c r="Q77" s="20">
        <v>342054878</v>
      </c>
      <c r="R77" s="20">
        <v>113265778</v>
      </c>
      <c r="S77" s="20">
        <v>124321459</v>
      </c>
      <c r="T77" s="20">
        <v>100937330</v>
      </c>
      <c r="U77" s="20">
        <v>338524567</v>
      </c>
      <c r="V77" s="20">
        <v>1438081743</v>
      </c>
      <c r="W77" s="20">
        <v>1521861175</v>
      </c>
      <c r="X77" s="20"/>
      <c r="Y77" s="19"/>
      <c r="Z77" s="22">
        <v>1521861175</v>
      </c>
    </row>
    <row r="78" spans="1:26" ht="13.5" hidden="1">
      <c r="A78" s="37" t="s">
        <v>32</v>
      </c>
      <c r="B78" s="18">
        <v>4003911010</v>
      </c>
      <c r="C78" s="18"/>
      <c r="D78" s="19">
        <v>4688737934</v>
      </c>
      <c r="E78" s="20">
        <v>4627898935</v>
      </c>
      <c r="F78" s="20">
        <v>273037896</v>
      </c>
      <c r="G78" s="20">
        <v>457210314</v>
      </c>
      <c r="H78" s="20">
        <v>456261191</v>
      </c>
      <c r="I78" s="20">
        <v>1186509401</v>
      </c>
      <c r="J78" s="20">
        <v>428709777</v>
      </c>
      <c r="K78" s="20">
        <v>355679326</v>
      </c>
      <c r="L78" s="20">
        <v>259725614</v>
      </c>
      <c r="M78" s="20">
        <v>1044114717</v>
      </c>
      <c r="N78" s="20">
        <v>323716664</v>
      </c>
      <c r="O78" s="20">
        <v>331087419</v>
      </c>
      <c r="P78" s="20">
        <v>376576777</v>
      </c>
      <c r="Q78" s="20">
        <v>1031380860</v>
      </c>
      <c r="R78" s="20">
        <v>349214478</v>
      </c>
      <c r="S78" s="20">
        <v>390876546</v>
      </c>
      <c r="T78" s="20">
        <v>348699157</v>
      </c>
      <c r="U78" s="20">
        <v>1088790181</v>
      </c>
      <c r="V78" s="20">
        <v>4350795159</v>
      </c>
      <c r="W78" s="20">
        <v>4627898935</v>
      </c>
      <c r="X78" s="20"/>
      <c r="Y78" s="19"/>
      <c r="Z78" s="22">
        <v>4627898935</v>
      </c>
    </row>
    <row r="79" spans="1:26" ht="13.5" hidden="1">
      <c r="A79" s="38" t="s">
        <v>91</v>
      </c>
      <c r="B79" s="18">
        <v>3083422586</v>
      </c>
      <c r="C79" s="18"/>
      <c r="D79" s="19">
        <v>3512388857</v>
      </c>
      <c r="E79" s="20">
        <v>3535418857</v>
      </c>
      <c r="F79" s="20">
        <v>204671405</v>
      </c>
      <c r="G79" s="20">
        <v>354926930</v>
      </c>
      <c r="H79" s="20">
        <v>366188585</v>
      </c>
      <c r="I79" s="20">
        <v>925786920</v>
      </c>
      <c r="J79" s="20">
        <v>328017644</v>
      </c>
      <c r="K79" s="20">
        <v>272868893</v>
      </c>
      <c r="L79" s="20">
        <v>191817832</v>
      </c>
      <c r="M79" s="20">
        <v>792704369</v>
      </c>
      <c r="N79" s="20">
        <v>238319029</v>
      </c>
      <c r="O79" s="20">
        <v>244637920</v>
      </c>
      <c r="P79" s="20">
        <v>284087729</v>
      </c>
      <c r="Q79" s="20">
        <v>767044678</v>
      </c>
      <c r="R79" s="20">
        <v>264348154</v>
      </c>
      <c r="S79" s="20">
        <v>296576934</v>
      </c>
      <c r="T79" s="20">
        <v>261378327</v>
      </c>
      <c r="U79" s="20">
        <v>822303415</v>
      </c>
      <c r="V79" s="20">
        <v>3307839382</v>
      </c>
      <c r="W79" s="20">
        <v>3535418857</v>
      </c>
      <c r="X79" s="20"/>
      <c r="Y79" s="19"/>
      <c r="Z79" s="22">
        <v>3535418857</v>
      </c>
    </row>
    <row r="80" spans="1:26" ht="13.5" hidden="1">
      <c r="A80" s="38" t="s">
        <v>92</v>
      </c>
      <c r="B80" s="18">
        <v>496360987</v>
      </c>
      <c r="C80" s="18"/>
      <c r="D80" s="19">
        <v>575351176</v>
      </c>
      <c r="E80" s="20">
        <v>611203444</v>
      </c>
      <c r="F80" s="20">
        <v>31298119</v>
      </c>
      <c r="G80" s="20">
        <v>53115578</v>
      </c>
      <c r="H80" s="20">
        <v>49448604</v>
      </c>
      <c r="I80" s="20">
        <v>133862301</v>
      </c>
      <c r="J80" s="20">
        <v>51247194</v>
      </c>
      <c r="K80" s="20">
        <v>44925484</v>
      </c>
      <c r="L80" s="20">
        <v>33658386</v>
      </c>
      <c r="M80" s="20">
        <v>129831064</v>
      </c>
      <c r="N80" s="20">
        <v>41686361</v>
      </c>
      <c r="O80" s="20">
        <v>42491869</v>
      </c>
      <c r="P80" s="20">
        <v>54297071</v>
      </c>
      <c r="Q80" s="20">
        <v>138475301</v>
      </c>
      <c r="R80" s="20">
        <v>50314846</v>
      </c>
      <c r="S80" s="20">
        <v>55309942</v>
      </c>
      <c r="T80" s="20">
        <v>51631559</v>
      </c>
      <c r="U80" s="20">
        <v>157256347</v>
      </c>
      <c r="V80" s="20">
        <v>559425013</v>
      </c>
      <c r="W80" s="20">
        <v>611203444</v>
      </c>
      <c r="X80" s="20"/>
      <c r="Y80" s="19"/>
      <c r="Z80" s="22">
        <v>611203444</v>
      </c>
    </row>
    <row r="81" spans="1:26" ht="13.5" hidden="1">
      <c r="A81" s="38" t="s">
        <v>93</v>
      </c>
      <c r="B81" s="18">
        <v>293217190</v>
      </c>
      <c r="C81" s="18"/>
      <c r="D81" s="19">
        <v>449567050</v>
      </c>
      <c r="E81" s="20">
        <v>361960234</v>
      </c>
      <c r="F81" s="20">
        <v>25911736</v>
      </c>
      <c r="G81" s="20">
        <v>33660168</v>
      </c>
      <c r="H81" s="20">
        <v>29247870</v>
      </c>
      <c r="I81" s="20">
        <v>88819774</v>
      </c>
      <c r="J81" s="20">
        <v>35457727</v>
      </c>
      <c r="K81" s="20">
        <v>25792081</v>
      </c>
      <c r="L81" s="20">
        <v>24149487</v>
      </c>
      <c r="M81" s="20">
        <v>85399295</v>
      </c>
      <c r="N81" s="20">
        <v>33159458</v>
      </c>
      <c r="O81" s="20">
        <v>33290966</v>
      </c>
      <c r="P81" s="20">
        <v>29600580</v>
      </c>
      <c r="Q81" s="20">
        <v>96051004</v>
      </c>
      <c r="R81" s="20">
        <v>26563027</v>
      </c>
      <c r="S81" s="20">
        <v>30197217</v>
      </c>
      <c r="T81" s="20">
        <v>27553577</v>
      </c>
      <c r="U81" s="20">
        <v>84313821</v>
      </c>
      <c r="V81" s="20">
        <v>354583894</v>
      </c>
      <c r="W81" s="20">
        <v>361960234</v>
      </c>
      <c r="X81" s="20"/>
      <c r="Y81" s="19"/>
      <c r="Z81" s="22">
        <v>361960234</v>
      </c>
    </row>
    <row r="82" spans="1:26" ht="13.5" hidden="1">
      <c r="A82" s="38" t="s">
        <v>94</v>
      </c>
      <c r="B82" s="18">
        <v>130910247</v>
      </c>
      <c r="C82" s="18"/>
      <c r="D82" s="19">
        <v>151430851</v>
      </c>
      <c r="E82" s="20">
        <v>119316400</v>
      </c>
      <c r="F82" s="20">
        <v>11156636</v>
      </c>
      <c r="G82" s="20">
        <v>15507638</v>
      </c>
      <c r="H82" s="20">
        <v>11376132</v>
      </c>
      <c r="I82" s="20">
        <v>38040406</v>
      </c>
      <c r="J82" s="20">
        <v>13987212</v>
      </c>
      <c r="K82" s="20">
        <v>12092868</v>
      </c>
      <c r="L82" s="20">
        <v>10099909</v>
      </c>
      <c r="M82" s="20">
        <v>36179989</v>
      </c>
      <c r="N82" s="20">
        <v>10551816</v>
      </c>
      <c r="O82" s="20">
        <v>10666664</v>
      </c>
      <c r="P82" s="20">
        <v>8591397</v>
      </c>
      <c r="Q82" s="20">
        <v>29809877</v>
      </c>
      <c r="R82" s="20">
        <v>7988451</v>
      </c>
      <c r="S82" s="20">
        <v>8792453</v>
      </c>
      <c r="T82" s="20">
        <v>8135694</v>
      </c>
      <c r="U82" s="20">
        <v>24916598</v>
      </c>
      <c r="V82" s="20">
        <v>128946870</v>
      </c>
      <c r="W82" s="20">
        <v>119316400</v>
      </c>
      <c r="X82" s="20"/>
      <c r="Y82" s="19"/>
      <c r="Z82" s="22">
        <v>119316400</v>
      </c>
    </row>
    <row r="83" spans="1:26" ht="13.5" hidden="1">
      <c r="A83" s="38" t="s">
        <v>95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96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810476471</v>
      </c>
      <c r="C5" s="18">
        <v>0</v>
      </c>
      <c r="D5" s="58">
        <v>1009751519</v>
      </c>
      <c r="E5" s="59">
        <v>1025471060</v>
      </c>
      <c r="F5" s="59">
        <v>79666050</v>
      </c>
      <c r="G5" s="59">
        <v>121959505</v>
      </c>
      <c r="H5" s="59">
        <v>89896548</v>
      </c>
      <c r="I5" s="59">
        <v>291522103</v>
      </c>
      <c r="J5" s="59">
        <v>78646842</v>
      </c>
      <c r="K5" s="59">
        <v>82094620</v>
      </c>
      <c r="L5" s="59">
        <v>81185142</v>
      </c>
      <c r="M5" s="59">
        <v>241926604</v>
      </c>
      <c r="N5" s="59">
        <v>81920961</v>
      </c>
      <c r="O5" s="59">
        <v>80507212</v>
      </c>
      <c r="P5" s="59">
        <v>70677668</v>
      </c>
      <c r="Q5" s="59">
        <v>233105841</v>
      </c>
      <c r="R5" s="59">
        <v>82004878</v>
      </c>
      <c r="S5" s="59">
        <v>78502764</v>
      </c>
      <c r="T5" s="59">
        <v>66596982</v>
      </c>
      <c r="U5" s="59">
        <v>227104624</v>
      </c>
      <c r="V5" s="59">
        <v>993659172</v>
      </c>
      <c r="W5" s="59">
        <v>1009751520</v>
      </c>
      <c r="X5" s="59">
        <v>-16092348</v>
      </c>
      <c r="Y5" s="60">
        <v>-1.59</v>
      </c>
      <c r="Z5" s="61">
        <v>1025471060</v>
      </c>
    </row>
    <row r="6" spans="1:26" ht="13.5">
      <c r="A6" s="57" t="s">
        <v>32</v>
      </c>
      <c r="B6" s="18">
        <v>2891918204</v>
      </c>
      <c r="C6" s="18">
        <v>0</v>
      </c>
      <c r="D6" s="58">
        <v>3527933244</v>
      </c>
      <c r="E6" s="59">
        <v>3512399150</v>
      </c>
      <c r="F6" s="59">
        <v>328171867</v>
      </c>
      <c r="G6" s="59">
        <v>309655776</v>
      </c>
      <c r="H6" s="59">
        <v>314500558</v>
      </c>
      <c r="I6" s="59">
        <v>952328201</v>
      </c>
      <c r="J6" s="59">
        <v>269684666</v>
      </c>
      <c r="K6" s="59">
        <v>253187150</v>
      </c>
      <c r="L6" s="59">
        <v>232517893</v>
      </c>
      <c r="M6" s="59">
        <v>755389709</v>
      </c>
      <c r="N6" s="59">
        <v>266855873</v>
      </c>
      <c r="O6" s="59">
        <v>278866033</v>
      </c>
      <c r="P6" s="59">
        <v>250299610</v>
      </c>
      <c r="Q6" s="59">
        <v>796021516</v>
      </c>
      <c r="R6" s="59">
        <v>270956549</v>
      </c>
      <c r="S6" s="59">
        <v>265446111</v>
      </c>
      <c r="T6" s="59">
        <v>272484062</v>
      </c>
      <c r="U6" s="59">
        <v>808886722</v>
      </c>
      <c r="V6" s="59">
        <v>3312626148</v>
      </c>
      <c r="W6" s="59">
        <v>3527933245</v>
      </c>
      <c r="X6" s="59">
        <v>-215307097</v>
      </c>
      <c r="Y6" s="60">
        <v>-6.1</v>
      </c>
      <c r="Z6" s="61">
        <v>3512399150</v>
      </c>
    </row>
    <row r="7" spans="1:26" ht="13.5">
      <c r="A7" s="57" t="s">
        <v>33</v>
      </c>
      <c r="B7" s="18">
        <v>45387095</v>
      </c>
      <c r="C7" s="18">
        <v>0</v>
      </c>
      <c r="D7" s="58">
        <v>66123600</v>
      </c>
      <c r="E7" s="59">
        <v>66638383</v>
      </c>
      <c r="F7" s="59">
        <v>2618937</v>
      </c>
      <c r="G7" s="59">
        <v>2266358</v>
      </c>
      <c r="H7" s="59">
        <v>2530130</v>
      </c>
      <c r="I7" s="59">
        <v>7415425</v>
      </c>
      <c r="J7" s="59">
        <v>2104785</v>
      </c>
      <c r="K7" s="59">
        <v>2182075</v>
      </c>
      <c r="L7" s="59">
        <v>1755570</v>
      </c>
      <c r="M7" s="59">
        <v>6042430</v>
      </c>
      <c r="N7" s="59">
        <v>2959511</v>
      </c>
      <c r="O7" s="59">
        <v>1829714</v>
      </c>
      <c r="P7" s="59">
        <v>3077940</v>
      </c>
      <c r="Q7" s="59">
        <v>7867165</v>
      </c>
      <c r="R7" s="59">
        <v>3570282</v>
      </c>
      <c r="S7" s="59">
        <v>3510140</v>
      </c>
      <c r="T7" s="59">
        <v>1633997</v>
      </c>
      <c r="U7" s="59">
        <v>8714419</v>
      </c>
      <c r="V7" s="59">
        <v>30039439</v>
      </c>
      <c r="W7" s="59">
        <v>66123600</v>
      </c>
      <c r="X7" s="59">
        <v>-36084161</v>
      </c>
      <c r="Y7" s="60">
        <v>-54.57</v>
      </c>
      <c r="Z7" s="61">
        <v>66638383</v>
      </c>
    </row>
    <row r="8" spans="1:26" ht="13.5">
      <c r="A8" s="57" t="s">
        <v>34</v>
      </c>
      <c r="B8" s="18">
        <v>920162124</v>
      </c>
      <c r="C8" s="18">
        <v>0</v>
      </c>
      <c r="D8" s="58">
        <v>1212506974</v>
      </c>
      <c r="E8" s="59">
        <v>1203718769</v>
      </c>
      <c r="F8" s="59">
        <v>100898000</v>
      </c>
      <c r="G8" s="59">
        <v>249618000</v>
      </c>
      <c r="H8" s="59">
        <v>0</v>
      </c>
      <c r="I8" s="59">
        <v>350516000</v>
      </c>
      <c r="J8" s="59">
        <v>0</v>
      </c>
      <c r="K8" s="59">
        <v>0</v>
      </c>
      <c r="L8" s="59">
        <v>308365001</v>
      </c>
      <c r="M8" s="59">
        <v>308365001</v>
      </c>
      <c r="N8" s="59">
        <v>-3605000</v>
      </c>
      <c r="O8" s="59">
        <v>552964</v>
      </c>
      <c r="P8" s="59">
        <v>252561001</v>
      </c>
      <c r="Q8" s="59">
        <v>249508965</v>
      </c>
      <c r="R8" s="59">
        <v>284648</v>
      </c>
      <c r="S8" s="59">
        <v>0</v>
      </c>
      <c r="T8" s="59">
        <v>674378</v>
      </c>
      <c r="U8" s="59">
        <v>959026</v>
      </c>
      <c r="V8" s="59">
        <v>909348992</v>
      </c>
      <c r="W8" s="59">
        <v>1212506976</v>
      </c>
      <c r="X8" s="59">
        <v>-303157984</v>
      </c>
      <c r="Y8" s="60">
        <v>-25</v>
      </c>
      <c r="Z8" s="61">
        <v>1203718769</v>
      </c>
    </row>
    <row r="9" spans="1:26" ht="13.5">
      <c r="A9" s="57" t="s">
        <v>35</v>
      </c>
      <c r="B9" s="18">
        <v>251156837</v>
      </c>
      <c r="C9" s="18">
        <v>0</v>
      </c>
      <c r="D9" s="58">
        <v>825311211</v>
      </c>
      <c r="E9" s="59">
        <v>824820428</v>
      </c>
      <c r="F9" s="59">
        <v>43224688</v>
      </c>
      <c r="G9" s="59">
        <v>116688124</v>
      </c>
      <c r="H9" s="59">
        <v>45325037</v>
      </c>
      <c r="I9" s="59">
        <v>205237849</v>
      </c>
      <c r="J9" s="59">
        <v>100086740</v>
      </c>
      <c r="K9" s="59">
        <v>65923110</v>
      </c>
      <c r="L9" s="59">
        <v>-272836815</v>
      </c>
      <c r="M9" s="59">
        <v>-106826965</v>
      </c>
      <c r="N9" s="59">
        <v>55891385</v>
      </c>
      <c r="O9" s="59">
        <v>51815301</v>
      </c>
      <c r="P9" s="59">
        <v>64091017</v>
      </c>
      <c r="Q9" s="59">
        <v>171797703</v>
      </c>
      <c r="R9" s="59">
        <v>76259649</v>
      </c>
      <c r="S9" s="59">
        <v>48935498</v>
      </c>
      <c r="T9" s="59">
        <v>41148864</v>
      </c>
      <c r="U9" s="59">
        <v>166344011</v>
      </c>
      <c r="V9" s="59">
        <v>436552598</v>
      </c>
      <c r="W9" s="59">
        <v>825311196</v>
      </c>
      <c r="X9" s="59">
        <v>-388758598</v>
      </c>
      <c r="Y9" s="60">
        <v>-47.1</v>
      </c>
      <c r="Z9" s="61">
        <v>824820428</v>
      </c>
    </row>
    <row r="10" spans="1:26" ht="25.5">
      <c r="A10" s="62" t="s">
        <v>83</v>
      </c>
      <c r="B10" s="63">
        <f>SUM(B5:B9)</f>
        <v>4919100731</v>
      </c>
      <c r="C10" s="63">
        <f>SUM(C5:C9)</f>
        <v>0</v>
      </c>
      <c r="D10" s="64">
        <f aca="true" t="shared" si="0" ref="D10:Z10">SUM(D5:D9)</f>
        <v>6641626548</v>
      </c>
      <c r="E10" s="65">
        <f t="shared" si="0"/>
        <v>6633047790</v>
      </c>
      <c r="F10" s="65">
        <f t="shared" si="0"/>
        <v>554579542</v>
      </c>
      <c r="G10" s="65">
        <f t="shared" si="0"/>
        <v>800187763</v>
      </c>
      <c r="H10" s="65">
        <f t="shared" si="0"/>
        <v>452252273</v>
      </c>
      <c r="I10" s="65">
        <f t="shared" si="0"/>
        <v>1807019578</v>
      </c>
      <c r="J10" s="65">
        <f t="shared" si="0"/>
        <v>450523033</v>
      </c>
      <c r="K10" s="65">
        <f t="shared" si="0"/>
        <v>403386955</v>
      </c>
      <c r="L10" s="65">
        <f t="shared" si="0"/>
        <v>350986791</v>
      </c>
      <c r="M10" s="65">
        <f t="shared" si="0"/>
        <v>1204896779</v>
      </c>
      <c r="N10" s="65">
        <f t="shared" si="0"/>
        <v>404022730</v>
      </c>
      <c r="O10" s="65">
        <f t="shared" si="0"/>
        <v>413571224</v>
      </c>
      <c r="P10" s="65">
        <f t="shared" si="0"/>
        <v>640707236</v>
      </c>
      <c r="Q10" s="65">
        <f t="shared" si="0"/>
        <v>1458301190</v>
      </c>
      <c r="R10" s="65">
        <f t="shared" si="0"/>
        <v>433076006</v>
      </c>
      <c r="S10" s="65">
        <f t="shared" si="0"/>
        <v>396394513</v>
      </c>
      <c r="T10" s="65">
        <f t="shared" si="0"/>
        <v>382538283</v>
      </c>
      <c r="U10" s="65">
        <f t="shared" si="0"/>
        <v>1212008802</v>
      </c>
      <c r="V10" s="65">
        <f t="shared" si="0"/>
        <v>5682226349</v>
      </c>
      <c r="W10" s="65">
        <f t="shared" si="0"/>
        <v>6641626537</v>
      </c>
      <c r="X10" s="65">
        <f t="shared" si="0"/>
        <v>-959400188</v>
      </c>
      <c r="Y10" s="66">
        <f>+IF(W10&lt;&gt;0,(X10/W10)*100,0)</f>
        <v>-14.445259495625868</v>
      </c>
      <c r="Z10" s="67">
        <f t="shared" si="0"/>
        <v>6633047790</v>
      </c>
    </row>
    <row r="11" spans="1:26" ht="13.5">
      <c r="A11" s="57" t="s">
        <v>36</v>
      </c>
      <c r="B11" s="18">
        <v>1423526306</v>
      </c>
      <c r="C11" s="18">
        <v>0</v>
      </c>
      <c r="D11" s="58">
        <v>1780159964</v>
      </c>
      <c r="E11" s="59">
        <v>1744534444</v>
      </c>
      <c r="F11" s="59">
        <v>112132942</v>
      </c>
      <c r="G11" s="59">
        <v>148418018</v>
      </c>
      <c r="H11" s="59">
        <v>176000534</v>
      </c>
      <c r="I11" s="59">
        <v>436551494</v>
      </c>
      <c r="J11" s="59">
        <v>135797882</v>
      </c>
      <c r="K11" s="59">
        <v>132156877</v>
      </c>
      <c r="L11" s="59">
        <v>132465343</v>
      </c>
      <c r="M11" s="59">
        <v>400420102</v>
      </c>
      <c r="N11" s="59">
        <v>135599956</v>
      </c>
      <c r="O11" s="59">
        <v>127303030</v>
      </c>
      <c r="P11" s="59">
        <v>134160820</v>
      </c>
      <c r="Q11" s="59">
        <v>397063806</v>
      </c>
      <c r="R11" s="59">
        <v>125990459</v>
      </c>
      <c r="S11" s="59">
        <v>127551514</v>
      </c>
      <c r="T11" s="59">
        <v>114068131</v>
      </c>
      <c r="U11" s="59">
        <v>367610104</v>
      </c>
      <c r="V11" s="59">
        <v>1601645506</v>
      </c>
      <c r="W11" s="59">
        <v>1780159968</v>
      </c>
      <c r="X11" s="59">
        <v>-178514462</v>
      </c>
      <c r="Y11" s="60">
        <v>-10.03</v>
      </c>
      <c r="Z11" s="61">
        <v>1744534444</v>
      </c>
    </row>
    <row r="12" spans="1:26" ht="13.5">
      <c r="A12" s="57" t="s">
        <v>37</v>
      </c>
      <c r="B12" s="18">
        <v>52421659</v>
      </c>
      <c r="C12" s="18">
        <v>0</v>
      </c>
      <c r="D12" s="58">
        <v>57580007</v>
      </c>
      <c r="E12" s="59">
        <v>55541553</v>
      </c>
      <c r="F12" s="59">
        <v>3637476</v>
      </c>
      <c r="G12" s="59">
        <v>3906426</v>
      </c>
      <c r="H12" s="59">
        <v>5197464</v>
      </c>
      <c r="I12" s="59">
        <v>12741366</v>
      </c>
      <c r="J12" s="59">
        <v>4736552</v>
      </c>
      <c r="K12" s="59">
        <v>5165661</v>
      </c>
      <c r="L12" s="59">
        <v>4719420</v>
      </c>
      <c r="M12" s="59">
        <v>14621633</v>
      </c>
      <c r="N12" s="59">
        <v>4719420</v>
      </c>
      <c r="O12" s="59">
        <v>5776271</v>
      </c>
      <c r="P12" s="59">
        <v>4841395</v>
      </c>
      <c r="Q12" s="59">
        <v>15337086</v>
      </c>
      <c r="R12" s="59">
        <v>4750862</v>
      </c>
      <c r="S12" s="59">
        <v>4939003</v>
      </c>
      <c r="T12" s="59">
        <v>4930348</v>
      </c>
      <c r="U12" s="59">
        <v>14620213</v>
      </c>
      <c r="V12" s="59">
        <v>57320298</v>
      </c>
      <c r="W12" s="59">
        <v>57580008</v>
      </c>
      <c r="X12" s="59">
        <v>-259710</v>
      </c>
      <c r="Y12" s="60">
        <v>-0.45</v>
      </c>
      <c r="Z12" s="61">
        <v>55541553</v>
      </c>
    </row>
    <row r="13" spans="1:26" ht="13.5">
      <c r="A13" s="57" t="s">
        <v>84</v>
      </c>
      <c r="B13" s="18">
        <v>698919812</v>
      </c>
      <c r="C13" s="18">
        <v>0</v>
      </c>
      <c r="D13" s="58">
        <v>621796556</v>
      </c>
      <c r="E13" s="59">
        <v>621739556</v>
      </c>
      <c r="F13" s="59">
        <v>7054367</v>
      </c>
      <c r="G13" s="59">
        <v>7086985</v>
      </c>
      <c r="H13" s="59">
        <v>138807423</v>
      </c>
      <c r="I13" s="59">
        <v>152948775</v>
      </c>
      <c r="J13" s="59">
        <v>7058807</v>
      </c>
      <c r="K13" s="59">
        <v>94870413</v>
      </c>
      <c r="L13" s="59">
        <v>50966438</v>
      </c>
      <c r="M13" s="59">
        <v>152895658</v>
      </c>
      <c r="N13" s="59">
        <v>50966408</v>
      </c>
      <c r="O13" s="59">
        <v>7054367</v>
      </c>
      <c r="P13" s="59">
        <v>94878444</v>
      </c>
      <c r="Q13" s="59">
        <v>152899219</v>
      </c>
      <c r="R13" s="59">
        <v>7055322</v>
      </c>
      <c r="S13" s="59">
        <v>7055215</v>
      </c>
      <c r="T13" s="59">
        <v>138790953</v>
      </c>
      <c r="U13" s="59">
        <v>152901490</v>
      </c>
      <c r="V13" s="59">
        <v>611645142</v>
      </c>
      <c r="W13" s="59">
        <v>621796560</v>
      </c>
      <c r="X13" s="59">
        <v>-10151418</v>
      </c>
      <c r="Y13" s="60">
        <v>-1.63</v>
      </c>
      <c r="Z13" s="61">
        <v>621739556</v>
      </c>
    </row>
    <row r="14" spans="1:26" ht="13.5">
      <c r="A14" s="57" t="s">
        <v>38</v>
      </c>
      <c r="B14" s="18">
        <v>140680322</v>
      </c>
      <c r="C14" s="18">
        <v>0</v>
      </c>
      <c r="D14" s="58">
        <v>169409577</v>
      </c>
      <c r="E14" s="59">
        <v>163610206</v>
      </c>
      <c r="F14" s="59">
        <v>777531</v>
      </c>
      <c r="G14" s="59">
        <v>10777166</v>
      </c>
      <c r="H14" s="59">
        <v>4401631</v>
      </c>
      <c r="I14" s="59">
        <v>15956328</v>
      </c>
      <c r="J14" s="59">
        <v>1779026</v>
      </c>
      <c r="K14" s="59">
        <v>8473427</v>
      </c>
      <c r="L14" s="59">
        <v>2056213</v>
      </c>
      <c r="M14" s="59">
        <v>12308666</v>
      </c>
      <c r="N14" s="59">
        <v>37073042</v>
      </c>
      <c r="O14" s="59">
        <v>-1310135</v>
      </c>
      <c r="P14" s="59">
        <v>10477063</v>
      </c>
      <c r="Q14" s="59">
        <v>46239970</v>
      </c>
      <c r="R14" s="59">
        <v>21370978</v>
      </c>
      <c r="S14" s="59">
        <v>4280813</v>
      </c>
      <c r="T14" s="59">
        <v>7122627</v>
      </c>
      <c r="U14" s="59">
        <v>32774418</v>
      </c>
      <c r="V14" s="59">
        <v>107279382</v>
      </c>
      <c r="W14" s="59">
        <v>169409580</v>
      </c>
      <c r="X14" s="59">
        <v>-62130198</v>
      </c>
      <c r="Y14" s="60">
        <v>-36.67</v>
      </c>
      <c r="Z14" s="61">
        <v>163610206</v>
      </c>
    </row>
    <row r="15" spans="1:26" ht="13.5">
      <c r="A15" s="57" t="s">
        <v>39</v>
      </c>
      <c r="B15" s="18">
        <v>2250096855</v>
      </c>
      <c r="C15" s="18">
        <v>0</v>
      </c>
      <c r="D15" s="58">
        <v>1971753142</v>
      </c>
      <c r="E15" s="59">
        <v>2009250026</v>
      </c>
      <c r="F15" s="59">
        <v>191770622</v>
      </c>
      <c r="G15" s="59">
        <v>246788193</v>
      </c>
      <c r="H15" s="59">
        <v>133286405</v>
      </c>
      <c r="I15" s="59">
        <v>571845220</v>
      </c>
      <c r="J15" s="59">
        <v>105583257</v>
      </c>
      <c r="K15" s="59">
        <v>214442236</v>
      </c>
      <c r="L15" s="59">
        <v>105108776</v>
      </c>
      <c r="M15" s="59">
        <v>425134269</v>
      </c>
      <c r="N15" s="59">
        <v>145983522</v>
      </c>
      <c r="O15" s="59">
        <v>105400848</v>
      </c>
      <c r="P15" s="59">
        <v>141164181</v>
      </c>
      <c r="Q15" s="59">
        <v>392548551</v>
      </c>
      <c r="R15" s="59">
        <v>154052030</v>
      </c>
      <c r="S15" s="59">
        <v>77231619</v>
      </c>
      <c r="T15" s="59">
        <v>256018165</v>
      </c>
      <c r="U15" s="59">
        <v>487301814</v>
      </c>
      <c r="V15" s="59">
        <v>1876829854</v>
      </c>
      <c r="W15" s="59">
        <v>1971753144</v>
      </c>
      <c r="X15" s="59">
        <v>-94923290</v>
      </c>
      <c r="Y15" s="60">
        <v>-4.81</v>
      </c>
      <c r="Z15" s="61">
        <v>2009250026</v>
      </c>
    </row>
    <row r="16" spans="1:26" ht="13.5">
      <c r="A16" s="68" t="s">
        <v>40</v>
      </c>
      <c r="B16" s="18">
        <v>5196378</v>
      </c>
      <c r="C16" s="18">
        <v>0</v>
      </c>
      <c r="D16" s="58">
        <v>32445628</v>
      </c>
      <c r="E16" s="59">
        <v>32088942</v>
      </c>
      <c r="F16" s="59">
        <v>228458</v>
      </c>
      <c r="G16" s="59">
        <v>667050</v>
      </c>
      <c r="H16" s="59">
        <v>162532</v>
      </c>
      <c r="I16" s="59">
        <v>1058040</v>
      </c>
      <c r="J16" s="59">
        <v>8580</v>
      </c>
      <c r="K16" s="59">
        <v>99680</v>
      </c>
      <c r="L16" s="59">
        <v>161758</v>
      </c>
      <c r="M16" s="59">
        <v>270018</v>
      </c>
      <c r="N16" s="59">
        <v>8580</v>
      </c>
      <c r="O16" s="59">
        <v>350288</v>
      </c>
      <c r="P16" s="59">
        <v>1577572</v>
      </c>
      <c r="Q16" s="59">
        <v>1936440</v>
      </c>
      <c r="R16" s="59">
        <v>4940152</v>
      </c>
      <c r="S16" s="59">
        <v>10330</v>
      </c>
      <c r="T16" s="59">
        <v>6536049</v>
      </c>
      <c r="U16" s="59">
        <v>11486531</v>
      </c>
      <c r="V16" s="59">
        <v>14751029</v>
      </c>
      <c r="W16" s="59">
        <v>32445624</v>
      </c>
      <c r="X16" s="59">
        <v>-17694595</v>
      </c>
      <c r="Y16" s="60">
        <v>-54.54</v>
      </c>
      <c r="Z16" s="61">
        <v>32088942</v>
      </c>
    </row>
    <row r="17" spans="1:26" ht="13.5">
      <c r="A17" s="57" t="s">
        <v>41</v>
      </c>
      <c r="B17" s="18">
        <v>1394328133</v>
      </c>
      <c r="C17" s="18">
        <v>0</v>
      </c>
      <c r="D17" s="58">
        <v>1965323400</v>
      </c>
      <c r="E17" s="59">
        <v>1959881765</v>
      </c>
      <c r="F17" s="59">
        <v>73679354</v>
      </c>
      <c r="G17" s="59">
        <v>128490406</v>
      </c>
      <c r="H17" s="59">
        <v>141268578</v>
      </c>
      <c r="I17" s="59">
        <v>343438338</v>
      </c>
      <c r="J17" s="59">
        <v>150008177</v>
      </c>
      <c r="K17" s="59">
        <v>143477623</v>
      </c>
      <c r="L17" s="59">
        <v>144583493</v>
      </c>
      <c r="M17" s="59">
        <v>438069293</v>
      </c>
      <c r="N17" s="59">
        <v>127529591</v>
      </c>
      <c r="O17" s="59">
        <v>105554192</v>
      </c>
      <c r="P17" s="59">
        <v>135655272</v>
      </c>
      <c r="Q17" s="59">
        <v>368739055</v>
      </c>
      <c r="R17" s="59">
        <v>110768366</v>
      </c>
      <c r="S17" s="59">
        <v>101106914</v>
      </c>
      <c r="T17" s="59">
        <v>623251647</v>
      </c>
      <c r="U17" s="59">
        <v>835126927</v>
      </c>
      <c r="V17" s="59">
        <v>1985373613</v>
      </c>
      <c r="W17" s="59">
        <v>1965323406</v>
      </c>
      <c r="X17" s="59">
        <v>20050207</v>
      </c>
      <c r="Y17" s="60">
        <v>1.02</v>
      </c>
      <c r="Z17" s="61">
        <v>1959881765</v>
      </c>
    </row>
    <row r="18" spans="1:26" ht="13.5">
      <c r="A18" s="69" t="s">
        <v>42</v>
      </c>
      <c r="B18" s="70">
        <f>SUM(B11:B17)</f>
        <v>5965169465</v>
      </c>
      <c r="C18" s="70">
        <f>SUM(C11:C17)</f>
        <v>0</v>
      </c>
      <c r="D18" s="71">
        <f aca="true" t="shared" si="1" ref="D18:Z18">SUM(D11:D17)</f>
        <v>6598468274</v>
      </c>
      <c r="E18" s="72">
        <f t="shared" si="1"/>
        <v>6586646492</v>
      </c>
      <c r="F18" s="72">
        <f t="shared" si="1"/>
        <v>389280750</v>
      </c>
      <c r="G18" s="72">
        <f t="shared" si="1"/>
        <v>546134244</v>
      </c>
      <c r="H18" s="72">
        <f t="shared" si="1"/>
        <v>599124567</v>
      </c>
      <c r="I18" s="72">
        <f t="shared" si="1"/>
        <v>1534539561</v>
      </c>
      <c r="J18" s="72">
        <f t="shared" si="1"/>
        <v>404972281</v>
      </c>
      <c r="K18" s="72">
        <f t="shared" si="1"/>
        <v>598685917</v>
      </c>
      <c r="L18" s="72">
        <f t="shared" si="1"/>
        <v>440061441</v>
      </c>
      <c r="M18" s="72">
        <f t="shared" si="1"/>
        <v>1443719639</v>
      </c>
      <c r="N18" s="72">
        <f t="shared" si="1"/>
        <v>501880519</v>
      </c>
      <c r="O18" s="72">
        <f t="shared" si="1"/>
        <v>350128861</v>
      </c>
      <c r="P18" s="72">
        <f t="shared" si="1"/>
        <v>522754747</v>
      </c>
      <c r="Q18" s="72">
        <f t="shared" si="1"/>
        <v>1374764127</v>
      </c>
      <c r="R18" s="72">
        <f t="shared" si="1"/>
        <v>428928169</v>
      </c>
      <c r="S18" s="72">
        <f t="shared" si="1"/>
        <v>322175408</v>
      </c>
      <c r="T18" s="72">
        <f t="shared" si="1"/>
        <v>1150717920</v>
      </c>
      <c r="U18" s="72">
        <f t="shared" si="1"/>
        <v>1901821497</v>
      </c>
      <c r="V18" s="72">
        <f t="shared" si="1"/>
        <v>6254844824</v>
      </c>
      <c r="W18" s="72">
        <f t="shared" si="1"/>
        <v>6598468290</v>
      </c>
      <c r="X18" s="72">
        <f t="shared" si="1"/>
        <v>-343623466</v>
      </c>
      <c r="Y18" s="66">
        <f>+IF(W18&lt;&gt;0,(X18/W18)*100,0)</f>
        <v>-5.2076247228582195</v>
      </c>
      <c r="Z18" s="73">
        <f t="shared" si="1"/>
        <v>6586646492</v>
      </c>
    </row>
    <row r="19" spans="1:26" ht="13.5">
      <c r="A19" s="69" t="s">
        <v>43</v>
      </c>
      <c r="B19" s="74">
        <f>+B10-B18</f>
        <v>-1046068734</v>
      </c>
      <c r="C19" s="74">
        <f>+C10-C18</f>
        <v>0</v>
      </c>
      <c r="D19" s="75">
        <f aca="true" t="shared" si="2" ref="D19:Z19">+D10-D18</f>
        <v>43158274</v>
      </c>
      <c r="E19" s="76">
        <f t="shared" si="2"/>
        <v>46401298</v>
      </c>
      <c r="F19" s="76">
        <f t="shared" si="2"/>
        <v>165298792</v>
      </c>
      <c r="G19" s="76">
        <f t="shared" si="2"/>
        <v>254053519</v>
      </c>
      <c r="H19" s="76">
        <f t="shared" si="2"/>
        <v>-146872294</v>
      </c>
      <c r="I19" s="76">
        <f t="shared" si="2"/>
        <v>272480017</v>
      </c>
      <c r="J19" s="76">
        <f t="shared" si="2"/>
        <v>45550752</v>
      </c>
      <c r="K19" s="76">
        <f t="shared" si="2"/>
        <v>-195298962</v>
      </c>
      <c r="L19" s="76">
        <f t="shared" si="2"/>
        <v>-89074650</v>
      </c>
      <c r="M19" s="76">
        <f t="shared" si="2"/>
        <v>-238822860</v>
      </c>
      <c r="N19" s="76">
        <f t="shared" si="2"/>
        <v>-97857789</v>
      </c>
      <c r="O19" s="76">
        <f t="shared" si="2"/>
        <v>63442363</v>
      </c>
      <c r="P19" s="76">
        <f t="shared" si="2"/>
        <v>117952489</v>
      </c>
      <c r="Q19" s="76">
        <f t="shared" si="2"/>
        <v>83537063</v>
      </c>
      <c r="R19" s="76">
        <f t="shared" si="2"/>
        <v>4147837</v>
      </c>
      <c r="S19" s="76">
        <f t="shared" si="2"/>
        <v>74219105</v>
      </c>
      <c r="T19" s="76">
        <f t="shared" si="2"/>
        <v>-768179637</v>
      </c>
      <c r="U19" s="76">
        <f t="shared" si="2"/>
        <v>-689812695</v>
      </c>
      <c r="V19" s="76">
        <f t="shared" si="2"/>
        <v>-572618475</v>
      </c>
      <c r="W19" s="76">
        <f>IF(E10=E18,0,W10-W18)</f>
        <v>43158247</v>
      </c>
      <c r="X19" s="76">
        <f t="shared" si="2"/>
        <v>-615776722</v>
      </c>
      <c r="Y19" s="77">
        <f>+IF(W19&lt;&gt;0,(X19/W19)*100,0)</f>
        <v>-1426.7880759846432</v>
      </c>
      <c r="Z19" s="78">
        <f t="shared" si="2"/>
        <v>46401298</v>
      </c>
    </row>
    <row r="20" spans="1:26" ht="13.5">
      <c r="A20" s="57" t="s">
        <v>44</v>
      </c>
      <c r="B20" s="18">
        <v>790009562</v>
      </c>
      <c r="C20" s="18">
        <v>0</v>
      </c>
      <c r="D20" s="58">
        <v>950527686</v>
      </c>
      <c r="E20" s="59">
        <v>943023650</v>
      </c>
      <c r="F20" s="59">
        <v>0</v>
      </c>
      <c r="G20" s="59">
        <v>0</v>
      </c>
      <c r="H20" s="59">
        <v>161790</v>
      </c>
      <c r="I20" s="59">
        <v>161790</v>
      </c>
      <c r="J20" s="59">
        <v>-78097</v>
      </c>
      <c r="K20" s="59">
        <v>324716174</v>
      </c>
      <c r="L20" s="59">
        <v>20080145</v>
      </c>
      <c r="M20" s="59">
        <v>344718222</v>
      </c>
      <c r="N20" s="59">
        <v>47226</v>
      </c>
      <c r="O20" s="59">
        <v>133524207</v>
      </c>
      <c r="P20" s="59">
        <v>47535</v>
      </c>
      <c r="Q20" s="59">
        <v>133618968</v>
      </c>
      <c r="R20" s="59">
        <v>-129952826</v>
      </c>
      <c r="S20" s="59">
        <v>47895</v>
      </c>
      <c r="T20" s="59">
        <v>55902</v>
      </c>
      <c r="U20" s="59">
        <v>-129849029</v>
      </c>
      <c r="V20" s="59">
        <v>348649951</v>
      </c>
      <c r="W20" s="59">
        <v>919385995</v>
      </c>
      <c r="X20" s="59">
        <v>-570736044</v>
      </c>
      <c r="Y20" s="60">
        <v>-62.08</v>
      </c>
      <c r="Z20" s="61">
        <v>943023650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31141692</v>
      </c>
      <c r="X21" s="81">
        <v>-31141692</v>
      </c>
      <c r="Y21" s="82">
        <v>-100</v>
      </c>
      <c r="Z21" s="83">
        <v>0</v>
      </c>
    </row>
    <row r="22" spans="1:26" ht="25.5">
      <c r="A22" s="84" t="s">
        <v>86</v>
      </c>
      <c r="B22" s="85">
        <f>SUM(B19:B21)</f>
        <v>-256059172</v>
      </c>
      <c r="C22" s="85">
        <f>SUM(C19:C21)</f>
        <v>0</v>
      </c>
      <c r="D22" s="86">
        <f aca="true" t="shared" si="3" ref="D22:Z22">SUM(D19:D21)</f>
        <v>993685960</v>
      </c>
      <c r="E22" s="87">
        <f t="shared" si="3"/>
        <v>989424948</v>
      </c>
      <c r="F22" s="87">
        <f t="shared" si="3"/>
        <v>165298792</v>
      </c>
      <c r="G22" s="87">
        <f t="shared" si="3"/>
        <v>254053519</v>
      </c>
      <c r="H22" s="87">
        <f t="shared" si="3"/>
        <v>-146710504</v>
      </c>
      <c r="I22" s="87">
        <f t="shared" si="3"/>
        <v>272641807</v>
      </c>
      <c r="J22" s="87">
        <f t="shared" si="3"/>
        <v>45472655</v>
      </c>
      <c r="K22" s="87">
        <f t="shared" si="3"/>
        <v>129417212</v>
      </c>
      <c r="L22" s="87">
        <f t="shared" si="3"/>
        <v>-68994505</v>
      </c>
      <c r="M22" s="87">
        <f t="shared" si="3"/>
        <v>105895362</v>
      </c>
      <c r="N22" s="87">
        <f t="shared" si="3"/>
        <v>-97810563</v>
      </c>
      <c r="O22" s="87">
        <f t="shared" si="3"/>
        <v>196966570</v>
      </c>
      <c r="P22" s="87">
        <f t="shared" si="3"/>
        <v>118000024</v>
      </c>
      <c r="Q22" s="87">
        <f t="shared" si="3"/>
        <v>217156031</v>
      </c>
      <c r="R22" s="87">
        <f t="shared" si="3"/>
        <v>-125804989</v>
      </c>
      <c r="S22" s="87">
        <f t="shared" si="3"/>
        <v>74267000</v>
      </c>
      <c r="T22" s="87">
        <f t="shared" si="3"/>
        <v>-768123735</v>
      </c>
      <c r="U22" s="87">
        <f t="shared" si="3"/>
        <v>-819661724</v>
      </c>
      <c r="V22" s="87">
        <f t="shared" si="3"/>
        <v>-223968524</v>
      </c>
      <c r="W22" s="87">
        <f t="shared" si="3"/>
        <v>993685934</v>
      </c>
      <c r="X22" s="87">
        <f t="shared" si="3"/>
        <v>-1217654458</v>
      </c>
      <c r="Y22" s="88">
        <f>+IF(W22&lt;&gt;0,(X22/W22)*100,0)</f>
        <v>-122.53916618286358</v>
      </c>
      <c r="Z22" s="89">
        <f t="shared" si="3"/>
        <v>989424948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-256059172</v>
      </c>
      <c r="C24" s="74">
        <f>SUM(C22:C23)</f>
        <v>0</v>
      </c>
      <c r="D24" s="75">
        <f aca="true" t="shared" si="4" ref="D24:Z24">SUM(D22:D23)</f>
        <v>993685960</v>
      </c>
      <c r="E24" s="76">
        <f t="shared" si="4"/>
        <v>989424948</v>
      </c>
      <c r="F24" s="76">
        <f t="shared" si="4"/>
        <v>165298792</v>
      </c>
      <c r="G24" s="76">
        <f t="shared" si="4"/>
        <v>254053519</v>
      </c>
      <c r="H24" s="76">
        <f t="shared" si="4"/>
        <v>-146710504</v>
      </c>
      <c r="I24" s="76">
        <f t="shared" si="4"/>
        <v>272641807</v>
      </c>
      <c r="J24" s="76">
        <f t="shared" si="4"/>
        <v>45472655</v>
      </c>
      <c r="K24" s="76">
        <f t="shared" si="4"/>
        <v>129417212</v>
      </c>
      <c r="L24" s="76">
        <f t="shared" si="4"/>
        <v>-68994505</v>
      </c>
      <c r="M24" s="76">
        <f t="shared" si="4"/>
        <v>105895362</v>
      </c>
      <c r="N24" s="76">
        <f t="shared" si="4"/>
        <v>-97810563</v>
      </c>
      <c r="O24" s="76">
        <f t="shared" si="4"/>
        <v>196966570</v>
      </c>
      <c r="P24" s="76">
        <f t="shared" si="4"/>
        <v>118000024</v>
      </c>
      <c r="Q24" s="76">
        <f t="shared" si="4"/>
        <v>217156031</v>
      </c>
      <c r="R24" s="76">
        <f t="shared" si="4"/>
        <v>-125804989</v>
      </c>
      <c r="S24" s="76">
        <f t="shared" si="4"/>
        <v>74267000</v>
      </c>
      <c r="T24" s="76">
        <f t="shared" si="4"/>
        <v>-768123735</v>
      </c>
      <c r="U24" s="76">
        <f t="shared" si="4"/>
        <v>-819661724</v>
      </c>
      <c r="V24" s="76">
        <f t="shared" si="4"/>
        <v>-223968524</v>
      </c>
      <c r="W24" s="76">
        <f t="shared" si="4"/>
        <v>993685934</v>
      </c>
      <c r="X24" s="76">
        <f t="shared" si="4"/>
        <v>-1217654458</v>
      </c>
      <c r="Y24" s="77">
        <f>+IF(W24&lt;&gt;0,(X24/W24)*100,0)</f>
        <v>-122.53916618286358</v>
      </c>
      <c r="Z24" s="78">
        <f t="shared" si="4"/>
        <v>989424948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1683062848</v>
      </c>
      <c r="C27" s="21">
        <v>0</v>
      </c>
      <c r="D27" s="98">
        <v>1806094176</v>
      </c>
      <c r="E27" s="99">
        <v>124191349</v>
      </c>
      <c r="F27" s="99">
        <v>19019112</v>
      </c>
      <c r="G27" s="99">
        <v>31623494</v>
      </c>
      <c r="H27" s="99">
        <v>112065492</v>
      </c>
      <c r="I27" s="99">
        <v>162708098</v>
      </c>
      <c r="J27" s="99">
        <v>61964094</v>
      </c>
      <c r="K27" s="99">
        <v>255606582</v>
      </c>
      <c r="L27" s="99">
        <v>126006560</v>
      </c>
      <c r="M27" s="99">
        <v>443577236</v>
      </c>
      <c r="N27" s="99">
        <v>58937732</v>
      </c>
      <c r="O27" s="99">
        <v>119330323</v>
      </c>
      <c r="P27" s="99">
        <v>139936481</v>
      </c>
      <c r="Q27" s="99">
        <v>318204536</v>
      </c>
      <c r="R27" s="99">
        <v>68953915</v>
      </c>
      <c r="S27" s="99">
        <v>0</v>
      </c>
      <c r="T27" s="99">
        <v>134885632</v>
      </c>
      <c r="U27" s="99">
        <v>203839547</v>
      </c>
      <c r="V27" s="99">
        <v>1128329417</v>
      </c>
      <c r="W27" s="99">
        <v>124191349</v>
      </c>
      <c r="X27" s="99">
        <v>1004138068</v>
      </c>
      <c r="Y27" s="100">
        <v>808.54</v>
      </c>
      <c r="Z27" s="101">
        <v>124191349</v>
      </c>
    </row>
    <row r="28" spans="1:26" ht="13.5">
      <c r="A28" s="102" t="s">
        <v>44</v>
      </c>
      <c r="B28" s="18">
        <v>1020308325</v>
      </c>
      <c r="C28" s="18">
        <v>0</v>
      </c>
      <c r="D28" s="58">
        <v>894606490</v>
      </c>
      <c r="E28" s="59">
        <v>7324808</v>
      </c>
      <c r="F28" s="59">
        <v>0</v>
      </c>
      <c r="G28" s="59">
        <v>4054458</v>
      </c>
      <c r="H28" s="59">
        <v>70951466</v>
      </c>
      <c r="I28" s="59">
        <v>75005924</v>
      </c>
      <c r="J28" s="59">
        <v>37971204</v>
      </c>
      <c r="K28" s="59">
        <v>93653923</v>
      </c>
      <c r="L28" s="59">
        <v>73274095</v>
      </c>
      <c r="M28" s="59">
        <v>204899222</v>
      </c>
      <c r="N28" s="59">
        <v>31240561</v>
      </c>
      <c r="O28" s="59">
        <v>53624909</v>
      </c>
      <c r="P28" s="59">
        <v>65467355</v>
      </c>
      <c r="Q28" s="59">
        <v>150332825</v>
      </c>
      <c r="R28" s="59">
        <v>21267270</v>
      </c>
      <c r="S28" s="59">
        <v>0</v>
      </c>
      <c r="T28" s="59">
        <v>59232581</v>
      </c>
      <c r="U28" s="59">
        <v>80499851</v>
      </c>
      <c r="V28" s="59">
        <v>510737822</v>
      </c>
      <c r="W28" s="59">
        <v>7324808</v>
      </c>
      <c r="X28" s="59">
        <v>503413014</v>
      </c>
      <c r="Y28" s="60">
        <v>6872.71</v>
      </c>
      <c r="Z28" s="61">
        <v>7324808</v>
      </c>
    </row>
    <row r="29" spans="1:26" ht="13.5">
      <c r="A29" s="57" t="s">
        <v>88</v>
      </c>
      <c r="B29" s="18">
        <v>0</v>
      </c>
      <c r="C29" s="18">
        <v>0</v>
      </c>
      <c r="D29" s="58">
        <v>30744351</v>
      </c>
      <c r="E29" s="59">
        <v>0</v>
      </c>
      <c r="F29" s="59">
        <v>1061582</v>
      </c>
      <c r="G29" s="59">
        <v>556876</v>
      </c>
      <c r="H29" s="59">
        <v>1610856</v>
      </c>
      <c r="I29" s="59">
        <v>3229314</v>
      </c>
      <c r="J29" s="59">
        <v>1615821</v>
      </c>
      <c r="K29" s="59">
        <v>2308314</v>
      </c>
      <c r="L29" s="59">
        <v>4279030</v>
      </c>
      <c r="M29" s="59">
        <v>8203165</v>
      </c>
      <c r="N29" s="59">
        <v>2994160</v>
      </c>
      <c r="O29" s="59">
        <v>6681716</v>
      </c>
      <c r="P29" s="59">
        <v>7841885</v>
      </c>
      <c r="Q29" s="59">
        <v>17517761</v>
      </c>
      <c r="R29" s="59">
        <v>260367</v>
      </c>
      <c r="S29" s="59">
        <v>0</v>
      </c>
      <c r="T29" s="59">
        <v>11684469</v>
      </c>
      <c r="U29" s="59">
        <v>11944836</v>
      </c>
      <c r="V29" s="59">
        <v>40895076</v>
      </c>
      <c r="W29" s="59"/>
      <c r="X29" s="59">
        <v>40895076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579849000</v>
      </c>
      <c r="E30" s="59">
        <v>89434745</v>
      </c>
      <c r="F30" s="59">
        <v>6513726</v>
      </c>
      <c r="G30" s="59">
        <v>6014065</v>
      </c>
      <c r="H30" s="59">
        <v>10953000</v>
      </c>
      <c r="I30" s="59">
        <v>23480791</v>
      </c>
      <c r="J30" s="59">
        <v>4556581</v>
      </c>
      <c r="K30" s="59">
        <v>154163590</v>
      </c>
      <c r="L30" s="59">
        <v>23655808</v>
      </c>
      <c r="M30" s="59">
        <v>182375979</v>
      </c>
      <c r="N30" s="59">
        <v>7137263</v>
      </c>
      <c r="O30" s="59">
        <v>47968118</v>
      </c>
      <c r="P30" s="59">
        <v>38762503</v>
      </c>
      <c r="Q30" s="59">
        <v>93867884</v>
      </c>
      <c r="R30" s="59">
        <v>23906306</v>
      </c>
      <c r="S30" s="59">
        <v>0</v>
      </c>
      <c r="T30" s="59">
        <v>23507597</v>
      </c>
      <c r="U30" s="59">
        <v>47413903</v>
      </c>
      <c r="V30" s="59">
        <v>347138557</v>
      </c>
      <c r="W30" s="59">
        <v>89434745</v>
      </c>
      <c r="X30" s="59">
        <v>257703812</v>
      </c>
      <c r="Y30" s="60">
        <v>288.15</v>
      </c>
      <c r="Z30" s="61">
        <v>89434745</v>
      </c>
    </row>
    <row r="31" spans="1:26" ht="13.5">
      <c r="A31" s="57" t="s">
        <v>49</v>
      </c>
      <c r="B31" s="18">
        <v>662754521</v>
      </c>
      <c r="C31" s="18">
        <v>0</v>
      </c>
      <c r="D31" s="58">
        <v>300894335</v>
      </c>
      <c r="E31" s="59">
        <v>27431796</v>
      </c>
      <c r="F31" s="59">
        <v>11443804</v>
      </c>
      <c r="G31" s="59">
        <v>20998095</v>
      </c>
      <c r="H31" s="59">
        <v>28550169</v>
      </c>
      <c r="I31" s="59">
        <v>60992068</v>
      </c>
      <c r="J31" s="59">
        <v>17820488</v>
      </c>
      <c r="K31" s="59">
        <v>5480754</v>
      </c>
      <c r="L31" s="59">
        <v>24797626</v>
      </c>
      <c r="M31" s="59">
        <v>48098868</v>
      </c>
      <c r="N31" s="59">
        <v>17565747</v>
      </c>
      <c r="O31" s="59">
        <v>11055580</v>
      </c>
      <c r="P31" s="59">
        <v>27864737</v>
      </c>
      <c r="Q31" s="59">
        <v>56486064</v>
      </c>
      <c r="R31" s="59">
        <v>23519972</v>
      </c>
      <c r="S31" s="59">
        <v>0</v>
      </c>
      <c r="T31" s="59">
        <v>40460985</v>
      </c>
      <c r="U31" s="59">
        <v>63980957</v>
      </c>
      <c r="V31" s="59">
        <v>229557957</v>
      </c>
      <c r="W31" s="59">
        <v>27431796</v>
      </c>
      <c r="X31" s="59">
        <v>202126161</v>
      </c>
      <c r="Y31" s="60">
        <v>736.83</v>
      </c>
      <c r="Z31" s="61">
        <v>27431796</v>
      </c>
    </row>
    <row r="32" spans="1:26" ht="13.5">
      <c r="A32" s="69" t="s">
        <v>50</v>
      </c>
      <c r="B32" s="21">
        <f>SUM(B28:B31)</f>
        <v>1683062846</v>
      </c>
      <c r="C32" s="21">
        <f>SUM(C28:C31)</f>
        <v>0</v>
      </c>
      <c r="D32" s="98">
        <f aca="true" t="shared" si="5" ref="D32:Z32">SUM(D28:D31)</f>
        <v>1806094176</v>
      </c>
      <c r="E32" s="99">
        <f t="shared" si="5"/>
        <v>124191349</v>
      </c>
      <c r="F32" s="99">
        <f t="shared" si="5"/>
        <v>19019112</v>
      </c>
      <c r="G32" s="99">
        <f t="shared" si="5"/>
        <v>31623494</v>
      </c>
      <c r="H32" s="99">
        <f t="shared" si="5"/>
        <v>112065491</v>
      </c>
      <c r="I32" s="99">
        <f t="shared" si="5"/>
        <v>162708097</v>
      </c>
      <c r="J32" s="99">
        <f t="shared" si="5"/>
        <v>61964094</v>
      </c>
      <c r="K32" s="99">
        <f t="shared" si="5"/>
        <v>255606581</v>
      </c>
      <c r="L32" s="99">
        <f t="shared" si="5"/>
        <v>126006559</v>
      </c>
      <c r="M32" s="99">
        <f t="shared" si="5"/>
        <v>443577234</v>
      </c>
      <c r="N32" s="99">
        <f t="shared" si="5"/>
        <v>58937731</v>
      </c>
      <c r="O32" s="99">
        <f t="shared" si="5"/>
        <v>119330323</v>
      </c>
      <c r="P32" s="99">
        <f t="shared" si="5"/>
        <v>139936480</v>
      </c>
      <c r="Q32" s="99">
        <f t="shared" si="5"/>
        <v>318204534</v>
      </c>
      <c r="R32" s="99">
        <f t="shared" si="5"/>
        <v>68953915</v>
      </c>
      <c r="S32" s="99">
        <f t="shared" si="5"/>
        <v>0</v>
      </c>
      <c r="T32" s="99">
        <f t="shared" si="5"/>
        <v>134885632</v>
      </c>
      <c r="U32" s="99">
        <f t="shared" si="5"/>
        <v>203839547</v>
      </c>
      <c r="V32" s="99">
        <f t="shared" si="5"/>
        <v>1128329412</v>
      </c>
      <c r="W32" s="99">
        <f t="shared" si="5"/>
        <v>124191349</v>
      </c>
      <c r="X32" s="99">
        <f t="shared" si="5"/>
        <v>1004138063</v>
      </c>
      <c r="Y32" s="100">
        <f>+IF(W32&lt;&gt;0,(X32/W32)*100,0)</f>
        <v>808.5410707633106</v>
      </c>
      <c r="Z32" s="101">
        <f t="shared" si="5"/>
        <v>124191349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2097953892</v>
      </c>
      <c r="C35" s="18">
        <v>0</v>
      </c>
      <c r="D35" s="58">
        <v>2803441082</v>
      </c>
      <c r="E35" s="59">
        <v>2803441082</v>
      </c>
      <c r="F35" s="59">
        <v>1753534048</v>
      </c>
      <c r="G35" s="59">
        <v>1833739416</v>
      </c>
      <c r="H35" s="59">
        <v>1838843948</v>
      </c>
      <c r="I35" s="59">
        <v>1838843948</v>
      </c>
      <c r="J35" s="59">
        <v>2171907180</v>
      </c>
      <c r="K35" s="59">
        <v>2724129859</v>
      </c>
      <c r="L35" s="59">
        <v>2673587174</v>
      </c>
      <c r="M35" s="59">
        <v>2673587174</v>
      </c>
      <c r="N35" s="59">
        <v>2694303970</v>
      </c>
      <c r="O35" s="59">
        <v>3205686345</v>
      </c>
      <c r="P35" s="59">
        <v>3573415155</v>
      </c>
      <c r="Q35" s="59">
        <v>3573415155</v>
      </c>
      <c r="R35" s="59">
        <v>3573415155</v>
      </c>
      <c r="S35" s="59">
        <v>3573415155</v>
      </c>
      <c r="T35" s="59">
        <v>3688080396</v>
      </c>
      <c r="U35" s="59">
        <v>3688080396</v>
      </c>
      <c r="V35" s="59">
        <v>3688080396</v>
      </c>
      <c r="W35" s="59">
        <v>2803441082</v>
      </c>
      <c r="X35" s="59">
        <v>884639314</v>
      </c>
      <c r="Y35" s="60">
        <v>31.56</v>
      </c>
      <c r="Z35" s="61">
        <v>2803441082</v>
      </c>
    </row>
    <row r="36" spans="1:26" ht="13.5">
      <c r="A36" s="57" t="s">
        <v>53</v>
      </c>
      <c r="B36" s="18">
        <v>16223843709</v>
      </c>
      <c r="C36" s="18">
        <v>0</v>
      </c>
      <c r="D36" s="58">
        <v>16621521593</v>
      </c>
      <c r="E36" s="59">
        <v>16621521593</v>
      </c>
      <c r="F36" s="59">
        <v>16370192811</v>
      </c>
      <c r="G36" s="59">
        <v>16403437305</v>
      </c>
      <c r="H36" s="59">
        <v>16264629884</v>
      </c>
      <c r="I36" s="59">
        <v>16264629884</v>
      </c>
      <c r="J36" s="59">
        <v>16536714449</v>
      </c>
      <c r="K36" s="59">
        <v>16536714449</v>
      </c>
      <c r="L36" s="59">
        <v>16506023748</v>
      </c>
      <c r="M36" s="59">
        <v>16506023748</v>
      </c>
      <c r="N36" s="59">
        <v>16498995071</v>
      </c>
      <c r="O36" s="59">
        <v>18213495071</v>
      </c>
      <c r="P36" s="59">
        <v>18258552625</v>
      </c>
      <c r="Q36" s="59">
        <v>18258552625</v>
      </c>
      <c r="R36" s="59">
        <v>18258552625</v>
      </c>
      <c r="S36" s="59">
        <v>18258552625</v>
      </c>
      <c r="T36" s="59">
        <v>17900491994</v>
      </c>
      <c r="U36" s="59">
        <v>17900491994</v>
      </c>
      <c r="V36" s="59">
        <v>17900491994</v>
      </c>
      <c r="W36" s="59">
        <v>16621521593</v>
      </c>
      <c r="X36" s="59">
        <v>1278970401</v>
      </c>
      <c r="Y36" s="60">
        <v>7.69</v>
      </c>
      <c r="Z36" s="61">
        <v>16621521593</v>
      </c>
    </row>
    <row r="37" spans="1:26" ht="13.5">
      <c r="A37" s="57" t="s">
        <v>54</v>
      </c>
      <c r="B37" s="18">
        <v>2362343505</v>
      </c>
      <c r="C37" s="18">
        <v>0</v>
      </c>
      <c r="D37" s="58">
        <v>2519078390</v>
      </c>
      <c r="E37" s="59">
        <v>2519078390</v>
      </c>
      <c r="F37" s="59">
        <v>2920819084</v>
      </c>
      <c r="G37" s="59">
        <v>3034962741</v>
      </c>
      <c r="H37" s="59">
        <v>2614219561</v>
      </c>
      <c r="I37" s="59">
        <v>2614219561</v>
      </c>
      <c r="J37" s="59">
        <v>3052600899</v>
      </c>
      <c r="K37" s="59">
        <v>2217600899</v>
      </c>
      <c r="L37" s="59">
        <v>2152959683</v>
      </c>
      <c r="M37" s="59">
        <v>2152959683</v>
      </c>
      <c r="N37" s="59">
        <v>1855076677</v>
      </c>
      <c r="O37" s="59">
        <v>2705817949</v>
      </c>
      <c r="P37" s="59">
        <v>3000604289</v>
      </c>
      <c r="Q37" s="59">
        <v>3000604289</v>
      </c>
      <c r="R37" s="59">
        <v>3000604289</v>
      </c>
      <c r="S37" s="59">
        <v>3000604289</v>
      </c>
      <c r="T37" s="59">
        <v>3043561814</v>
      </c>
      <c r="U37" s="59">
        <v>3043561814</v>
      </c>
      <c r="V37" s="59">
        <v>3043561814</v>
      </c>
      <c r="W37" s="59">
        <v>2519078390</v>
      </c>
      <c r="X37" s="59">
        <v>524483424</v>
      </c>
      <c r="Y37" s="60">
        <v>20.82</v>
      </c>
      <c r="Z37" s="61">
        <v>2519078390</v>
      </c>
    </row>
    <row r="38" spans="1:26" ht="13.5">
      <c r="A38" s="57" t="s">
        <v>55</v>
      </c>
      <c r="B38" s="18">
        <v>2464681849</v>
      </c>
      <c r="C38" s="18">
        <v>0</v>
      </c>
      <c r="D38" s="58">
        <v>2265420565</v>
      </c>
      <c r="E38" s="59">
        <v>2265420565</v>
      </c>
      <c r="F38" s="59">
        <v>1594162995</v>
      </c>
      <c r="G38" s="59">
        <v>1592778755</v>
      </c>
      <c r="H38" s="59">
        <v>1607177259</v>
      </c>
      <c r="I38" s="59">
        <v>1607177259</v>
      </c>
      <c r="J38" s="59">
        <v>1607177259</v>
      </c>
      <c r="K38" s="59">
        <v>1907177259</v>
      </c>
      <c r="L38" s="59">
        <v>1971733100</v>
      </c>
      <c r="M38" s="59">
        <v>1971733100</v>
      </c>
      <c r="N38" s="59">
        <v>2004737828</v>
      </c>
      <c r="O38" s="59">
        <v>2404737828</v>
      </c>
      <c r="P38" s="59">
        <v>2404737828</v>
      </c>
      <c r="Q38" s="59">
        <v>2404737828</v>
      </c>
      <c r="R38" s="59">
        <v>2404737828</v>
      </c>
      <c r="S38" s="59">
        <v>2404737828</v>
      </c>
      <c r="T38" s="59">
        <v>2404737828</v>
      </c>
      <c r="U38" s="59">
        <v>2404737828</v>
      </c>
      <c r="V38" s="59">
        <v>2404737828</v>
      </c>
      <c r="W38" s="59">
        <v>2265420565</v>
      </c>
      <c r="X38" s="59">
        <v>139317263</v>
      </c>
      <c r="Y38" s="60">
        <v>6.15</v>
      </c>
      <c r="Z38" s="61">
        <v>2265420565</v>
      </c>
    </row>
    <row r="39" spans="1:26" ht="13.5">
      <c r="A39" s="57" t="s">
        <v>56</v>
      </c>
      <c r="B39" s="18">
        <v>13494772247</v>
      </c>
      <c r="C39" s="18">
        <v>0</v>
      </c>
      <c r="D39" s="58">
        <v>14640463720</v>
      </c>
      <c r="E39" s="59">
        <v>14640463720</v>
      </c>
      <c r="F39" s="59">
        <v>13608744780</v>
      </c>
      <c r="G39" s="59">
        <v>13609435225</v>
      </c>
      <c r="H39" s="59">
        <v>13882077013</v>
      </c>
      <c r="I39" s="59">
        <v>13882077013</v>
      </c>
      <c r="J39" s="59">
        <v>14048843472</v>
      </c>
      <c r="K39" s="59">
        <v>15136066150</v>
      </c>
      <c r="L39" s="59">
        <v>15054918139</v>
      </c>
      <c r="M39" s="59">
        <v>15054918139</v>
      </c>
      <c r="N39" s="59">
        <v>15333484536</v>
      </c>
      <c r="O39" s="59">
        <v>16308625639</v>
      </c>
      <c r="P39" s="59">
        <v>16426625663</v>
      </c>
      <c r="Q39" s="59">
        <v>16426625663</v>
      </c>
      <c r="R39" s="59">
        <v>16426625663</v>
      </c>
      <c r="S39" s="59">
        <v>16426625663</v>
      </c>
      <c r="T39" s="59">
        <v>16140272748</v>
      </c>
      <c r="U39" s="59">
        <v>16140272748</v>
      </c>
      <c r="V39" s="59">
        <v>16140272748</v>
      </c>
      <c r="W39" s="59">
        <v>14640463720</v>
      </c>
      <c r="X39" s="59">
        <v>1499809028</v>
      </c>
      <c r="Y39" s="60">
        <v>10.24</v>
      </c>
      <c r="Z39" s="61">
        <v>14640463720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1074025846</v>
      </c>
      <c r="C42" s="18">
        <v>0</v>
      </c>
      <c r="D42" s="58">
        <v>1496071011</v>
      </c>
      <c r="E42" s="59">
        <v>1258549410</v>
      </c>
      <c r="F42" s="59">
        <v>-48492839</v>
      </c>
      <c r="G42" s="59">
        <v>173338020</v>
      </c>
      <c r="H42" s="59">
        <v>-144689892</v>
      </c>
      <c r="I42" s="59">
        <v>-19844711</v>
      </c>
      <c r="J42" s="59">
        <v>58600093</v>
      </c>
      <c r="K42" s="59">
        <v>-92565151</v>
      </c>
      <c r="L42" s="59">
        <v>154710491</v>
      </c>
      <c r="M42" s="59">
        <v>120745433</v>
      </c>
      <c r="N42" s="59">
        <v>-14221408</v>
      </c>
      <c r="O42" s="59">
        <v>72141757</v>
      </c>
      <c r="P42" s="59">
        <v>300216801</v>
      </c>
      <c r="Q42" s="59">
        <v>358137150</v>
      </c>
      <c r="R42" s="59">
        <v>10404224</v>
      </c>
      <c r="S42" s="59">
        <v>-36882201</v>
      </c>
      <c r="T42" s="59">
        <v>-34692070</v>
      </c>
      <c r="U42" s="59">
        <v>-61170047</v>
      </c>
      <c r="V42" s="59">
        <v>397867825</v>
      </c>
      <c r="W42" s="59">
        <v>1258549410</v>
      </c>
      <c r="X42" s="59">
        <v>-860681585</v>
      </c>
      <c r="Y42" s="60">
        <v>-68.39</v>
      </c>
      <c r="Z42" s="61">
        <v>1258549410</v>
      </c>
    </row>
    <row r="43" spans="1:26" ht="13.5">
      <c r="A43" s="57" t="s">
        <v>59</v>
      </c>
      <c r="B43" s="18">
        <v>-1228373037</v>
      </c>
      <c r="C43" s="18">
        <v>0</v>
      </c>
      <c r="D43" s="58">
        <v>-1626973878</v>
      </c>
      <c r="E43" s="59">
        <v>-1278197158</v>
      </c>
      <c r="F43" s="59">
        <v>-71509846</v>
      </c>
      <c r="G43" s="59">
        <v>-26638109</v>
      </c>
      <c r="H43" s="59">
        <v>-30058388</v>
      </c>
      <c r="I43" s="59">
        <v>-128206343</v>
      </c>
      <c r="J43" s="59">
        <v>-61898275</v>
      </c>
      <c r="K43" s="59">
        <v>-38758031</v>
      </c>
      <c r="L43" s="59">
        <v>-132601851</v>
      </c>
      <c r="M43" s="59">
        <v>-233258157</v>
      </c>
      <c r="N43" s="59">
        <v>-56075751</v>
      </c>
      <c r="O43" s="59">
        <v>-109866934</v>
      </c>
      <c r="P43" s="59">
        <v>-153847260</v>
      </c>
      <c r="Q43" s="59">
        <v>-319789945</v>
      </c>
      <c r="R43" s="59">
        <v>-71011960</v>
      </c>
      <c r="S43" s="59">
        <v>-148073965</v>
      </c>
      <c r="T43" s="59">
        <v>-111684746</v>
      </c>
      <c r="U43" s="59">
        <v>-330770671</v>
      </c>
      <c r="V43" s="59">
        <v>-1012025116</v>
      </c>
      <c r="W43" s="59">
        <v>-1278197158</v>
      </c>
      <c r="X43" s="59">
        <v>266172042</v>
      </c>
      <c r="Y43" s="60">
        <v>-20.82</v>
      </c>
      <c r="Z43" s="61">
        <v>-1278197158</v>
      </c>
    </row>
    <row r="44" spans="1:26" ht="13.5">
      <c r="A44" s="57" t="s">
        <v>60</v>
      </c>
      <c r="B44" s="18">
        <v>167115436</v>
      </c>
      <c r="C44" s="18">
        <v>0</v>
      </c>
      <c r="D44" s="58">
        <v>433506997</v>
      </c>
      <c r="E44" s="59">
        <v>394220984</v>
      </c>
      <c r="F44" s="59">
        <v>1179099</v>
      </c>
      <c r="G44" s="59">
        <v>-1234610</v>
      </c>
      <c r="H44" s="59">
        <v>-25884575</v>
      </c>
      <c r="I44" s="59">
        <v>-25940086</v>
      </c>
      <c r="J44" s="59">
        <v>-25981985</v>
      </c>
      <c r="K44" s="59">
        <v>298627967</v>
      </c>
      <c r="L44" s="59">
        <v>83050</v>
      </c>
      <c r="M44" s="59">
        <v>272729032</v>
      </c>
      <c r="N44" s="59">
        <v>120354</v>
      </c>
      <c r="O44" s="59">
        <v>200245746</v>
      </c>
      <c r="P44" s="59">
        <v>-20631183</v>
      </c>
      <c r="Q44" s="59">
        <v>179734917</v>
      </c>
      <c r="R44" s="59">
        <v>-55047648</v>
      </c>
      <c r="S44" s="59">
        <v>250400000</v>
      </c>
      <c r="T44" s="59">
        <v>50080</v>
      </c>
      <c r="U44" s="59">
        <v>195402432</v>
      </c>
      <c r="V44" s="59">
        <v>621926295</v>
      </c>
      <c r="W44" s="59">
        <v>394220984</v>
      </c>
      <c r="X44" s="59">
        <v>227705311</v>
      </c>
      <c r="Y44" s="60">
        <v>57.76</v>
      </c>
      <c r="Z44" s="61">
        <v>394220984</v>
      </c>
    </row>
    <row r="45" spans="1:26" ht="13.5">
      <c r="A45" s="69" t="s">
        <v>61</v>
      </c>
      <c r="B45" s="21">
        <v>325679377</v>
      </c>
      <c r="C45" s="21">
        <v>0</v>
      </c>
      <c r="D45" s="98">
        <v>780214097</v>
      </c>
      <c r="E45" s="99">
        <v>920738373</v>
      </c>
      <c r="F45" s="99">
        <v>339622238</v>
      </c>
      <c r="G45" s="99">
        <v>485087539</v>
      </c>
      <c r="H45" s="99">
        <v>284454684</v>
      </c>
      <c r="I45" s="99">
        <v>284454684</v>
      </c>
      <c r="J45" s="99">
        <v>255174517</v>
      </c>
      <c r="K45" s="99">
        <v>422479302</v>
      </c>
      <c r="L45" s="99">
        <v>444670992</v>
      </c>
      <c r="M45" s="99">
        <v>444670992</v>
      </c>
      <c r="N45" s="99">
        <v>374494187</v>
      </c>
      <c r="O45" s="99">
        <v>537014756</v>
      </c>
      <c r="P45" s="99">
        <v>662753114</v>
      </c>
      <c r="Q45" s="99">
        <v>374494187</v>
      </c>
      <c r="R45" s="99">
        <v>547097730</v>
      </c>
      <c r="S45" s="99">
        <v>612541564</v>
      </c>
      <c r="T45" s="99">
        <v>466214828</v>
      </c>
      <c r="U45" s="99">
        <v>466214828</v>
      </c>
      <c r="V45" s="99">
        <v>466214828</v>
      </c>
      <c r="W45" s="99">
        <v>920738373</v>
      </c>
      <c r="X45" s="99">
        <v>-454523545</v>
      </c>
      <c r="Y45" s="100">
        <v>-49.37</v>
      </c>
      <c r="Z45" s="101">
        <v>920738373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8" t="s">
        <v>80</v>
      </c>
      <c r="V47" s="118" t="s">
        <v>81</v>
      </c>
      <c r="W47" s="118" t="s">
        <v>82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327804790</v>
      </c>
      <c r="C49" s="51">
        <v>0</v>
      </c>
      <c r="D49" s="128">
        <v>187934210</v>
      </c>
      <c r="E49" s="53">
        <v>158565468</v>
      </c>
      <c r="F49" s="53">
        <v>0</v>
      </c>
      <c r="G49" s="53">
        <v>0</v>
      </c>
      <c r="H49" s="53">
        <v>0</v>
      </c>
      <c r="I49" s="53">
        <v>179430370</v>
      </c>
      <c r="J49" s="53">
        <v>0</v>
      </c>
      <c r="K49" s="53">
        <v>0</v>
      </c>
      <c r="L49" s="53">
        <v>0</v>
      </c>
      <c r="M49" s="53">
        <v>189780793</v>
      </c>
      <c r="N49" s="53">
        <v>0</v>
      </c>
      <c r="O49" s="53">
        <v>0</v>
      </c>
      <c r="P49" s="53">
        <v>0</v>
      </c>
      <c r="Q49" s="53">
        <v>121710552</v>
      </c>
      <c r="R49" s="53">
        <v>0</v>
      </c>
      <c r="S49" s="53">
        <v>0</v>
      </c>
      <c r="T49" s="53">
        <v>0</v>
      </c>
      <c r="U49" s="53">
        <v>673463171</v>
      </c>
      <c r="V49" s="53">
        <v>1994175090</v>
      </c>
      <c r="W49" s="53">
        <v>3832864444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129503372</v>
      </c>
      <c r="C51" s="51">
        <v>0</v>
      </c>
      <c r="D51" s="128">
        <v>58938961</v>
      </c>
      <c r="E51" s="53">
        <v>30953546</v>
      </c>
      <c r="F51" s="53">
        <v>0</v>
      </c>
      <c r="G51" s="53">
        <v>0</v>
      </c>
      <c r="H51" s="53">
        <v>0</v>
      </c>
      <c r="I51" s="53">
        <v>34365829</v>
      </c>
      <c r="J51" s="53">
        <v>0</v>
      </c>
      <c r="K51" s="53">
        <v>0</v>
      </c>
      <c r="L51" s="53">
        <v>0</v>
      </c>
      <c r="M51" s="53">
        <v>93005253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346766961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90.79289353244056</v>
      </c>
      <c r="C58" s="5">
        <f>IF(C67=0,0,+(C76/C67)*100)</f>
        <v>0</v>
      </c>
      <c r="D58" s="6">
        <f aca="true" t="shared" si="6" ref="D58:Z58">IF(D67=0,0,+(D76/D67)*100)</f>
        <v>89.15200182623303</v>
      </c>
      <c r="E58" s="7">
        <f t="shared" si="6"/>
        <v>139.51157518256613</v>
      </c>
      <c r="F58" s="7">
        <f t="shared" si="6"/>
        <v>79.60243812661074</v>
      </c>
      <c r="G58" s="7">
        <f t="shared" si="6"/>
        <v>84.33509345884481</v>
      </c>
      <c r="H58" s="7">
        <f t="shared" si="6"/>
        <v>82.49947634790561</v>
      </c>
      <c r="I58" s="7">
        <f t="shared" si="6"/>
        <v>82.1839102476246</v>
      </c>
      <c r="J58" s="7">
        <f t="shared" si="6"/>
        <v>89.45056509583499</v>
      </c>
      <c r="K58" s="7">
        <f t="shared" si="6"/>
        <v>93.21644813629865</v>
      </c>
      <c r="L58" s="7">
        <f t="shared" si="6"/>
        <v>82.93028173639395</v>
      </c>
      <c r="M58" s="7">
        <f t="shared" si="6"/>
        <v>88.6583485020691</v>
      </c>
      <c r="N58" s="7">
        <f t="shared" si="6"/>
        <v>81.9299087354358</v>
      </c>
      <c r="O58" s="7">
        <f t="shared" si="6"/>
        <v>78.60048965916275</v>
      </c>
      <c r="P58" s="7">
        <f t="shared" si="6"/>
        <v>109.14948405532996</v>
      </c>
      <c r="Q58" s="7">
        <f t="shared" si="6"/>
        <v>89.30289179775373</v>
      </c>
      <c r="R58" s="7">
        <f t="shared" si="6"/>
        <v>94.4597624304796</v>
      </c>
      <c r="S58" s="7">
        <f t="shared" si="6"/>
        <v>101.42907003141389</v>
      </c>
      <c r="T58" s="7">
        <f t="shared" si="6"/>
        <v>98.57168520886985</v>
      </c>
      <c r="U58" s="7">
        <f t="shared" si="6"/>
        <v>98.11754816681065</v>
      </c>
      <c r="V58" s="7">
        <f t="shared" si="6"/>
        <v>89.25133105247546</v>
      </c>
      <c r="W58" s="7">
        <f t="shared" si="6"/>
        <v>139.50185196838183</v>
      </c>
      <c r="X58" s="7">
        <f t="shared" si="6"/>
        <v>0</v>
      </c>
      <c r="Y58" s="7">
        <f t="shared" si="6"/>
        <v>0</v>
      </c>
      <c r="Z58" s="8">
        <f t="shared" si="6"/>
        <v>139.51157518256613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89.95000006531309</v>
      </c>
      <c r="E59" s="10">
        <f t="shared" si="7"/>
        <v>99.99999990248384</v>
      </c>
      <c r="F59" s="10">
        <f t="shared" si="7"/>
        <v>94.86660503439043</v>
      </c>
      <c r="G59" s="10">
        <f t="shared" si="7"/>
        <v>53.163034730257394</v>
      </c>
      <c r="H59" s="10">
        <f t="shared" si="7"/>
        <v>74.8897588370134</v>
      </c>
      <c r="I59" s="10">
        <f t="shared" si="7"/>
        <v>71.25948834143804</v>
      </c>
      <c r="J59" s="10">
        <f t="shared" si="7"/>
        <v>98.36184776497447</v>
      </c>
      <c r="K59" s="10">
        <f t="shared" si="7"/>
        <v>96.79359134618079</v>
      </c>
      <c r="L59" s="10">
        <f t="shared" si="7"/>
        <v>68.30897087055658</v>
      </c>
      <c r="M59" s="10">
        <f t="shared" si="7"/>
        <v>87.7446091046688</v>
      </c>
      <c r="N59" s="10">
        <f t="shared" si="7"/>
        <v>96.4484925903152</v>
      </c>
      <c r="O59" s="10">
        <f t="shared" si="7"/>
        <v>110.12700700652755</v>
      </c>
      <c r="P59" s="10">
        <f t="shared" si="7"/>
        <v>164.15877926249632</v>
      </c>
      <c r="Q59" s="10">
        <f t="shared" si="7"/>
        <v>121.70236094598764</v>
      </c>
      <c r="R59" s="10">
        <f t="shared" si="7"/>
        <v>138.2014762585221</v>
      </c>
      <c r="S59" s="10">
        <f t="shared" si="7"/>
        <v>95.87137849057137</v>
      </c>
      <c r="T59" s="10">
        <f t="shared" si="7"/>
        <v>153.32303947347043</v>
      </c>
      <c r="U59" s="10">
        <f t="shared" si="7"/>
        <v>128.00362488436167</v>
      </c>
      <c r="V59" s="10">
        <f t="shared" si="7"/>
        <v>100.07578081310157</v>
      </c>
      <c r="W59" s="10">
        <f t="shared" si="7"/>
        <v>101.55677299698445</v>
      </c>
      <c r="X59" s="10">
        <f t="shared" si="7"/>
        <v>0</v>
      </c>
      <c r="Y59" s="10">
        <f t="shared" si="7"/>
        <v>0</v>
      </c>
      <c r="Z59" s="11">
        <f t="shared" si="7"/>
        <v>99.99999990248384</v>
      </c>
    </row>
    <row r="60" spans="1:26" ht="13.5">
      <c r="A60" s="37" t="s">
        <v>32</v>
      </c>
      <c r="B60" s="12">
        <f t="shared" si="7"/>
        <v>115.23640984695017</v>
      </c>
      <c r="C60" s="12">
        <f t="shared" si="7"/>
        <v>0</v>
      </c>
      <c r="D60" s="3">
        <f t="shared" si="7"/>
        <v>88.88113598330887</v>
      </c>
      <c r="E60" s="13">
        <f t="shared" si="7"/>
        <v>157.14756601623708</v>
      </c>
      <c r="F60" s="13">
        <f t="shared" si="7"/>
        <v>79.19809500306741</v>
      </c>
      <c r="G60" s="13">
        <f t="shared" si="7"/>
        <v>100.974774001955</v>
      </c>
      <c r="H60" s="13">
        <f t="shared" si="7"/>
        <v>88.35240508539893</v>
      </c>
      <c r="I60" s="13">
        <f t="shared" si="7"/>
        <v>89.30208021845611</v>
      </c>
      <c r="J60" s="13">
        <f t="shared" si="7"/>
        <v>92.84682541053336</v>
      </c>
      <c r="K60" s="13">
        <f t="shared" si="7"/>
        <v>98.38625854432186</v>
      </c>
      <c r="L60" s="13">
        <f t="shared" si="7"/>
        <v>94.48558008393788</v>
      </c>
      <c r="M60" s="13">
        <f t="shared" si="7"/>
        <v>95.20792862694401</v>
      </c>
      <c r="N60" s="13">
        <f t="shared" si="7"/>
        <v>83.07924068060515</v>
      </c>
      <c r="O60" s="13">
        <f t="shared" si="7"/>
        <v>74.47614281514163</v>
      </c>
      <c r="P60" s="13">
        <f t="shared" si="7"/>
        <v>101.35217509927404</v>
      </c>
      <c r="Q60" s="13">
        <f t="shared" si="7"/>
        <v>85.81107209669946</v>
      </c>
      <c r="R60" s="13">
        <f t="shared" si="7"/>
        <v>88.00542554887647</v>
      </c>
      <c r="S60" s="13">
        <f t="shared" si="7"/>
        <v>106.25243064872025</v>
      </c>
      <c r="T60" s="13">
        <f t="shared" si="7"/>
        <v>91.57864983677467</v>
      </c>
      <c r="U60" s="13">
        <f t="shared" si="7"/>
        <v>95.19709163924192</v>
      </c>
      <c r="V60" s="13">
        <f t="shared" si="7"/>
        <v>91.24938598413792</v>
      </c>
      <c r="W60" s="13">
        <f t="shared" si="7"/>
        <v>156.45561833752893</v>
      </c>
      <c r="X60" s="13">
        <f t="shared" si="7"/>
        <v>0</v>
      </c>
      <c r="Y60" s="13">
        <f t="shared" si="7"/>
        <v>0</v>
      </c>
      <c r="Z60" s="14">
        <f t="shared" si="7"/>
        <v>157.14756601623708</v>
      </c>
    </row>
    <row r="61" spans="1:26" ht="13.5">
      <c r="A61" s="38" t="s">
        <v>91</v>
      </c>
      <c r="B61" s="12">
        <f t="shared" si="7"/>
        <v>0</v>
      </c>
      <c r="C61" s="12">
        <f t="shared" si="7"/>
        <v>0</v>
      </c>
      <c r="D61" s="3">
        <f t="shared" si="7"/>
        <v>88.2672912245769</v>
      </c>
      <c r="E61" s="13">
        <f t="shared" si="7"/>
        <v>191.83432820748288</v>
      </c>
      <c r="F61" s="13">
        <f t="shared" si="7"/>
        <v>86.62680239251758</v>
      </c>
      <c r="G61" s="13">
        <f t="shared" si="7"/>
        <v>118.25281936015402</v>
      </c>
      <c r="H61" s="13">
        <f t="shared" si="7"/>
        <v>99.3138014452027</v>
      </c>
      <c r="I61" s="13">
        <f t="shared" si="7"/>
        <v>100.82356092302238</v>
      </c>
      <c r="J61" s="13">
        <f t="shared" si="7"/>
        <v>134.85071980649028</v>
      </c>
      <c r="K61" s="13">
        <f t="shared" si="7"/>
        <v>122.42251013064293</v>
      </c>
      <c r="L61" s="13">
        <f t="shared" si="7"/>
        <v>105.41767366670962</v>
      </c>
      <c r="M61" s="13">
        <f t="shared" si="7"/>
        <v>120.58402224930222</v>
      </c>
      <c r="N61" s="13">
        <f t="shared" si="7"/>
        <v>110.8931183442971</v>
      </c>
      <c r="O61" s="13">
        <f t="shared" si="7"/>
        <v>101.52033434475274</v>
      </c>
      <c r="P61" s="13">
        <f t="shared" si="7"/>
        <v>119.30904642518527</v>
      </c>
      <c r="Q61" s="13">
        <f t="shared" si="7"/>
        <v>110.56347142778816</v>
      </c>
      <c r="R61" s="13">
        <f t="shared" si="7"/>
        <v>100.87582926127352</v>
      </c>
      <c r="S61" s="13">
        <f t="shared" si="7"/>
        <v>132.93441029716988</v>
      </c>
      <c r="T61" s="13">
        <f t="shared" si="7"/>
        <v>105.69118490559575</v>
      </c>
      <c r="U61" s="13">
        <f t="shared" si="7"/>
        <v>112.54269895793652</v>
      </c>
      <c r="V61" s="13">
        <f t="shared" si="7"/>
        <v>110.11471505377126</v>
      </c>
      <c r="W61" s="13">
        <f t="shared" si="7"/>
        <v>183.83562175297251</v>
      </c>
      <c r="X61" s="13">
        <f t="shared" si="7"/>
        <v>0</v>
      </c>
      <c r="Y61" s="13">
        <f t="shared" si="7"/>
        <v>0</v>
      </c>
      <c r="Z61" s="14">
        <f t="shared" si="7"/>
        <v>191.83432820748288</v>
      </c>
    </row>
    <row r="62" spans="1:26" ht="13.5">
      <c r="A62" s="38" t="s">
        <v>92</v>
      </c>
      <c r="B62" s="12">
        <f t="shared" si="7"/>
        <v>0</v>
      </c>
      <c r="C62" s="12">
        <f t="shared" si="7"/>
        <v>0</v>
      </c>
      <c r="D62" s="3">
        <f t="shared" si="7"/>
        <v>90.1658097424977</v>
      </c>
      <c r="E62" s="13">
        <f t="shared" si="7"/>
        <v>79.99999983090132</v>
      </c>
      <c r="F62" s="13">
        <f t="shared" si="7"/>
        <v>46.868729221428744</v>
      </c>
      <c r="G62" s="13">
        <f t="shared" si="7"/>
        <v>46.321474187536296</v>
      </c>
      <c r="H62" s="13">
        <f t="shared" si="7"/>
        <v>51.121872842651264</v>
      </c>
      <c r="I62" s="13">
        <f t="shared" si="7"/>
        <v>48.14996788443537</v>
      </c>
      <c r="J62" s="13">
        <f t="shared" si="7"/>
        <v>24.35186803370599</v>
      </c>
      <c r="K62" s="13">
        <f t="shared" si="7"/>
        <v>46.5660175562272</v>
      </c>
      <c r="L62" s="13">
        <f t="shared" si="7"/>
        <v>45.41367134491275</v>
      </c>
      <c r="M62" s="13">
        <f t="shared" si="7"/>
        <v>36.85807176868446</v>
      </c>
      <c r="N62" s="13">
        <f t="shared" si="7"/>
        <v>33.162937181799684</v>
      </c>
      <c r="O62" s="13">
        <f t="shared" si="7"/>
        <v>28.014558825383762</v>
      </c>
      <c r="P62" s="13">
        <f t="shared" si="7"/>
        <v>59.60209573882835</v>
      </c>
      <c r="Q62" s="13">
        <f t="shared" si="7"/>
        <v>38.284808419460376</v>
      </c>
      <c r="R62" s="13">
        <f t="shared" si="7"/>
        <v>57.128940932511</v>
      </c>
      <c r="S62" s="13">
        <f t="shared" si="7"/>
        <v>55.532792654077326</v>
      </c>
      <c r="T62" s="13">
        <f t="shared" si="7"/>
        <v>37.00738595884891</v>
      </c>
      <c r="U62" s="13">
        <f t="shared" si="7"/>
        <v>50.24936445007002</v>
      </c>
      <c r="V62" s="13">
        <f t="shared" si="7"/>
        <v>43.1724084736454</v>
      </c>
      <c r="W62" s="13">
        <f t="shared" si="7"/>
        <v>92.54390259515708</v>
      </c>
      <c r="X62" s="13">
        <f t="shared" si="7"/>
        <v>0</v>
      </c>
      <c r="Y62" s="13">
        <f t="shared" si="7"/>
        <v>0</v>
      </c>
      <c r="Z62" s="14">
        <f t="shared" si="7"/>
        <v>79.99999983090132</v>
      </c>
    </row>
    <row r="63" spans="1:26" ht="13.5">
      <c r="A63" s="38" t="s">
        <v>93</v>
      </c>
      <c r="B63" s="12">
        <f t="shared" si="7"/>
        <v>0</v>
      </c>
      <c r="C63" s="12">
        <f t="shared" si="7"/>
        <v>0</v>
      </c>
      <c r="D63" s="3">
        <f t="shared" si="7"/>
        <v>90.87614769797912</v>
      </c>
      <c r="E63" s="13">
        <f t="shared" si="7"/>
        <v>99.99999873667305</v>
      </c>
      <c r="F63" s="13">
        <f t="shared" si="7"/>
        <v>65.98868493198846</v>
      </c>
      <c r="G63" s="13">
        <f t="shared" si="7"/>
        <v>65.58989840854153</v>
      </c>
      <c r="H63" s="13">
        <f t="shared" si="7"/>
        <v>68.14543853875482</v>
      </c>
      <c r="I63" s="13">
        <f t="shared" si="7"/>
        <v>66.5805285344959</v>
      </c>
      <c r="J63" s="13">
        <f t="shared" si="7"/>
        <v>57.90427507854387</v>
      </c>
      <c r="K63" s="13">
        <f t="shared" si="7"/>
        <v>72.10706991593007</v>
      </c>
      <c r="L63" s="13">
        <f t="shared" si="7"/>
        <v>-500.60946055003797</v>
      </c>
      <c r="M63" s="13">
        <f t="shared" si="7"/>
        <v>103.18079965964455</v>
      </c>
      <c r="N63" s="13">
        <f t="shared" si="7"/>
        <v>65.80287040250529</v>
      </c>
      <c r="O63" s="13">
        <f t="shared" si="7"/>
        <v>68.26851156881246</v>
      </c>
      <c r="P63" s="13">
        <f t="shared" si="7"/>
        <v>93.87196047099667</v>
      </c>
      <c r="Q63" s="13">
        <f t="shared" si="7"/>
        <v>75.74714810998141</v>
      </c>
      <c r="R63" s="13">
        <f t="shared" si="7"/>
        <v>99.9918798125308</v>
      </c>
      <c r="S63" s="13">
        <f t="shared" si="7"/>
        <v>94.33756486016578</v>
      </c>
      <c r="T63" s="13">
        <f t="shared" si="7"/>
        <v>-340.4655923463136</v>
      </c>
      <c r="U63" s="13">
        <f t="shared" si="7"/>
        <v>137.79782412256574</v>
      </c>
      <c r="V63" s="13">
        <f t="shared" si="7"/>
        <v>89.54473765760171</v>
      </c>
      <c r="W63" s="13">
        <f t="shared" si="7"/>
        <v>97.03986229888136</v>
      </c>
      <c r="X63" s="13">
        <f t="shared" si="7"/>
        <v>0</v>
      </c>
      <c r="Y63" s="13">
        <f t="shared" si="7"/>
        <v>0</v>
      </c>
      <c r="Z63" s="14">
        <f t="shared" si="7"/>
        <v>99.99999873667305</v>
      </c>
    </row>
    <row r="64" spans="1:26" ht="13.5">
      <c r="A64" s="38" t="s">
        <v>94</v>
      </c>
      <c r="B64" s="12">
        <f t="shared" si="7"/>
        <v>0</v>
      </c>
      <c r="C64" s="12">
        <f t="shared" si="7"/>
        <v>0</v>
      </c>
      <c r="D64" s="3">
        <f t="shared" si="7"/>
        <v>89.94985001279166</v>
      </c>
      <c r="E64" s="13">
        <f t="shared" si="7"/>
        <v>102.2797568903137</v>
      </c>
      <c r="F64" s="13">
        <f t="shared" si="7"/>
        <v>63.941512660891675</v>
      </c>
      <c r="G64" s="13">
        <f t="shared" si="7"/>
        <v>71.03135521494167</v>
      </c>
      <c r="H64" s="13">
        <f t="shared" si="7"/>
        <v>71.53996207459159</v>
      </c>
      <c r="I64" s="13">
        <f t="shared" si="7"/>
        <v>68.8854438068639</v>
      </c>
      <c r="J64" s="13">
        <f t="shared" si="7"/>
        <v>58.77929744367133</v>
      </c>
      <c r="K64" s="13">
        <f t="shared" si="7"/>
        <v>76.26086910222517</v>
      </c>
      <c r="L64" s="13">
        <f t="shared" si="7"/>
        <v>37.114631107152334</v>
      </c>
      <c r="M64" s="13">
        <f t="shared" si="7"/>
        <v>53.265490947364704</v>
      </c>
      <c r="N64" s="13">
        <f t="shared" si="7"/>
        <v>65.25663256369303</v>
      </c>
      <c r="O64" s="13">
        <f t="shared" si="7"/>
        <v>66.8488809706275</v>
      </c>
      <c r="P64" s="13">
        <f t="shared" si="7"/>
        <v>82.65368560980278</v>
      </c>
      <c r="Q64" s="13">
        <f t="shared" si="7"/>
        <v>71.59108301114365</v>
      </c>
      <c r="R64" s="13">
        <f t="shared" si="7"/>
        <v>96.85661464251612</v>
      </c>
      <c r="S64" s="13">
        <f t="shared" si="7"/>
        <v>94.53791224275207</v>
      </c>
      <c r="T64" s="13">
        <f t="shared" si="7"/>
        <v>57.50202013663376</v>
      </c>
      <c r="U64" s="13">
        <f t="shared" si="7"/>
        <v>82.93760534046245</v>
      </c>
      <c r="V64" s="13">
        <f t="shared" si="7"/>
        <v>68.26765222604875</v>
      </c>
      <c r="W64" s="13">
        <f t="shared" si="7"/>
        <v>83.7569314086953</v>
      </c>
      <c r="X64" s="13">
        <f t="shared" si="7"/>
        <v>0</v>
      </c>
      <c r="Y64" s="13">
        <f t="shared" si="7"/>
        <v>0</v>
      </c>
      <c r="Z64" s="14">
        <f t="shared" si="7"/>
        <v>102.2797568903137</v>
      </c>
    </row>
    <row r="65" spans="1:26" ht="13.5">
      <c r="A65" s="38" t="s">
        <v>95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96</v>
      </c>
      <c r="B66" s="15">
        <f t="shared" si="7"/>
        <v>107.3274061988024</v>
      </c>
      <c r="C66" s="15">
        <f t="shared" si="7"/>
        <v>0</v>
      </c>
      <c r="D66" s="4">
        <f t="shared" si="7"/>
        <v>89.94999980638187</v>
      </c>
      <c r="E66" s="16">
        <f t="shared" si="7"/>
        <v>25.0687370213596</v>
      </c>
      <c r="F66" s="16">
        <f t="shared" si="7"/>
        <v>22.806991698685504</v>
      </c>
      <c r="G66" s="16">
        <f t="shared" si="7"/>
        <v>12.164492920135125</v>
      </c>
      <c r="H66" s="16">
        <f t="shared" si="7"/>
        <v>18.467174575877944</v>
      </c>
      <c r="I66" s="16">
        <f t="shared" si="7"/>
        <v>17.83715577930094</v>
      </c>
      <c r="J66" s="16">
        <f t="shared" si="7"/>
        <v>10.44014652442842</v>
      </c>
      <c r="K66" s="16">
        <f t="shared" si="7"/>
        <v>14.251686987713752</v>
      </c>
      <c r="L66" s="16">
        <f t="shared" si="7"/>
        <v>8.876087268560957</v>
      </c>
      <c r="M66" s="16">
        <f t="shared" si="7"/>
        <v>11.188863157665612</v>
      </c>
      <c r="N66" s="16">
        <f t="shared" si="7"/>
        <v>12.927599944413764</v>
      </c>
      <c r="O66" s="16">
        <f t="shared" si="7"/>
        <v>13.045650050380958</v>
      </c>
      <c r="P66" s="16">
        <f t="shared" si="7"/>
        <v>20.571276770021043</v>
      </c>
      <c r="Q66" s="16">
        <f t="shared" si="7"/>
        <v>15.548150734583293</v>
      </c>
      <c r="R66" s="16">
        <f t="shared" si="7"/>
        <v>14.139611689828142</v>
      </c>
      <c r="S66" s="16">
        <f t="shared" si="7"/>
        <v>63.09217974342547</v>
      </c>
      <c r="T66" s="16">
        <f t="shared" si="7"/>
        <v>9.511071846594982</v>
      </c>
      <c r="U66" s="16">
        <f t="shared" si="7"/>
        <v>29.45882758627966</v>
      </c>
      <c r="V66" s="16">
        <f t="shared" si="7"/>
        <v>18.630785892608422</v>
      </c>
      <c r="W66" s="16">
        <f t="shared" si="7"/>
        <v>24.999998934700734</v>
      </c>
      <c r="X66" s="16">
        <f t="shared" si="7"/>
        <v>0</v>
      </c>
      <c r="Y66" s="16">
        <f t="shared" si="7"/>
        <v>0</v>
      </c>
      <c r="Z66" s="17">
        <f t="shared" si="7"/>
        <v>25.0687370213596</v>
      </c>
    </row>
    <row r="67" spans="1:26" ht="13.5" hidden="1">
      <c r="A67" s="40" t="s">
        <v>97</v>
      </c>
      <c r="B67" s="23">
        <v>3877595130</v>
      </c>
      <c r="C67" s="23"/>
      <c r="D67" s="24">
        <v>4725425436</v>
      </c>
      <c r="E67" s="25">
        <v>4725096100</v>
      </c>
      <c r="F67" s="25">
        <v>426912366</v>
      </c>
      <c r="G67" s="25">
        <v>450332658</v>
      </c>
      <c r="H67" s="25">
        <v>422460833</v>
      </c>
      <c r="I67" s="25">
        <v>1299705857</v>
      </c>
      <c r="J67" s="25">
        <v>368794171</v>
      </c>
      <c r="K67" s="25">
        <v>355576820</v>
      </c>
      <c r="L67" s="25">
        <v>333955506</v>
      </c>
      <c r="M67" s="25">
        <v>1058326497</v>
      </c>
      <c r="N67" s="25">
        <v>370458461</v>
      </c>
      <c r="O67" s="25">
        <v>380545927</v>
      </c>
      <c r="P67" s="25">
        <v>342836665</v>
      </c>
      <c r="Q67" s="25">
        <v>1093841053</v>
      </c>
      <c r="R67" s="25">
        <v>375847204</v>
      </c>
      <c r="S67" s="25">
        <v>365965480</v>
      </c>
      <c r="T67" s="25">
        <v>358627106</v>
      </c>
      <c r="U67" s="25">
        <v>1100439790</v>
      </c>
      <c r="V67" s="25">
        <v>4552313197</v>
      </c>
      <c r="W67" s="25">
        <v>4725425437</v>
      </c>
      <c r="X67" s="25"/>
      <c r="Y67" s="24"/>
      <c r="Z67" s="26">
        <v>4725096100</v>
      </c>
    </row>
    <row r="68" spans="1:26" ht="13.5" hidden="1">
      <c r="A68" s="36" t="s">
        <v>31</v>
      </c>
      <c r="B68" s="18">
        <v>810476471</v>
      </c>
      <c r="C68" s="18"/>
      <c r="D68" s="19">
        <v>1009751519</v>
      </c>
      <c r="E68" s="20">
        <v>1025471060</v>
      </c>
      <c r="F68" s="20">
        <v>79666050</v>
      </c>
      <c r="G68" s="20">
        <v>121959505</v>
      </c>
      <c r="H68" s="20">
        <v>89896548</v>
      </c>
      <c r="I68" s="20">
        <v>291522103</v>
      </c>
      <c r="J68" s="20">
        <v>78646842</v>
      </c>
      <c r="K68" s="20">
        <v>82094620</v>
      </c>
      <c r="L68" s="20">
        <v>81185142</v>
      </c>
      <c r="M68" s="20">
        <v>241926604</v>
      </c>
      <c r="N68" s="20">
        <v>81920961</v>
      </c>
      <c r="O68" s="20">
        <v>80507212</v>
      </c>
      <c r="P68" s="20">
        <v>70677668</v>
      </c>
      <c r="Q68" s="20">
        <v>233105841</v>
      </c>
      <c r="R68" s="20">
        <v>82004878</v>
      </c>
      <c r="S68" s="20">
        <v>78502764</v>
      </c>
      <c r="T68" s="20">
        <v>66596982</v>
      </c>
      <c r="U68" s="20">
        <v>227104624</v>
      </c>
      <c r="V68" s="20">
        <v>993659172</v>
      </c>
      <c r="W68" s="20">
        <v>1009751520</v>
      </c>
      <c r="X68" s="20"/>
      <c r="Y68" s="19"/>
      <c r="Z68" s="22">
        <v>1025471060</v>
      </c>
    </row>
    <row r="69" spans="1:26" ht="13.5" hidden="1">
      <c r="A69" s="37" t="s">
        <v>32</v>
      </c>
      <c r="B69" s="18">
        <v>2891918204</v>
      </c>
      <c r="C69" s="18"/>
      <c r="D69" s="19">
        <v>3527933244</v>
      </c>
      <c r="E69" s="20">
        <v>3512399150</v>
      </c>
      <c r="F69" s="20">
        <v>328171867</v>
      </c>
      <c r="G69" s="20">
        <v>309655776</v>
      </c>
      <c r="H69" s="20">
        <v>314500558</v>
      </c>
      <c r="I69" s="20">
        <v>952328201</v>
      </c>
      <c r="J69" s="20">
        <v>269684666</v>
      </c>
      <c r="K69" s="20">
        <v>253187150</v>
      </c>
      <c r="L69" s="20">
        <v>232517893</v>
      </c>
      <c r="M69" s="20">
        <v>755389709</v>
      </c>
      <c r="N69" s="20">
        <v>266855873</v>
      </c>
      <c r="O69" s="20">
        <v>278866033</v>
      </c>
      <c r="P69" s="20">
        <v>250299610</v>
      </c>
      <c r="Q69" s="20">
        <v>796021516</v>
      </c>
      <c r="R69" s="20">
        <v>270956549</v>
      </c>
      <c r="S69" s="20">
        <v>265446111</v>
      </c>
      <c r="T69" s="20">
        <v>272484062</v>
      </c>
      <c r="U69" s="20">
        <v>808886722</v>
      </c>
      <c r="V69" s="20">
        <v>3312626148</v>
      </c>
      <c r="W69" s="20">
        <v>3527933245</v>
      </c>
      <c r="X69" s="20"/>
      <c r="Y69" s="19"/>
      <c r="Z69" s="22">
        <v>3512399150</v>
      </c>
    </row>
    <row r="70" spans="1:26" ht="13.5" hidden="1">
      <c r="A70" s="38" t="s">
        <v>91</v>
      </c>
      <c r="B70" s="18">
        <v>1964403913</v>
      </c>
      <c r="C70" s="18"/>
      <c r="D70" s="19">
        <v>2467426385</v>
      </c>
      <c r="E70" s="20">
        <v>2364544803</v>
      </c>
      <c r="F70" s="20">
        <v>254112240</v>
      </c>
      <c r="G70" s="20">
        <v>227105962</v>
      </c>
      <c r="H70" s="20">
        <v>232300839</v>
      </c>
      <c r="I70" s="20">
        <v>713519041</v>
      </c>
      <c r="J70" s="20">
        <v>158976616</v>
      </c>
      <c r="K70" s="20">
        <v>163169555</v>
      </c>
      <c r="L70" s="20">
        <v>169325961</v>
      </c>
      <c r="M70" s="20">
        <v>491472132</v>
      </c>
      <c r="N70" s="20">
        <v>159793885</v>
      </c>
      <c r="O70" s="20">
        <v>161673122</v>
      </c>
      <c r="P70" s="20">
        <v>161150827</v>
      </c>
      <c r="Q70" s="20">
        <v>482617834</v>
      </c>
      <c r="R70" s="20">
        <v>165341587</v>
      </c>
      <c r="S70" s="20">
        <v>160510744</v>
      </c>
      <c r="T70" s="20">
        <v>196171240</v>
      </c>
      <c r="U70" s="20">
        <v>522023571</v>
      </c>
      <c r="V70" s="20">
        <v>2209632578</v>
      </c>
      <c r="W70" s="20">
        <v>2467426386</v>
      </c>
      <c r="X70" s="20"/>
      <c r="Y70" s="19"/>
      <c r="Z70" s="22">
        <v>2364544803</v>
      </c>
    </row>
    <row r="71" spans="1:26" ht="13.5" hidden="1">
      <c r="A71" s="38" t="s">
        <v>92</v>
      </c>
      <c r="B71" s="18">
        <v>622627224</v>
      </c>
      <c r="C71" s="18"/>
      <c r="D71" s="19">
        <v>715698295</v>
      </c>
      <c r="E71" s="20">
        <v>827918918</v>
      </c>
      <c r="F71" s="20">
        <v>46664361</v>
      </c>
      <c r="G71" s="20">
        <v>54097432</v>
      </c>
      <c r="H71" s="20">
        <v>53401774</v>
      </c>
      <c r="I71" s="20">
        <v>154163567</v>
      </c>
      <c r="J71" s="20">
        <v>83833043</v>
      </c>
      <c r="K71" s="20">
        <v>62012868</v>
      </c>
      <c r="L71" s="20">
        <v>52178173</v>
      </c>
      <c r="M71" s="20">
        <v>198024084</v>
      </c>
      <c r="N71" s="20">
        <v>79112311</v>
      </c>
      <c r="O71" s="20">
        <v>90169637</v>
      </c>
      <c r="P71" s="20">
        <v>62450148</v>
      </c>
      <c r="Q71" s="20">
        <v>231732096</v>
      </c>
      <c r="R71" s="20">
        <v>78620542</v>
      </c>
      <c r="S71" s="20">
        <v>77792270</v>
      </c>
      <c r="T71" s="20">
        <v>71883964</v>
      </c>
      <c r="U71" s="20">
        <v>228296776</v>
      </c>
      <c r="V71" s="20">
        <v>812216523</v>
      </c>
      <c r="W71" s="20">
        <v>715698295</v>
      </c>
      <c r="X71" s="20"/>
      <c r="Y71" s="19"/>
      <c r="Z71" s="22">
        <v>827918918</v>
      </c>
    </row>
    <row r="72" spans="1:26" ht="13.5" hidden="1">
      <c r="A72" s="38" t="s">
        <v>93</v>
      </c>
      <c r="B72" s="18">
        <v>220157853</v>
      </c>
      <c r="C72" s="18"/>
      <c r="D72" s="19">
        <v>244712028</v>
      </c>
      <c r="E72" s="20">
        <v>237468218</v>
      </c>
      <c r="F72" s="20">
        <v>19739519</v>
      </c>
      <c r="G72" s="20">
        <v>20842894</v>
      </c>
      <c r="H72" s="20">
        <v>20659531</v>
      </c>
      <c r="I72" s="20">
        <v>61241944</v>
      </c>
      <c r="J72" s="20">
        <v>19371340</v>
      </c>
      <c r="K72" s="20">
        <v>20241839</v>
      </c>
      <c r="L72" s="20">
        <v>-2494337</v>
      </c>
      <c r="M72" s="20">
        <v>37118842</v>
      </c>
      <c r="N72" s="20">
        <v>20103313</v>
      </c>
      <c r="O72" s="20">
        <v>19232095</v>
      </c>
      <c r="P72" s="20">
        <v>18965315</v>
      </c>
      <c r="Q72" s="20">
        <v>58300723</v>
      </c>
      <c r="R72" s="20">
        <v>19322214</v>
      </c>
      <c r="S72" s="20">
        <v>19284371</v>
      </c>
      <c r="T72" s="20">
        <v>-3279779</v>
      </c>
      <c r="U72" s="20">
        <v>35326806</v>
      </c>
      <c r="V72" s="20">
        <v>191988315</v>
      </c>
      <c r="W72" s="20">
        <v>244712028</v>
      </c>
      <c r="X72" s="20"/>
      <c r="Y72" s="19"/>
      <c r="Z72" s="22">
        <v>237468218</v>
      </c>
    </row>
    <row r="73" spans="1:26" ht="13.5" hidden="1">
      <c r="A73" s="38" t="s">
        <v>94</v>
      </c>
      <c r="B73" s="18">
        <v>84729214</v>
      </c>
      <c r="C73" s="18"/>
      <c r="D73" s="19">
        <v>100096536</v>
      </c>
      <c r="E73" s="20">
        <v>81969091</v>
      </c>
      <c r="F73" s="20">
        <v>7631532</v>
      </c>
      <c r="G73" s="20">
        <v>7581801</v>
      </c>
      <c r="H73" s="20">
        <v>8084290</v>
      </c>
      <c r="I73" s="20">
        <v>23297623</v>
      </c>
      <c r="J73" s="20">
        <v>7452954</v>
      </c>
      <c r="K73" s="20">
        <v>7700383</v>
      </c>
      <c r="L73" s="20">
        <v>13508096</v>
      </c>
      <c r="M73" s="20">
        <v>28661433</v>
      </c>
      <c r="N73" s="20">
        <v>7718584</v>
      </c>
      <c r="O73" s="20">
        <v>7730092</v>
      </c>
      <c r="P73" s="20">
        <v>7733320</v>
      </c>
      <c r="Q73" s="20">
        <v>23181996</v>
      </c>
      <c r="R73" s="20">
        <v>7672206</v>
      </c>
      <c r="S73" s="20">
        <v>7696709</v>
      </c>
      <c r="T73" s="20">
        <v>7708637</v>
      </c>
      <c r="U73" s="20">
        <v>23077552</v>
      </c>
      <c r="V73" s="20">
        <v>98218604</v>
      </c>
      <c r="W73" s="20">
        <v>100096536</v>
      </c>
      <c r="X73" s="20"/>
      <c r="Y73" s="19"/>
      <c r="Z73" s="22">
        <v>81969091</v>
      </c>
    </row>
    <row r="74" spans="1:26" ht="13.5" hidden="1">
      <c r="A74" s="38" t="s">
        <v>95</v>
      </c>
      <c r="B74" s="18"/>
      <c r="C74" s="18"/>
      <c r="D74" s="19"/>
      <c r="E74" s="20">
        <v>498120</v>
      </c>
      <c r="F74" s="20">
        <v>24215</v>
      </c>
      <c r="G74" s="20">
        <v>27687</v>
      </c>
      <c r="H74" s="20">
        <v>54124</v>
      </c>
      <c r="I74" s="20">
        <v>106026</v>
      </c>
      <c r="J74" s="20">
        <v>50713</v>
      </c>
      <c r="K74" s="20">
        <v>62505</v>
      </c>
      <c r="L74" s="20"/>
      <c r="M74" s="20">
        <v>113218</v>
      </c>
      <c r="N74" s="20">
        <v>127780</v>
      </c>
      <c r="O74" s="20">
        <v>61087</v>
      </c>
      <c r="P74" s="20"/>
      <c r="Q74" s="20">
        <v>188867</v>
      </c>
      <c r="R74" s="20"/>
      <c r="S74" s="20">
        <v>162017</v>
      </c>
      <c r="T74" s="20"/>
      <c r="U74" s="20">
        <v>162017</v>
      </c>
      <c r="V74" s="20">
        <v>570128</v>
      </c>
      <c r="W74" s="20"/>
      <c r="X74" s="20"/>
      <c r="Y74" s="19"/>
      <c r="Z74" s="22">
        <v>498120</v>
      </c>
    </row>
    <row r="75" spans="1:26" ht="13.5" hidden="1">
      <c r="A75" s="39" t="s">
        <v>96</v>
      </c>
      <c r="B75" s="27">
        <v>175200455</v>
      </c>
      <c r="C75" s="27"/>
      <c r="D75" s="28">
        <v>187740673</v>
      </c>
      <c r="E75" s="29">
        <v>187225890</v>
      </c>
      <c r="F75" s="29">
        <v>19074449</v>
      </c>
      <c r="G75" s="29">
        <v>18717377</v>
      </c>
      <c r="H75" s="29">
        <v>18063727</v>
      </c>
      <c r="I75" s="29">
        <v>55855553</v>
      </c>
      <c r="J75" s="29">
        <v>20462663</v>
      </c>
      <c r="K75" s="29">
        <v>20295050</v>
      </c>
      <c r="L75" s="29">
        <v>20252471</v>
      </c>
      <c r="M75" s="29">
        <v>61010184</v>
      </c>
      <c r="N75" s="29">
        <v>21681627</v>
      </c>
      <c r="O75" s="29">
        <v>21172682</v>
      </c>
      <c r="P75" s="29">
        <v>21859387</v>
      </c>
      <c r="Q75" s="29">
        <v>64713696</v>
      </c>
      <c r="R75" s="29">
        <v>22885777</v>
      </c>
      <c r="S75" s="29">
        <v>22016605</v>
      </c>
      <c r="T75" s="29">
        <v>19546062</v>
      </c>
      <c r="U75" s="29">
        <v>64448444</v>
      </c>
      <c r="V75" s="29">
        <v>246027877</v>
      </c>
      <c r="W75" s="29">
        <v>187740672</v>
      </c>
      <c r="X75" s="29"/>
      <c r="Y75" s="28"/>
      <c r="Z75" s="30">
        <v>187225890</v>
      </c>
    </row>
    <row r="76" spans="1:26" ht="13.5" hidden="1">
      <c r="A76" s="41" t="s">
        <v>98</v>
      </c>
      <c r="B76" s="31">
        <v>3520580818</v>
      </c>
      <c r="C76" s="31"/>
      <c r="D76" s="32">
        <v>4212811371</v>
      </c>
      <c r="E76" s="33">
        <v>6592055998</v>
      </c>
      <c r="F76" s="33">
        <v>339832652</v>
      </c>
      <c r="G76" s="33">
        <v>379788468</v>
      </c>
      <c r="H76" s="33">
        <v>348527975</v>
      </c>
      <c r="I76" s="33">
        <v>1068149095</v>
      </c>
      <c r="J76" s="33">
        <v>329888470</v>
      </c>
      <c r="K76" s="33">
        <v>331456082</v>
      </c>
      <c r="L76" s="33">
        <v>276950242</v>
      </c>
      <c r="M76" s="33">
        <v>938294794</v>
      </c>
      <c r="N76" s="33">
        <v>303516279</v>
      </c>
      <c r="O76" s="33">
        <v>299110962</v>
      </c>
      <c r="P76" s="33">
        <v>374204451</v>
      </c>
      <c r="Q76" s="33">
        <v>976831692</v>
      </c>
      <c r="R76" s="33">
        <v>355024376</v>
      </c>
      <c r="S76" s="33">
        <v>371195383</v>
      </c>
      <c r="T76" s="33">
        <v>353504782</v>
      </c>
      <c r="U76" s="33">
        <v>1079724541</v>
      </c>
      <c r="V76" s="33">
        <v>4063000122</v>
      </c>
      <c r="W76" s="33">
        <v>6592055998</v>
      </c>
      <c r="X76" s="33"/>
      <c r="Y76" s="32"/>
      <c r="Z76" s="34">
        <v>6592055998</v>
      </c>
    </row>
    <row r="77" spans="1:26" ht="13.5" hidden="1">
      <c r="A77" s="36" t="s">
        <v>31</v>
      </c>
      <c r="B77" s="18"/>
      <c r="C77" s="18"/>
      <c r="D77" s="19">
        <v>908271492</v>
      </c>
      <c r="E77" s="20">
        <v>1025471059</v>
      </c>
      <c r="F77" s="20">
        <v>75576477</v>
      </c>
      <c r="G77" s="20">
        <v>64837374</v>
      </c>
      <c r="H77" s="20">
        <v>67323308</v>
      </c>
      <c r="I77" s="20">
        <v>207737159</v>
      </c>
      <c r="J77" s="20">
        <v>77358487</v>
      </c>
      <c r="K77" s="20">
        <v>79462331</v>
      </c>
      <c r="L77" s="20">
        <v>55456735</v>
      </c>
      <c r="M77" s="20">
        <v>212277553</v>
      </c>
      <c r="N77" s="20">
        <v>79011532</v>
      </c>
      <c r="O77" s="20">
        <v>88660183</v>
      </c>
      <c r="P77" s="20">
        <v>116023597</v>
      </c>
      <c r="Q77" s="20">
        <v>283695312</v>
      </c>
      <c r="R77" s="20">
        <v>113331952</v>
      </c>
      <c r="S77" s="20">
        <v>75261682</v>
      </c>
      <c r="T77" s="20">
        <v>102108517</v>
      </c>
      <c r="U77" s="20">
        <v>290702151</v>
      </c>
      <c r="V77" s="20">
        <v>994412175</v>
      </c>
      <c r="W77" s="20">
        <v>1025471059</v>
      </c>
      <c r="X77" s="20"/>
      <c r="Y77" s="19"/>
      <c r="Z77" s="22">
        <v>1025471059</v>
      </c>
    </row>
    <row r="78" spans="1:26" ht="13.5" hidden="1">
      <c r="A78" s="37" t="s">
        <v>32</v>
      </c>
      <c r="B78" s="18">
        <v>3332542714</v>
      </c>
      <c r="C78" s="18"/>
      <c r="D78" s="19">
        <v>3135667144</v>
      </c>
      <c r="E78" s="20">
        <v>5519649773</v>
      </c>
      <c r="F78" s="20">
        <v>259905867</v>
      </c>
      <c r="G78" s="20">
        <v>312674220</v>
      </c>
      <c r="H78" s="20">
        <v>277868807</v>
      </c>
      <c r="I78" s="20">
        <v>850448894</v>
      </c>
      <c r="J78" s="20">
        <v>250393651</v>
      </c>
      <c r="K78" s="20">
        <v>249101364</v>
      </c>
      <c r="L78" s="20">
        <v>219695880</v>
      </c>
      <c r="M78" s="20">
        <v>719190895</v>
      </c>
      <c r="N78" s="20">
        <v>221701833</v>
      </c>
      <c r="O78" s="20">
        <v>207688665</v>
      </c>
      <c r="P78" s="20">
        <v>253684099</v>
      </c>
      <c r="Q78" s="20">
        <v>683074597</v>
      </c>
      <c r="R78" s="20">
        <v>238456464</v>
      </c>
      <c r="S78" s="20">
        <v>282042945</v>
      </c>
      <c r="T78" s="20">
        <v>249537225</v>
      </c>
      <c r="U78" s="20">
        <v>770036634</v>
      </c>
      <c r="V78" s="20">
        <v>3022751020</v>
      </c>
      <c r="W78" s="20">
        <v>5519649773</v>
      </c>
      <c r="X78" s="20"/>
      <c r="Y78" s="19"/>
      <c r="Z78" s="22">
        <v>5519649773</v>
      </c>
    </row>
    <row r="79" spans="1:26" ht="13.5" hidden="1">
      <c r="A79" s="38" t="s">
        <v>91</v>
      </c>
      <c r="B79" s="18"/>
      <c r="C79" s="18"/>
      <c r="D79" s="19">
        <v>2177930433</v>
      </c>
      <c r="E79" s="20">
        <v>4536008638</v>
      </c>
      <c r="F79" s="20">
        <v>220129308</v>
      </c>
      <c r="G79" s="20">
        <v>268559203</v>
      </c>
      <c r="H79" s="20">
        <v>230706794</v>
      </c>
      <c r="I79" s="20">
        <v>719395305</v>
      </c>
      <c r="J79" s="20">
        <v>214381111</v>
      </c>
      <c r="K79" s="20">
        <v>199756265</v>
      </c>
      <c r="L79" s="20">
        <v>178499489</v>
      </c>
      <c r="M79" s="20">
        <v>592636865</v>
      </c>
      <c r="N79" s="20">
        <v>177200422</v>
      </c>
      <c r="O79" s="20">
        <v>164131094</v>
      </c>
      <c r="P79" s="20">
        <v>192267515</v>
      </c>
      <c r="Q79" s="20">
        <v>533599031</v>
      </c>
      <c r="R79" s="20">
        <v>166789697</v>
      </c>
      <c r="S79" s="20">
        <v>213374011</v>
      </c>
      <c r="T79" s="20">
        <v>207335708</v>
      </c>
      <c r="U79" s="20">
        <v>587499416</v>
      </c>
      <c r="V79" s="20">
        <v>2433130617</v>
      </c>
      <c r="W79" s="20">
        <v>4536008638</v>
      </c>
      <c r="X79" s="20"/>
      <c r="Y79" s="19"/>
      <c r="Z79" s="22">
        <v>4536008638</v>
      </c>
    </row>
    <row r="80" spans="1:26" ht="13.5" hidden="1">
      <c r="A80" s="38" t="s">
        <v>92</v>
      </c>
      <c r="B80" s="18"/>
      <c r="C80" s="18"/>
      <c r="D80" s="19">
        <v>645315163</v>
      </c>
      <c r="E80" s="20">
        <v>662335133</v>
      </c>
      <c r="F80" s="20">
        <v>21870993</v>
      </c>
      <c r="G80" s="20">
        <v>25058728</v>
      </c>
      <c r="H80" s="20">
        <v>27299987</v>
      </c>
      <c r="I80" s="20">
        <v>74229708</v>
      </c>
      <c r="J80" s="20">
        <v>20414912</v>
      </c>
      <c r="K80" s="20">
        <v>28876923</v>
      </c>
      <c r="L80" s="20">
        <v>23696024</v>
      </c>
      <c r="M80" s="20">
        <v>72987859</v>
      </c>
      <c r="N80" s="20">
        <v>26235966</v>
      </c>
      <c r="O80" s="20">
        <v>25260626</v>
      </c>
      <c r="P80" s="20">
        <v>37221597</v>
      </c>
      <c r="Q80" s="20">
        <v>88718189</v>
      </c>
      <c r="R80" s="20">
        <v>44915083</v>
      </c>
      <c r="S80" s="20">
        <v>43200220</v>
      </c>
      <c r="T80" s="20">
        <v>26602376</v>
      </c>
      <c r="U80" s="20">
        <v>114717679</v>
      </c>
      <c r="V80" s="20">
        <v>350653435</v>
      </c>
      <c r="W80" s="20">
        <v>662335133</v>
      </c>
      <c r="X80" s="20"/>
      <c r="Y80" s="19"/>
      <c r="Z80" s="22">
        <v>662335133</v>
      </c>
    </row>
    <row r="81" spans="1:26" ht="13.5" hidden="1">
      <c r="A81" s="38" t="s">
        <v>93</v>
      </c>
      <c r="B81" s="18"/>
      <c r="C81" s="18"/>
      <c r="D81" s="19">
        <v>222384864</v>
      </c>
      <c r="E81" s="20">
        <v>237468215</v>
      </c>
      <c r="F81" s="20">
        <v>13025849</v>
      </c>
      <c r="G81" s="20">
        <v>13670833</v>
      </c>
      <c r="H81" s="20">
        <v>14078528</v>
      </c>
      <c r="I81" s="20">
        <v>40775210</v>
      </c>
      <c r="J81" s="20">
        <v>11216834</v>
      </c>
      <c r="K81" s="20">
        <v>14595797</v>
      </c>
      <c r="L81" s="20">
        <v>12486887</v>
      </c>
      <c r="M81" s="20">
        <v>38299518</v>
      </c>
      <c r="N81" s="20">
        <v>13228557</v>
      </c>
      <c r="O81" s="20">
        <v>13129465</v>
      </c>
      <c r="P81" s="20">
        <v>17803113</v>
      </c>
      <c r="Q81" s="20">
        <v>44161135</v>
      </c>
      <c r="R81" s="20">
        <v>19320645</v>
      </c>
      <c r="S81" s="20">
        <v>18192406</v>
      </c>
      <c r="T81" s="20">
        <v>11166519</v>
      </c>
      <c r="U81" s="20">
        <v>48679570</v>
      </c>
      <c r="V81" s="20">
        <v>171915433</v>
      </c>
      <c r="W81" s="20">
        <v>237468215</v>
      </c>
      <c r="X81" s="20"/>
      <c r="Y81" s="19"/>
      <c r="Z81" s="22">
        <v>237468215</v>
      </c>
    </row>
    <row r="82" spans="1:26" ht="13.5" hidden="1">
      <c r="A82" s="38" t="s">
        <v>94</v>
      </c>
      <c r="B82" s="18"/>
      <c r="C82" s="18"/>
      <c r="D82" s="19">
        <v>90036684</v>
      </c>
      <c r="E82" s="20">
        <v>83837787</v>
      </c>
      <c r="F82" s="20">
        <v>4879717</v>
      </c>
      <c r="G82" s="20">
        <v>5385456</v>
      </c>
      <c r="H82" s="20">
        <v>5783498</v>
      </c>
      <c r="I82" s="20">
        <v>16048671</v>
      </c>
      <c r="J82" s="20">
        <v>4380794</v>
      </c>
      <c r="K82" s="20">
        <v>5872379</v>
      </c>
      <c r="L82" s="20">
        <v>5013480</v>
      </c>
      <c r="M82" s="20">
        <v>15266653</v>
      </c>
      <c r="N82" s="20">
        <v>5036888</v>
      </c>
      <c r="O82" s="20">
        <v>5167480</v>
      </c>
      <c r="P82" s="20">
        <v>6391874</v>
      </c>
      <c r="Q82" s="20">
        <v>16596242</v>
      </c>
      <c r="R82" s="20">
        <v>7431039</v>
      </c>
      <c r="S82" s="20">
        <v>7276308</v>
      </c>
      <c r="T82" s="20">
        <v>4432622</v>
      </c>
      <c r="U82" s="20">
        <v>19139969</v>
      </c>
      <c r="V82" s="20">
        <v>67051535</v>
      </c>
      <c r="W82" s="20">
        <v>83837787</v>
      </c>
      <c r="X82" s="20"/>
      <c r="Y82" s="19"/>
      <c r="Z82" s="22">
        <v>83837787</v>
      </c>
    </row>
    <row r="83" spans="1:26" ht="13.5" hidden="1">
      <c r="A83" s="38" t="s">
        <v>95</v>
      </c>
      <c r="B83" s="18">
        <v>3332542714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96</v>
      </c>
      <c r="B84" s="27">
        <v>188038104</v>
      </c>
      <c r="C84" s="27"/>
      <c r="D84" s="28">
        <v>168872735</v>
      </c>
      <c r="E84" s="29">
        <v>46935166</v>
      </c>
      <c r="F84" s="29">
        <v>4350308</v>
      </c>
      <c r="G84" s="29">
        <v>2276874</v>
      </c>
      <c r="H84" s="29">
        <v>3335860</v>
      </c>
      <c r="I84" s="29">
        <v>9963042</v>
      </c>
      <c r="J84" s="29">
        <v>2136332</v>
      </c>
      <c r="K84" s="29">
        <v>2892387</v>
      </c>
      <c r="L84" s="29">
        <v>1797627</v>
      </c>
      <c r="M84" s="29">
        <v>6826346</v>
      </c>
      <c r="N84" s="29">
        <v>2802914</v>
      </c>
      <c r="O84" s="29">
        <v>2762114</v>
      </c>
      <c r="P84" s="29">
        <v>4496755</v>
      </c>
      <c r="Q84" s="29">
        <v>10061783</v>
      </c>
      <c r="R84" s="29">
        <v>3235960</v>
      </c>
      <c r="S84" s="29">
        <v>13890756</v>
      </c>
      <c r="T84" s="29">
        <v>1859040</v>
      </c>
      <c r="U84" s="29">
        <v>18985756</v>
      </c>
      <c r="V84" s="29">
        <v>45836927</v>
      </c>
      <c r="W84" s="29">
        <v>46935166</v>
      </c>
      <c r="X84" s="29"/>
      <c r="Y84" s="28"/>
      <c r="Z84" s="30">
        <v>46935166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4047575327</v>
      </c>
      <c r="C5" s="18">
        <v>0</v>
      </c>
      <c r="D5" s="58">
        <v>4795257731</v>
      </c>
      <c r="E5" s="59">
        <v>4795257731</v>
      </c>
      <c r="F5" s="59">
        <v>395025458</v>
      </c>
      <c r="G5" s="59">
        <v>362268078</v>
      </c>
      <c r="H5" s="59">
        <v>371190862</v>
      </c>
      <c r="I5" s="59">
        <v>1128484398</v>
      </c>
      <c r="J5" s="59">
        <v>410709295</v>
      </c>
      <c r="K5" s="59">
        <v>385861951</v>
      </c>
      <c r="L5" s="59">
        <v>390767820</v>
      </c>
      <c r="M5" s="59">
        <v>1187339066</v>
      </c>
      <c r="N5" s="59">
        <v>385885027</v>
      </c>
      <c r="O5" s="59">
        <v>393294392</v>
      </c>
      <c r="P5" s="59">
        <v>393596443</v>
      </c>
      <c r="Q5" s="59">
        <v>1172775862</v>
      </c>
      <c r="R5" s="59">
        <v>392770909</v>
      </c>
      <c r="S5" s="59">
        <v>373880205</v>
      </c>
      <c r="T5" s="59">
        <v>422853402</v>
      </c>
      <c r="U5" s="59">
        <v>1189504516</v>
      </c>
      <c r="V5" s="59">
        <v>4678103842</v>
      </c>
      <c r="W5" s="59">
        <v>4795257729</v>
      </c>
      <c r="X5" s="59">
        <v>-117153887</v>
      </c>
      <c r="Y5" s="60">
        <v>-2.44</v>
      </c>
      <c r="Z5" s="61">
        <v>4795257731</v>
      </c>
    </row>
    <row r="6" spans="1:26" ht="13.5">
      <c r="A6" s="57" t="s">
        <v>32</v>
      </c>
      <c r="B6" s="18">
        <v>17130454895</v>
      </c>
      <c r="C6" s="18">
        <v>0</v>
      </c>
      <c r="D6" s="58">
        <v>20989266006</v>
      </c>
      <c r="E6" s="59">
        <v>20959266006</v>
      </c>
      <c r="F6" s="59">
        <v>1746381381</v>
      </c>
      <c r="G6" s="59">
        <v>2135485434</v>
      </c>
      <c r="H6" s="59">
        <v>2258500397</v>
      </c>
      <c r="I6" s="59">
        <v>6140367212</v>
      </c>
      <c r="J6" s="59">
        <v>1509622603</v>
      </c>
      <c r="K6" s="59">
        <v>1697128268</v>
      </c>
      <c r="L6" s="59">
        <v>1726510335</v>
      </c>
      <c r="M6" s="59">
        <v>4933261206</v>
      </c>
      <c r="N6" s="59">
        <v>1466798199</v>
      </c>
      <c r="O6" s="59">
        <v>1574541298</v>
      </c>
      <c r="P6" s="59">
        <v>1349550413</v>
      </c>
      <c r="Q6" s="59">
        <v>4390889910</v>
      </c>
      <c r="R6" s="59">
        <v>1597539220</v>
      </c>
      <c r="S6" s="59">
        <v>1627607131</v>
      </c>
      <c r="T6" s="59">
        <v>1760555293</v>
      </c>
      <c r="U6" s="59">
        <v>4985701644</v>
      </c>
      <c r="V6" s="59">
        <v>20450219972</v>
      </c>
      <c r="W6" s="59">
        <v>20989266007</v>
      </c>
      <c r="X6" s="59">
        <v>-539046035</v>
      </c>
      <c r="Y6" s="60">
        <v>-2.57</v>
      </c>
      <c r="Z6" s="61">
        <v>20959266006</v>
      </c>
    </row>
    <row r="7" spans="1:26" ht="13.5">
      <c r="A7" s="57" t="s">
        <v>33</v>
      </c>
      <c r="B7" s="18">
        <v>632624010</v>
      </c>
      <c r="C7" s="18">
        <v>0</v>
      </c>
      <c r="D7" s="58">
        <v>322080000</v>
      </c>
      <c r="E7" s="59">
        <v>322080000</v>
      </c>
      <c r="F7" s="59">
        <v>55037548</v>
      </c>
      <c r="G7" s="59">
        <v>60906675</v>
      </c>
      <c r="H7" s="59">
        <v>3767194</v>
      </c>
      <c r="I7" s="59">
        <v>119711417</v>
      </c>
      <c r="J7" s="59">
        <v>47948448</v>
      </c>
      <c r="K7" s="59">
        <v>41863474</v>
      </c>
      <c r="L7" s="59">
        <v>42848418</v>
      </c>
      <c r="M7" s="59">
        <v>132660340</v>
      </c>
      <c r="N7" s="59">
        <v>54337210</v>
      </c>
      <c r="O7" s="59">
        <v>50953013</v>
      </c>
      <c r="P7" s="59">
        <v>43807424</v>
      </c>
      <c r="Q7" s="59">
        <v>149097647</v>
      </c>
      <c r="R7" s="59">
        <v>60191612</v>
      </c>
      <c r="S7" s="59">
        <v>25795910</v>
      </c>
      <c r="T7" s="59">
        <v>139148962</v>
      </c>
      <c r="U7" s="59">
        <v>225136484</v>
      </c>
      <c r="V7" s="59">
        <v>626605888</v>
      </c>
      <c r="W7" s="59">
        <v>322080000</v>
      </c>
      <c r="X7" s="59">
        <v>304525888</v>
      </c>
      <c r="Y7" s="60">
        <v>94.55</v>
      </c>
      <c r="Z7" s="61">
        <v>322080000</v>
      </c>
    </row>
    <row r="8" spans="1:26" ht="13.5">
      <c r="A8" s="57" t="s">
        <v>34</v>
      </c>
      <c r="B8" s="18">
        <v>4464971852</v>
      </c>
      <c r="C8" s="18">
        <v>0</v>
      </c>
      <c r="D8" s="58">
        <v>3502418089</v>
      </c>
      <c r="E8" s="59">
        <v>3513278400</v>
      </c>
      <c r="F8" s="59">
        <v>1043006435</v>
      </c>
      <c r="G8" s="59">
        <v>65244111</v>
      </c>
      <c r="H8" s="59">
        <v>35988522</v>
      </c>
      <c r="I8" s="59">
        <v>1144239068</v>
      </c>
      <c r="J8" s="59">
        <v>123446184</v>
      </c>
      <c r="K8" s="59">
        <v>34546878</v>
      </c>
      <c r="L8" s="59">
        <v>855947765</v>
      </c>
      <c r="M8" s="59">
        <v>1013940827</v>
      </c>
      <c r="N8" s="59">
        <v>105221977</v>
      </c>
      <c r="O8" s="59">
        <v>48775122</v>
      </c>
      <c r="P8" s="59">
        <v>673803065</v>
      </c>
      <c r="Q8" s="59">
        <v>827800164</v>
      </c>
      <c r="R8" s="59">
        <v>75408300</v>
      </c>
      <c r="S8" s="59">
        <v>87361891</v>
      </c>
      <c r="T8" s="59">
        <v>224578816</v>
      </c>
      <c r="U8" s="59">
        <v>387349007</v>
      </c>
      <c r="V8" s="59">
        <v>3373329066</v>
      </c>
      <c r="W8" s="59">
        <v>3502418090</v>
      </c>
      <c r="X8" s="59">
        <v>-129089024</v>
      </c>
      <c r="Y8" s="60">
        <v>-3.69</v>
      </c>
      <c r="Z8" s="61">
        <v>3513278400</v>
      </c>
    </row>
    <row r="9" spans="1:26" ht="13.5">
      <c r="A9" s="57" t="s">
        <v>35</v>
      </c>
      <c r="B9" s="18">
        <v>1225474549</v>
      </c>
      <c r="C9" s="18">
        <v>0</v>
      </c>
      <c r="D9" s="58">
        <v>2769947477</v>
      </c>
      <c r="E9" s="59">
        <v>2785067477</v>
      </c>
      <c r="F9" s="59">
        <v>106120260</v>
      </c>
      <c r="G9" s="59">
        <v>643240656</v>
      </c>
      <c r="H9" s="59">
        <v>96359796</v>
      </c>
      <c r="I9" s="59">
        <v>845720712</v>
      </c>
      <c r="J9" s="59">
        <v>76995081</v>
      </c>
      <c r="K9" s="59">
        <v>73789118</v>
      </c>
      <c r="L9" s="59">
        <v>629351200</v>
      </c>
      <c r="M9" s="59">
        <v>780135399</v>
      </c>
      <c r="N9" s="59">
        <v>86773755</v>
      </c>
      <c r="O9" s="59">
        <v>75006342</v>
      </c>
      <c r="P9" s="59">
        <v>599925312</v>
      </c>
      <c r="Q9" s="59">
        <v>761705409</v>
      </c>
      <c r="R9" s="59">
        <v>84445878</v>
      </c>
      <c r="S9" s="59">
        <v>79876440</v>
      </c>
      <c r="T9" s="59">
        <v>122391658</v>
      </c>
      <c r="U9" s="59">
        <v>286713976</v>
      </c>
      <c r="V9" s="59">
        <v>2674275496</v>
      </c>
      <c r="W9" s="59">
        <v>2769947474</v>
      </c>
      <c r="X9" s="59">
        <v>-95671978</v>
      </c>
      <c r="Y9" s="60">
        <v>-3.45</v>
      </c>
      <c r="Z9" s="61">
        <v>2785067477</v>
      </c>
    </row>
    <row r="10" spans="1:26" ht="25.5">
      <c r="A10" s="62" t="s">
        <v>83</v>
      </c>
      <c r="B10" s="63">
        <f>SUM(B5:B9)</f>
        <v>27501100633</v>
      </c>
      <c r="C10" s="63">
        <f>SUM(C5:C9)</f>
        <v>0</v>
      </c>
      <c r="D10" s="64">
        <f aca="true" t="shared" si="0" ref="D10:Z10">SUM(D5:D9)</f>
        <v>32378969303</v>
      </c>
      <c r="E10" s="65">
        <f t="shared" si="0"/>
        <v>32374949614</v>
      </c>
      <c r="F10" s="65">
        <f t="shared" si="0"/>
        <v>3345571082</v>
      </c>
      <c r="G10" s="65">
        <f t="shared" si="0"/>
        <v>3267144954</v>
      </c>
      <c r="H10" s="65">
        <f t="shared" si="0"/>
        <v>2765806771</v>
      </c>
      <c r="I10" s="65">
        <f t="shared" si="0"/>
        <v>9378522807</v>
      </c>
      <c r="J10" s="65">
        <f t="shared" si="0"/>
        <v>2168721611</v>
      </c>
      <c r="K10" s="65">
        <f t="shared" si="0"/>
        <v>2233189689</v>
      </c>
      <c r="L10" s="65">
        <f t="shared" si="0"/>
        <v>3645425538</v>
      </c>
      <c r="M10" s="65">
        <f t="shared" si="0"/>
        <v>8047336838</v>
      </c>
      <c r="N10" s="65">
        <f t="shared" si="0"/>
        <v>2099016168</v>
      </c>
      <c r="O10" s="65">
        <f t="shared" si="0"/>
        <v>2142570167</v>
      </c>
      <c r="P10" s="65">
        <f t="shared" si="0"/>
        <v>3060682657</v>
      </c>
      <c r="Q10" s="65">
        <f t="shared" si="0"/>
        <v>7302268992</v>
      </c>
      <c r="R10" s="65">
        <f t="shared" si="0"/>
        <v>2210355919</v>
      </c>
      <c r="S10" s="65">
        <f t="shared" si="0"/>
        <v>2194521577</v>
      </c>
      <c r="T10" s="65">
        <f t="shared" si="0"/>
        <v>2669528131</v>
      </c>
      <c r="U10" s="65">
        <f t="shared" si="0"/>
        <v>7074405627</v>
      </c>
      <c r="V10" s="65">
        <f t="shared" si="0"/>
        <v>31802534264</v>
      </c>
      <c r="W10" s="65">
        <f t="shared" si="0"/>
        <v>32378969300</v>
      </c>
      <c r="X10" s="65">
        <f t="shared" si="0"/>
        <v>-576435036</v>
      </c>
      <c r="Y10" s="66">
        <f>+IF(W10&lt;&gt;0,(X10/W10)*100,0)</f>
        <v>-1.7802760509736177</v>
      </c>
      <c r="Z10" s="67">
        <f t="shared" si="0"/>
        <v>32374949614</v>
      </c>
    </row>
    <row r="11" spans="1:26" ht="13.5">
      <c r="A11" s="57" t="s">
        <v>36</v>
      </c>
      <c r="B11" s="18">
        <v>6338421148</v>
      </c>
      <c r="C11" s="18">
        <v>0</v>
      </c>
      <c r="D11" s="58">
        <v>6515448008</v>
      </c>
      <c r="E11" s="59">
        <v>6244842203</v>
      </c>
      <c r="F11" s="59">
        <v>501756046</v>
      </c>
      <c r="G11" s="59">
        <v>506717228</v>
      </c>
      <c r="H11" s="59">
        <v>504640239</v>
      </c>
      <c r="I11" s="59">
        <v>1513113513</v>
      </c>
      <c r="J11" s="59">
        <v>497365322</v>
      </c>
      <c r="K11" s="59">
        <v>519719176</v>
      </c>
      <c r="L11" s="59">
        <v>527072095</v>
      </c>
      <c r="M11" s="59">
        <v>1544156593</v>
      </c>
      <c r="N11" s="59">
        <v>514032336</v>
      </c>
      <c r="O11" s="59">
        <v>505519572</v>
      </c>
      <c r="P11" s="59">
        <v>509826194</v>
      </c>
      <c r="Q11" s="59">
        <v>1529378102</v>
      </c>
      <c r="R11" s="59">
        <v>529524468</v>
      </c>
      <c r="S11" s="59">
        <v>557952202</v>
      </c>
      <c r="T11" s="59">
        <v>546698655</v>
      </c>
      <c r="U11" s="59">
        <v>1634175325</v>
      </c>
      <c r="V11" s="59">
        <v>6220823533</v>
      </c>
      <c r="W11" s="59">
        <v>6515448009</v>
      </c>
      <c r="X11" s="59">
        <v>-294624476</v>
      </c>
      <c r="Y11" s="60">
        <v>-4.52</v>
      </c>
      <c r="Z11" s="61">
        <v>6244842203</v>
      </c>
    </row>
    <row r="12" spans="1:26" ht="13.5">
      <c r="A12" s="57" t="s">
        <v>37</v>
      </c>
      <c r="B12" s="18">
        <v>105696037</v>
      </c>
      <c r="C12" s="18">
        <v>0</v>
      </c>
      <c r="D12" s="58">
        <v>126553233</v>
      </c>
      <c r="E12" s="59">
        <v>126553233</v>
      </c>
      <c r="F12" s="59">
        <v>8748158</v>
      </c>
      <c r="G12" s="59">
        <v>2538298</v>
      </c>
      <c r="H12" s="59">
        <v>15936858</v>
      </c>
      <c r="I12" s="59">
        <v>27223314</v>
      </c>
      <c r="J12" s="59">
        <v>10029256</v>
      </c>
      <c r="K12" s="59">
        <v>9631657</v>
      </c>
      <c r="L12" s="59">
        <v>9816790</v>
      </c>
      <c r="M12" s="59">
        <v>29477703</v>
      </c>
      <c r="N12" s="59">
        <v>9816790</v>
      </c>
      <c r="O12" s="59">
        <v>12732864</v>
      </c>
      <c r="P12" s="59">
        <v>10145095</v>
      </c>
      <c r="Q12" s="59">
        <v>32694749</v>
      </c>
      <c r="R12" s="59">
        <v>10216866</v>
      </c>
      <c r="S12" s="59">
        <v>10184651</v>
      </c>
      <c r="T12" s="59">
        <v>10147200</v>
      </c>
      <c r="U12" s="59">
        <v>30548717</v>
      </c>
      <c r="V12" s="59">
        <v>119944483</v>
      </c>
      <c r="W12" s="59">
        <v>126553233</v>
      </c>
      <c r="X12" s="59">
        <v>-6608750</v>
      </c>
      <c r="Y12" s="60">
        <v>-5.22</v>
      </c>
      <c r="Z12" s="61">
        <v>126553233</v>
      </c>
    </row>
    <row r="13" spans="1:26" ht="13.5">
      <c r="A13" s="57" t="s">
        <v>84</v>
      </c>
      <c r="B13" s="18">
        <v>1945233619</v>
      </c>
      <c r="C13" s="18">
        <v>0</v>
      </c>
      <c r="D13" s="58">
        <v>1805346054</v>
      </c>
      <c r="E13" s="59">
        <v>1805346054</v>
      </c>
      <c r="F13" s="59">
        <v>14525446</v>
      </c>
      <c r="G13" s="59">
        <v>286365570</v>
      </c>
      <c r="H13" s="59">
        <v>150445508</v>
      </c>
      <c r="I13" s="59">
        <v>451336524</v>
      </c>
      <c r="J13" s="59">
        <v>150445508</v>
      </c>
      <c r="K13" s="59">
        <v>150445508</v>
      </c>
      <c r="L13" s="59">
        <v>150445508</v>
      </c>
      <c r="M13" s="59">
        <v>451336524</v>
      </c>
      <c r="N13" s="59">
        <v>150445508</v>
      </c>
      <c r="O13" s="59">
        <v>150445508</v>
      </c>
      <c r="P13" s="59">
        <v>150445508</v>
      </c>
      <c r="Q13" s="59">
        <v>451336524</v>
      </c>
      <c r="R13" s="59">
        <v>150445508</v>
      </c>
      <c r="S13" s="59">
        <v>150445508</v>
      </c>
      <c r="T13" s="59">
        <v>196271597</v>
      </c>
      <c r="U13" s="59">
        <v>497162613</v>
      </c>
      <c r="V13" s="59">
        <v>1851172185</v>
      </c>
      <c r="W13" s="59">
        <v>1805346050</v>
      </c>
      <c r="X13" s="59">
        <v>45826135</v>
      </c>
      <c r="Y13" s="60">
        <v>2.54</v>
      </c>
      <c r="Z13" s="61">
        <v>1805346054</v>
      </c>
    </row>
    <row r="14" spans="1:26" ht="13.5">
      <c r="A14" s="57" t="s">
        <v>38</v>
      </c>
      <c r="B14" s="18">
        <v>848639401</v>
      </c>
      <c r="C14" s="18">
        <v>0</v>
      </c>
      <c r="D14" s="58">
        <v>662382802</v>
      </c>
      <c r="E14" s="59">
        <v>663333125</v>
      </c>
      <c r="F14" s="59">
        <v>43031999</v>
      </c>
      <c r="G14" s="59">
        <v>18493996</v>
      </c>
      <c r="H14" s="59">
        <v>52152981</v>
      </c>
      <c r="I14" s="59">
        <v>113678976</v>
      </c>
      <c r="J14" s="59">
        <v>85622306</v>
      </c>
      <c r="K14" s="59">
        <v>29295999</v>
      </c>
      <c r="L14" s="59">
        <v>55274446</v>
      </c>
      <c r="M14" s="59">
        <v>170192751</v>
      </c>
      <c r="N14" s="59">
        <v>43032000</v>
      </c>
      <c r="O14" s="59">
        <v>17602993</v>
      </c>
      <c r="P14" s="59">
        <v>51709812</v>
      </c>
      <c r="Q14" s="59">
        <v>112344805</v>
      </c>
      <c r="R14" s="59">
        <v>83925025</v>
      </c>
      <c r="S14" s="59">
        <v>28075333</v>
      </c>
      <c r="T14" s="59">
        <v>71634178</v>
      </c>
      <c r="U14" s="59">
        <v>183634536</v>
      </c>
      <c r="V14" s="59">
        <v>579851068</v>
      </c>
      <c r="W14" s="59">
        <v>662382802</v>
      </c>
      <c r="X14" s="59">
        <v>-82531734</v>
      </c>
      <c r="Y14" s="60">
        <v>-12.46</v>
      </c>
      <c r="Z14" s="61">
        <v>663333125</v>
      </c>
    </row>
    <row r="15" spans="1:26" ht="13.5">
      <c r="A15" s="57" t="s">
        <v>39</v>
      </c>
      <c r="B15" s="18">
        <v>13323007388</v>
      </c>
      <c r="C15" s="18">
        <v>0</v>
      </c>
      <c r="D15" s="58">
        <v>15423187536</v>
      </c>
      <c r="E15" s="59">
        <v>15464591801</v>
      </c>
      <c r="F15" s="59">
        <v>1479227117</v>
      </c>
      <c r="G15" s="59">
        <v>1569988554</v>
      </c>
      <c r="H15" s="59">
        <v>1143101701</v>
      </c>
      <c r="I15" s="59">
        <v>4192317372</v>
      </c>
      <c r="J15" s="59">
        <v>1115961789</v>
      </c>
      <c r="K15" s="59">
        <v>1142189755</v>
      </c>
      <c r="L15" s="59">
        <v>1091399601</v>
      </c>
      <c r="M15" s="59">
        <v>3349551145</v>
      </c>
      <c r="N15" s="59">
        <v>1031956478</v>
      </c>
      <c r="O15" s="59">
        <v>1223107474</v>
      </c>
      <c r="P15" s="59">
        <v>995860225</v>
      </c>
      <c r="Q15" s="59">
        <v>3250924177</v>
      </c>
      <c r="R15" s="59">
        <v>1027454497</v>
      </c>
      <c r="S15" s="59">
        <v>1203518295</v>
      </c>
      <c r="T15" s="59">
        <v>1865657447</v>
      </c>
      <c r="U15" s="59">
        <v>4096630239</v>
      </c>
      <c r="V15" s="59">
        <v>14889422933</v>
      </c>
      <c r="W15" s="59">
        <v>15423187539</v>
      </c>
      <c r="X15" s="59">
        <v>-533764606</v>
      </c>
      <c r="Y15" s="60">
        <v>-3.46</v>
      </c>
      <c r="Z15" s="61">
        <v>15464591801</v>
      </c>
    </row>
    <row r="16" spans="1:26" ht="13.5">
      <c r="A16" s="68" t="s">
        <v>40</v>
      </c>
      <c r="B16" s="18">
        <v>1096477178</v>
      </c>
      <c r="C16" s="18">
        <v>0</v>
      </c>
      <c r="D16" s="58">
        <v>1941317890</v>
      </c>
      <c r="E16" s="59">
        <v>2125735144</v>
      </c>
      <c r="F16" s="59">
        <v>29930784</v>
      </c>
      <c r="G16" s="59">
        <v>242219691</v>
      </c>
      <c r="H16" s="59">
        <v>142711923</v>
      </c>
      <c r="I16" s="59">
        <v>414862398</v>
      </c>
      <c r="J16" s="59">
        <v>230880142</v>
      </c>
      <c r="K16" s="59">
        <v>219592701</v>
      </c>
      <c r="L16" s="59">
        <v>234661103</v>
      </c>
      <c r="M16" s="59">
        <v>685133946</v>
      </c>
      <c r="N16" s="59">
        <v>113614427</v>
      </c>
      <c r="O16" s="59">
        <v>121325225</v>
      </c>
      <c r="P16" s="59">
        <v>109069688</v>
      </c>
      <c r="Q16" s="59">
        <v>344009340</v>
      </c>
      <c r="R16" s="59">
        <v>211150367</v>
      </c>
      <c r="S16" s="59">
        <v>127526754</v>
      </c>
      <c r="T16" s="59">
        <v>274495784</v>
      </c>
      <c r="U16" s="59">
        <v>613172905</v>
      </c>
      <c r="V16" s="59">
        <v>2057178589</v>
      </c>
      <c r="W16" s="59">
        <v>1941317891</v>
      </c>
      <c r="X16" s="59">
        <v>115860698</v>
      </c>
      <c r="Y16" s="60">
        <v>5.97</v>
      </c>
      <c r="Z16" s="61">
        <v>2125735144</v>
      </c>
    </row>
    <row r="17" spans="1:26" ht="13.5">
      <c r="A17" s="57" t="s">
        <v>41</v>
      </c>
      <c r="B17" s="18">
        <v>3820536068</v>
      </c>
      <c r="C17" s="18">
        <v>0</v>
      </c>
      <c r="D17" s="58">
        <v>5903961237</v>
      </c>
      <c r="E17" s="59">
        <v>5927775511</v>
      </c>
      <c r="F17" s="59">
        <v>243778689</v>
      </c>
      <c r="G17" s="59">
        <v>359678841</v>
      </c>
      <c r="H17" s="59">
        <v>435505859</v>
      </c>
      <c r="I17" s="59">
        <v>1038963389</v>
      </c>
      <c r="J17" s="59">
        <v>429000642</v>
      </c>
      <c r="K17" s="59">
        <v>479258180</v>
      </c>
      <c r="L17" s="59">
        <v>447624620</v>
      </c>
      <c r="M17" s="59">
        <v>1355883442</v>
      </c>
      <c r="N17" s="59">
        <v>421975283</v>
      </c>
      <c r="O17" s="59">
        <v>445632453</v>
      </c>
      <c r="P17" s="59">
        <v>506503515</v>
      </c>
      <c r="Q17" s="59">
        <v>1374111251</v>
      </c>
      <c r="R17" s="59">
        <v>493075854</v>
      </c>
      <c r="S17" s="59">
        <v>502860914</v>
      </c>
      <c r="T17" s="59">
        <v>942700900</v>
      </c>
      <c r="U17" s="59">
        <v>1938637668</v>
      </c>
      <c r="V17" s="59">
        <v>5707595750</v>
      </c>
      <c r="W17" s="59">
        <v>5903961241</v>
      </c>
      <c r="X17" s="59">
        <v>-196365491</v>
      </c>
      <c r="Y17" s="60">
        <v>-3.33</v>
      </c>
      <c r="Z17" s="61">
        <v>5927775511</v>
      </c>
    </row>
    <row r="18" spans="1:26" ht="13.5">
      <c r="A18" s="69" t="s">
        <v>42</v>
      </c>
      <c r="B18" s="70">
        <f>SUM(B11:B17)</f>
        <v>27478010839</v>
      </c>
      <c r="C18" s="70">
        <f>SUM(C11:C17)</f>
        <v>0</v>
      </c>
      <c r="D18" s="71">
        <f aca="true" t="shared" si="1" ref="D18:Z18">SUM(D11:D17)</f>
        <v>32378196760</v>
      </c>
      <c r="E18" s="72">
        <f t="shared" si="1"/>
        <v>32358177071</v>
      </c>
      <c r="F18" s="72">
        <f t="shared" si="1"/>
        <v>2320998239</v>
      </c>
      <c r="G18" s="72">
        <f t="shared" si="1"/>
        <v>2986002178</v>
      </c>
      <c r="H18" s="72">
        <f t="shared" si="1"/>
        <v>2444495069</v>
      </c>
      <c r="I18" s="72">
        <f t="shared" si="1"/>
        <v>7751495486</v>
      </c>
      <c r="J18" s="72">
        <f t="shared" si="1"/>
        <v>2519304965</v>
      </c>
      <c r="K18" s="72">
        <f t="shared" si="1"/>
        <v>2550132976</v>
      </c>
      <c r="L18" s="72">
        <f t="shared" si="1"/>
        <v>2516294163</v>
      </c>
      <c r="M18" s="72">
        <f t="shared" si="1"/>
        <v>7585732104</v>
      </c>
      <c r="N18" s="72">
        <f t="shared" si="1"/>
        <v>2284872822</v>
      </c>
      <c r="O18" s="72">
        <f t="shared" si="1"/>
        <v>2476366089</v>
      </c>
      <c r="P18" s="72">
        <f t="shared" si="1"/>
        <v>2333560037</v>
      </c>
      <c r="Q18" s="72">
        <f t="shared" si="1"/>
        <v>7094798948</v>
      </c>
      <c r="R18" s="72">
        <f t="shared" si="1"/>
        <v>2505792585</v>
      </c>
      <c r="S18" s="72">
        <f t="shared" si="1"/>
        <v>2580563657</v>
      </c>
      <c r="T18" s="72">
        <f t="shared" si="1"/>
        <v>3907605761</v>
      </c>
      <c r="U18" s="72">
        <f t="shared" si="1"/>
        <v>8993962003</v>
      </c>
      <c r="V18" s="72">
        <f t="shared" si="1"/>
        <v>31425988541</v>
      </c>
      <c r="W18" s="72">
        <f t="shared" si="1"/>
        <v>32378196765</v>
      </c>
      <c r="X18" s="72">
        <f t="shared" si="1"/>
        <v>-952208224</v>
      </c>
      <c r="Y18" s="66">
        <f>+IF(W18&lt;&gt;0,(X18/W18)*100,0)</f>
        <v>-2.940893314445827</v>
      </c>
      <c r="Z18" s="73">
        <f t="shared" si="1"/>
        <v>32358177071</v>
      </c>
    </row>
    <row r="19" spans="1:26" ht="13.5">
      <c r="A19" s="69" t="s">
        <v>43</v>
      </c>
      <c r="B19" s="74">
        <f>+B10-B18</f>
        <v>23089794</v>
      </c>
      <c r="C19" s="74">
        <f>+C10-C18</f>
        <v>0</v>
      </c>
      <c r="D19" s="75">
        <f aca="true" t="shared" si="2" ref="D19:Z19">+D10-D18</f>
        <v>772543</v>
      </c>
      <c r="E19" s="76">
        <f t="shared" si="2"/>
        <v>16772543</v>
      </c>
      <c r="F19" s="76">
        <f t="shared" si="2"/>
        <v>1024572843</v>
      </c>
      <c r="G19" s="76">
        <f t="shared" si="2"/>
        <v>281142776</v>
      </c>
      <c r="H19" s="76">
        <f t="shared" si="2"/>
        <v>321311702</v>
      </c>
      <c r="I19" s="76">
        <f t="shared" si="2"/>
        <v>1627027321</v>
      </c>
      <c r="J19" s="76">
        <f t="shared" si="2"/>
        <v>-350583354</v>
      </c>
      <c r="K19" s="76">
        <f t="shared" si="2"/>
        <v>-316943287</v>
      </c>
      <c r="L19" s="76">
        <f t="shared" si="2"/>
        <v>1129131375</v>
      </c>
      <c r="M19" s="76">
        <f t="shared" si="2"/>
        <v>461604734</v>
      </c>
      <c r="N19" s="76">
        <f t="shared" si="2"/>
        <v>-185856654</v>
      </c>
      <c r="O19" s="76">
        <f t="shared" si="2"/>
        <v>-333795922</v>
      </c>
      <c r="P19" s="76">
        <f t="shared" si="2"/>
        <v>727122620</v>
      </c>
      <c r="Q19" s="76">
        <f t="shared" si="2"/>
        <v>207470044</v>
      </c>
      <c r="R19" s="76">
        <f t="shared" si="2"/>
        <v>-295436666</v>
      </c>
      <c r="S19" s="76">
        <f t="shared" si="2"/>
        <v>-386042080</v>
      </c>
      <c r="T19" s="76">
        <f t="shared" si="2"/>
        <v>-1238077630</v>
      </c>
      <c r="U19" s="76">
        <f t="shared" si="2"/>
        <v>-1919556376</v>
      </c>
      <c r="V19" s="76">
        <f t="shared" si="2"/>
        <v>376545723</v>
      </c>
      <c r="W19" s="76">
        <f>IF(E10=E18,0,W10-W18)</f>
        <v>772535</v>
      </c>
      <c r="X19" s="76">
        <f t="shared" si="2"/>
        <v>375773188</v>
      </c>
      <c r="Y19" s="77">
        <f>+IF(W19&lt;&gt;0,(X19/W19)*100,0)</f>
        <v>48641.57455649259</v>
      </c>
      <c r="Z19" s="78">
        <f t="shared" si="2"/>
        <v>16772543</v>
      </c>
    </row>
    <row r="20" spans="1:26" ht="13.5">
      <c r="A20" s="57" t="s">
        <v>44</v>
      </c>
      <c r="B20" s="18">
        <v>2147158438</v>
      </c>
      <c r="C20" s="18">
        <v>0</v>
      </c>
      <c r="D20" s="58">
        <v>1876755252</v>
      </c>
      <c r="E20" s="59">
        <v>1797685992</v>
      </c>
      <c r="F20" s="59">
        <v>28653728</v>
      </c>
      <c r="G20" s="59">
        <v>-14206331</v>
      </c>
      <c r="H20" s="59">
        <v>212226873</v>
      </c>
      <c r="I20" s="59">
        <v>226674270</v>
      </c>
      <c r="J20" s="59">
        <v>60914993</v>
      </c>
      <c r="K20" s="59">
        <v>128354253</v>
      </c>
      <c r="L20" s="59">
        <v>177752316</v>
      </c>
      <c r="M20" s="59">
        <v>367021562</v>
      </c>
      <c r="N20" s="59">
        <v>9260687</v>
      </c>
      <c r="O20" s="59">
        <v>110469940</v>
      </c>
      <c r="P20" s="59">
        <v>129474197</v>
      </c>
      <c r="Q20" s="59">
        <v>249204824</v>
      </c>
      <c r="R20" s="59">
        <v>250461941</v>
      </c>
      <c r="S20" s="59">
        <v>191581152</v>
      </c>
      <c r="T20" s="59">
        <v>376917997</v>
      </c>
      <c r="U20" s="59">
        <v>818961090</v>
      </c>
      <c r="V20" s="59">
        <v>1661861746</v>
      </c>
      <c r="W20" s="59">
        <v>1876755256</v>
      </c>
      <c r="X20" s="59">
        <v>-214893510</v>
      </c>
      <c r="Y20" s="60">
        <v>-11.45</v>
      </c>
      <c r="Z20" s="61">
        <v>1797685992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2170248232</v>
      </c>
      <c r="C22" s="85">
        <f>SUM(C19:C21)</f>
        <v>0</v>
      </c>
      <c r="D22" s="86">
        <f aca="true" t="shared" si="3" ref="D22:Z22">SUM(D19:D21)</f>
        <v>1877527795</v>
      </c>
      <c r="E22" s="87">
        <f t="shared" si="3"/>
        <v>1814458535</v>
      </c>
      <c r="F22" s="87">
        <f t="shared" si="3"/>
        <v>1053226571</v>
      </c>
      <c r="G22" s="87">
        <f t="shared" si="3"/>
        <v>266936445</v>
      </c>
      <c r="H22" s="87">
        <f t="shared" si="3"/>
        <v>533538575</v>
      </c>
      <c r="I22" s="87">
        <f t="shared" si="3"/>
        <v>1853701591</v>
      </c>
      <c r="J22" s="87">
        <f t="shared" si="3"/>
        <v>-289668361</v>
      </c>
      <c r="K22" s="87">
        <f t="shared" si="3"/>
        <v>-188589034</v>
      </c>
      <c r="L22" s="87">
        <f t="shared" si="3"/>
        <v>1306883691</v>
      </c>
      <c r="M22" s="87">
        <f t="shared" si="3"/>
        <v>828626296</v>
      </c>
      <c r="N22" s="87">
        <f t="shared" si="3"/>
        <v>-176595967</v>
      </c>
      <c r="O22" s="87">
        <f t="shared" si="3"/>
        <v>-223325982</v>
      </c>
      <c r="P22" s="87">
        <f t="shared" si="3"/>
        <v>856596817</v>
      </c>
      <c r="Q22" s="87">
        <f t="shared" si="3"/>
        <v>456674868</v>
      </c>
      <c r="R22" s="87">
        <f t="shared" si="3"/>
        <v>-44974725</v>
      </c>
      <c r="S22" s="87">
        <f t="shared" si="3"/>
        <v>-194460928</v>
      </c>
      <c r="T22" s="87">
        <f t="shared" si="3"/>
        <v>-861159633</v>
      </c>
      <c r="U22" s="87">
        <f t="shared" si="3"/>
        <v>-1100595286</v>
      </c>
      <c r="V22" s="87">
        <f t="shared" si="3"/>
        <v>2038407469</v>
      </c>
      <c r="W22" s="87">
        <f t="shared" si="3"/>
        <v>1877527791</v>
      </c>
      <c r="X22" s="87">
        <f t="shared" si="3"/>
        <v>160879678</v>
      </c>
      <c r="Y22" s="88">
        <f>+IF(W22&lt;&gt;0,(X22/W22)*100,0)</f>
        <v>8.568697559161723</v>
      </c>
      <c r="Z22" s="89">
        <f t="shared" si="3"/>
        <v>1814458535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2170248232</v>
      </c>
      <c r="C24" s="74">
        <f>SUM(C22:C23)</f>
        <v>0</v>
      </c>
      <c r="D24" s="75">
        <f aca="true" t="shared" si="4" ref="D24:Z24">SUM(D22:D23)</f>
        <v>1877527795</v>
      </c>
      <c r="E24" s="76">
        <f t="shared" si="4"/>
        <v>1814458535</v>
      </c>
      <c r="F24" s="76">
        <f t="shared" si="4"/>
        <v>1053226571</v>
      </c>
      <c r="G24" s="76">
        <f t="shared" si="4"/>
        <v>266936445</v>
      </c>
      <c r="H24" s="76">
        <f t="shared" si="4"/>
        <v>533538575</v>
      </c>
      <c r="I24" s="76">
        <f t="shared" si="4"/>
        <v>1853701591</v>
      </c>
      <c r="J24" s="76">
        <f t="shared" si="4"/>
        <v>-289668361</v>
      </c>
      <c r="K24" s="76">
        <f t="shared" si="4"/>
        <v>-188589034</v>
      </c>
      <c r="L24" s="76">
        <f t="shared" si="4"/>
        <v>1306883691</v>
      </c>
      <c r="M24" s="76">
        <f t="shared" si="4"/>
        <v>828626296</v>
      </c>
      <c r="N24" s="76">
        <f t="shared" si="4"/>
        <v>-176595967</v>
      </c>
      <c r="O24" s="76">
        <f t="shared" si="4"/>
        <v>-223325982</v>
      </c>
      <c r="P24" s="76">
        <f t="shared" si="4"/>
        <v>856596817</v>
      </c>
      <c r="Q24" s="76">
        <f t="shared" si="4"/>
        <v>456674868</v>
      </c>
      <c r="R24" s="76">
        <f t="shared" si="4"/>
        <v>-44974725</v>
      </c>
      <c r="S24" s="76">
        <f t="shared" si="4"/>
        <v>-194460928</v>
      </c>
      <c r="T24" s="76">
        <f t="shared" si="4"/>
        <v>-861159633</v>
      </c>
      <c r="U24" s="76">
        <f t="shared" si="4"/>
        <v>-1100595286</v>
      </c>
      <c r="V24" s="76">
        <f t="shared" si="4"/>
        <v>2038407469</v>
      </c>
      <c r="W24" s="76">
        <f t="shared" si="4"/>
        <v>1877527791</v>
      </c>
      <c r="X24" s="76">
        <f t="shared" si="4"/>
        <v>160879678</v>
      </c>
      <c r="Y24" s="77">
        <f>+IF(W24&lt;&gt;0,(X24/W24)*100,0)</f>
        <v>8.568697559161723</v>
      </c>
      <c r="Z24" s="78">
        <f t="shared" si="4"/>
        <v>1814458535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4093865313</v>
      </c>
      <c r="C27" s="21">
        <v>0</v>
      </c>
      <c r="D27" s="98">
        <v>5130961437</v>
      </c>
      <c r="E27" s="99">
        <v>5130905700</v>
      </c>
      <c r="F27" s="99">
        <v>110611095</v>
      </c>
      <c r="G27" s="99">
        <v>7225482</v>
      </c>
      <c r="H27" s="99">
        <v>250970137</v>
      </c>
      <c r="I27" s="99">
        <v>368806714</v>
      </c>
      <c r="J27" s="99">
        <v>205617218</v>
      </c>
      <c r="K27" s="99">
        <v>262250814</v>
      </c>
      <c r="L27" s="99">
        <v>365218519</v>
      </c>
      <c r="M27" s="99">
        <v>833086551</v>
      </c>
      <c r="N27" s="99">
        <v>136992532</v>
      </c>
      <c r="O27" s="99">
        <v>258998428</v>
      </c>
      <c r="P27" s="99">
        <v>310753047</v>
      </c>
      <c r="Q27" s="99">
        <v>706744007</v>
      </c>
      <c r="R27" s="99">
        <v>479943499</v>
      </c>
      <c r="S27" s="99">
        <v>491321120</v>
      </c>
      <c r="T27" s="99">
        <v>1337475610</v>
      </c>
      <c r="U27" s="99">
        <v>2308740229</v>
      </c>
      <c r="V27" s="99">
        <v>4217377501</v>
      </c>
      <c r="W27" s="99">
        <v>5130905700</v>
      </c>
      <c r="X27" s="99">
        <v>-913528199</v>
      </c>
      <c r="Y27" s="100">
        <v>-17.8</v>
      </c>
      <c r="Z27" s="101">
        <v>5130905700</v>
      </c>
    </row>
    <row r="28" spans="1:26" ht="13.5">
      <c r="A28" s="102" t="s">
        <v>44</v>
      </c>
      <c r="B28" s="18">
        <v>2146263139</v>
      </c>
      <c r="C28" s="18">
        <v>0</v>
      </c>
      <c r="D28" s="58">
        <v>1876755252</v>
      </c>
      <c r="E28" s="59">
        <v>1825151992</v>
      </c>
      <c r="F28" s="59">
        <v>104629546</v>
      </c>
      <c r="G28" s="59">
        <v>-15816673</v>
      </c>
      <c r="H28" s="59">
        <v>119375040</v>
      </c>
      <c r="I28" s="59">
        <v>208187913</v>
      </c>
      <c r="J28" s="59">
        <v>79401348</v>
      </c>
      <c r="K28" s="59">
        <v>127993836</v>
      </c>
      <c r="L28" s="59">
        <v>175631096</v>
      </c>
      <c r="M28" s="59">
        <v>383026280</v>
      </c>
      <c r="N28" s="59">
        <v>10257859</v>
      </c>
      <c r="O28" s="59">
        <v>111783330</v>
      </c>
      <c r="P28" s="59">
        <v>135725167</v>
      </c>
      <c r="Q28" s="59">
        <v>257766356</v>
      </c>
      <c r="R28" s="59">
        <v>255670137</v>
      </c>
      <c r="S28" s="59">
        <v>216931977</v>
      </c>
      <c r="T28" s="59">
        <v>416736205</v>
      </c>
      <c r="U28" s="59">
        <v>889338319</v>
      </c>
      <c r="V28" s="59">
        <v>1738318868</v>
      </c>
      <c r="W28" s="59">
        <v>1825151992</v>
      </c>
      <c r="X28" s="59">
        <v>-86833124</v>
      </c>
      <c r="Y28" s="60">
        <v>-4.76</v>
      </c>
      <c r="Z28" s="61">
        <v>1825151992</v>
      </c>
    </row>
    <row r="29" spans="1:26" ht="13.5">
      <c r="A29" s="57" t="s">
        <v>88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1790950140</v>
      </c>
      <c r="E30" s="59">
        <v>1856086653</v>
      </c>
      <c r="F30" s="59">
        <v>5452402</v>
      </c>
      <c r="G30" s="59">
        <v>6359032</v>
      </c>
      <c r="H30" s="59">
        <v>29433077</v>
      </c>
      <c r="I30" s="59">
        <v>41244511</v>
      </c>
      <c r="J30" s="59">
        <v>47533071</v>
      </c>
      <c r="K30" s="59">
        <v>52309855</v>
      </c>
      <c r="L30" s="59">
        <v>74751440</v>
      </c>
      <c r="M30" s="59">
        <v>174594366</v>
      </c>
      <c r="N30" s="59">
        <v>60072796</v>
      </c>
      <c r="O30" s="59">
        <v>73115114</v>
      </c>
      <c r="P30" s="59">
        <v>65924666</v>
      </c>
      <c r="Q30" s="59">
        <v>199112576</v>
      </c>
      <c r="R30" s="59">
        <v>102887642</v>
      </c>
      <c r="S30" s="59">
        <v>75081256</v>
      </c>
      <c r="T30" s="59">
        <v>471924755</v>
      </c>
      <c r="U30" s="59">
        <v>649893653</v>
      </c>
      <c r="V30" s="59">
        <v>1064845106</v>
      </c>
      <c r="W30" s="59">
        <v>1856086653</v>
      </c>
      <c r="X30" s="59">
        <v>-791241547</v>
      </c>
      <c r="Y30" s="60">
        <v>-42.63</v>
      </c>
      <c r="Z30" s="61">
        <v>1856086653</v>
      </c>
    </row>
    <row r="31" spans="1:26" ht="13.5">
      <c r="A31" s="57" t="s">
        <v>49</v>
      </c>
      <c r="B31" s="18">
        <v>1947602177</v>
      </c>
      <c r="C31" s="18">
        <v>0</v>
      </c>
      <c r="D31" s="58">
        <v>1463256045</v>
      </c>
      <c r="E31" s="59">
        <v>1449667055</v>
      </c>
      <c r="F31" s="59">
        <v>529146</v>
      </c>
      <c r="G31" s="59">
        <v>16683120</v>
      </c>
      <c r="H31" s="59">
        <v>102162020</v>
      </c>
      <c r="I31" s="59">
        <v>119374286</v>
      </c>
      <c r="J31" s="59">
        <v>78682801</v>
      </c>
      <c r="K31" s="59">
        <v>81947124</v>
      </c>
      <c r="L31" s="59">
        <v>114835981</v>
      </c>
      <c r="M31" s="59">
        <v>275465906</v>
      </c>
      <c r="N31" s="59">
        <v>66661880</v>
      </c>
      <c r="O31" s="59">
        <v>74099981</v>
      </c>
      <c r="P31" s="59">
        <v>109103215</v>
      </c>
      <c r="Q31" s="59">
        <v>249865076</v>
      </c>
      <c r="R31" s="59">
        <v>121385721</v>
      </c>
      <c r="S31" s="59">
        <v>199307893</v>
      </c>
      <c r="T31" s="59">
        <v>448814648</v>
      </c>
      <c r="U31" s="59">
        <v>769508262</v>
      </c>
      <c r="V31" s="59">
        <v>1414213530</v>
      </c>
      <c r="W31" s="59">
        <v>1449667055</v>
      </c>
      <c r="X31" s="59">
        <v>-35453525</v>
      </c>
      <c r="Y31" s="60">
        <v>-2.45</v>
      </c>
      <c r="Z31" s="61">
        <v>1449667055</v>
      </c>
    </row>
    <row r="32" spans="1:26" ht="13.5">
      <c r="A32" s="69" t="s">
        <v>50</v>
      </c>
      <c r="B32" s="21">
        <f>SUM(B28:B31)</f>
        <v>4093865316</v>
      </c>
      <c r="C32" s="21">
        <f>SUM(C28:C31)</f>
        <v>0</v>
      </c>
      <c r="D32" s="98">
        <f aca="true" t="shared" si="5" ref="D32:Z32">SUM(D28:D31)</f>
        <v>5130961437</v>
      </c>
      <c r="E32" s="99">
        <f t="shared" si="5"/>
        <v>5130905700</v>
      </c>
      <c r="F32" s="99">
        <f t="shared" si="5"/>
        <v>110611094</v>
      </c>
      <c r="G32" s="99">
        <f t="shared" si="5"/>
        <v>7225479</v>
      </c>
      <c r="H32" s="99">
        <f t="shared" si="5"/>
        <v>250970137</v>
      </c>
      <c r="I32" s="99">
        <f t="shared" si="5"/>
        <v>368806710</v>
      </c>
      <c r="J32" s="99">
        <f t="shared" si="5"/>
        <v>205617220</v>
      </c>
      <c r="K32" s="99">
        <f t="shared" si="5"/>
        <v>262250815</v>
      </c>
      <c r="L32" s="99">
        <f t="shared" si="5"/>
        <v>365218517</v>
      </c>
      <c r="M32" s="99">
        <f t="shared" si="5"/>
        <v>833086552</v>
      </c>
      <c r="N32" s="99">
        <f t="shared" si="5"/>
        <v>136992535</v>
      </c>
      <c r="O32" s="99">
        <f t="shared" si="5"/>
        <v>258998425</v>
      </c>
      <c r="P32" s="99">
        <f t="shared" si="5"/>
        <v>310753048</v>
      </c>
      <c r="Q32" s="99">
        <f t="shared" si="5"/>
        <v>706744008</v>
      </c>
      <c r="R32" s="99">
        <f t="shared" si="5"/>
        <v>479943500</v>
      </c>
      <c r="S32" s="99">
        <f t="shared" si="5"/>
        <v>491321126</v>
      </c>
      <c r="T32" s="99">
        <f t="shared" si="5"/>
        <v>1337475608</v>
      </c>
      <c r="U32" s="99">
        <f t="shared" si="5"/>
        <v>2308740234</v>
      </c>
      <c r="V32" s="99">
        <f t="shared" si="5"/>
        <v>4217377504</v>
      </c>
      <c r="W32" s="99">
        <f t="shared" si="5"/>
        <v>5130905700</v>
      </c>
      <c r="X32" s="99">
        <f t="shared" si="5"/>
        <v>-913528196</v>
      </c>
      <c r="Y32" s="100">
        <f>+IF(W32&lt;&gt;0,(X32/W32)*100,0)</f>
        <v>-17.804423807672006</v>
      </c>
      <c r="Z32" s="101">
        <f t="shared" si="5"/>
        <v>5130905700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14963273093</v>
      </c>
      <c r="C35" s="18">
        <v>0</v>
      </c>
      <c r="D35" s="58">
        <v>14555196093</v>
      </c>
      <c r="E35" s="59">
        <v>13531111069</v>
      </c>
      <c r="F35" s="59">
        <v>17612041266</v>
      </c>
      <c r="G35" s="59">
        <v>15603474268</v>
      </c>
      <c r="H35" s="59">
        <v>15878688449</v>
      </c>
      <c r="I35" s="59">
        <v>15878688449</v>
      </c>
      <c r="J35" s="59">
        <v>15425030415</v>
      </c>
      <c r="K35" s="59">
        <v>15504618049</v>
      </c>
      <c r="L35" s="59">
        <v>16136622277</v>
      </c>
      <c r="M35" s="59">
        <v>16136622277</v>
      </c>
      <c r="N35" s="59">
        <v>16412564288</v>
      </c>
      <c r="O35" s="59">
        <v>18226664915</v>
      </c>
      <c r="P35" s="59">
        <v>19101035608</v>
      </c>
      <c r="Q35" s="59">
        <v>19101035608</v>
      </c>
      <c r="R35" s="59">
        <v>17212879474</v>
      </c>
      <c r="S35" s="59">
        <v>14575743507</v>
      </c>
      <c r="T35" s="59">
        <v>14242542754</v>
      </c>
      <c r="U35" s="59">
        <v>14242542754</v>
      </c>
      <c r="V35" s="59">
        <v>14242542754</v>
      </c>
      <c r="W35" s="59">
        <v>13531111069</v>
      </c>
      <c r="X35" s="59">
        <v>711431685</v>
      </c>
      <c r="Y35" s="60">
        <v>5.26</v>
      </c>
      <c r="Z35" s="61">
        <v>13531111069</v>
      </c>
    </row>
    <row r="36" spans="1:26" ht="13.5">
      <c r="A36" s="57" t="s">
        <v>53</v>
      </c>
      <c r="B36" s="18">
        <v>49532658053</v>
      </c>
      <c r="C36" s="18">
        <v>0</v>
      </c>
      <c r="D36" s="58">
        <v>49061352328</v>
      </c>
      <c r="E36" s="59">
        <v>49821665686</v>
      </c>
      <c r="F36" s="59">
        <v>50501168722</v>
      </c>
      <c r="G36" s="59">
        <v>49323190375</v>
      </c>
      <c r="H36" s="59">
        <v>49389171723</v>
      </c>
      <c r="I36" s="59">
        <v>49389171723</v>
      </c>
      <c r="J36" s="59">
        <v>49452680162</v>
      </c>
      <c r="K36" s="59">
        <v>49591984177</v>
      </c>
      <c r="L36" s="59">
        <v>49815227285</v>
      </c>
      <c r="M36" s="59">
        <v>49815227285</v>
      </c>
      <c r="N36" s="59">
        <v>49766131809</v>
      </c>
      <c r="O36" s="59">
        <v>48881919870</v>
      </c>
      <c r="P36" s="59">
        <v>48966814157</v>
      </c>
      <c r="Q36" s="59">
        <v>48966814157</v>
      </c>
      <c r="R36" s="59">
        <v>50490448212</v>
      </c>
      <c r="S36" s="59">
        <v>52025749016</v>
      </c>
      <c r="T36" s="59">
        <v>52833061536</v>
      </c>
      <c r="U36" s="59">
        <v>52833061536</v>
      </c>
      <c r="V36" s="59">
        <v>52833061536</v>
      </c>
      <c r="W36" s="59">
        <v>49821665686</v>
      </c>
      <c r="X36" s="59">
        <v>3011395850</v>
      </c>
      <c r="Y36" s="60">
        <v>6.04</v>
      </c>
      <c r="Z36" s="61">
        <v>49821665686</v>
      </c>
    </row>
    <row r="37" spans="1:26" ht="13.5">
      <c r="A37" s="57" t="s">
        <v>54</v>
      </c>
      <c r="B37" s="18">
        <v>8600757802</v>
      </c>
      <c r="C37" s="18">
        <v>0</v>
      </c>
      <c r="D37" s="58">
        <v>6307447429</v>
      </c>
      <c r="E37" s="59">
        <v>8307447429</v>
      </c>
      <c r="F37" s="59">
        <v>9199819762</v>
      </c>
      <c r="G37" s="59">
        <v>7773424316</v>
      </c>
      <c r="H37" s="59">
        <v>7615120801</v>
      </c>
      <c r="I37" s="59">
        <v>7615120801</v>
      </c>
      <c r="J37" s="59">
        <v>8085674523</v>
      </c>
      <c r="K37" s="59">
        <v>8833508916</v>
      </c>
      <c r="L37" s="59">
        <v>8512471471</v>
      </c>
      <c r="M37" s="59">
        <v>8512471471</v>
      </c>
      <c r="N37" s="59">
        <v>8941863647</v>
      </c>
      <c r="O37" s="59">
        <v>10132096319</v>
      </c>
      <c r="P37" s="59">
        <v>10266183911</v>
      </c>
      <c r="Q37" s="59">
        <v>10266183911</v>
      </c>
      <c r="R37" s="59">
        <v>10004227399</v>
      </c>
      <c r="S37" s="59">
        <v>9149476838</v>
      </c>
      <c r="T37" s="59">
        <v>10528876605</v>
      </c>
      <c r="U37" s="59">
        <v>10528876605</v>
      </c>
      <c r="V37" s="59">
        <v>10528876605</v>
      </c>
      <c r="W37" s="59">
        <v>8307447429</v>
      </c>
      <c r="X37" s="59">
        <v>2221429176</v>
      </c>
      <c r="Y37" s="60">
        <v>26.74</v>
      </c>
      <c r="Z37" s="61">
        <v>8307447429</v>
      </c>
    </row>
    <row r="38" spans="1:26" ht="13.5">
      <c r="A38" s="57" t="s">
        <v>55</v>
      </c>
      <c r="B38" s="18">
        <v>8524801350</v>
      </c>
      <c r="C38" s="18">
        <v>0</v>
      </c>
      <c r="D38" s="58">
        <v>8790779948</v>
      </c>
      <c r="E38" s="59">
        <v>8800592906</v>
      </c>
      <c r="F38" s="59">
        <v>7727004060</v>
      </c>
      <c r="G38" s="59">
        <v>8514624023</v>
      </c>
      <c r="H38" s="59">
        <v>8509596624</v>
      </c>
      <c r="I38" s="59">
        <v>8509596624</v>
      </c>
      <c r="J38" s="59">
        <v>8478256740</v>
      </c>
      <c r="K38" s="59">
        <v>8451590073</v>
      </c>
      <c r="L38" s="59">
        <v>8346941640</v>
      </c>
      <c r="M38" s="59">
        <v>8346941640</v>
      </c>
      <c r="N38" s="59">
        <v>8346941640</v>
      </c>
      <c r="O38" s="59">
        <v>8335873309</v>
      </c>
      <c r="P38" s="59">
        <v>8330402743</v>
      </c>
      <c r="Q38" s="59">
        <v>8330402743</v>
      </c>
      <c r="R38" s="59">
        <v>8298761570</v>
      </c>
      <c r="S38" s="59">
        <v>8272094903</v>
      </c>
      <c r="T38" s="59">
        <v>8163726581</v>
      </c>
      <c r="U38" s="59">
        <v>8163726581</v>
      </c>
      <c r="V38" s="59">
        <v>8163726581</v>
      </c>
      <c r="W38" s="59">
        <v>8800592906</v>
      </c>
      <c r="X38" s="59">
        <v>-636866325</v>
      </c>
      <c r="Y38" s="60">
        <v>-7.24</v>
      </c>
      <c r="Z38" s="61">
        <v>8800592906</v>
      </c>
    </row>
    <row r="39" spans="1:26" ht="13.5">
      <c r="A39" s="57" t="s">
        <v>56</v>
      </c>
      <c r="B39" s="18">
        <v>47370371994</v>
      </c>
      <c r="C39" s="18">
        <v>0</v>
      </c>
      <c r="D39" s="58">
        <v>48518321044</v>
      </c>
      <c r="E39" s="59">
        <v>46244736420</v>
      </c>
      <c r="F39" s="59">
        <v>51186386166</v>
      </c>
      <c r="G39" s="59">
        <v>48638616304</v>
      </c>
      <c r="H39" s="59">
        <v>49143142747</v>
      </c>
      <c r="I39" s="59">
        <v>49143142747</v>
      </c>
      <c r="J39" s="59">
        <v>48313779314</v>
      </c>
      <c r="K39" s="59">
        <v>47811503237</v>
      </c>
      <c r="L39" s="59">
        <v>49092436451</v>
      </c>
      <c r="M39" s="59">
        <v>49092436451</v>
      </c>
      <c r="N39" s="59">
        <v>48889890810</v>
      </c>
      <c r="O39" s="59">
        <v>48640615157</v>
      </c>
      <c r="P39" s="59">
        <v>49471263111</v>
      </c>
      <c r="Q39" s="59">
        <v>49471263111</v>
      </c>
      <c r="R39" s="59">
        <v>49400338717</v>
      </c>
      <c r="S39" s="59">
        <v>49179920782</v>
      </c>
      <c r="T39" s="59">
        <v>48383001104</v>
      </c>
      <c r="U39" s="59">
        <v>48383001104</v>
      </c>
      <c r="V39" s="59">
        <v>48383001104</v>
      </c>
      <c r="W39" s="59">
        <v>46244736420</v>
      </c>
      <c r="X39" s="59">
        <v>2138264684</v>
      </c>
      <c r="Y39" s="60">
        <v>4.62</v>
      </c>
      <c r="Z39" s="61">
        <v>46244736420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4913815469</v>
      </c>
      <c r="C42" s="18">
        <v>0</v>
      </c>
      <c r="D42" s="58">
        <v>4702371968</v>
      </c>
      <c r="E42" s="59">
        <v>4639303735</v>
      </c>
      <c r="F42" s="59">
        <v>-2377353424</v>
      </c>
      <c r="G42" s="59">
        <v>-1149610389</v>
      </c>
      <c r="H42" s="59">
        <v>-720537011</v>
      </c>
      <c r="I42" s="59">
        <v>-4247500824</v>
      </c>
      <c r="J42" s="59">
        <v>460737810</v>
      </c>
      <c r="K42" s="59">
        <v>2430544505</v>
      </c>
      <c r="L42" s="59">
        <v>-755020285</v>
      </c>
      <c r="M42" s="59">
        <v>2136262030</v>
      </c>
      <c r="N42" s="59">
        <v>419432242</v>
      </c>
      <c r="O42" s="59">
        <v>-393088946</v>
      </c>
      <c r="P42" s="59">
        <v>1460424388</v>
      </c>
      <c r="Q42" s="59">
        <v>1486767684</v>
      </c>
      <c r="R42" s="59">
        <v>-883866583</v>
      </c>
      <c r="S42" s="59">
        <v>-188463284</v>
      </c>
      <c r="T42" s="59">
        <v>3768912880</v>
      </c>
      <c r="U42" s="59">
        <v>2696583013</v>
      </c>
      <c r="V42" s="59">
        <v>2072111903</v>
      </c>
      <c r="W42" s="59">
        <v>4639303735</v>
      </c>
      <c r="X42" s="59">
        <v>-2567191832</v>
      </c>
      <c r="Y42" s="60">
        <v>-55.34</v>
      </c>
      <c r="Z42" s="61">
        <v>4639303735</v>
      </c>
    </row>
    <row r="43" spans="1:26" ht="13.5">
      <c r="A43" s="57" t="s">
        <v>59</v>
      </c>
      <c r="B43" s="18">
        <v>-4335054346</v>
      </c>
      <c r="C43" s="18">
        <v>0</v>
      </c>
      <c r="D43" s="58">
        <v>-4518103416</v>
      </c>
      <c r="E43" s="59">
        <v>-4488931680</v>
      </c>
      <c r="F43" s="59">
        <v>-101684103</v>
      </c>
      <c r="G43" s="59">
        <v>4074412063</v>
      </c>
      <c r="H43" s="59">
        <v>-242245294</v>
      </c>
      <c r="I43" s="59">
        <v>3730482666</v>
      </c>
      <c r="J43" s="59">
        <v>-239772381</v>
      </c>
      <c r="K43" s="59">
        <v>-256205970</v>
      </c>
      <c r="L43" s="59">
        <v>-399507055</v>
      </c>
      <c r="M43" s="59">
        <v>-895485406</v>
      </c>
      <c r="N43" s="59">
        <v>-127168467</v>
      </c>
      <c r="O43" s="59">
        <v>707947996</v>
      </c>
      <c r="P43" s="59">
        <v>-261158230</v>
      </c>
      <c r="Q43" s="59">
        <v>319621299</v>
      </c>
      <c r="R43" s="59">
        <v>-1699897998</v>
      </c>
      <c r="S43" s="59">
        <v>-1711564748</v>
      </c>
      <c r="T43" s="59">
        <v>-4999888639</v>
      </c>
      <c r="U43" s="59">
        <v>-8411351385</v>
      </c>
      <c r="V43" s="59">
        <v>-5256732826</v>
      </c>
      <c r="W43" s="59">
        <v>-4488931680</v>
      </c>
      <c r="X43" s="59">
        <v>-767801146</v>
      </c>
      <c r="Y43" s="60">
        <v>17.1</v>
      </c>
      <c r="Z43" s="61">
        <v>-4488931680</v>
      </c>
    </row>
    <row r="44" spans="1:26" ht="13.5">
      <c r="A44" s="57" t="s">
        <v>60</v>
      </c>
      <c r="B44" s="18">
        <v>-307551001</v>
      </c>
      <c r="C44" s="18">
        <v>0</v>
      </c>
      <c r="D44" s="58">
        <v>1427285191</v>
      </c>
      <c r="E44" s="59">
        <v>1437098148</v>
      </c>
      <c r="F44" s="59">
        <v>11629141</v>
      </c>
      <c r="G44" s="59">
        <v>-262881219</v>
      </c>
      <c r="H44" s="59">
        <v>4074768</v>
      </c>
      <c r="I44" s="59">
        <v>-247177310</v>
      </c>
      <c r="J44" s="59">
        <v>-26064416</v>
      </c>
      <c r="K44" s="59">
        <v>-22744776</v>
      </c>
      <c r="L44" s="59">
        <v>-99923235</v>
      </c>
      <c r="M44" s="59">
        <v>-148732427</v>
      </c>
      <c r="N44" s="59">
        <v>-2007707</v>
      </c>
      <c r="O44" s="59">
        <v>-3114510</v>
      </c>
      <c r="P44" s="59">
        <v>-1505921</v>
      </c>
      <c r="Q44" s="59">
        <v>-6628138</v>
      </c>
      <c r="R44" s="59">
        <v>-28574817</v>
      </c>
      <c r="S44" s="59">
        <v>-24663796</v>
      </c>
      <c r="T44" s="59">
        <v>162682957</v>
      </c>
      <c r="U44" s="59">
        <v>109444344</v>
      </c>
      <c r="V44" s="59">
        <v>-293093531</v>
      </c>
      <c r="W44" s="59">
        <v>1437098148</v>
      </c>
      <c r="X44" s="59">
        <v>-1730191679</v>
      </c>
      <c r="Y44" s="60">
        <v>-120.39</v>
      </c>
      <c r="Z44" s="61">
        <v>1437098148</v>
      </c>
    </row>
    <row r="45" spans="1:26" ht="13.5">
      <c r="A45" s="69" t="s">
        <v>61</v>
      </c>
      <c r="B45" s="21">
        <v>7972586235</v>
      </c>
      <c r="C45" s="21">
        <v>0</v>
      </c>
      <c r="D45" s="98">
        <v>9312929856</v>
      </c>
      <c r="E45" s="99">
        <v>8288846316</v>
      </c>
      <c r="F45" s="99">
        <v>5233967727</v>
      </c>
      <c r="G45" s="99">
        <v>7895888182</v>
      </c>
      <c r="H45" s="99">
        <v>6937180645</v>
      </c>
      <c r="I45" s="99">
        <v>6937180645</v>
      </c>
      <c r="J45" s="99">
        <v>7132081658</v>
      </c>
      <c r="K45" s="99">
        <v>9283675417</v>
      </c>
      <c r="L45" s="99">
        <v>8029224842</v>
      </c>
      <c r="M45" s="99">
        <v>8029224842</v>
      </c>
      <c r="N45" s="99">
        <v>8319480910</v>
      </c>
      <c r="O45" s="99">
        <v>8631225450</v>
      </c>
      <c r="P45" s="99">
        <v>9828985687</v>
      </c>
      <c r="Q45" s="99">
        <v>8319480910</v>
      </c>
      <c r="R45" s="99">
        <v>7216646289</v>
      </c>
      <c r="S45" s="99">
        <v>5291954461</v>
      </c>
      <c r="T45" s="99">
        <v>4223661659</v>
      </c>
      <c r="U45" s="99">
        <v>4223661659</v>
      </c>
      <c r="V45" s="99">
        <v>4223661659</v>
      </c>
      <c r="W45" s="99">
        <v>8288846316</v>
      </c>
      <c r="X45" s="99">
        <v>-4065184657</v>
      </c>
      <c r="Y45" s="100">
        <v>-49.04</v>
      </c>
      <c r="Z45" s="101">
        <v>8288846316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8" t="s">
        <v>80</v>
      </c>
      <c r="V47" s="118" t="s">
        <v>81</v>
      </c>
      <c r="W47" s="118" t="s">
        <v>82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1671183823</v>
      </c>
      <c r="C49" s="51">
        <v>0</v>
      </c>
      <c r="D49" s="128">
        <v>469570118</v>
      </c>
      <c r="E49" s="53">
        <v>387996928</v>
      </c>
      <c r="F49" s="53">
        <v>0</v>
      </c>
      <c r="G49" s="53">
        <v>0</v>
      </c>
      <c r="H49" s="53">
        <v>0</v>
      </c>
      <c r="I49" s="53">
        <v>405711628</v>
      </c>
      <c r="J49" s="53">
        <v>0</v>
      </c>
      <c r="K49" s="53">
        <v>0</v>
      </c>
      <c r="L49" s="53">
        <v>0</v>
      </c>
      <c r="M49" s="53">
        <v>293396555</v>
      </c>
      <c r="N49" s="53">
        <v>0</v>
      </c>
      <c r="O49" s="53">
        <v>0</v>
      </c>
      <c r="P49" s="53">
        <v>0</v>
      </c>
      <c r="Q49" s="53">
        <v>277756057</v>
      </c>
      <c r="R49" s="53">
        <v>0</v>
      </c>
      <c r="S49" s="53">
        <v>0</v>
      </c>
      <c r="T49" s="53">
        <v>0</v>
      </c>
      <c r="U49" s="53">
        <v>1983006122</v>
      </c>
      <c r="V49" s="53">
        <v>7841771714</v>
      </c>
      <c r="W49" s="53">
        <v>13330392945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3761669411</v>
      </c>
      <c r="C51" s="51">
        <v>0</v>
      </c>
      <c r="D51" s="128">
        <v>85329310</v>
      </c>
      <c r="E51" s="53">
        <v>44237527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3891236248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91.23677832081681</v>
      </c>
      <c r="C58" s="5">
        <f>IF(C67=0,0,+(C76/C67)*100)</f>
        <v>0</v>
      </c>
      <c r="D58" s="6">
        <f aca="true" t="shared" si="6" ref="D58:Z58">IF(D67=0,0,+(D76/D67)*100)</f>
        <v>93.12961074260785</v>
      </c>
      <c r="E58" s="7">
        <f t="shared" si="6"/>
        <v>93.1216727154357</v>
      </c>
      <c r="F58" s="7">
        <f t="shared" si="6"/>
        <v>84.40151555996378</v>
      </c>
      <c r="G58" s="7">
        <f t="shared" si="6"/>
        <v>124.06938449118034</v>
      </c>
      <c r="H58" s="7">
        <f t="shared" si="6"/>
        <v>74.14790647314285</v>
      </c>
      <c r="I58" s="7">
        <f t="shared" si="6"/>
        <v>94.33630060321062</v>
      </c>
      <c r="J58" s="7">
        <f t="shared" si="6"/>
        <v>143.0226127197234</v>
      </c>
      <c r="K58" s="7">
        <f t="shared" si="6"/>
        <v>94.06350270830421</v>
      </c>
      <c r="L58" s="7">
        <f t="shared" si="6"/>
        <v>84.52216241494402</v>
      </c>
      <c r="M58" s="7">
        <f t="shared" si="6"/>
        <v>106.14162489171682</v>
      </c>
      <c r="N58" s="7">
        <f t="shared" si="6"/>
        <v>88.72136917585341</v>
      </c>
      <c r="O58" s="7">
        <f t="shared" si="6"/>
        <v>78.2417206886488</v>
      </c>
      <c r="P58" s="7">
        <f t="shared" si="6"/>
        <v>99.25658878670343</v>
      </c>
      <c r="Q58" s="7">
        <f t="shared" si="6"/>
        <v>88.32278766122299</v>
      </c>
      <c r="R58" s="7">
        <f t="shared" si="6"/>
        <v>93.37152206177937</v>
      </c>
      <c r="S58" s="7">
        <f t="shared" si="6"/>
        <v>93.49962511527855</v>
      </c>
      <c r="T58" s="7">
        <f t="shared" si="6"/>
        <v>-78.49500531811915</v>
      </c>
      <c r="U58" s="7">
        <f t="shared" si="6"/>
        <v>32.66765079166286</v>
      </c>
      <c r="V58" s="7">
        <f t="shared" si="6"/>
        <v>80.76073868145566</v>
      </c>
      <c r="W58" s="7">
        <f t="shared" si="6"/>
        <v>93.01420443433717</v>
      </c>
      <c r="X58" s="7">
        <f t="shared" si="6"/>
        <v>0</v>
      </c>
      <c r="Y58" s="7">
        <f t="shared" si="6"/>
        <v>0</v>
      </c>
      <c r="Z58" s="8">
        <f t="shared" si="6"/>
        <v>93.1216727154357</v>
      </c>
    </row>
    <row r="59" spans="1:26" ht="13.5">
      <c r="A59" s="36" t="s">
        <v>31</v>
      </c>
      <c r="B59" s="9">
        <f aca="true" t="shared" si="7" ref="B59:Z66">IF(B68=0,0,+(B77/B68)*100)</f>
        <v>96.12832184200764</v>
      </c>
      <c r="C59" s="9">
        <f t="shared" si="7"/>
        <v>0</v>
      </c>
      <c r="D59" s="2">
        <f t="shared" si="7"/>
        <v>93.00000001523185</v>
      </c>
      <c r="E59" s="10">
        <f t="shared" si="7"/>
        <v>93.00000001523185</v>
      </c>
      <c r="F59" s="10">
        <f t="shared" si="7"/>
        <v>87.11366779950166</v>
      </c>
      <c r="G59" s="10">
        <f t="shared" si="7"/>
        <v>97.20106798032246</v>
      </c>
      <c r="H59" s="10">
        <f t="shared" si="7"/>
        <v>85.99909452355647</v>
      </c>
      <c r="I59" s="10">
        <f t="shared" si="7"/>
        <v>89.94861211533537</v>
      </c>
      <c r="J59" s="10">
        <f t="shared" si="7"/>
        <v>97.13275987264153</v>
      </c>
      <c r="K59" s="10">
        <f t="shared" si="7"/>
        <v>96.63184253277639</v>
      </c>
      <c r="L59" s="10">
        <f t="shared" si="7"/>
        <v>92.36308559760926</v>
      </c>
      <c r="M59" s="10">
        <f t="shared" si="7"/>
        <v>95.39927313682495</v>
      </c>
      <c r="N59" s="10">
        <f t="shared" si="7"/>
        <v>93.68669902786183</v>
      </c>
      <c r="O59" s="10">
        <f t="shared" si="7"/>
        <v>84.15772220348686</v>
      </c>
      <c r="P59" s="10">
        <f t="shared" si="7"/>
        <v>100.49444916139952</v>
      </c>
      <c r="Q59" s="10">
        <f t="shared" si="7"/>
        <v>92.77899582210367</v>
      </c>
      <c r="R59" s="10">
        <f t="shared" si="7"/>
        <v>85.6389910898604</v>
      </c>
      <c r="S59" s="10">
        <f t="shared" si="7"/>
        <v>84.89700697462872</v>
      </c>
      <c r="T59" s="10">
        <f t="shared" si="7"/>
        <v>115.90542737638548</v>
      </c>
      <c r="U59" s="10">
        <f t="shared" si="7"/>
        <v>96.18510193016415</v>
      </c>
      <c r="V59" s="10">
        <f t="shared" si="7"/>
        <v>93.63184968178551</v>
      </c>
      <c r="W59" s="10">
        <f t="shared" si="7"/>
        <v>93.00000001523185</v>
      </c>
      <c r="X59" s="10">
        <f t="shared" si="7"/>
        <v>0</v>
      </c>
      <c r="Y59" s="10">
        <f t="shared" si="7"/>
        <v>0</v>
      </c>
      <c r="Z59" s="11">
        <f t="shared" si="7"/>
        <v>93.00000001523185</v>
      </c>
    </row>
    <row r="60" spans="1:26" ht="13.5">
      <c r="A60" s="37" t="s">
        <v>32</v>
      </c>
      <c r="B60" s="12">
        <f t="shared" si="7"/>
        <v>89.8750021138887</v>
      </c>
      <c r="C60" s="12">
        <f t="shared" si="7"/>
        <v>0</v>
      </c>
      <c r="D60" s="3">
        <f t="shared" si="7"/>
        <v>93.04560913381756</v>
      </c>
      <c r="E60" s="13">
        <f t="shared" si="7"/>
        <v>93.03565497674327</v>
      </c>
      <c r="F60" s="13">
        <f t="shared" si="7"/>
        <v>83.36957561734334</v>
      </c>
      <c r="G60" s="13">
        <f t="shared" si="7"/>
        <v>129.00283584889112</v>
      </c>
      <c r="H60" s="13">
        <f t="shared" si="7"/>
        <v>71.89377779861422</v>
      </c>
      <c r="I60" s="13">
        <f t="shared" si="7"/>
        <v>95.01889008523355</v>
      </c>
      <c r="J60" s="13">
        <f t="shared" si="7"/>
        <v>156.01910896931633</v>
      </c>
      <c r="K60" s="13">
        <f t="shared" si="7"/>
        <v>93.41193750005937</v>
      </c>
      <c r="L60" s="13">
        <f t="shared" si="7"/>
        <v>82.57174365538911</v>
      </c>
      <c r="M60" s="13">
        <f t="shared" si="7"/>
        <v>108.77651912032165</v>
      </c>
      <c r="N60" s="13">
        <f t="shared" si="7"/>
        <v>87.24373515541792</v>
      </c>
      <c r="O60" s="13">
        <f t="shared" si="7"/>
        <v>76.54820934395079</v>
      </c>
      <c r="P60" s="13">
        <f t="shared" si="7"/>
        <v>98.88924957114588</v>
      </c>
      <c r="Q60" s="13">
        <f t="shared" si="7"/>
        <v>86.98767355340048</v>
      </c>
      <c r="R60" s="13">
        <f t="shared" si="7"/>
        <v>95.17088844929891</v>
      </c>
      <c r="S60" s="13">
        <f t="shared" si="7"/>
        <v>95.3706769548431</v>
      </c>
      <c r="T60" s="13">
        <f t="shared" si="7"/>
        <v>-126.64855127614558</v>
      </c>
      <c r="U60" s="13">
        <f t="shared" si="7"/>
        <v>16.907037267551342</v>
      </c>
      <c r="V60" s="13">
        <f t="shared" si="7"/>
        <v>77.56985513466144</v>
      </c>
      <c r="W60" s="13">
        <f t="shared" si="7"/>
        <v>92.90267892405963</v>
      </c>
      <c r="X60" s="13">
        <f t="shared" si="7"/>
        <v>0</v>
      </c>
      <c r="Y60" s="13">
        <f t="shared" si="7"/>
        <v>0</v>
      </c>
      <c r="Z60" s="14">
        <f t="shared" si="7"/>
        <v>93.03565497674327</v>
      </c>
    </row>
    <row r="61" spans="1:26" ht="13.5">
      <c r="A61" s="38" t="s">
        <v>91</v>
      </c>
      <c r="B61" s="12">
        <f t="shared" si="7"/>
        <v>92.44573593523154</v>
      </c>
      <c r="C61" s="12">
        <f t="shared" si="7"/>
        <v>0</v>
      </c>
      <c r="D61" s="3">
        <f t="shared" si="7"/>
        <v>93.00000001560336</v>
      </c>
      <c r="E61" s="13">
        <f t="shared" si="7"/>
        <v>93.00000000817319</v>
      </c>
      <c r="F61" s="13">
        <f t="shared" si="7"/>
        <v>72.49622825293667</v>
      </c>
      <c r="G61" s="13">
        <f t="shared" si="7"/>
        <v>95.48116936214838</v>
      </c>
      <c r="H61" s="13">
        <f t="shared" si="7"/>
        <v>92.84223017753338</v>
      </c>
      <c r="I61" s="13">
        <f t="shared" si="7"/>
        <v>87.44504866397233</v>
      </c>
      <c r="J61" s="13">
        <f t="shared" si="7"/>
        <v>179.17656365429576</v>
      </c>
      <c r="K61" s="13">
        <f t="shared" si="7"/>
        <v>101.59537464941528</v>
      </c>
      <c r="L61" s="13">
        <f t="shared" si="7"/>
        <v>93.71826526103648</v>
      </c>
      <c r="M61" s="13">
        <f t="shared" si="7"/>
        <v>125.22319072115349</v>
      </c>
      <c r="N61" s="13">
        <f t="shared" si="7"/>
        <v>79.85248062013049</v>
      </c>
      <c r="O61" s="13">
        <f t="shared" si="7"/>
        <v>81.5091410461217</v>
      </c>
      <c r="P61" s="13">
        <f t="shared" si="7"/>
        <v>82.54336688209494</v>
      </c>
      <c r="Q61" s="13">
        <f t="shared" si="7"/>
        <v>81.31714024736523</v>
      </c>
      <c r="R61" s="13">
        <f t="shared" si="7"/>
        <v>90.40640042420486</v>
      </c>
      <c r="S61" s="13">
        <f t="shared" si="7"/>
        <v>90.90093437768687</v>
      </c>
      <c r="T61" s="13">
        <f t="shared" si="7"/>
        <v>-51.37806275367488</v>
      </c>
      <c r="U61" s="13">
        <f t="shared" si="7"/>
        <v>38.63569740872985</v>
      </c>
      <c r="V61" s="13">
        <f t="shared" si="7"/>
        <v>83.03051919035089</v>
      </c>
      <c r="W61" s="13">
        <f t="shared" si="7"/>
        <v>93.00000000126313</v>
      </c>
      <c r="X61" s="13">
        <f t="shared" si="7"/>
        <v>0</v>
      </c>
      <c r="Y61" s="13">
        <f t="shared" si="7"/>
        <v>0</v>
      </c>
      <c r="Z61" s="14">
        <f t="shared" si="7"/>
        <v>93.00000000817319</v>
      </c>
    </row>
    <row r="62" spans="1:26" ht="13.5">
      <c r="A62" s="38" t="s">
        <v>92</v>
      </c>
      <c r="B62" s="12">
        <f t="shared" si="7"/>
        <v>81.01948308734622</v>
      </c>
      <c r="C62" s="12">
        <f t="shared" si="7"/>
        <v>0</v>
      </c>
      <c r="D62" s="3">
        <f t="shared" si="7"/>
        <v>93.00000000821424</v>
      </c>
      <c r="E62" s="13">
        <f t="shared" si="7"/>
        <v>94.07268889717741</v>
      </c>
      <c r="F62" s="13">
        <f t="shared" si="7"/>
        <v>123.04531778029269</v>
      </c>
      <c r="G62" s="13">
        <f t="shared" si="7"/>
        <v>221.96150084754973</v>
      </c>
      <c r="H62" s="13">
        <f t="shared" si="7"/>
        <v>144.04825688490044</v>
      </c>
      <c r="I62" s="13">
        <f t="shared" si="7"/>
        <v>169.35287228518774</v>
      </c>
      <c r="J62" s="13">
        <f t="shared" si="7"/>
        <v>69.73470653429929</v>
      </c>
      <c r="K62" s="13">
        <f t="shared" si="7"/>
        <v>71.86520890758165</v>
      </c>
      <c r="L62" s="13">
        <f t="shared" si="7"/>
        <v>64.77457031975604</v>
      </c>
      <c r="M62" s="13">
        <f t="shared" si="7"/>
        <v>68.7335385259956</v>
      </c>
      <c r="N62" s="13">
        <f t="shared" si="7"/>
        <v>100</v>
      </c>
      <c r="O62" s="13">
        <f t="shared" si="7"/>
        <v>53.78652776076982</v>
      </c>
      <c r="P62" s="13">
        <f t="shared" si="7"/>
        <v>51.70122059570132</v>
      </c>
      <c r="Q62" s="13">
        <f t="shared" si="7"/>
        <v>69.13385304651413</v>
      </c>
      <c r="R62" s="13">
        <f t="shared" si="7"/>
        <v>125.50579343736734</v>
      </c>
      <c r="S62" s="13">
        <f t="shared" si="7"/>
        <v>125.53447651117595</v>
      </c>
      <c r="T62" s="13">
        <f t="shared" si="7"/>
        <v>-394.29701137749345</v>
      </c>
      <c r="U62" s="13">
        <f t="shared" si="7"/>
        <v>-38.9871965674528</v>
      </c>
      <c r="V62" s="13">
        <f t="shared" si="7"/>
        <v>67.39306018721358</v>
      </c>
      <c r="W62" s="13">
        <f t="shared" si="7"/>
        <v>92.99999996291854</v>
      </c>
      <c r="X62" s="13">
        <f t="shared" si="7"/>
        <v>0</v>
      </c>
      <c r="Y62" s="13">
        <f t="shared" si="7"/>
        <v>0</v>
      </c>
      <c r="Z62" s="14">
        <f t="shared" si="7"/>
        <v>94.07268889717741</v>
      </c>
    </row>
    <row r="63" spans="1:26" ht="13.5">
      <c r="A63" s="38" t="s">
        <v>93</v>
      </c>
      <c r="B63" s="12">
        <f t="shared" si="7"/>
        <v>83.62219267311026</v>
      </c>
      <c r="C63" s="12">
        <f t="shared" si="7"/>
        <v>0</v>
      </c>
      <c r="D63" s="3">
        <f t="shared" si="7"/>
        <v>93.00000009475944</v>
      </c>
      <c r="E63" s="13">
        <f t="shared" si="7"/>
        <v>90.33400315411215</v>
      </c>
      <c r="F63" s="13">
        <f t="shared" si="7"/>
        <v>114.65839493083887</v>
      </c>
      <c r="G63" s="13">
        <f t="shared" si="7"/>
        <v>260.50144926791467</v>
      </c>
      <c r="H63" s="13">
        <f t="shared" si="7"/>
        <v>-62.7859590936808</v>
      </c>
      <c r="I63" s="13">
        <f t="shared" si="7"/>
        <v>45.94668303613238</v>
      </c>
      <c r="J63" s="13">
        <f t="shared" si="7"/>
        <v>-207.89075591934468</v>
      </c>
      <c r="K63" s="13">
        <f t="shared" si="7"/>
        <v>83.5645869131175</v>
      </c>
      <c r="L63" s="13">
        <f t="shared" si="7"/>
        <v>83.10524910604671</v>
      </c>
      <c r="M63" s="13">
        <f t="shared" si="7"/>
        <v>160.5558469882918</v>
      </c>
      <c r="N63" s="13">
        <f t="shared" si="7"/>
        <v>100</v>
      </c>
      <c r="O63" s="13">
        <f t="shared" si="7"/>
        <v>71.72544825570418</v>
      </c>
      <c r="P63" s="13">
        <f t="shared" si="7"/>
        <v>49.8395435829905</v>
      </c>
      <c r="Q63" s="13">
        <f t="shared" si="7"/>
        <v>79.94814561875586</v>
      </c>
      <c r="R63" s="13">
        <f t="shared" si="7"/>
        <v>95.38352989362934</v>
      </c>
      <c r="S63" s="13">
        <f t="shared" si="7"/>
        <v>95.20063147780301</v>
      </c>
      <c r="T63" s="13">
        <f t="shared" si="7"/>
        <v>49.943011569981635</v>
      </c>
      <c r="U63" s="13">
        <f t="shared" si="7"/>
        <v>79.48623428188765</v>
      </c>
      <c r="V63" s="13">
        <f t="shared" si="7"/>
        <v>79.72588530718856</v>
      </c>
      <c r="W63" s="13">
        <f t="shared" si="7"/>
        <v>92.99999997752501</v>
      </c>
      <c r="X63" s="13">
        <f t="shared" si="7"/>
        <v>0</v>
      </c>
      <c r="Y63" s="13">
        <f t="shared" si="7"/>
        <v>0</v>
      </c>
      <c r="Z63" s="14">
        <f t="shared" si="7"/>
        <v>90.33400315411215</v>
      </c>
    </row>
    <row r="64" spans="1:26" ht="13.5">
      <c r="A64" s="38" t="s">
        <v>94</v>
      </c>
      <c r="B64" s="12">
        <f t="shared" si="7"/>
        <v>95.00044103813734</v>
      </c>
      <c r="C64" s="12">
        <f t="shared" si="7"/>
        <v>0</v>
      </c>
      <c r="D64" s="3">
        <f t="shared" si="7"/>
        <v>93.0000000349766</v>
      </c>
      <c r="E64" s="13">
        <f t="shared" si="7"/>
        <v>93.0000000349766</v>
      </c>
      <c r="F64" s="13">
        <f t="shared" si="7"/>
        <v>77.5160009846056</v>
      </c>
      <c r="G64" s="13">
        <f t="shared" si="7"/>
        <v>266.9329911348227</v>
      </c>
      <c r="H64" s="13">
        <f t="shared" si="7"/>
        <v>82.03335072453572</v>
      </c>
      <c r="I64" s="13">
        <f t="shared" si="7"/>
        <v>143.05187567422945</v>
      </c>
      <c r="J64" s="13">
        <f t="shared" si="7"/>
        <v>82.34740967547985</v>
      </c>
      <c r="K64" s="13">
        <f t="shared" si="7"/>
        <v>84.26950081487627</v>
      </c>
      <c r="L64" s="13">
        <f t="shared" si="7"/>
        <v>79.57570335724613</v>
      </c>
      <c r="M64" s="13">
        <f t="shared" si="7"/>
        <v>82.22359985774976</v>
      </c>
      <c r="N64" s="13">
        <f t="shared" si="7"/>
        <v>100</v>
      </c>
      <c r="O64" s="13">
        <f t="shared" si="7"/>
        <v>81.95035232691694</v>
      </c>
      <c r="P64" s="13">
        <f t="shared" si="7"/>
        <v>91.41810449359954</v>
      </c>
      <c r="Q64" s="13">
        <f t="shared" si="7"/>
        <v>91.17516248273574</v>
      </c>
      <c r="R64" s="13">
        <f t="shared" si="7"/>
        <v>82.06744044792732</v>
      </c>
      <c r="S64" s="13">
        <f t="shared" si="7"/>
        <v>82.00814752207626</v>
      </c>
      <c r="T64" s="13">
        <f t="shared" si="7"/>
        <v>-88.30308229427722</v>
      </c>
      <c r="U64" s="13">
        <f t="shared" si="7"/>
        <v>23.891236356551353</v>
      </c>
      <c r="V64" s="13">
        <f t="shared" si="7"/>
        <v>84.0819934464326</v>
      </c>
      <c r="W64" s="13">
        <f t="shared" si="7"/>
        <v>93.0000000349766</v>
      </c>
      <c r="X64" s="13">
        <f t="shared" si="7"/>
        <v>0</v>
      </c>
      <c r="Y64" s="13">
        <f t="shared" si="7"/>
        <v>0</v>
      </c>
      <c r="Z64" s="14">
        <f t="shared" si="7"/>
        <v>93.0000000349766</v>
      </c>
    </row>
    <row r="65" spans="1:26" ht="13.5">
      <c r="A65" s="38" t="s">
        <v>95</v>
      </c>
      <c r="B65" s="12">
        <f t="shared" si="7"/>
        <v>86.58321019106745</v>
      </c>
      <c r="C65" s="12">
        <f t="shared" si="7"/>
        <v>0</v>
      </c>
      <c r="D65" s="3">
        <f t="shared" si="7"/>
        <v>99.99999853755658</v>
      </c>
      <c r="E65" s="13">
        <f t="shared" si="7"/>
        <v>100</v>
      </c>
      <c r="F65" s="13">
        <f t="shared" si="7"/>
        <v>406.63986464423294</v>
      </c>
      <c r="G65" s="13">
        <f t="shared" si="7"/>
        <v>-5038.361303194983</v>
      </c>
      <c r="H65" s="13">
        <f t="shared" si="7"/>
        <v>-570.7653966013804</v>
      </c>
      <c r="I65" s="13">
        <f t="shared" si="7"/>
        <v>-1400.9514768588588</v>
      </c>
      <c r="J65" s="13">
        <f t="shared" si="7"/>
        <v>-809.6255723184877</v>
      </c>
      <c r="K65" s="13">
        <f t="shared" si="7"/>
        <v>1022.2430491516886</v>
      </c>
      <c r="L65" s="13">
        <f t="shared" si="7"/>
        <v>-691.184656630265</v>
      </c>
      <c r="M65" s="13">
        <f t="shared" si="7"/>
        <v>-360.9250452980487</v>
      </c>
      <c r="N65" s="13">
        <f t="shared" si="7"/>
        <v>100</v>
      </c>
      <c r="O65" s="13">
        <f t="shared" si="7"/>
        <v>751.0038444393753</v>
      </c>
      <c r="P65" s="13">
        <f t="shared" si="7"/>
        <v>5970.350509340654</v>
      </c>
      <c r="Q65" s="13">
        <f t="shared" si="7"/>
        <v>2282.998219751965</v>
      </c>
      <c r="R65" s="13">
        <f t="shared" si="7"/>
        <v>-525.1397363315161</v>
      </c>
      <c r="S65" s="13">
        <f t="shared" si="7"/>
        <v>-446.69019538356497</v>
      </c>
      <c r="T65" s="13">
        <f t="shared" si="7"/>
        <v>-7286.627438770508</v>
      </c>
      <c r="U65" s="13">
        <f t="shared" si="7"/>
        <v>-2492.2381240084355</v>
      </c>
      <c r="V65" s="13">
        <f t="shared" si="7"/>
        <v>-631.5159288243683</v>
      </c>
      <c r="W65" s="13">
        <f t="shared" si="7"/>
        <v>78.06334975962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96</v>
      </c>
      <c r="B66" s="15">
        <f t="shared" si="7"/>
        <v>99.99999956429991</v>
      </c>
      <c r="C66" s="15">
        <f t="shared" si="7"/>
        <v>0</v>
      </c>
      <c r="D66" s="4">
        <f t="shared" si="7"/>
        <v>99.99999970977764</v>
      </c>
      <c r="E66" s="16">
        <f t="shared" si="7"/>
        <v>99.99999970977764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100.0000046395146</v>
      </c>
      <c r="L66" s="16">
        <f t="shared" si="7"/>
        <v>100.00000450471371</v>
      </c>
      <c r="M66" s="16">
        <f t="shared" si="7"/>
        <v>100.00000293832514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99.99999470280933</v>
      </c>
      <c r="U66" s="16">
        <f t="shared" si="7"/>
        <v>99.99999826950351</v>
      </c>
      <c r="V66" s="16">
        <f t="shared" si="7"/>
        <v>100.00000032819807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99.99999970977764</v>
      </c>
    </row>
    <row r="67" spans="1:26" ht="13.5" hidden="1">
      <c r="A67" s="40" t="s">
        <v>97</v>
      </c>
      <c r="B67" s="23">
        <v>21536144903</v>
      </c>
      <c r="C67" s="23"/>
      <c r="D67" s="24">
        <v>25995113655</v>
      </c>
      <c r="E67" s="25">
        <v>25965113655</v>
      </c>
      <c r="F67" s="25">
        <v>2178828208</v>
      </c>
      <c r="G67" s="25">
        <v>2532169841</v>
      </c>
      <c r="H67" s="25">
        <v>2657122110</v>
      </c>
      <c r="I67" s="25">
        <v>7368120159</v>
      </c>
      <c r="J67" s="25">
        <v>1938682942</v>
      </c>
      <c r="K67" s="25">
        <v>2099408538</v>
      </c>
      <c r="L67" s="25">
        <v>2134355986</v>
      </c>
      <c r="M67" s="25">
        <v>6172447466</v>
      </c>
      <c r="N67" s="25">
        <v>1871984927</v>
      </c>
      <c r="O67" s="25">
        <v>1980035332</v>
      </c>
      <c r="P67" s="25">
        <v>1757369645</v>
      </c>
      <c r="Q67" s="25">
        <v>5609389904</v>
      </c>
      <c r="R67" s="25">
        <v>2004660968</v>
      </c>
      <c r="S67" s="25">
        <v>2016479885</v>
      </c>
      <c r="T67" s="25">
        <v>2198194452</v>
      </c>
      <c r="U67" s="25">
        <v>6219335305</v>
      </c>
      <c r="V67" s="25">
        <v>25369292834</v>
      </c>
      <c r="W67" s="25">
        <v>25995113655</v>
      </c>
      <c r="X67" s="25"/>
      <c r="Y67" s="24"/>
      <c r="Z67" s="26">
        <v>25965113655</v>
      </c>
    </row>
    <row r="68" spans="1:26" ht="13.5" hidden="1">
      <c r="A68" s="36" t="s">
        <v>31</v>
      </c>
      <c r="B68" s="18">
        <v>3946658652</v>
      </c>
      <c r="C68" s="18"/>
      <c r="D68" s="19">
        <v>4661284253</v>
      </c>
      <c r="E68" s="20">
        <v>4661284253</v>
      </c>
      <c r="F68" s="20">
        <v>383612212</v>
      </c>
      <c r="G68" s="20">
        <v>352764552</v>
      </c>
      <c r="H68" s="20">
        <v>372422720</v>
      </c>
      <c r="I68" s="20">
        <v>1108799484</v>
      </c>
      <c r="J68" s="20">
        <v>404747300</v>
      </c>
      <c r="K68" s="20">
        <v>380726291</v>
      </c>
      <c r="L68" s="20">
        <v>385646682</v>
      </c>
      <c r="M68" s="20">
        <v>1171120273</v>
      </c>
      <c r="N68" s="20">
        <v>380555372</v>
      </c>
      <c r="O68" s="20">
        <v>388602509</v>
      </c>
      <c r="P68" s="20">
        <v>389454397</v>
      </c>
      <c r="Q68" s="20">
        <v>1158612278</v>
      </c>
      <c r="R68" s="20">
        <v>388075513</v>
      </c>
      <c r="S68" s="20">
        <v>369010036</v>
      </c>
      <c r="T68" s="20">
        <v>418761228</v>
      </c>
      <c r="U68" s="20">
        <v>1175846777</v>
      </c>
      <c r="V68" s="20">
        <v>4614378812</v>
      </c>
      <c r="W68" s="20">
        <v>4661284253</v>
      </c>
      <c r="X68" s="20"/>
      <c r="Y68" s="19"/>
      <c r="Z68" s="22">
        <v>4661284253</v>
      </c>
    </row>
    <row r="69" spans="1:26" ht="13.5" hidden="1">
      <c r="A69" s="37" t="s">
        <v>32</v>
      </c>
      <c r="B69" s="18">
        <v>17130454895</v>
      </c>
      <c r="C69" s="18"/>
      <c r="D69" s="19">
        <v>20989266006</v>
      </c>
      <c r="E69" s="20">
        <v>20959266006</v>
      </c>
      <c r="F69" s="20">
        <v>1746381381</v>
      </c>
      <c r="G69" s="20">
        <v>2135485434</v>
      </c>
      <c r="H69" s="20">
        <v>2258500397</v>
      </c>
      <c r="I69" s="20">
        <v>6140367212</v>
      </c>
      <c r="J69" s="20">
        <v>1509622603</v>
      </c>
      <c r="K69" s="20">
        <v>1697128268</v>
      </c>
      <c r="L69" s="20">
        <v>1726510335</v>
      </c>
      <c r="M69" s="20">
        <v>4933261206</v>
      </c>
      <c r="N69" s="20">
        <v>1466798199</v>
      </c>
      <c r="O69" s="20">
        <v>1574541298</v>
      </c>
      <c r="P69" s="20">
        <v>1349550413</v>
      </c>
      <c r="Q69" s="20">
        <v>4390889910</v>
      </c>
      <c r="R69" s="20">
        <v>1597539220</v>
      </c>
      <c r="S69" s="20">
        <v>1627607131</v>
      </c>
      <c r="T69" s="20">
        <v>1760555293</v>
      </c>
      <c r="U69" s="20">
        <v>4985701644</v>
      </c>
      <c r="V69" s="20">
        <v>20450219972</v>
      </c>
      <c r="W69" s="20">
        <v>20989266007</v>
      </c>
      <c r="X69" s="20"/>
      <c r="Y69" s="19"/>
      <c r="Z69" s="22">
        <v>20959266006</v>
      </c>
    </row>
    <row r="70" spans="1:26" ht="13.5" hidden="1">
      <c r="A70" s="38" t="s">
        <v>91</v>
      </c>
      <c r="B70" s="18">
        <v>11824169692</v>
      </c>
      <c r="C70" s="18"/>
      <c r="D70" s="19">
        <v>13458636830</v>
      </c>
      <c r="E70" s="20">
        <v>13458636830</v>
      </c>
      <c r="F70" s="20">
        <v>1290582300</v>
      </c>
      <c r="G70" s="20">
        <v>1462159180</v>
      </c>
      <c r="H70" s="20">
        <v>1397506339</v>
      </c>
      <c r="I70" s="20">
        <v>4150247819</v>
      </c>
      <c r="J70" s="20">
        <v>1044688669</v>
      </c>
      <c r="K70" s="20">
        <v>1004249065</v>
      </c>
      <c r="L70" s="20">
        <v>1035909931</v>
      </c>
      <c r="M70" s="20">
        <v>3084847665</v>
      </c>
      <c r="N70" s="20">
        <v>928693302</v>
      </c>
      <c r="O70" s="20">
        <v>955093365</v>
      </c>
      <c r="P70" s="20">
        <v>959725440</v>
      </c>
      <c r="Q70" s="20">
        <v>2843512107</v>
      </c>
      <c r="R70" s="20">
        <v>1007513220</v>
      </c>
      <c r="S70" s="20">
        <v>1042491932</v>
      </c>
      <c r="T70" s="20">
        <v>1184771699</v>
      </c>
      <c r="U70" s="20">
        <v>3234776851</v>
      </c>
      <c r="V70" s="20">
        <v>13313384442</v>
      </c>
      <c r="W70" s="20">
        <v>13458636831</v>
      </c>
      <c r="X70" s="20"/>
      <c r="Y70" s="19"/>
      <c r="Z70" s="22">
        <v>13458636830</v>
      </c>
    </row>
    <row r="71" spans="1:26" ht="13.5" hidden="1">
      <c r="A71" s="38" t="s">
        <v>92</v>
      </c>
      <c r="B71" s="18">
        <v>3217167171</v>
      </c>
      <c r="C71" s="18"/>
      <c r="D71" s="19">
        <v>4260889205</v>
      </c>
      <c r="E71" s="20">
        <v>4212303280</v>
      </c>
      <c r="F71" s="20">
        <v>240634447</v>
      </c>
      <c r="G71" s="20">
        <v>380806565</v>
      </c>
      <c r="H71" s="20">
        <v>351339794</v>
      </c>
      <c r="I71" s="20">
        <v>972780806</v>
      </c>
      <c r="J71" s="20">
        <v>407565108</v>
      </c>
      <c r="K71" s="20">
        <v>390659613</v>
      </c>
      <c r="L71" s="20">
        <v>412091788</v>
      </c>
      <c r="M71" s="20">
        <v>1210316509</v>
      </c>
      <c r="N71" s="20">
        <v>286241666</v>
      </c>
      <c r="O71" s="20">
        <v>350073163</v>
      </c>
      <c r="P71" s="20">
        <v>198621214</v>
      </c>
      <c r="Q71" s="20">
        <v>834936043</v>
      </c>
      <c r="R71" s="20">
        <v>328713142</v>
      </c>
      <c r="S71" s="20">
        <v>328343896</v>
      </c>
      <c r="T71" s="20">
        <v>304215336</v>
      </c>
      <c r="U71" s="20">
        <v>961272374</v>
      </c>
      <c r="V71" s="20">
        <v>3979305732</v>
      </c>
      <c r="W71" s="20">
        <v>4260889206</v>
      </c>
      <c r="X71" s="20"/>
      <c r="Y71" s="19"/>
      <c r="Z71" s="22">
        <v>4212303280</v>
      </c>
    </row>
    <row r="72" spans="1:26" ht="13.5" hidden="1">
      <c r="A72" s="38" t="s">
        <v>93</v>
      </c>
      <c r="B72" s="18">
        <v>1054668281</v>
      </c>
      <c r="C72" s="18"/>
      <c r="D72" s="19">
        <v>1646273908</v>
      </c>
      <c r="E72" s="20">
        <v>1694859833</v>
      </c>
      <c r="F72" s="20">
        <v>89793003</v>
      </c>
      <c r="G72" s="20">
        <v>168519221</v>
      </c>
      <c r="H72" s="20">
        <v>389270712</v>
      </c>
      <c r="I72" s="20">
        <v>647582936</v>
      </c>
      <c r="J72" s="20">
        <v>-71845284</v>
      </c>
      <c r="K72" s="20">
        <v>172721074</v>
      </c>
      <c r="L72" s="20">
        <v>170084390</v>
      </c>
      <c r="M72" s="20">
        <v>270960180</v>
      </c>
      <c r="N72" s="20">
        <v>119877784</v>
      </c>
      <c r="O72" s="20">
        <v>139077929</v>
      </c>
      <c r="P72" s="20">
        <v>41854356</v>
      </c>
      <c r="Q72" s="20">
        <v>300810069</v>
      </c>
      <c r="R72" s="20">
        <v>129858287</v>
      </c>
      <c r="S72" s="20">
        <v>124909537</v>
      </c>
      <c r="T72" s="20">
        <v>136318021</v>
      </c>
      <c r="U72" s="20">
        <v>391085845</v>
      </c>
      <c r="V72" s="20">
        <v>1610439030</v>
      </c>
      <c r="W72" s="20">
        <v>1646273909</v>
      </c>
      <c r="X72" s="20"/>
      <c r="Y72" s="19"/>
      <c r="Z72" s="22">
        <v>1694859833</v>
      </c>
    </row>
    <row r="73" spans="1:26" ht="13.5" hidden="1">
      <c r="A73" s="38" t="s">
        <v>94</v>
      </c>
      <c r="B73" s="18">
        <v>961447467</v>
      </c>
      <c r="C73" s="18"/>
      <c r="D73" s="19">
        <v>1486708636</v>
      </c>
      <c r="E73" s="20">
        <v>1486708636</v>
      </c>
      <c r="F73" s="20">
        <v>118049298</v>
      </c>
      <c r="G73" s="20">
        <v>119165919</v>
      </c>
      <c r="H73" s="20">
        <v>115144425</v>
      </c>
      <c r="I73" s="20">
        <v>352359642</v>
      </c>
      <c r="J73" s="20">
        <v>122878040</v>
      </c>
      <c r="K73" s="20">
        <v>126210572</v>
      </c>
      <c r="L73" s="20">
        <v>103262283</v>
      </c>
      <c r="M73" s="20">
        <v>352350895</v>
      </c>
      <c r="N73" s="20">
        <v>127228147</v>
      </c>
      <c r="O73" s="20">
        <v>125518511</v>
      </c>
      <c r="P73" s="20">
        <v>144547705</v>
      </c>
      <c r="Q73" s="20">
        <v>397294363</v>
      </c>
      <c r="R73" s="20">
        <v>125729503</v>
      </c>
      <c r="S73" s="20">
        <v>125315156</v>
      </c>
      <c r="T73" s="20">
        <v>130108148</v>
      </c>
      <c r="U73" s="20">
        <v>381152807</v>
      </c>
      <c r="V73" s="20">
        <v>1483157707</v>
      </c>
      <c r="W73" s="20">
        <v>1486708636</v>
      </c>
      <c r="X73" s="20"/>
      <c r="Y73" s="19"/>
      <c r="Z73" s="22">
        <v>1486708636</v>
      </c>
    </row>
    <row r="74" spans="1:26" ht="13.5" hidden="1">
      <c r="A74" s="38" t="s">
        <v>95</v>
      </c>
      <c r="B74" s="18">
        <v>73002284</v>
      </c>
      <c r="C74" s="18"/>
      <c r="D74" s="19">
        <v>136757427</v>
      </c>
      <c r="E74" s="20">
        <v>106757427</v>
      </c>
      <c r="F74" s="20">
        <v>7322333</v>
      </c>
      <c r="G74" s="20">
        <v>4834549</v>
      </c>
      <c r="H74" s="20">
        <v>5239127</v>
      </c>
      <c r="I74" s="20">
        <v>17396009</v>
      </c>
      <c r="J74" s="20">
        <v>6336070</v>
      </c>
      <c r="K74" s="20">
        <v>3287944</v>
      </c>
      <c r="L74" s="20">
        <v>5161943</v>
      </c>
      <c r="M74" s="20">
        <v>14785957</v>
      </c>
      <c r="N74" s="20">
        <v>4757300</v>
      </c>
      <c r="O74" s="20">
        <v>4778330</v>
      </c>
      <c r="P74" s="20">
        <v>4801698</v>
      </c>
      <c r="Q74" s="20">
        <v>14337328</v>
      </c>
      <c r="R74" s="20">
        <v>5725068</v>
      </c>
      <c r="S74" s="20">
        <v>6546610</v>
      </c>
      <c r="T74" s="20">
        <v>5142089</v>
      </c>
      <c r="U74" s="20">
        <v>17413767</v>
      </c>
      <c r="V74" s="20">
        <v>63933061</v>
      </c>
      <c r="W74" s="20">
        <v>136757425</v>
      </c>
      <c r="X74" s="20"/>
      <c r="Y74" s="19"/>
      <c r="Z74" s="22">
        <v>106757427</v>
      </c>
    </row>
    <row r="75" spans="1:26" ht="13.5" hidden="1">
      <c r="A75" s="39" t="s">
        <v>96</v>
      </c>
      <c r="B75" s="27">
        <v>459031356</v>
      </c>
      <c r="C75" s="27"/>
      <c r="D75" s="28">
        <v>344563396</v>
      </c>
      <c r="E75" s="29">
        <v>344563396</v>
      </c>
      <c r="F75" s="29">
        <v>48834615</v>
      </c>
      <c r="G75" s="29">
        <v>43919855</v>
      </c>
      <c r="H75" s="29">
        <v>26198993</v>
      </c>
      <c r="I75" s="29">
        <v>118953463</v>
      </c>
      <c r="J75" s="29">
        <v>24313039</v>
      </c>
      <c r="K75" s="29">
        <v>21553979</v>
      </c>
      <c r="L75" s="29">
        <v>22198969</v>
      </c>
      <c r="M75" s="29">
        <v>68065987</v>
      </c>
      <c r="N75" s="29">
        <v>24631356</v>
      </c>
      <c r="O75" s="29">
        <v>16891525</v>
      </c>
      <c r="P75" s="29">
        <v>18364835</v>
      </c>
      <c r="Q75" s="29">
        <v>59887716</v>
      </c>
      <c r="R75" s="29">
        <v>19046235</v>
      </c>
      <c r="S75" s="29">
        <v>19862718</v>
      </c>
      <c r="T75" s="29">
        <v>18877931</v>
      </c>
      <c r="U75" s="29">
        <v>57786884</v>
      </c>
      <c r="V75" s="29">
        <v>304694050</v>
      </c>
      <c r="W75" s="29">
        <v>344563395</v>
      </c>
      <c r="X75" s="29"/>
      <c r="Y75" s="28"/>
      <c r="Z75" s="30">
        <v>344563396</v>
      </c>
    </row>
    <row r="76" spans="1:26" ht="13.5" hidden="1">
      <c r="A76" s="41" t="s">
        <v>98</v>
      </c>
      <c r="B76" s="31">
        <v>19648884784</v>
      </c>
      <c r="C76" s="31"/>
      <c r="D76" s="32">
        <v>24209148159</v>
      </c>
      <c r="E76" s="33">
        <v>24179148158</v>
      </c>
      <c r="F76" s="33">
        <v>1838964029</v>
      </c>
      <c r="G76" s="33">
        <v>3141647536</v>
      </c>
      <c r="H76" s="33">
        <v>1970200417</v>
      </c>
      <c r="I76" s="33">
        <v>6950811982</v>
      </c>
      <c r="J76" s="33">
        <v>2772754996</v>
      </c>
      <c r="K76" s="33">
        <v>1974777207</v>
      </c>
      <c r="L76" s="33">
        <v>1804003833</v>
      </c>
      <c r="M76" s="33">
        <v>6551536036</v>
      </c>
      <c r="N76" s="33">
        <v>1660850658</v>
      </c>
      <c r="O76" s="33">
        <v>1549213714</v>
      </c>
      <c r="P76" s="33">
        <v>1744305162</v>
      </c>
      <c r="Q76" s="33">
        <v>4954369534</v>
      </c>
      <c r="R76" s="33">
        <v>1871782458</v>
      </c>
      <c r="S76" s="33">
        <v>1885401133</v>
      </c>
      <c r="T76" s="33">
        <v>-1725472852</v>
      </c>
      <c r="U76" s="33">
        <v>2031710739</v>
      </c>
      <c r="V76" s="33">
        <v>20488428291</v>
      </c>
      <c r="W76" s="33">
        <v>24179148158</v>
      </c>
      <c r="X76" s="33"/>
      <c r="Y76" s="32"/>
      <c r="Z76" s="34">
        <v>24179148158</v>
      </c>
    </row>
    <row r="77" spans="1:26" ht="13.5" hidden="1">
      <c r="A77" s="36" t="s">
        <v>31</v>
      </c>
      <c r="B77" s="18">
        <v>3793856731</v>
      </c>
      <c r="C77" s="18"/>
      <c r="D77" s="19">
        <v>4334994356</v>
      </c>
      <c r="E77" s="20">
        <v>4334994356</v>
      </c>
      <c r="F77" s="20">
        <v>334178668</v>
      </c>
      <c r="G77" s="20">
        <v>342890912</v>
      </c>
      <c r="H77" s="20">
        <v>320280167</v>
      </c>
      <c r="I77" s="20">
        <v>997349747</v>
      </c>
      <c r="J77" s="20">
        <v>393142223</v>
      </c>
      <c r="K77" s="20">
        <v>367902830</v>
      </c>
      <c r="L77" s="20">
        <v>356195175</v>
      </c>
      <c r="M77" s="20">
        <v>1117240228</v>
      </c>
      <c r="N77" s="20">
        <v>356529766</v>
      </c>
      <c r="O77" s="20">
        <v>327039020</v>
      </c>
      <c r="P77" s="20">
        <v>391380051</v>
      </c>
      <c r="Q77" s="20">
        <v>1074948837</v>
      </c>
      <c r="R77" s="20">
        <v>332343954</v>
      </c>
      <c r="S77" s="20">
        <v>313278476</v>
      </c>
      <c r="T77" s="20">
        <v>485366991</v>
      </c>
      <c r="U77" s="20">
        <v>1130989421</v>
      </c>
      <c r="V77" s="20">
        <v>4320528233</v>
      </c>
      <c r="W77" s="20">
        <v>4334994356</v>
      </c>
      <c r="X77" s="20"/>
      <c r="Y77" s="19"/>
      <c r="Z77" s="22">
        <v>4334994356</v>
      </c>
    </row>
    <row r="78" spans="1:26" ht="13.5" hidden="1">
      <c r="A78" s="37" t="s">
        <v>32</v>
      </c>
      <c r="B78" s="18">
        <v>15395996699</v>
      </c>
      <c r="C78" s="18"/>
      <c r="D78" s="19">
        <v>19529590408</v>
      </c>
      <c r="E78" s="20">
        <v>19499590407</v>
      </c>
      <c r="F78" s="20">
        <v>1455950746</v>
      </c>
      <c r="G78" s="20">
        <v>2754836769</v>
      </c>
      <c r="H78" s="20">
        <v>1623721257</v>
      </c>
      <c r="I78" s="20">
        <v>5834508772</v>
      </c>
      <c r="J78" s="20">
        <v>2355299734</v>
      </c>
      <c r="K78" s="20">
        <v>1585320397</v>
      </c>
      <c r="L78" s="20">
        <v>1425609688</v>
      </c>
      <c r="M78" s="20">
        <v>5366229819</v>
      </c>
      <c r="N78" s="20">
        <v>1279689536</v>
      </c>
      <c r="O78" s="20">
        <v>1205283169</v>
      </c>
      <c r="P78" s="20">
        <v>1334560276</v>
      </c>
      <c r="Q78" s="20">
        <v>3819532981</v>
      </c>
      <c r="R78" s="20">
        <v>1520392269</v>
      </c>
      <c r="S78" s="20">
        <v>1552259939</v>
      </c>
      <c r="T78" s="20">
        <v>-2229717773</v>
      </c>
      <c r="U78" s="20">
        <v>842934435</v>
      </c>
      <c r="V78" s="20">
        <v>15863206007</v>
      </c>
      <c r="W78" s="20">
        <v>19499590407</v>
      </c>
      <c r="X78" s="20"/>
      <c r="Y78" s="19"/>
      <c r="Z78" s="22">
        <v>19499590407</v>
      </c>
    </row>
    <row r="79" spans="1:26" ht="13.5" hidden="1">
      <c r="A79" s="38" t="s">
        <v>91</v>
      </c>
      <c r="B79" s="18">
        <v>10930940690</v>
      </c>
      <c r="C79" s="18"/>
      <c r="D79" s="19">
        <v>12516532254</v>
      </c>
      <c r="E79" s="20">
        <v>12516532253</v>
      </c>
      <c r="F79" s="20">
        <v>935623490</v>
      </c>
      <c r="G79" s="20">
        <v>1396086683</v>
      </c>
      <c r="H79" s="20">
        <v>1297476052</v>
      </c>
      <c r="I79" s="20">
        <v>3629186225</v>
      </c>
      <c r="J79" s="20">
        <v>1871837258</v>
      </c>
      <c r="K79" s="20">
        <v>1020270600</v>
      </c>
      <c r="L79" s="20">
        <v>970836817</v>
      </c>
      <c r="M79" s="20">
        <v>3862944675</v>
      </c>
      <c r="N79" s="20">
        <v>741584639</v>
      </c>
      <c r="O79" s="20">
        <v>778488398</v>
      </c>
      <c r="P79" s="20">
        <v>792189691</v>
      </c>
      <c r="Q79" s="20">
        <v>2312262728</v>
      </c>
      <c r="R79" s="20">
        <v>910856436</v>
      </c>
      <c r="S79" s="20">
        <v>947634907</v>
      </c>
      <c r="T79" s="20">
        <v>-608712747</v>
      </c>
      <c r="U79" s="20">
        <v>1249778596</v>
      </c>
      <c r="V79" s="20">
        <v>11054172224</v>
      </c>
      <c r="W79" s="20">
        <v>12516532253</v>
      </c>
      <c r="X79" s="20"/>
      <c r="Y79" s="19"/>
      <c r="Z79" s="22">
        <v>12516532253</v>
      </c>
    </row>
    <row r="80" spans="1:26" ht="13.5" hidden="1">
      <c r="A80" s="38" t="s">
        <v>92</v>
      </c>
      <c r="B80" s="18">
        <v>2606532212</v>
      </c>
      <c r="C80" s="18"/>
      <c r="D80" s="19">
        <v>3962626961</v>
      </c>
      <c r="E80" s="20">
        <v>3962626960</v>
      </c>
      <c r="F80" s="20">
        <v>296089420</v>
      </c>
      <c r="G80" s="20">
        <v>845243967</v>
      </c>
      <c r="H80" s="20">
        <v>506098849</v>
      </c>
      <c r="I80" s="20">
        <v>1647432236</v>
      </c>
      <c r="J80" s="20">
        <v>284214332</v>
      </c>
      <c r="K80" s="20">
        <v>280748347</v>
      </c>
      <c r="L80" s="20">
        <v>266930685</v>
      </c>
      <c r="M80" s="20">
        <v>831893364</v>
      </c>
      <c r="N80" s="20">
        <v>286241666</v>
      </c>
      <c r="O80" s="20">
        <v>188292199</v>
      </c>
      <c r="P80" s="20">
        <v>102689592</v>
      </c>
      <c r="Q80" s="20">
        <v>577223457</v>
      </c>
      <c r="R80" s="20">
        <v>412554037</v>
      </c>
      <c r="S80" s="20">
        <v>412184791</v>
      </c>
      <c r="T80" s="20">
        <v>-1199511978</v>
      </c>
      <c r="U80" s="20">
        <v>-374773150</v>
      </c>
      <c r="V80" s="20">
        <v>2681775907</v>
      </c>
      <c r="W80" s="20">
        <v>3962626960</v>
      </c>
      <c r="X80" s="20"/>
      <c r="Y80" s="19"/>
      <c r="Z80" s="22">
        <v>3962626960</v>
      </c>
    </row>
    <row r="81" spans="1:26" ht="13.5" hidden="1">
      <c r="A81" s="38" t="s">
        <v>93</v>
      </c>
      <c r="B81" s="18">
        <v>881936742</v>
      </c>
      <c r="C81" s="18"/>
      <c r="D81" s="19">
        <v>1531034736</v>
      </c>
      <c r="E81" s="20">
        <v>1531034735</v>
      </c>
      <c r="F81" s="20">
        <v>102955216</v>
      </c>
      <c r="G81" s="20">
        <v>438995013</v>
      </c>
      <c r="H81" s="20">
        <v>-244407350</v>
      </c>
      <c r="I81" s="20">
        <v>297542879</v>
      </c>
      <c r="J81" s="20">
        <v>149359704</v>
      </c>
      <c r="K81" s="20">
        <v>144333652</v>
      </c>
      <c r="L81" s="20">
        <v>141349056</v>
      </c>
      <c r="M81" s="20">
        <v>435042412</v>
      </c>
      <c r="N81" s="20">
        <v>119877784</v>
      </c>
      <c r="O81" s="20">
        <v>99754268</v>
      </c>
      <c r="P81" s="20">
        <v>20860020</v>
      </c>
      <c r="Q81" s="20">
        <v>240492072</v>
      </c>
      <c r="R81" s="20">
        <v>123863418</v>
      </c>
      <c r="S81" s="20">
        <v>118914668</v>
      </c>
      <c r="T81" s="20">
        <v>68081325</v>
      </c>
      <c r="U81" s="20">
        <v>310859411</v>
      </c>
      <c r="V81" s="20">
        <v>1283936774</v>
      </c>
      <c r="W81" s="20">
        <v>1531034735</v>
      </c>
      <c r="X81" s="20"/>
      <c r="Y81" s="19"/>
      <c r="Z81" s="22">
        <v>1531034735</v>
      </c>
    </row>
    <row r="82" spans="1:26" ht="13.5" hidden="1">
      <c r="A82" s="38" t="s">
        <v>94</v>
      </c>
      <c r="B82" s="18">
        <v>913379334</v>
      </c>
      <c r="C82" s="18"/>
      <c r="D82" s="19">
        <v>1382639032</v>
      </c>
      <c r="E82" s="20">
        <v>1382639032</v>
      </c>
      <c r="F82" s="20">
        <v>91507095</v>
      </c>
      <c r="G82" s="20">
        <v>318093152</v>
      </c>
      <c r="H82" s="20">
        <v>94456830</v>
      </c>
      <c r="I82" s="20">
        <v>504057077</v>
      </c>
      <c r="J82" s="20">
        <v>101186883</v>
      </c>
      <c r="K82" s="20">
        <v>106357019</v>
      </c>
      <c r="L82" s="20">
        <v>82171688</v>
      </c>
      <c r="M82" s="20">
        <v>289715590</v>
      </c>
      <c r="N82" s="20">
        <v>127228147</v>
      </c>
      <c r="O82" s="20">
        <v>102862862</v>
      </c>
      <c r="P82" s="20">
        <v>132142772</v>
      </c>
      <c r="Q82" s="20">
        <v>362233781</v>
      </c>
      <c r="R82" s="20">
        <v>103182985</v>
      </c>
      <c r="S82" s="20">
        <v>102768638</v>
      </c>
      <c r="T82" s="20">
        <v>-114889505</v>
      </c>
      <c r="U82" s="20">
        <v>91062118</v>
      </c>
      <c r="V82" s="20">
        <v>1247068566</v>
      </c>
      <c r="W82" s="20">
        <v>1382639032</v>
      </c>
      <c r="X82" s="20"/>
      <c r="Y82" s="19"/>
      <c r="Z82" s="22">
        <v>1382639032</v>
      </c>
    </row>
    <row r="83" spans="1:26" ht="13.5" hidden="1">
      <c r="A83" s="38" t="s">
        <v>95</v>
      </c>
      <c r="B83" s="18">
        <v>63207721</v>
      </c>
      <c r="C83" s="18"/>
      <c r="D83" s="19">
        <v>136757425</v>
      </c>
      <c r="E83" s="20">
        <v>106757427</v>
      </c>
      <c r="F83" s="20">
        <v>29775525</v>
      </c>
      <c r="G83" s="20">
        <v>-243582046</v>
      </c>
      <c r="H83" s="20">
        <v>-29903124</v>
      </c>
      <c r="I83" s="20">
        <v>-243709645</v>
      </c>
      <c r="J83" s="20">
        <v>-51298443</v>
      </c>
      <c r="K83" s="20">
        <v>33610779</v>
      </c>
      <c r="L83" s="20">
        <v>-35678558</v>
      </c>
      <c r="M83" s="20">
        <v>-53366222</v>
      </c>
      <c r="N83" s="20">
        <v>4757300</v>
      </c>
      <c r="O83" s="20">
        <v>35885442</v>
      </c>
      <c r="P83" s="20">
        <v>286678201</v>
      </c>
      <c r="Q83" s="20">
        <v>327320943</v>
      </c>
      <c r="R83" s="20">
        <v>-30064607</v>
      </c>
      <c r="S83" s="20">
        <v>-29243065</v>
      </c>
      <c r="T83" s="20">
        <v>-374684868</v>
      </c>
      <c r="U83" s="20">
        <v>-433992540</v>
      </c>
      <c r="V83" s="20">
        <v>-403747464</v>
      </c>
      <c r="W83" s="20">
        <v>106757427</v>
      </c>
      <c r="X83" s="20"/>
      <c r="Y83" s="19"/>
      <c r="Z83" s="22">
        <v>106757427</v>
      </c>
    </row>
    <row r="84" spans="1:26" ht="13.5" hidden="1">
      <c r="A84" s="39" t="s">
        <v>96</v>
      </c>
      <c r="B84" s="27">
        <v>459031354</v>
      </c>
      <c r="C84" s="27"/>
      <c r="D84" s="28">
        <v>344563395</v>
      </c>
      <c r="E84" s="29">
        <v>344563395</v>
      </c>
      <c r="F84" s="29">
        <v>48834615</v>
      </c>
      <c r="G84" s="29">
        <v>43919855</v>
      </c>
      <c r="H84" s="29">
        <v>26198993</v>
      </c>
      <c r="I84" s="29">
        <v>118953463</v>
      </c>
      <c r="J84" s="29">
        <v>24313039</v>
      </c>
      <c r="K84" s="29">
        <v>21553980</v>
      </c>
      <c r="L84" s="29">
        <v>22198970</v>
      </c>
      <c r="M84" s="29">
        <v>68065989</v>
      </c>
      <c r="N84" s="29">
        <v>24631356</v>
      </c>
      <c r="O84" s="29">
        <v>16891525</v>
      </c>
      <c r="P84" s="29">
        <v>18364835</v>
      </c>
      <c r="Q84" s="29">
        <v>59887716</v>
      </c>
      <c r="R84" s="29">
        <v>19046235</v>
      </c>
      <c r="S84" s="29">
        <v>19862718</v>
      </c>
      <c r="T84" s="29">
        <v>18877930</v>
      </c>
      <c r="U84" s="29">
        <v>57786883</v>
      </c>
      <c r="V84" s="29">
        <v>304694051</v>
      </c>
      <c r="W84" s="29">
        <v>344563395</v>
      </c>
      <c r="X84" s="29"/>
      <c r="Y84" s="28"/>
      <c r="Z84" s="30">
        <v>344563395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8138059000</v>
      </c>
      <c r="C5" s="18">
        <v>0</v>
      </c>
      <c r="D5" s="58">
        <v>8303277000</v>
      </c>
      <c r="E5" s="59">
        <v>8259000000</v>
      </c>
      <c r="F5" s="59">
        <v>733330118</v>
      </c>
      <c r="G5" s="59">
        <v>575931564</v>
      </c>
      <c r="H5" s="59">
        <v>629352680</v>
      </c>
      <c r="I5" s="59">
        <v>1938614362</v>
      </c>
      <c r="J5" s="59">
        <v>666349553</v>
      </c>
      <c r="K5" s="59">
        <v>699635733</v>
      </c>
      <c r="L5" s="59">
        <v>663039671</v>
      </c>
      <c r="M5" s="59">
        <v>2029024957</v>
      </c>
      <c r="N5" s="59">
        <v>707947184</v>
      </c>
      <c r="O5" s="59">
        <v>383810103</v>
      </c>
      <c r="P5" s="59">
        <v>928094271</v>
      </c>
      <c r="Q5" s="59">
        <v>2019851558</v>
      </c>
      <c r="R5" s="59">
        <v>709414891</v>
      </c>
      <c r="S5" s="59">
        <v>469722562</v>
      </c>
      <c r="T5" s="59">
        <v>803384826</v>
      </c>
      <c r="U5" s="59">
        <v>1982522279</v>
      </c>
      <c r="V5" s="59">
        <v>7970013156</v>
      </c>
      <c r="W5" s="59">
        <v>8303277000</v>
      </c>
      <c r="X5" s="59">
        <v>-333263844</v>
      </c>
      <c r="Y5" s="60">
        <v>-4.01</v>
      </c>
      <c r="Z5" s="61">
        <v>8259000000</v>
      </c>
    </row>
    <row r="6" spans="1:26" ht="13.5">
      <c r="A6" s="57" t="s">
        <v>32</v>
      </c>
      <c r="B6" s="18">
        <v>23477479000</v>
      </c>
      <c r="C6" s="18">
        <v>0</v>
      </c>
      <c r="D6" s="58">
        <v>26119629000</v>
      </c>
      <c r="E6" s="59">
        <v>25770038000</v>
      </c>
      <c r="F6" s="59">
        <v>1981254712</v>
      </c>
      <c r="G6" s="59">
        <v>1948249022</v>
      </c>
      <c r="H6" s="59">
        <v>2408612416</v>
      </c>
      <c r="I6" s="59">
        <v>6338116150</v>
      </c>
      <c r="J6" s="59">
        <v>1868116939</v>
      </c>
      <c r="K6" s="59">
        <v>1884351889</v>
      </c>
      <c r="L6" s="59">
        <v>2012494935</v>
      </c>
      <c r="M6" s="59">
        <v>5764963763</v>
      </c>
      <c r="N6" s="59">
        <v>1944032414</v>
      </c>
      <c r="O6" s="59">
        <v>1559459650</v>
      </c>
      <c r="P6" s="59">
        <v>2180486179</v>
      </c>
      <c r="Q6" s="59">
        <v>5683978243</v>
      </c>
      <c r="R6" s="59">
        <v>1757130849</v>
      </c>
      <c r="S6" s="59">
        <v>1698551459</v>
      </c>
      <c r="T6" s="59">
        <v>2389263057</v>
      </c>
      <c r="U6" s="59">
        <v>5844945365</v>
      </c>
      <c r="V6" s="59">
        <v>23632003521</v>
      </c>
      <c r="W6" s="59">
        <v>26119629002</v>
      </c>
      <c r="X6" s="59">
        <v>-2487625481</v>
      </c>
      <c r="Y6" s="60">
        <v>-9.52</v>
      </c>
      <c r="Z6" s="61">
        <v>25770038000</v>
      </c>
    </row>
    <row r="7" spans="1:26" ht="13.5">
      <c r="A7" s="57" t="s">
        <v>33</v>
      </c>
      <c r="B7" s="18">
        <v>365224000</v>
      </c>
      <c r="C7" s="18">
        <v>0</v>
      </c>
      <c r="D7" s="58">
        <v>274300000</v>
      </c>
      <c r="E7" s="59">
        <v>275600000</v>
      </c>
      <c r="F7" s="59">
        <v>18721791</v>
      </c>
      <c r="G7" s="59">
        <v>11365133</v>
      </c>
      <c r="H7" s="59">
        <v>11655977</v>
      </c>
      <c r="I7" s="59">
        <v>41742901</v>
      </c>
      <c r="J7" s="59">
        <v>12698475</v>
      </c>
      <c r="K7" s="59">
        <v>6379404</v>
      </c>
      <c r="L7" s="59">
        <v>24497721</v>
      </c>
      <c r="M7" s="59">
        <v>43575600</v>
      </c>
      <c r="N7" s="59">
        <v>15146843</v>
      </c>
      <c r="O7" s="59">
        <v>23049235</v>
      </c>
      <c r="P7" s="59">
        <v>243474029</v>
      </c>
      <c r="Q7" s="59">
        <v>281670107</v>
      </c>
      <c r="R7" s="59">
        <v>12343191</v>
      </c>
      <c r="S7" s="59">
        <v>51335132</v>
      </c>
      <c r="T7" s="59">
        <v>192370172</v>
      </c>
      <c r="U7" s="59">
        <v>256048495</v>
      </c>
      <c r="V7" s="59">
        <v>623037103</v>
      </c>
      <c r="W7" s="59">
        <v>274300000</v>
      </c>
      <c r="X7" s="59">
        <v>348737103</v>
      </c>
      <c r="Y7" s="60">
        <v>127.14</v>
      </c>
      <c r="Z7" s="61">
        <v>275600000</v>
      </c>
    </row>
    <row r="8" spans="1:26" ht="13.5">
      <c r="A8" s="57" t="s">
        <v>34</v>
      </c>
      <c r="B8" s="18">
        <v>6181068000</v>
      </c>
      <c r="C8" s="18">
        <v>0</v>
      </c>
      <c r="D8" s="58">
        <v>6725515000</v>
      </c>
      <c r="E8" s="59">
        <v>6726763000</v>
      </c>
      <c r="F8" s="59">
        <v>1544539272</v>
      </c>
      <c r="G8" s="59">
        <v>250430973</v>
      </c>
      <c r="H8" s="59">
        <v>305828300</v>
      </c>
      <c r="I8" s="59">
        <v>2100798545</v>
      </c>
      <c r="J8" s="59">
        <v>274139369</v>
      </c>
      <c r="K8" s="59">
        <v>234791583</v>
      </c>
      <c r="L8" s="59">
        <v>1380905630</v>
      </c>
      <c r="M8" s="59">
        <v>1889836582</v>
      </c>
      <c r="N8" s="59">
        <v>318032639</v>
      </c>
      <c r="O8" s="59">
        <v>233369767</v>
      </c>
      <c r="P8" s="59">
        <v>1130422236</v>
      </c>
      <c r="Q8" s="59">
        <v>1681824642</v>
      </c>
      <c r="R8" s="59">
        <v>387775915</v>
      </c>
      <c r="S8" s="59">
        <v>241820631</v>
      </c>
      <c r="T8" s="59">
        <v>303365709</v>
      </c>
      <c r="U8" s="59">
        <v>932962255</v>
      </c>
      <c r="V8" s="59">
        <v>6605422024</v>
      </c>
      <c r="W8" s="59">
        <v>6725515004</v>
      </c>
      <c r="X8" s="59">
        <v>-120092980</v>
      </c>
      <c r="Y8" s="60">
        <v>-1.79</v>
      </c>
      <c r="Z8" s="61">
        <v>6726763000</v>
      </c>
    </row>
    <row r="9" spans="1:26" ht="13.5">
      <c r="A9" s="57" t="s">
        <v>35</v>
      </c>
      <c r="B9" s="18">
        <v>3211366000</v>
      </c>
      <c r="C9" s="18">
        <v>0</v>
      </c>
      <c r="D9" s="58">
        <v>4752466000</v>
      </c>
      <c r="E9" s="59">
        <v>4477318548</v>
      </c>
      <c r="F9" s="59">
        <v>268352256</v>
      </c>
      <c r="G9" s="59">
        <v>258133572</v>
      </c>
      <c r="H9" s="59">
        <v>430188762</v>
      </c>
      <c r="I9" s="59">
        <v>956674590</v>
      </c>
      <c r="J9" s="59">
        <v>298536235</v>
      </c>
      <c r="K9" s="59">
        <v>340426431</v>
      </c>
      <c r="L9" s="59">
        <v>305049700</v>
      </c>
      <c r="M9" s="59">
        <v>944012366</v>
      </c>
      <c r="N9" s="59">
        <v>341869798</v>
      </c>
      <c r="O9" s="59">
        <v>190329515</v>
      </c>
      <c r="P9" s="59">
        <v>20961207</v>
      </c>
      <c r="Q9" s="59">
        <v>553160520</v>
      </c>
      <c r="R9" s="59">
        <v>164163690</v>
      </c>
      <c r="S9" s="59">
        <v>317234534</v>
      </c>
      <c r="T9" s="59">
        <v>382829212</v>
      </c>
      <c r="U9" s="59">
        <v>864227436</v>
      </c>
      <c r="V9" s="59">
        <v>3318074912</v>
      </c>
      <c r="W9" s="59">
        <v>4638211999</v>
      </c>
      <c r="X9" s="59">
        <v>-1320137087</v>
      </c>
      <c r="Y9" s="60">
        <v>-28.46</v>
      </c>
      <c r="Z9" s="61">
        <v>4477318548</v>
      </c>
    </row>
    <row r="10" spans="1:26" ht="25.5">
      <c r="A10" s="62" t="s">
        <v>83</v>
      </c>
      <c r="B10" s="63">
        <f>SUM(B5:B9)</f>
        <v>41373196000</v>
      </c>
      <c r="C10" s="63">
        <f>SUM(C5:C9)</f>
        <v>0</v>
      </c>
      <c r="D10" s="64">
        <f aca="true" t="shared" si="0" ref="D10:Z10">SUM(D5:D9)</f>
        <v>46175187000</v>
      </c>
      <c r="E10" s="65">
        <f t="shared" si="0"/>
        <v>45508719548</v>
      </c>
      <c r="F10" s="65">
        <f t="shared" si="0"/>
        <v>4546198149</v>
      </c>
      <c r="G10" s="65">
        <f t="shared" si="0"/>
        <v>3044110264</v>
      </c>
      <c r="H10" s="65">
        <f t="shared" si="0"/>
        <v>3785638135</v>
      </c>
      <c r="I10" s="65">
        <f t="shared" si="0"/>
        <v>11375946548</v>
      </c>
      <c r="J10" s="65">
        <f t="shared" si="0"/>
        <v>3119840571</v>
      </c>
      <c r="K10" s="65">
        <f t="shared" si="0"/>
        <v>3165585040</v>
      </c>
      <c r="L10" s="65">
        <f t="shared" si="0"/>
        <v>4385987657</v>
      </c>
      <c r="M10" s="65">
        <f t="shared" si="0"/>
        <v>10671413268</v>
      </c>
      <c r="N10" s="65">
        <f t="shared" si="0"/>
        <v>3327028878</v>
      </c>
      <c r="O10" s="65">
        <f t="shared" si="0"/>
        <v>2390018270</v>
      </c>
      <c r="P10" s="65">
        <f t="shared" si="0"/>
        <v>4503437922</v>
      </c>
      <c r="Q10" s="65">
        <f t="shared" si="0"/>
        <v>10220485070</v>
      </c>
      <c r="R10" s="65">
        <f t="shared" si="0"/>
        <v>3030828536</v>
      </c>
      <c r="S10" s="65">
        <f t="shared" si="0"/>
        <v>2778664318</v>
      </c>
      <c r="T10" s="65">
        <f t="shared" si="0"/>
        <v>4071212976</v>
      </c>
      <c r="U10" s="65">
        <f t="shared" si="0"/>
        <v>9880705830</v>
      </c>
      <c r="V10" s="65">
        <f t="shared" si="0"/>
        <v>42148550716</v>
      </c>
      <c r="W10" s="65">
        <f t="shared" si="0"/>
        <v>46060933005</v>
      </c>
      <c r="X10" s="65">
        <f t="shared" si="0"/>
        <v>-3912382289</v>
      </c>
      <c r="Y10" s="66">
        <f>+IF(W10&lt;&gt;0,(X10/W10)*100,0)</f>
        <v>-8.493927573232838</v>
      </c>
      <c r="Z10" s="67">
        <f t="shared" si="0"/>
        <v>45508719548</v>
      </c>
    </row>
    <row r="11" spans="1:26" ht="13.5">
      <c r="A11" s="57" t="s">
        <v>36</v>
      </c>
      <c r="B11" s="18">
        <v>8999009000</v>
      </c>
      <c r="C11" s="18">
        <v>0</v>
      </c>
      <c r="D11" s="58">
        <v>10464404962</v>
      </c>
      <c r="E11" s="59">
        <v>10622408718</v>
      </c>
      <c r="F11" s="59">
        <v>802164557</v>
      </c>
      <c r="G11" s="59">
        <v>845801502</v>
      </c>
      <c r="H11" s="59">
        <v>832867859</v>
      </c>
      <c r="I11" s="59">
        <v>2480833918</v>
      </c>
      <c r="J11" s="59">
        <v>831029391</v>
      </c>
      <c r="K11" s="59">
        <v>1107597107</v>
      </c>
      <c r="L11" s="59">
        <v>794199961</v>
      </c>
      <c r="M11" s="59">
        <v>2732826459</v>
      </c>
      <c r="N11" s="59">
        <v>785593389</v>
      </c>
      <c r="O11" s="59">
        <v>836921566</v>
      </c>
      <c r="P11" s="59">
        <v>830105777</v>
      </c>
      <c r="Q11" s="59">
        <v>2452620732</v>
      </c>
      <c r="R11" s="59">
        <v>838605612</v>
      </c>
      <c r="S11" s="59">
        <v>862213004</v>
      </c>
      <c r="T11" s="59">
        <v>858733979</v>
      </c>
      <c r="U11" s="59">
        <v>2559552595</v>
      </c>
      <c r="V11" s="59">
        <v>10225833704</v>
      </c>
      <c r="W11" s="59">
        <v>10464404968</v>
      </c>
      <c r="X11" s="59">
        <v>-238571264</v>
      </c>
      <c r="Y11" s="60">
        <v>-2.28</v>
      </c>
      <c r="Z11" s="61">
        <v>10622408718</v>
      </c>
    </row>
    <row r="12" spans="1:26" ht="13.5">
      <c r="A12" s="57" t="s">
        <v>37</v>
      </c>
      <c r="B12" s="18">
        <v>133887000</v>
      </c>
      <c r="C12" s="18">
        <v>0</v>
      </c>
      <c r="D12" s="58">
        <v>153699000</v>
      </c>
      <c r="E12" s="59">
        <v>153699000</v>
      </c>
      <c r="F12" s="59">
        <v>11088267</v>
      </c>
      <c r="G12" s="59">
        <v>10537945</v>
      </c>
      <c r="H12" s="59">
        <v>11563870</v>
      </c>
      <c r="I12" s="59">
        <v>33190082</v>
      </c>
      <c r="J12" s="59">
        <v>11660866</v>
      </c>
      <c r="K12" s="59">
        <v>11613668</v>
      </c>
      <c r="L12" s="59">
        <v>11485758</v>
      </c>
      <c r="M12" s="59">
        <v>34760292</v>
      </c>
      <c r="N12" s="59">
        <v>11572758</v>
      </c>
      <c r="O12" s="59">
        <v>11551293</v>
      </c>
      <c r="P12" s="59">
        <v>11496855</v>
      </c>
      <c r="Q12" s="59">
        <v>34620906</v>
      </c>
      <c r="R12" s="59">
        <v>11536004</v>
      </c>
      <c r="S12" s="59">
        <v>13448163</v>
      </c>
      <c r="T12" s="59">
        <v>12053632</v>
      </c>
      <c r="U12" s="59">
        <v>37037799</v>
      </c>
      <c r="V12" s="59">
        <v>139609079</v>
      </c>
      <c r="W12" s="59">
        <v>153699000</v>
      </c>
      <c r="X12" s="59">
        <v>-14089921</v>
      </c>
      <c r="Y12" s="60">
        <v>-9.17</v>
      </c>
      <c r="Z12" s="61">
        <v>153699000</v>
      </c>
    </row>
    <row r="13" spans="1:26" ht="13.5">
      <c r="A13" s="57" t="s">
        <v>84</v>
      </c>
      <c r="B13" s="18">
        <v>2794082000</v>
      </c>
      <c r="C13" s="18">
        <v>0</v>
      </c>
      <c r="D13" s="58">
        <v>3567343000</v>
      </c>
      <c r="E13" s="59">
        <v>3567343000</v>
      </c>
      <c r="F13" s="59">
        <v>213926683</v>
      </c>
      <c r="G13" s="59">
        <v>225427119</v>
      </c>
      <c r="H13" s="59">
        <v>240448198</v>
      </c>
      <c r="I13" s="59">
        <v>679802000</v>
      </c>
      <c r="J13" s="59">
        <v>229408890</v>
      </c>
      <c r="K13" s="59">
        <v>220211489</v>
      </c>
      <c r="L13" s="59">
        <v>243266215</v>
      </c>
      <c r="M13" s="59">
        <v>692886594</v>
      </c>
      <c r="N13" s="59">
        <v>220773129</v>
      </c>
      <c r="O13" s="59">
        <v>229461332</v>
      </c>
      <c r="P13" s="59">
        <v>246977567</v>
      </c>
      <c r="Q13" s="59">
        <v>697212028</v>
      </c>
      <c r="R13" s="59">
        <v>235843502</v>
      </c>
      <c r="S13" s="59">
        <v>236625584</v>
      </c>
      <c r="T13" s="59">
        <v>85481213</v>
      </c>
      <c r="U13" s="59">
        <v>557950299</v>
      </c>
      <c r="V13" s="59">
        <v>2627850921</v>
      </c>
      <c r="W13" s="59">
        <v>3567343002</v>
      </c>
      <c r="X13" s="59">
        <v>-939492081</v>
      </c>
      <c r="Y13" s="60">
        <v>-26.34</v>
      </c>
      <c r="Z13" s="61">
        <v>3567343000</v>
      </c>
    </row>
    <row r="14" spans="1:26" ht="13.5">
      <c r="A14" s="57" t="s">
        <v>38</v>
      </c>
      <c r="B14" s="18">
        <v>1941504000</v>
      </c>
      <c r="C14" s="18">
        <v>0</v>
      </c>
      <c r="D14" s="58">
        <v>2321693000</v>
      </c>
      <c r="E14" s="59">
        <v>2321728000</v>
      </c>
      <c r="F14" s="59">
        <v>168155316</v>
      </c>
      <c r="G14" s="59">
        <v>168220372</v>
      </c>
      <c r="H14" s="59">
        <v>165074089</v>
      </c>
      <c r="I14" s="59">
        <v>501449777</v>
      </c>
      <c r="J14" s="59">
        <v>177014735</v>
      </c>
      <c r="K14" s="59">
        <v>161269292</v>
      </c>
      <c r="L14" s="59">
        <v>241091112</v>
      </c>
      <c r="M14" s="59">
        <v>579375139</v>
      </c>
      <c r="N14" s="59">
        <v>228958054</v>
      </c>
      <c r="O14" s="59">
        <v>205468539</v>
      </c>
      <c r="P14" s="59">
        <v>130764693</v>
      </c>
      <c r="Q14" s="59">
        <v>565191286</v>
      </c>
      <c r="R14" s="59">
        <v>185523152</v>
      </c>
      <c r="S14" s="59">
        <v>189882709</v>
      </c>
      <c r="T14" s="59">
        <v>230658935</v>
      </c>
      <c r="U14" s="59">
        <v>606064796</v>
      </c>
      <c r="V14" s="59">
        <v>2252080998</v>
      </c>
      <c r="W14" s="59">
        <v>2321693004</v>
      </c>
      <c r="X14" s="59">
        <v>-69612006</v>
      </c>
      <c r="Y14" s="60">
        <v>-3</v>
      </c>
      <c r="Z14" s="61">
        <v>2321728000</v>
      </c>
    </row>
    <row r="15" spans="1:26" ht="13.5">
      <c r="A15" s="57" t="s">
        <v>39</v>
      </c>
      <c r="B15" s="18">
        <v>15142779000</v>
      </c>
      <c r="C15" s="18">
        <v>0</v>
      </c>
      <c r="D15" s="58">
        <v>15374800000</v>
      </c>
      <c r="E15" s="59">
        <v>15257867000</v>
      </c>
      <c r="F15" s="59">
        <v>1872201936</v>
      </c>
      <c r="G15" s="59">
        <v>1919344770</v>
      </c>
      <c r="H15" s="59">
        <v>1021540593</v>
      </c>
      <c r="I15" s="59">
        <v>4813087299</v>
      </c>
      <c r="J15" s="59">
        <v>1376602374</v>
      </c>
      <c r="K15" s="59">
        <v>1102711331</v>
      </c>
      <c r="L15" s="59">
        <v>1086634438</v>
      </c>
      <c r="M15" s="59">
        <v>3565948143</v>
      </c>
      <c r="N15" s="59">
        <v>1112415037</v>
      </c>
      <c r="O15" s="59">
        <v>1006880815</v>
      </c>
      <c r="P15" s="59">
        <v>1028581232</v>
      </c>
      <c r="Q15" s="59">
        <v>3147877084</v>
      </c>
      <c r="R15" s="59">
        <v>1056668641</v>
      </c>
      <c r="S15" s="59">
        <v>1126864059</v>
      </c>
      <c r="T15" s="59">
        <v>1449544401</v>
      </c>
      <c r="U15" s="59">
        <v>3633077101</v>
      </c>
      <c r="V15" s="59">
        <v>15159989627</v>
      </c>
      <c r="W15" s="59">
        <v>15374800138</v>
      </c>
      <c r="X15" s="59">
        <v>-214810511</v>
      </c>
      <c r="Y15" s="60">
        <v>-1.4</v>
      </c>
      <c r="Z15" s="61">
        <v>15257867000</v>
      </c>
    </row>
    <row r="16" spans="1:26" ht="13.5">
      <c r="A16" s="68" t="s">
        <v>40</v>
      </c>
      <c r="B16" s="18">
        <v>484417000</v>
      </c>
      <c r="C16" s="18">
        <v>0</v>
      </c>
      <c r="D16" s="58">
        <v>464426000</v>
      </c>
      <c r="E16" s="59">
        <v>460106000</v>
      </c>
      <c r="F16" s="59">
        <v>-2915877</v>
      </c>
      <c r="G16" s="59">
        <v>23973906</v>
      </c>
      <c r="H16" s="59">
        <v>76354971</v>
      </c>
      <c r="I16" s="59">
        <v>97413000</v>
      </c>
      <c r="J16" s="59">
        <v>46194815</v>
      </c>
      <c r="K16" s="59">
        <v>47697213</v>
      </c>
      <c r="L16" s="59">
        <v>47545610</v>
      </c>
      <c r="M16" s="59">
        <v>141437638</v>
      </c>
      <c r="N16" s="59">
        <v>6977255</v>
      </c>
      <c r="O16" s="59">
        <v>33601057</v>
      </c>
      <c r="P16" s="59">
        <v>37396217</v>
      </c>
      <c r="Q16" s="59">
        <v>77974529</v>
      </c>
      <c r="R16" s="59">
        <v>82065950</v>
      </c>
      <c r="S16" s="59">
        <v>18242958</v>
      </c>
      <c r="T16" s="59">
        <v>14684118</v>
      </c>
      <c r="U16" s="59">
        <v>114993026</v>
      </c>
      <c r="V16" s="59">
        <v>431818193</v>
      </c>
      <c r="W16" s="59">
        <v>464426002</v>
      </c>
      <c r="X16" s="59">
        <v>-32607809</v>
      </c>
      <c r="Y16" s="60">
        <v>-7.02</v>
      </c>
      <c r="Z16" s="61">
        <v>460106000</v>
      </c>
    </row>
    <row r="17" spans="1:26" ht="13.5">
      <c r="A17" s="57" t="s">
        <v>41</v>
      </c>
      <c r="B17" s="18">
        <v>10913984000</v>
      </c>
      <c r="C17" s="18">
        <v>0</v>
      </c>
      <c r="D17" s="58">
        <v>12959049860</v>
      </c>
      <c r="E17" s="59">
        <v>12909999000</v>
      </c>
      <c r="F17" s="59">
        <v>47517294</v>
      </c>
      <c r="G17" s="59">
        <v>1039211658</v>
      </c>
      <c r="H17" s="59">
        <v>1510626048</v>
      </c>
      <c r="I17" s="59">
        <v>2597355000</v>
      </c>
      <c r="J17" s="59">
        <v>795414482</v>
      </c>
      <c r="K17" s="59">
        <v>918965830</v>
      </c>
      <c r="L17" s="59">
        <v>1044138085</v>
      </c>
      <c r="M17" s="59">
        <v>2758518397</v>
      </c>
      <c r="N17" s="59">
        <v>598356521</v>
      </c>
      <c r="O17" s="59">
        <v>1525387457</v>
      </c>
      <c r="P17" s="59">
        <v>912594747</v>
      </c>
      <c r="Q17" s="59">
        <v>3036338725</v>
      </c>
      <c r="R17" s="59">
        <v>940185539</v>
      </c>
      <c r="S17" s="59">
        <v>878311827</v>
      </c>
      <c r="T17" s="59">
        <v>2425530477</v>
      </c>
      <c r="U17" s="59">
        <v>4244027843</v>
      </c>
      <c r="V17" s="59">
        <v>12636239965</v>
      </c>
      <c r="W17" s="59">
        <v>12959049719</v>
      </c>
      <c r="X17" s="59">
        <v>-322809754</v>
      </c>
      <c r="Y17" s="60">
        <v>-2.49</v>
      </c>
      <c r="Z17" s="61">
        <v>12909999000</v>
      </c>
    </row>
    <row r="18" spans="1:26" ht="13.5">
      <c r="A18" s="69" t="s">
        <v>42</v>
      </c>
      <c r="B18" s="70">
        <f>SUM(B11:B17)</f>
        <v>40409662000</v>
      </c>
      <c r="C18" s="70">
        <f>SUM(C11:C17)</f>
        <v>0</v>
      </c>
      <c r="D18" s="71">
        <f aca="true" t="shared" si="1" ref="D18:Z18">SUM(D11:D17)</f>
        <v>45305415822</v>
      </c>
      <c r="E18" s="72">
        <f t="shared" si="1"/>
        <v>45293150718</v>
      </c>
      <c r="F18" s="72">
        <f t="shared" si="1"/>
        <v>3112138176</v>
      </c>
      <c r="G18" s="72">
        <f t="shared" si="1"/>
        <v>4232517272</v>
      </c>
      <c r="H18" s="72">
        <f t="shared" si="1"/>
        <v>3858475628</v>
      </c>
      <c r="I18" s="72">
        <f t="shared" si="1"/>
        <v>11203131076</v>
      </c>
      <c r="J18" s="72">
        <f t="shared" si="1"/>
        <v>3467325553</v>
      </c>
      <c r="K18" s="72">
        <f t="shared" si="1"/>
        <v>3570065930</v>
      </c>
      <c r="L18" s="72">
        <f t="shared" si="1"/>
        <v>3468361179</v>
      </c>
      <c r="M18" s="72">
        <f t="shared" si="1"/>
        <v>10505752662</v>
      </c>
      <c r="N18" s="72">
        <f t="shared" si="1"/>
        <v>2964646143</v>
      </c>
      <c r="O18" s="72">
        <f t="shared" si="1"/>
        <v>3849272059</v>
      </c>
      <c r="P18" s="72">
        <f t="shared" si="1"/>
        <v>3197917088</v>
      </c>
      <c r="Q18" s="72">
        <f t="shared" si="1"/>
        <v>10011835290</v>
      </c>
      <c r="R18" s="72">
        <f t="shared" si="1"/>
        <v>3350428400</v>
      </c>
      <c r="S18" s="72">
        <f t="shared" si="1"/>
        <v>3325588304</v>
      </c>
      <c r="T18" s="72">
        <f t="shared" si="1"/>
        <v>5076686755</v>
      </c>
      <c r="U18" s="72">
        <f t="shared" si="1"/>
        <v>11752703459</v>
      </c>
      <c r="V18" s="72">
        <f t="shared" si="1"/>
        <v>43473422487</v>
      </c>
      <c r="W18" s="72">
        <f t="shared" si="1"/>
        <v>45305415833</v>
      </c>
      <c r="X18" s="72">
        <f t="shared" si="1"/>
        <v>-1831993346</v>
      </c>
      <c r="Y18" s="66">
        <f>+IF(W18&lt;&gt;0,(X18/W18)*100,0)</f>
        <v>-4.0436519835794</v>
      </c>
      <c r="Z18" s="73">
        <f t="shared" si="1"/>
        <v>45293150718</v>
      </c>
    </row>
    <row r="19" spans="1:26" ht="13.5">
      <c r="A19" s="69" t="s">
        <v>43</v>
      </c>
      <c r="B19" s="74">
        <f>+B10-B18</f>
        <v>963534000</v>
      </c>
      <c r="C19" s="74">
        <f>+C10-C18</f>
        <v>0</v>
      </c>
      <c r="D19" s="75">
        <f aca="true" t="shared" si="2" ref="D19:Z19">+D10-D18</f>
        <v>869771178</v>
      </c>
      <c r="E19" s="76">
        <f t="shared" si="2"/>
        <v>215568830</v>
      </c>
      <c r="F19" s="76">
        <f t="shared" si="2"/>
        <v>1434059973</v>
      </c>
      <c r="G19" s="76">
        <f t="shared" si="2"/>
        <v>-1188407008</v>
      </c>
      <c r="H19" s="76">
        <f t="shared" si="2"/>
        <v>-72837493</v>
      </c>
      <c r="I19" s="76">
        <f t="shared" si="2"/>
        <v>172815472</v>
      </c>
      <c r="J19" s="76">
        <f t="shared" si="2"/>
        <v>-347484982</v>
      </c>
      <c r="K19" s="76">
        <f t="shared" si="2"/>
        <v>-404480890</v>
      </c>
      <c r="L19" s="76">
        <f t="shared" si="2"/>
        <v>917626478</v>
      </c>
      <c r="M19" s="76">
        <f t="shared" si="2"/>
        <v>165660606</v>
      </c>
      <c r="N19" s="76">
        <f t="shared" si="2"/>
        <v>362382735</v>
      </c>
      <c r="O19" s="76">
        <f t="shared" si="2"/>
        <v>-1459253789</v>
      </c>
      <c r="P19" s="76">
        <f t="shared" si="2"/>
        <v>1305520834</v>
      </c>
      <c r="Q19" s="76">
        <f t="shared" si="2"/>
        <v>208649780</v>
      </c>
      <c r="R19" s="76">
        <f t="shared" si="2"/>
        <v>-319599864</v>
      </c>
      <c r="S19" s="76">
        <f t="shared" si="2"/>
        <v>-546923986</v>
      </c>
      <c r="T19" s="76">
        <f t="shared" si="2"/>
        <v>-1005473779</v>
      </c>
      <c r="U19" s="76">
        <f t="shared" si="2"/>
        <v>-1871997629</v>
      </c>
      <c r="V19" s="76">
        <f t="shared" si="2"/>
        <v>-1324871771</v>
      </c>
      <c r="W19" s="76">
        <f>IF(E10=E18,0,W10-W18)</f>
        <v>755517172</v>
      </c>
      <c r="X19" s="76">
        <f t="shared" si="2"/>
        <v>-2080388943</v>
      </c>
      <c r="Y19" s="77">
        <f>+IF(W19&lt;&gt;0,(X19/W19)*100,0)</f>
        <v>-275.3595841498623</v>
      </c>
      <c r="Z19" s="78">
        <f t="shared" si="2"/>
        <v>215568830</v>
      </c>
    </row>
    <row r="20" spans="1:26" ht="13.5">
      <c r="A20" s="57" t="s">
        <v>44</v>
      </c>
      <c r="B20" s="18">
        <v>3102743000</v>
      </c>
      <c r="C20" s="18">
        <v>0</v>
      </c>
      <c r="D20" s="58">
        <v>2756793074</v>
      </c>
      <c r="E20" s="59">
        <v>3498986000</v>
      </c>
      <c r="F20" s="59">
        <v>-201632563</v>
      </c>
      <c r="G20" s="59">
        <v>264100621</v>
      </c>
      <c r="H20" s="59">
        <v>196435283</v>
      </c>
      <c r="I20" s="59">
        <v>258903341</v>
      </c>
      <c r="J20" s="59">
        <v>409503225</v>
      </c>
      <c r="K20" s="59">
        <v>212519479</v>
      </c>
      <c r="L20" s="59">
        <v>173710061</v>
      </c>
      <c r="M20" s="59">
        <v>795732765</v>
      </c>
      <c r="N20" s="59">
        <v>104662395</v>
      </c>
      <c r="O20" s="59">
        <v>198068242</v>
      </c>
      <c r="P20" s="59">
        <v>134062930</v>
      </c>
      <c r="Q20" s="59">
        <v>436793567</v>
      </c>
      <c r="R20" s="59">
        <v>327472582</v>
      </c>
      <c r="S20" s="59">
        <v>134782568</v>
      </c>
      <c r="T20" s="59">
        <v>193150662</v>
      </c>
      <c r="U20" s="59">
        <v>655405812</v>
      </c>
      <c r="V20" s="59">
        <v>2146835485</v>
      </c>
      <c r="W20" s="59">
        <v>2756793073</v>
      </c>
      <c r="X20" s="59">
        <v>-609957588</v>
      </c>
      <c r="Y20" s="60">
        <v>-22.13</v>
      </c>
      <c r="Z20" s="61">
        <v>3498986000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9844578</v>
      </c>
      <c r="O21" s="81">
        <v>2577145</v>
      </c>
      <c r="P21" s="81">
        <v>-12422000</v>
      </c>
      <c r="Q21" s="81">
        <v>-277</v>
      </c>
      <c r="R21" s="81">
        <v>0</v>
      </c>
      <c r="S21" s="81">
        <v>0</v>
      </c>
      <c r="T21" s="81">
        <v>0</v>
      </c>
      <c r="U21" s="81">
        <v>0</v>
      </c>
      <c r="V21" s="81">
        <v>-277</v>
      </c>
      <c r="W21" s="81">
        <v>114254001</v>
      </c>
      <c r="X21" s="81">
        <v>-114254278</v>
      </c>
      <c r="Y21" s="82">
        <v>-100</v>
      </c>
      <c r="Z21" s="83">
        <v>0</v>
      </c>
    </row>
    <row r="22" spans="1:26" ht="25.5">
      <c r="A22" s="84" t="s">
        <v>86</v>
      </c>
      <c r="B22" s="85">
        <f>SUM(B19:B21)</f>
        <v>4066277000</v>
      </c>
      <c r="C22" s="85">
        <f>SUM(C19:C21)</f>
        <v>0</v>
      </c>
      <c r="D22" s="86">
        <f aca="true" t="shared" si="3" ref="D22:Z22">SUM(D19:D21)</f>
        <v>3626564252</v>
      </c>
      <c r="E22" s="87">
        <f t="shared" si="3"/>
        <v>3714554830</v>
      </c>
      <c r="F22" s="87">
        <f t="shared" si="3"/>
        <v>1232427410</v>
      </c>
      <c r="G22" s="87">
        <f t="shared" si="3"/>
        <v>-924306387</v>
      </c>
      <c r="H22" s="87">
        <f t="shared" si="3"/>
        <v>123597790</v>
      </c>
      <c r="I22" s="87">
        <f t="shared" si="3"/>
        <v>431718813</v>
      </c>
      <c r="J22" s="87">
        <f t="shared" si="3"/>
        <v>62018243</v>
      </c>
      <c r="K22" s="87">
        <f t="shared" si="3"/>
        <v>-191961411</v>
      </c>
      <c r="L22" s="87">
        <f t="shared" si="3"/>
        <v>1091336539</v>
      </c>
      <c r="M22" s="87">
        <f t="shared" si="3"/>
        <v>961393371</v>
      </c>
      <c r="N22" s="87">
        <f t="shared" si="3"/>
        <v>476889708</v>
      </c>
      <c r="O22" s="87">
        <f t="shared" si="3"/>
        <v>-1258608402</v>
      </c>
      <c r="P22" s="87">
        <f t="shared" si="3"/>
        <v>1427161764</v>
      </c>
      <c r="Q22" s="87">
        <f t="shared" si="3"/>
        <v>645443070</v>
      </c>
      <c r="R22" s="87">
        <f t="shared" si="3"/>
        <v>7872718</v>
      </c>
      <c r="S22" s="87">
        <f t="shared" si="3"/>
        <v>-412141418</v>
      </c>
      <c r="T22" s="87">
        <f t="shared" si="3"/>
        <v>-812323117</v>
      </c>
      <c r="U22" s="87">
        <f t="shared" si="3"/>
        <v>-1216591817</v>
      </c>
      <c r="V22" s="87">
        <f t="shared" si="3"/>
        <v>821963437</v>
      </c>
      <c r="W22" s="87">
        <f t="shared" si="3"/>
        <v>3626564246</v>
      </c>
      <c r="X22" s="87">
        <f t="shared" si="3"/>
        <v>-2804600809</v>
      </c>
      <c r="Y22" s="88">
        <f>+IF(W22&lt;&gt;0,(X22/W22)*100,0)</f>
        <v>-77.33492691032282</v>
      </c>
      <c r="Z22" s="89">
        <f t="shared" si="3"/>
        <v>3714554830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4066277000</v>
      </c>
      <c r="C24" s="74">
        <f>SUM(C22:C23)</f>
        <v>0</v>
      </c>
      <c r="D24" s="75">
        <f aca="true" t="shared" si="4" ref="D24:Z24">SUM(D22:D23)</f>
        <v>3626564252</v>
      </c>
      <c r="E24" s="76">
        <f t="shared" si="4"/>
        <v>3714554830</v>
      </c>
      <c r="F24" s="76">
        <f t="shared" si="4"/>
        <v>1232427410</v>
      </c>
      <c r="G24" s="76">
        <f t="shared" si="4"/>
        <v>-924306387</v>
      </c>
      <c r="H24" s="76">
        <f t="shared" si="4"/>
        <v>123597790</v>
      </c>
      <c r="I24" s="76">
        <f t="shared" si="4"/>
        <v>431718813</v>
      </c>
      <c r="J24" s="76">
        <f t="shared" si="4"/>
        <v>62018243</v>
      </c>
      <c r="K24" s="76">
        <f t="shared" si="4"/>
        <v>-191961411</v>
      </c>
      <c r="L24" s="76">
        <f t="shared" si="4"/>
        <v>1091336539</v>
      </c>
      <c r="M24" s="76">
        <f t="shared" si="4"/>
        <v>961393371</v>
      </c>
      <c r="N24" s="76">
        <f t="shared" si="4"/>
        <v>476889708</v>
      </c>
      <c r="O24" s="76">
        <f t="shared" si="4"/>
        <v>-1258608402</v>
      </c>
      <c r="P24" s="76">
        <f t="shared" si="4"/>
        <v>1427161764</v>
      </c>
      <c r="Q24" s="76">
        <f t="shared" si="4"/>
        <v>645443070</v>
      </c>
      <c r="R24" s="76">
        <f t="shared" si="4"/>
        <v>7872718</v>
      </c>
      <c r="S24" s="76">
        <f t="shared" si="4"/>
        <v>-412141418</v>
      </c>
      <c r="T24" s="76">
        <f t="shared" si="4"/>
        <v>-812323117</v>
      </c>
      <c r="U24" s="76">
        <f t="shared" si="4"/>
        <v>-1216591817</v>
      </c>
      <c r="V24" s="76">
        <f t="shared" si="4"/>
        <v>821963437</v>
      </c>
      <c r="W24" s="76">
        <f t="shared" si="4"/>
        <v>3626564246</v>
      </c>
      <c r="X24" s="76">
        <f t="shared" si="4"/>
        <v>-2804600809</v>
      </c>
      <c r="Y24" s="77">
        <f>+IF(W24&lt;&gt;0,(X24/W24)*100,0)</f>
        <v>-77.33492691032282</v>
      </c>
      <c r="Z24" s="78">
        <f t="shared" si="4"/>
        <v>3714554830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8941663000</v>
      </c>
      <c r="C27" s="21">
        <v>0</v>
      </c>
      <c r="D27" s="98">
        <v>9543580926</v>
      </c>
      <c r="E27" s="99">
        <v>9905569674</v>
      </c>
      <c r="F27" s="99">
        <v>91778000</v>
      </c>
      <c r="G27" s="99">
        <v>602966565</v>
      </c>
      <c r="H27" s="99">
        <v>690335935</v>
      </c>
      <c r="I27" s="99">
        <v>1385080500</v>
      </c>
      <c r="J27" s="99">
        <v>263848919</v>
      </c>
      <c r="K27" s="99">
        <v>463579135</v>
      </c>
      <c r="L27" s="99">
        <v>475844446</v>
      </c>
      <c r="M27" s="99">
        <v>1203272500</v>
      </c>
      <c r="N27" s="99">
        <v>414471000</v>
      </c>
      <c r="O27" s="99">
        <v>492774000</v>
      </c>
      <c r="P27" s="99">
        <v>397913000</v>
      </c>
      <c r="Q27" s="99">
        <v>1305158000</v>
      </c>
      <c r="R27" s="99">
        <v>471048000</v>
      </c>
      <c r="S27" s="99">
        <v>597825000</v>
      </c>
      <c r="T27" s="99">
        <v>2324574000</v>
      </c>
      <c r="U27" s="99">
        <v>3393447000</v>
      </c>
      <c r="V27" s="99">
        <v>7286958000</v>
      </c>
      <c r="W27" s="99">
        <v>9905569674</v>
      </c>
      <c r="X27" s="99">
        <v>-2618611674</v>
      </c>
      <c r="Y27" s="100">
        <v>-26.44</v>
      </c>
      <c r="Z27" s="101">
        <v>9905569674</v>
      </c>
    </row>
    <row r="28" spans="1:26" ht="13.5">
      <c r="A28" s="102" t="s">
        <v>44</v>
      </c>
      <c r="B28" s="18">
        <v>2738835000</v>
      </c>
      <c r="C28" s="18">
        <v>0</v>
      </c>
      <c r="D28" s="58">
        <v>2756793074</v>
      </c>
      <c r="E28" s="59">
        <v>3498986074</v>
      </c>
      <c r="F28" s="59">
        <v>0</v>
      </c>
      <c r="G28" s="59">
        <v>127732000</v>
      </c>
      <c r="H28" s="59">
        <v>293865935</v>
      </c>
      <c r="I28" s="59">
        <v>421597935</v>
      </c>
      <c r="J28" s="59">
        <v>137608000</v>
      </c>
      <c r="K28" s="59">
        <v>172792000</v>
      </c>
      <c r="L28" s="59">
        <v>49637065</v>
      </c>
      <c r="M28" s="59">
        <v>360037065</v>
      </c>
      <c r="N28" s="59">
        <v>107608000</v>
      </c>
      <c r="O28" s="59">
        <v>64270000</v>
      </c>
      <c r="P28" s="59">
        <v>96305000</v>
      </c>
      <c r="Q28" s="59">
        <v>268183000</v>
      </c>
      <c r="R28" s="59">
        <v>224877000</v>
      </c>
      <c r="S28" s="59">
        <v>96515000</v>
      </c>
      <c r="T28" s="59">
        <v>328831000</v>
      </c>
      <c r="U28" s="59">
        <v>650223000</v>
      </c>
      <c r="V28" s="59">
        <v>1700041000</v>
      </c>
      <c r="W28" s="59">
        <v>3498986074</v>
      </c>
      <c r="X28" s="59">
        <v>-1798945074</v>
      </c>
      <c r="Y28" s="60">
        <v>-51.41</v>
      </c>
      <c r="Z28" s="61">
        <v>3498986074</v>
      </c>
    </row>
    <row r="29" spans="1:26" ht="13.5">
      <c r="A29" s="57" t="s">
        <v>88</v>
      </c>
      <c r="B29" s="18">
        <v>363910000</v>
      </c>
      <c r="C29" s="18">
        <v>0</v>
      </c>
      <c r="D29" s="58">
        <v>114254000</v>
      </c>
      <c r="E29" s="59">
        <v>114254000</v>
      </c>
      <c r="F29" s="59">
        <v>8861000</v>
      </c>
      <c r="G29" s="59">
        <v>20233000</v>
      </c>
      <c r="H29" s="59">
        <v>3864000</v>
      </c>
      <c r="I29" s="59">
        <v>32958000</v>
      </c>
      <c r="J29" s="59">
        <v>52155399</v>
      </c>
      <c r="K29" s="59">
        <v>13649000</v>
      </c>
      <c r="L29" s="59">
        <v>66869601</v>
      </c>
      <c r="M29" s="59">
        <v>132674000</v>
      </c>
      <c r="N29" s="59">
        <v>155146000</v>
      </c>
      <c r="O29" s="59">
        <v>189645000</v>
      </c>
      <c r="P29" s="59">
        <v>20702000</v>
      </c>
      <c r="Q29" s="59">
        <v>365493000</v>
      </c>
      <c r="R29" s="59">
        <v>0</v>
      </c>
      <c r="S29" s="59">
        <v>87534000</v>
      </c>
      <c r="T29" s="59">
        <v>581569000</v>
      </c>
      <c r="U29" s="59">
        <v>669103000</v>
      </c>
      <c r="V29" s="59">
        <v>1200228000</v>
      </c>
      <c r="W29" s="59">
        <v>114254000</v>
      </c>
      <c r="X29" s="59">
        <v>1085974000</v>
      </c>
      <c r="Y29" s="60">
        <v>950.49</v>
      </c>
      <c r="Z29" s="61">
        <v>114254000</v>
      </c>
    </row>
    <row r="30" spans="1:26" ht="13.5">
      <c r="A30" s="57" t="s">
        <v>48</v>
      </c>
      <c r="B30" s="18">
        <v>3292934000</v>
      </c>
      <c r="C30" s="18">
        <v>0</v>
      </c>
      <c r="D30" s="58">
        <v>2626777066</v>
      </c>
      <c r="E30" s="59">
        <v>2626775814</v>
      </c>
      <c r="F30" s="59">
        <v>56230000</v>
      </c>
      <c r="G30" s="59">
        <v>147581000</v>
      </c>
      <c r="H30" s="59">
        <v>165636000</v>
      </c>
      <c r="I30" s="59">
        <v>369447000</v>
      </c>
      <c r="J30" s="59">
        <v>57268364</v>
      </c>
      <c r="K30" s="59">
        <v>140272135</v>
      </c>
      <c r="L30" s="59">
        <v>332734501</v>
      </c>
      <c r="M30" s="59">
        <v>530275000</v>
      </c>
      <c r="N30" s="59">
        <v>85148000</v>
      </c>
      <c r="O30" s="59">
        <v>84717000</v>
      </c>
      <c r="P30" s="59">
        <v>71403000</v>
      </c>
      <c r="Q30" s="59">
        <v>241268000</v>
      </c>
      <c r="R30" s="59">
        <v>121892000</v>
      </c>
      <c r="S30" s="59">
        <v>185281000</v>
      </c>
      <c r="T30" s="59">
        <v>515619000</v>
      </c>
      <c r="U30" s="59">
        <v>822792000</v>
      </c>
      <c r="V30" s="59">
        <v>1963782000</v>
      </c>
      <c r="W30" s="59">
        <v>2626775814</v>
      </c>
      <c r="X30" s="59">
        <v>-662993814</v>
      </c>
      <c r="Y30" s="60">
        <v>-25.24</v>
      </c>
      <c r="Z30" s="61">
        <v>2626775814</v>
      </c>
    </row>
    <row r="31" spans="1:26" ht="13.5">
      <c r="A31" s="57" t="s">
        <v>49</v>
      </c>
      <c r="B31" s="18">
        <v>2545984000</v>
      </c>
      <c r="C31" s="18">
        <v>0</v>
      </c>
      <c r="D31" s="58">
        <v>4045756786</v>
      </c>
      <c r="E31" s="59">
        <v>3665553786</v>
      </c>
      <c r="F31" s="59">
        <v>26687000</v>
      </c>
      <c r="G31" s="59">
        <v>307420565</v>
      </c>
      <c r="H31" s="59">
        <v>226970000</v>
      </c>
      <c r="I31" s="59">
        <v>561077565</v>
      </c>
      <c r="J31" s="59">
        <v>16817155</v>
      </c>
      <c r="K31" s="59">
        <v>136866000</v>
      </c>
      <c r="L31" s="59">
        <v>26603280</v>
      </c>
      <c r="M31" s="59">
        <v>180286435</v>
      </c>
      <c r="N31" s="59">
        <v>66569000</v>
      </c>
      <c r="O31" s="59">
        <v>154142000</v>
      </c>
      <c r="P31" s="59">
        <v>209503000</v>
      </c>
      <c r="Q31" s="59">
        <v>430214000</v>
      </c>
      <c r="R31" s="59">
        <v>124279000</v>
      </c>
      <c r="S31" s="59">
        <v>228495000</v>
      </c>
      <c r="T31" s="59">
        <v>898555000</v>
      </c>
      <c r="U31" s="59">
        <v>1251329000</v>
      </c>
      <c r="V31" s="59">
        <v>2422907000</v>
      </c>
      <c r="W31" s="59">
        <v>3665553786</v>
      </c>
      <c r="X31" s="59">
        <v>-1242646786</v>
      </c>
      <c r="Y31" s="60">
        <v>-33.9</v>
      </c>
      <c r="Z31" s="61">
        <v>3665553786</v>
      </c>
    </row>
    <row r="32" spans="1:26" ht="13.5">
      <c r="A32" s="69" t="s">
        <v>50</v>
      </c>
      <c r="B32" s="21">
        <f>SUM(B28:B31)</f>
        <v>8941663000</v>
      </c>
      <c r="C32" s="21">
        <f>SUM(C28:C31)</f>
        <v>0</v>
      </c>
      <c r="D32" s="98">
        <f aca="true" t="shared" si="5" ref="D32:Z32">SUM(D28:D31)</f>
        <v>9543580926</v>
      </c>
      <c r="E32" s="99">
        <f t="shared" si="5"/>
        <v>9905569674</v>
      </c>
      <c r="F32" s="99">
        <f t="shared" si="5"/>
        <v>91778000</v>
      </c>
      <c r="G32" s="99">
        <f t="shared" si="5"/>
        <v>602966565</v>
      </c>
      <c r="H32" s="99">
        <f t="shared" si="5"/>
        <v>690335935</v>
      </c>
      <c r="I32" s="99">
        <f t="shared" si="5"/>
        <v>1385080500</v>
      </c>
      <c r="J32" s="99">
        <f t="shared" si="5"/>
        <v>263848918</v>
      </c>
      <c r="K32" s="99">
        <f t="shared" si="5"/>
        <v>463579135</v>
      </c>
      <c r="L32" s="99">
        <f t="shared" si="5"/>
        <v>475844447</v>
      </c>
      <c r="M32" s="99">
        <f t="shared" si="5"/>
        <v>1203272500</v>
      </c>
      <c r="N32" s="99">
        <f t="shared" si="5"/>
        <v>414471000</v>
      </c>
      <c r="O32" s="99">
        <f t="shared" si="5"/>
        <v>492774000</v>
      </c>
      <c r="P32" s="99">
        <f t="shared" si="5"/>
        <v>397913000</v>
      </c>
      <c r="Q32" s="99">
        <f t="shared" si="5"/>
        <v>1305158000</v>
      </c>
      <c r="R32" s="99">
        <f t="shared" si="5"/>
        <v>471048000</v>
      </c>
      <c r="S32" s="99">
        <f t="shared" si="5"/>
        <v>597825000</v>
      </c>
      <c r="T32" s="99">
        <f t="shared" si="5"/>
        <v>2324574000</v>
      </c>
      <c r="U32" s="99">
        <f t="shared" si="5"/>
        <v>3393447000</v>
      </c>
      <c r="V32" s="99">
        <f t="shared" si="5"/>
        <v>7286958000</v>
      </c>
      <c r="W32" s="99">
        <f t="shared" si="5"/>
        <v>9905569674</v>
      </c>
      <c r="X32" s="99">
        <f t="shared" si="5"/>
        <v>-2618611674</v>
      </c>
      <c r="Y32" s="100">
        <f>+IF(W32&lt;&gt;0,(X32/W32)*100,0)</f>
        <v>-26.435750392764334</v>
      </c>
      <c r="Z32" s="101">
        <f t="shared" si="5"/>
        <v>9905569674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13570609000</v>
      </c>
      <c r="C35" s="18">
        <v>0</v>
      </c>
      <c r="D35" s="58">
        <v>18575300421</v>
      </c>
      <c r="E35" s="59">
        <v>15393497414</v>
      </c>
      <c r="F35" s="59">
        <v>18085265000</v>
      </c>
      <c r="G35" s="59">
        <v>13797433000</v>
      </c>
      <c r="H35" s="59">
        <v>13797433000</v>
      </c>
      <c r="I35" s="59">
        <v>13797433000</v>
      </c>
      <c r="J35" s="59">
        <v>11956287000</v>
      </c>
      <c r="K35" s="59">
        <v>10897285000</v>
      </c>
      <c r="L35" s="59">
        <v>10897285000</v>
      </c>
      <c r="M35" s="59">
        <v>10897285000</v>
      </c>
      <c r="N35" s="59">
        <v>12789441000</v>
      </c>
      <c r="O35" s="59">
        <v>13496257000</v>
      </c>
      <c r="P35" s="59">
        <v>15171168000</v>
      </c>
      <c r="Q35" s="59">
        <v>15171168000</v>
      </c>
      <c r="R35" s="59">
        <v>13699323000</v>
      </c>
      <c r="S35" s="59">
        <v>12216966000</v>
      </c>
      <c r="T35" s="59">
        <v>0</v>
      </c>
      <c r="U35" s="59">
        <v>12216966000</v>
      </c>
      <c r="V35" s="59">
        <v>12216966000</v>
      </c>
      <c r="W35" s="59">
        <v>15393497414</v>
      </c>
      <c r="X35" s="59">
        <v>-3176531414</v>
      </c>
      <c r="Y35" s="60">
        <v>-20.64</v>
      </c>
      <c r="Z35" s="61">
        <v>15393497414</v>
      </c>
    </row>
    <row r="36" spans="1:26" ht="13.5">
      <c r="A36" s="57" t="s">
        <v>53</v>
      </c>
      <c r="B36" s="18">
        <v>67780720000</v>
      </c>
      <c r="C36" s="18">
        <v>0</v>
      </c>
      <c r="D36" s="58">
        <v>71207290908</v>
      </c>
      <c r="E36" s="59">
        <v>71545832684</v>
      </c>
      <c r="F36" s="59">
        <v>63942921000</v>
      </c>
      <c r="G36" s="59">
        <v>68796359000</v>
      </c>
      <c r="H36" s="59">
        <v>68796359000</v>
      </c>
      <c r="I36" s="59">
        <v>68796359000</v>
      </c>
      <c r="J36" s="59">
        <v>70158809000</v>
      </c>
      <c r="K36" s="59">
        <v>70932758000</v>
      </c>
      <c r="L36" s="59">
        <v>70932758000</v>
      </c>
      <c r="M36" s="59">
        <v>70932758000</v>
      </c>
      <c r="N36" s="59">
        <v>72115047000</v>
      </c>
      <c r="O36" s="59">
        <v>69307130000</v>
      </c>
      <c r="P36" s="59">
        <v>69349984000</v>
      </c>
      <c r="Q36" s="59">
        <v>69349984000</v>
      </c>
      <c r="R36" s="59">
        <v>69895624000</v>
      </c>
      <c r="S36" s="59">
        <v>70455414000</v>
      </c>
      <c r="T36" s="59">
        <v>0</v>
      </c>
      <c r="U36" s="59">
        <v>70455414000</v>
      </c>
      <c r="V36" s="59">
        <v>70455414000</v>
      </c>
      <c r="W36" s="59">
        <v>71545832684</v>
      </c>
      <c r="X36" s="59">
        <v>-1090418684</v>
      </c>
      <c r="Y36" s="60">
        <v>-1.52</v>
      </c>
      <c r="Z36" s="61">
        <v>71545832684</v>
      </c>
    </row>
    <row r="37" spans="1:26" ht="13.5">
      <c r="A37" s="57" t="s">
        <v>54</v>
      </c>
      <c r="B37" s="18">
        <v>14226529000</v>
      </c>
      <c r="C37" s="18">
        <v>0</v>
      </c>
      <c r="D37" s="58">
        <v>15944838196</v>
      </c>
      <c r="E37" s="59">
        <v>17230191778</v>
      </c>
      <c r="F37" s="59">
        <v>11830998000</v>
      </c>
      <c r="G37" s="59">
        <v>15156792000</v>
      </c>
      <c r="H37" s="59">
        <v>15156792000</v>
      </c>
      <c r="I37" s="59">
        <v>15156792000</v>
      </c>
      <c r="J37" s="59">
        <v>14504795000</v>
      </c>
      <c r="K37" s="59">
        <v>13753586000</v>
      </c>
      <c r="L37" s="59">
        <v>13753586000</v>
      </c>
      <c r="M37" s="59">
        <v>13753586000</v>
      </c>
      <c r="N37" s="59">
        <v>13095182000</v>
      </c>
      <c r="O37" s="59">
        <v>13432130000</v>
      </c>
      <c r="P37" s="59">
        <v>14560322000</v>
      </c>
      <c r="Q37" s="59">
        <v>14560322000</v>
      </c>
      <c r="R37" s="59">
        <v>12378407000</v>
      </c>
      <c r="S37" s="59">
        <v>12644954000</v>
      </c>
      <c r="T37" s="59">
        <v>0</v>
      </c>
      <c r="U37" s="59">
        <v>12644954000</v>
      </c>
      <c r="V37" s="59">
        <v>12644954000</v>
      </c>
      <c r="W37" s="59">
        <v>17230191778</v>
      </c>
      <c r="X37" s="59">
        <v>-4585237778</v>
      </c>
      <c r="Y37" s="60">
        <v>-26.61</v>
      </c>
      <c r="Z37" s="61">
        <v>17230191778</v>
      </c>
    </row>
    <row r="38" spans="1:26" ht="13.5">
      <c r="A38" s="57" t="s">
        <v>55</v>
      </c>
      <c r="B38" s="18">
        <v>23999114000</v>
      </c>
      <c r="C38" s="18">
        <v>0</v>
      </c>
      <c r="D38" s="58">
        <v>28129217881</v>
      </c>
      <c r="E38" s="59">
        <v>23236633743</v>
      </c>
      <c r="F38" s="59">
        <v>26409354000</v>
      </c>
      <c r="G38" s="59">
        <v>25087686000</v>
      </c>
      <c r="H38" s="59">
        <v>25087686000</v>
      </c>
      <c r="I38" s="59">
        <v>25087686000</v>
      </c>
      <c r="J38" s="59">
        <v>24915226000</v>
      </c>
      <c r="K38" s="59">
        <v>24937703000</v>
      </c>
      <c r="L38" s="59">
        <v>24937703000</v>
      </c>
      <c r="M38" s="59">
        <v>24937703000</v>
      </c>
      <c r="N38" s="59">
        <v>27296463000</v>
      </c>
      <c r="O38" s="59">
        <v>24699760000</v>
      </c>
      <c r="P38" s="59">
        <v>24858574000</v>
      </c>
      <c r="Q38" s="59">
        <v>24858574000</v>
      </c>
      <c r="R38" s="59">
        <v>25721397000</v>
      </c>
      <c r="S38" s="59">
        <v>25620053000</v>
      </c>
      <c r="T38" s="59">
        <v>0</v>
      </c>
      <c r="U38" s="59">
        <v>25620053000</v>
      </c>
      <c r="V38" s="59">
        <v>25620053000</v>
      </c>
      <c r="W38" s="59">
        <v>23236633743</v>
      </c>
      <c r="X38" s="59">
        <v>2383419257</v>
      </c>
      <c r="Y38" s="60">
        <v>10.26</v>
      </c>
      <c r="Z38" s="61">
        <v>23236633743</v>
      </c>
    </row>
    <row r="39" spans="1:26" ht="13.5">
      <c r="A39" s="57" t="s">
        <v>56</v>
      </c>
      <c r="B39" s="18">
        <v>43125686000</v>
      </c>
      <c r="C39" s="18">
        <v>0</v>
      </c>
      <c r="D39" s="58">
        <v>45708535252</v>
      </c>
      <c r="E39" s="59">
        <v>46472504577</v>
      </c>
      <c r="F39" s="59">
        <v>43787834000</v>
      </c>
      <c r="G39" s="59">
        <v>42349314000</v>
      </c>
      <c r="H39" s="59">
        <v>42349314000</v>
      </c>
      <c r="I39" s="59">
        <v>42349314000</v>
      </c>
      <c r="J39" s="59">
        <v>42695075000</v>
      </c>
      <c r="K39" s="59">
        <v>43138754000</v>
      </c>
      <c r="L39" s="59">
        <v>43138754000</v>
      </c>
      <c r="M39" s="59">
        <v>43138754000</v>
      </c>
      <c r="N39" s="59">
        <v>44512843000</v>
      </c>
      <c r="O39" s="59">
        <v>44671497000</v>
      </c>
      <c r="P39" s="59">
        <v>45102256000</v>
      </c>
      <c r="Q39" s="59">
        <v>45102256000</v>
      </c>
      <c r="R39" s="59">
        <v>45495143000</v>
      </c>
      <c r="S39" s="59">
        <v>44407373000</v>
      </c>
      <c r="T39" s="59">
        <v>0</v>
      </c>
      <c r="U39" s="59">
        <v>44407373000</v>
      </c>
      <c r="V39" s="59">
        <v>44407373000</v>
      </c>
      <c r="W39" s="59">
        <v>46472504577</v>
      </c>
      <c r="X39" s="59">
        <v>-2065131577</v>
      </c>
      <c r="Y39" s="60">
        <v>-4.44</v>
      </c>
      <c r="Z39" s="61">
        <v>46472504577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5975709000</v>
      </c>
      <c r="C42" s="18">
        <v>0</v>
      </c>
      <c r="D42" s="58">
        <v>7593252865</v>
      </c>
      <c r="E42" s="59">
        <v>7420297201</v>
      </c>
      <c r="F42" s="59">
        <v>328505778</v>
      </c>
      <c r="G42" s="59">
        <v>211739930</v>
      </c>
      <c r="H42" s="59">
        <v>-974828034</v>
      </c>
      <c r="I42" s="59">
        <v>-434582326</v>
      </c>
      <c r="J42" s="59">
        <v>-577566606</v>
      </c>
      <c r="K42" s="59">
        <v>350517944</v>
      </c>
      <c r="L42" s="59">
        <v>617769094</v>
      </c>
      <c r="M42" s="59">
        <v>390720432</v>
      </c>
      <c r="N42" s="59">
        <v>331941495</v>
      </c>
      <c r="O42" s="59">
        <v>520941824</v>
      </c>
      <c r="P42" s="59">
        <v>1970164047</v>
      </c>
      <c r="Q42" s="59">
        <v>2823047366</v>
      </c>
      <c r="R42" s="59">
        <v>-320827310</v>
      </c>
      <c r="S42" s="59">
        <v>-126959835</v>
      </c>
      <c r="T42" s="59">
        <v>1439152373</v>
      </c>
      <c r="U42" s="59">
        <v>991365228</v>
      </c>
      <c r="V42" s="59">
        <v>3770550700</v>
      </c>
      <c r="W42" s="59">
        <v>7420297201</v>
      </c>
      <c r="X42" s="59">
        <v>-3649746501</v>
      </c>
      <c r="Y42" s="60">
        <v>-49.19</v>
      </c>
      <c r="Z42" s="61">
        <v>7420297201</v>
      </c>
    </row>
    <row r="43" spans="1:26" ht="13.5">
      <c r="A43" s="57" t="s">
        <v>59</v>
      </c>
      <c r="B43" s="18">
        <v>-8595440000</v>
      </c>
      <c r="C43" s="18">
        <v>0</v>
      </c>
      <c r="D43" s="58">
        <v>-9698312871</v>
      </c>
      <c r="E43" s="59">
        <v>-10040455686</v>
      </c>
      <c r="F43" s="59">
        <v>-1158015020</v>
      </c>
      <c r="G43" s="59">
        <v>-832437542</v>
      </c>
      <c r="H43" s="59">
        <v>-393305304</v>
      </c>
      <c r="I43" s="59">
        <v>-2383757866</v>
      </c>
      <c r="J43" s="59">
        <v>-434243048</v>
      </c>
      <c r="K43" s="59">
        <v>-536731711</v>
      </c>
      <c r="L43" s="59">
        <v>-722064750</v>
      </c>
      <c r="M43" s="59">
        <v>-1693039509</v>
      </c>
      <c r="N43" s="59">
        <v>-60538952</v>
      </c>
      <c r="O43" s="59">
        <v>-428808852</v>
      </c>
      <c r="P43" s="59">
        <v>-128024853</v>
      </c>
      <c r="Q43" s="59">
        <v>-617372657</v>
      </c>
      <c r="R43" s="59">
        <v>-452483594</v>
      </c>
      <c r="S43" s="59">
        <v>-686264659</v>
      </c>
      <c r="T43" s="59">
        <v>-998755222</v>
      </c>
      <c r="U43" s="59">
        <v>-2137503475</v>
      </c>
      <c r="V43" s="59">
        <v>-6831673507</v>
      </c>
      <c r="W43" s="59">
        <v>-10040455686</v>
      </c>
      <c r="X43" s="59">
        <v>3208782179</v>
      </c>
      <c r="Y43" s="60">
        <v>-31.96</v>
      </c>
      <c r="Z43" s="61">
        <v>-10040455686</v>
      </c>
    </row>
    <row r="44" spans="1:26" ht="13.5">
      <c r="A44" s="57" t="s">
        <v>60</v>
      </c>
      <c r="B44" s="18">
        <v>2109942000</v>
      </c>
      <c r="C44" s="18">
        <v>0</v>
      </c>
      <c r="D44" s="58">
        <v>2042360062</v>
      </c>
      <c r="E44" s="59">
        <v>1517206956</v>
      </c>
      <c r="F44" s="59">
        <v>-9070000</v>
      </c>
      <c r="G44" s="59">
        <v>0</v>
      </c>
      <c r="H44" s="59">
        <v>1715930000</v>
      </c>
      <c r="I44" s="59">
        <v>1706860000</v>
      </c>
      <c r="J44" s="59">
        <v>-225000000</v>
      </c>
      <c r="K44" s="59">
        <v>2485475208</v>
      </c>
      <c r="L44" s="59">
        <v>-137577459</v>
      </c>
      <c r="M44" s="59">
        <v>2122897749</v>
      </c>
      <c r="N44" s="59">
        <v>0</v>
      </c>
      <c r="O44" s="59">
        <v>0</v>
      </c>
      <c r="P44" s="59">
        <v>0</v>
      </c>
      <c r="Q44" s="59">
        <v>0</v>
      </c>
      <c r="R44" s="59">
        <v>-1560450953</v>
      </c>
      <c r="S44" s="59">
        <v>0</v>
      </c>
      <c r="T44" s="59">
        <v>-145957419</v>
      </c>
      <c r="U44" s="59">
        <v>-1706408372</v>
      </c>
      <c r="V44" s="59">
        <v>2123349377</v>
      </c>
      <c r="W44" s="59">
        <v>1517206956</v>
      </c>
      <c r="X44" s="59">
        <v>606142421</v>
      </c>
      <c r="Y44" s="60">
        <v>39.95</v>
      </c>
      <c r="Z44" s="61">
        <v>1517206956</v>
      </c>
    </row>
    <row r="45" spans="1:26" ht="13.5">
      <c r="A45" s="69" t="s">
        <v>61</v>
      </c>
      <c r="B45" s="21">
        <v>4369765000</v>
      </c>
      <c r="C45" s="21">
        <v>0</v>
      </c>
      <c r="D45" s="98">
        <v>3690045328</v>
      </c>
      <c r="E45" s="99">
        <v>3266813471</v>
      </c>
      <c r="F45" s="99">
        <v>6051441268</v>
      </c>
      <c r="G45" s="99">
        <v>5430743656</v>
      </c>
      <c r="H45" s="99">
        <v>5778540318</v>
      </c>
      <c r="I45" s="99">
        <v>5778540318</v>
      </c>
      <c r="J45" s="99">
        <v>4541730664</v>
      </c>
      <c r="K45" s="99">
        <v>6840992105</v>
      </c>
      <c r="L45" s="99">
        <v>6599118990</v>
      </c>
      <c r="M45" s="99">
        <v>6599118990</v>
      </c>
      <c r="N45" s="99">
        <v>6870521533</v>
      </c>
      <c r="O45" s="99">
        <v>6962654505</v>
      </c>
      <c r="P45" s="99">
        <v>8804793699</v>
      </c>
      <c r="Q45" s="99">
        <v>6870521533</v>
      </c>
      <c r="R45" s="99">
        <v>6471031842</v>
      </c>
      <c r="S45" s="99">
        <v>5657807348</v>
      </c>
      <c r="T45" s="99">
        <v>5952247080</v>
      </c>
      <c r="U45" s="99">
        <v>5952247080</v>
      </c>
      <c r="V45" s="99">
        <v>5952247080</v>
      </c>
      <c r="W45" s="99">
        <v>3266813471</v>
      </c>
      <c r="X45" s="99">
        <v>2685433609</v>
      </c>
      <c r="Y45" s="100">
        <v>82.2</v>
      </c>
      <c r="Z45" s="101">
        <v>3266813471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8" t="s">
        <v>80</v>
      </c>
      <c r="V47" s="118" t="s">
        <v>81</v>
      </c>
      <c r="W47" s="118" t="s">
        <v>82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1879460437</v>
      </c>
      <c r="C49" s="51">
        <v>0</v>
      </c>
      <c r="D49" s="128">
        <v>706068538</v>
      </c>
      <c r="E49" s="53">
        <v>492498296</v>
      </c>
      <c r="F49" s="53">
        <v>0</v>
      </c>
      <c r="G49" s="53">
        <v>0</v>
      </c>
      <c r="H49" s="53">
        <v>0</v>
      </c>
      <c r="I49" s="53">
        <v>567883565</v>
      </c>
      <c r="J49" s="53">
        <v>0</v>
      </c>
      <c r="K49" s="53">
        <v>0</v>
      </c>
      <c r="L49" s="53">
        <v>0</v>
      </c>
      <c r="M49" s="53">
        <v>447241543</v>
      </c>
      <c r="N49" s="53">
        <v>0</v>
      </c>
      <c r="O49" s="53">
        <v>0</v>
      </c>
      <c r="P49" s="53">
        <v>0</v>
      </c>
      <c r="Q49" s="53">
        <v>667418592</v>
      </c>
      <c r="R49" s="53">
        <v>0</v>
      </c>
      <c r="S49" s="53">
        <v>0</v>
      </c>
      <c r="T49" s="53">
        <v>0</v>
      </c>
      <c r="U49" s="53">
        <v>3033153632</v>
      </c>
      <c r="V49" s="53">
        <v>9288942005</v>
      </c>
      <c r="W49" s="53">
        <v>17082666608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3809901410</v>
      </c>
      <c r="C51" s="51">
        <v>0</v>
      </c>
      <c r="D51" s="128">
        <v>27000865</v>
      </c>
      <c r="E51" s="53">
        <v>254045</v>
      </c>
      <c r="F51" s="53">
        <v>0</v>
      </c>
      <c r="G51" s="53">
        <v>0</v>
      </c>
      <c r="H51" s="53">
        <v>0</v>
      </c>
      <c r="I51" s="53">
        <v>23002650</v>
      </c>
      <c r="J51" s="53">
        <v>0</v>
      </c>
      <c r="K51" s="53">
        <v>0</v>
      </c>
      <c r="L51" s="53">
        <v>0</v>
      </c>
      <c r="M51" s="53">
        <v>203270225</v>
      </c>
      <c r="N51" s="53">
        <v>0</v>
      </c>
      <c r="O51" s="53">
        <v>0</v>
      </c>
      <c r="P51" s="53">
        <v>0</v>
      </c>
      <c r="Q51" s="53">
        <v>140476786</v>
      </c>
      <c r="R51" s="53">
        <v>0</v>
      </c>
      <c r="S51" s="53">
        <v>0</v>
      </c>
      <c r="T51" s="53">
        <v>0</v>
      </c>
      <c r="U51" s="53">
        <v>31410</v>
      </c>
      <c r="V51" s="53">
        <v>297486</v>
      </c>
      <c r="W51" s="53">
        <v>4204234877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91.85511060916404</v>
      </c>
      <c r="C58" s="5">
        <f>IF(C67=0,0,+(C76/C67)*100)</f>
        <v>0</v>
      </c>
      <c r="D58" s="6">
        <f aca="true" t="shared" si="6" ref="D58:Z58">IF(D67=0,0,+(D76/D67)*100)</f>
        <v>92.32862844714353</v>
      </c>
      <c r="E58" s="7">
        <f t="shared" si="6"/>
        <v>93.63666453137576</v>
      </c>
      <c r="F58" s="7">
        <f t="shared" si="6"/>
        <v>89.53184160082209</v>
      </c>
      <c r="G58" s="7">
        <f t="shared" si="6"/>
        <v>118.13943529304034</v>
      </c>
      <c r="H58" s="7">
        <f t="shared" si="6"/>
        <v>94.91368546962286</v>
      </c>
      <c r="I58" s="7">
        <f t="shared" si="6"/>
        <v>100.21477861857737</v>
      </c>
      <c r="J58" s="7">
        <f t="shared" si="6"/>
        <v>105.404673100214</v>
      </c>
      <c r="K58" s="7">
        <f t="shared" si="6"/>
        <v>106.55666918910198</v>
      </c>
      <c r="L58" s="7">
        <f t="shared" si="6"/>
        <v>93.31848322450979</v>
      </c>
      <c r="M58" s="7">
        <f t="shared" si="6"/>
        <v>101.64013952548663</v>
      </c>
      <c r="N58" s="7">
        <f t="shared" si="6"/>
        <v>91.27210456442563</v>
      </c>
      <c r="O58" s="7">
        <f t="shared" si="6"/>
        <v>123.27095894109563</v>
      </c>
      <c r="P58" s="7">
        <f t="shared" si="6"/>
        <v>96.83654530372682</v>
      </c>
      <c r="Q58" s="7">
        <f t="shared" si="6"/>
        <v>101.60726938387657</v>
      </c>
      <c r="R58" s="7">
        <f t="shared" si="6"/>
        <v>93.65251327208138</v>
      </c>
      <c r="S58" s="7">
        <f t="shared" si="6"/>
        <v>124.68191118560863</v>
      </c>
      <c r="T58" s="7">
        <f t="shared" si="6"/>
        <v>86.82563279615387</v>
      </c>
      <c r="U58" s="7">
        <f t="shared" si="6"/>
        <v>99.3931814984994</v>
      </c>
      <c r="V58" s="7">
        <f t="shared" si="6"/>
        <v>100.70127865757372</v>
      </c>
      <c r="W58" s="7">
        <f t="shared" si="6"/>
        <v>92.84585497681542</v>
      </c>
      <c r="X58" s="7">
        <f t="shared" si="6"/>
        <v>0</v>
      </c>
      <c r="Y58" s="7">
        <f t="shared" si="6"/>
        <v>0</v>
      </c>
      <c r="Z58" s="8">
        <f t="shared" si="6"/>
        <v>93.63666453137576</v>
      </c>
    </row>
    <row r="59" spans="1:26" ht="13.5">
      <c r="A59" s="36" t="s">
        <v>31</v>
      </c>
      <c r="B59" s="9">
        <f aca="true" t="shared" si="7" ref="B59:Z66">IF(B68=0,0,+(B77/B68)*100)</f>
        <v>93.42786775077447</v>
      </c>
      <c r="C59" s="9">
        <f t="shared" si="7"/>
        <v>0</v>
      </c>
      <c r="D59" s="2">
        <f t="shared" si="7"/>
        <v>94.89267739650751</v>
      </c>
      <c r="E59" s="10">
        <f t="shared" si="7"/>
        <v>94.93445681075191</v>
      </c>
      <c r="F59" s="10">
        <f t="shared" si="7"/>
        <v>89.72593526988454</v>
      </c>
      <c r="G59" s="10">
        <f t="shared" si="7"/>
        <v>84.54048643520773</v>
      </c>
      <c r="H59" s="10">
        <f t="shared" si="7"/>
        <v>88.91116074358425</v>
      </c>
      <c r="I59" s="10">
        <f t="shared" si="7"/>
        <v>87.91931986538746</v>
      </c>
      <c r="J59" s="10">
        <f t="shared" si="7"/>
        <v>90.40108506543105</v>
      </c>
      <c r="K59" s="10">
        <f t="shared" si="7"/>
        <v>89.2466497776975</v>
      </c>
      <c r="L59" s="10">
        <f t="shared" si="7"/>
        <v>85.69742513139487</v>
      </c>
      <c r="M59" s="10">
        <f t="shared" si="7"/>
        <v>88.46803561068427</v>
      </c>
      <c r="N59" s="10">
        <f t="shared" si="7"/>
        <v>75.456113817022</v>
      </c>
      <c r="O59" s="10">
        <f t="shared" si="7"/>
        <v>142.39341473546273</v>
      </c>
      <c r="P59" s="10">
        <f t="shared" si="7"/>
        <v>73.47997729935369</v>
      </c>
      <c r="Q59" s="10">
        <f t="shared" si="7"/>
        <v>87.28196474143289</v>
      </c>
      <c r="R59" s="10">
        <f t="shared" si="7"/>
        <v>90.31606000416723</v>
      </c>
      <c r="S59" s="10">
        <f t="shared" si="7"/>
        <v>90.15100354012571</v>
      </c>
      <c r="T59" s="10">
        <f t="shared" si="7"/>
        <v>54.56976830585217</v>
      </c>
      <c r="U59" s="10">
        <f t="shared" si="7"/>
        <v>75.79594204239373</v>
      </c>
      <c r="V59" s="10">
        <f t="shared" si="7"/>
        <v>84.88379776153076</v>
      </c>
      <c r="W59" s="10">
        <f t="shared" si="7"/>
        <v>95.74596146257372</v>
      </c>
      <c r="X59" s="10">
        <f t="shared" si="7"/>
        <v>0</v>
      </c>
      <c r="Y59" s="10">
        <f t="shared" si="7"/>
        <v>0</v>
      </c>
      <c r="Z59" s="11">
        <f t="shared" si="7"/>
        <v>94.93445681075191</v>
      </c>
    </row>
    <row r="60" spans="1:26" ht="13.5">
      <c r="A60" s="37" t="s">
        <v>32</v>
      </c>
      <c r="B60" s="12">
        <f t="shared" si="7"/>
        <v>91.90584730157782</v>
      </c>
      <c r="C60" s="12">
        <f t="shared" si="7"/>
        <v>0</v>
      </c>
      <c r="D60" s="3">
        <f t="shared" si="7"/>
        <v>91.52433978675577</v>
      </c>
      <c r="E60" s="13">
        <f t="shared" si="7"/>
        <v>93.23932887875446</v>
      </c>
      <c r="F60" s="13">
        <f t="shared" si="7"/>
        <v>90.13963965275354</v>
      </c>
      <c r="G60" s="13">
        <f t="shared" si="7"/>
        <v>128.16039617136786</v>
      </c>
      <c r="H60" s="13">
        <f t="shared" si="7"/>
        <v>96.94364454359767</v>
      </c>
      <c r="I60" s="13">
        <f t="shared" si="7"/>
        <v>104.4123525883949</v>
      </c>
      <c r="J60" s="13">
        <f t="shared" si="7"/>
        <v>111.56656087684027</v>
      </c>
      <c r="K60" s="13">
        <f t="shared" si="7"/>
        <v>113.80978162938015</v>
      </c>
      <c r="L60" s="13">
        <f t="shared" si="7"/>
        <v>96.51437279269476</v>
      </c>
      <c r="M60" s="13">
        <f t="shared" si="7"/>
        <v>107.04520808277628</v>
      </c>
      <c r="N60" s="13">
        <f t="shared" si="7"/>
        <v>98.04124161069673</v>
      </c>
      <c r="O60" s="13">
        <f t="shared" si="7"/>
        <v>119.98764328400546</v>
      </c>
      <c r="P60" s="13">
        <f t="shared" si="7"/>
        <v>107.33479893338962</v>
      </c>
      <c r="Q60" s="13">
        <f t="shared" si="7"/>
        <v>107.62766133973042</v>
      </c>
      <c r="R60" s="13">
        <f t="shared" si="7"/>
        <v>95.84154571974052</v>
      </c>
      <c r="S60" s="13">
        <f t="shared" si="7"/>
        <v>134.8589017343395</v>
      </c>
      <c r="T60" s="13">
        <f t="shared" si="7"/>
        <v>99.57376376074775</v>
      </c>
      <c r="U60" s="13">
        <f t="shared" si="7"/>
        <v>108.70569294021108</v>
      </c>
      <c r="V60" s="13">
        <f t="shared" si="7"/>
        <v>106.8898573519301</v>
      </c>
      <c r="W60" s="13">
        <f t="shared" si="7"/>
        <v>91.99139268463642</v>
      </c>
      <c r="X60" s="13">
        <f t="shared" si="7"/>
        <v>0</v>
      </c>
      <c r="Y60" s="13">
        <f t="shared" si="7"/>
        <v>0</v>
      </c>
      <c r="Z60" s="14">
        <f t="shared" si="7"/>
        <v>93.23932887875446</v>
      </c>
    </row>
    <row r="61" spans="1:26" ht="13.5">
      <c r="A61" s="38" t="s">
        <v>91</v>
      </c>
      <c r="B61" s="12">
        <f t="shared" si="7"/>
        <v>0</v>
      </c>
      <c r="C61" s="12">
        <f t="shared" si="7"/>
        <v>0</v>
      </c>
      <c r="D61" s="3">
        <f t="shared" si="7"/>
        <v>96.6729164456914</v>
      </c>
      <c r="E61" s="13">
        <f t="shared" si="7"/>
        <v>96.86619169941089</v>
      </c>
      <c r="F61" s="13">
        <f t="shared" si="7"/>
        <v>91.36909631932014</v>
      </c>
      <c r="G61" s="13">
        <f t="shared" si="7"/>
        <v>112.78981789592389</v>
      </c>
      <c r="H61" s="13">
        <f t="shared" si="7"/>
        <v>102.59970702050403</v>
      </c>
      <c r="I61" s="13">
        <f t="shared" si="7"/>
        <v>101.90297478727948</v>
      </c>
      <c r="J61" s="13">
        <f t="shared" si="7"/>
        <v>126.84739058352177</v>
      </c>
      <c r="K61" s="13">
        <f t="shared" si="7"/>
        <v>114.00541716305885</v>
      </c>
      <c r="L61" s="13">
        <f t="shared" si="7"/>
        <v>87.35446214283952</v>
      </c>
      <c r="M61" s="13">
        <f t="shared" si="7"/>
        <v>108.73439608815517</v>
      </c>
      <c r="N61" s="13">
        <f t="shared" si="7"/>
        <v>92.34151579462542</v>
      </c>
      <c r="O61" s="13">
        <f t="shared" si="7"/>
        <v>119.17893508111501</v>
      </c>
      <c r="P61" s="13">
        <f t="shared" si="7"/>
        <v>97.84309656734152</v>
      </c>
      <c r="Q61" s="13">
        <f t="shared" si="7"/>
        <v>101.66851074746108</v>
      </c>
      <c r="R61" s="13">
        <f t="shared" si="7"/>
        <v>107.90436117515002</v>
      </c>
      <c r="S61" s="13">
        <f t="shared" si="7"/>
        <v>123.58791237580688</v>
      </c>
      <c r="T61" s="13">
        <f t="shared" si="7"/>
        <v>86.69086332269855</v>
      </c>
      <c r="U61" s="13">
        <f t="shared" si="7"/>
        <v>103.4930028977179</v>
      </c>
      <c r="V61" s="13">
        <f t="shared" si="7"/>
        <v>103.86395765635064</v>
      </c>
      <c r="W61" s="13">
        <f t="shared" si="7"/>
        <v>96.86619171228608</v>
      </c>
      <c r="X61" s="13">
        <f t="shared" si="7"/>
        <v>0</v>
      </c>
      <c r="Y61" s="13">
        <f t="shared" si="7"/>
        <v>0</v>
      </c>
      <c r="Z61" s="14">
        <f t="shared" si="7"/>
        <v>96.86619169941089</v>
      </c>
    </row>
    <row r="62" spans="1:26" ht="13.5">
      <c r="A62" s="38" t="s">
        <v>92</v>
      </c>
      <c r="B62" s="12">
        <f t="shared" si="7"/>
        <v>0</v>
      </c>
      <c r="C62" s="12">
        <f t="shared" si="7"/>
        <v>0</v>
      </c>
      <c r="D62" s="3">
        <f t="shared" si="7"/>
        <v>83.31672963931221</v>
      </c>
      <c r="E62" s="13">
        <f t="shared" si="7"/>
        <v>83.76142483141027</v>
      </c>
      <c r="F62" s="13">
        <f t="shared" si="7"/>
        <v>89.26024230465372</v>
      </c>
      <c r="G62" s="13">
        <f t="shared" si="7"/>
        <v>227.1087502115384</v>
      </c>
      <c r="H62" s="13">
        <f t="shared" si="7"/>
        <v>116.47588037387844</v>
      </c>
      <c r="I62" s="13">
        <f t="shared" si="7"/>
        <v>140.77979128645134</v>
      </c>
      <c r="J62" s="13">
        <f t="shared" si="7"/>
        <v>134.7412540794383</v>
      </c>
      <c r="K62" s="13">
        <f t="shared" si="7"/>
        <v>157.0627164172919</v>
      </c>
      <c r="L62" s="13">
        <f t="shared" si="7"/>
        <v>149.01081745310503</v>
      </c>
      <c r="M62" s="13">
        <f t="shared" si="7"/>
        <v>146.63351308370335</v>
      </c>
      <c r="N62" s="13">
        <f t="shared" si="7"/>
        <v>131.3328695039357</v>
      </c>
      <c r="O62" s="13">
        <f t="shared" si="7"/>
        <v>182.69125320037972</v>
      </c>
      <c r="P62" s="13">
        <f t="shared" si="7"/>
        <v>173.91124173985278</v>
      </c>
      <c r="Q62" s="13">
        <f t="shared" si="7"/>
        <v>160.6194588236157</v>
      </c>
      <c r="R62" s="13">
        <f t="shared" si="7"/>
        <v>144.9322396935006</v>
      </c>
      <c r="S62" s="13">
        <f t="shared" si="7"/>
        <v>162.03062548945357</v>
      </c>
      <c r="T62" s="13">
        <f t="shared" si="7"/>
        <v>134.0643339101062</v>
      </c>
      <c r="U62" s="13">
        <f t="shared" si="7"/>
        <v>146.0282896428564</v>
      </c>
      <c r="V62" s="13">
        <f t="shared" si="7"/>
        <v>148.24646230651345</v>
      </c>
      <c r="W62" s="13">
        <f t="shared" si="7"/>
        <v>78.74219681431799</v>
      </c>
      <c r="X62" s="13">
        <f t="shared" si="7"/>
        <v>0</v>
      </c>
      <c r="Y62" s="13">
        <f t="shared" si="7"/>
        <v>0</v>
      </c>
      <c r="Z62" s="14">
        <f t="shared" si="7"/>
        <v>83.76142483141027</v>
      </c>
    </row>
    <row r="63" spans="1:26" ht="13.5">
      <c r="A63" s="38" t="s">
        <v>93</v>
      </c>
      <c r="B63" s="12">
        <f t="shared" si="7"/>
        <v>0</v>
      </c>
      <c r="C63" s="12">
        <f t="shared" si="7"/>
        <v>0</v>
      </c>
      <c r="D63" s="3">
        <f t="shared" si="7"/>
        <v>83.32480981871893</v>
      </c>
      <c r="E63" s="13">
        <f t="shared" si="7"/>
        <v>83.77004934945785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83.69368025092227</v>
      </c>
      <c r="X63" s="13">
        <f t="shared" si="7"/>
        <v>0</v>
      </c>
      <c r="Y63" s="13">
        <f t="shared" si="7"/>
        <v>0</v>
      </c>
      <c r="Z63" s="14">
        <f t="shared" si="7"/>
        <v>83.77004934945785</v>
      </c>
    </row>
    <row r="64" spans="1:26" ht="13.5">
      <c r="A64" s="38" t="s">
        <v>94</v>
      </c>
      <c r="B64" s="12">
        <f t="shared" si="7"/>
        <v>0</v>
      </c>
      <c r="C64" s="12">
        <f t="shared" si="7"/>
        <v>0</v>
      </c>
      <c r="D64" s="3">
        <f t="shared" si="7"/>
        <v>94.4562670850026</v>
      </c>
      <c r="E64" s="13">
        <f t="shared" si="7"/>
        <v>97.92053296320358</v>
      </c>
      <c r="F64" s="13">
        <f t="shared" si="7"/>
        <v>92.17078988858113</v>
      </c>
      <c r="G64" s="13">
        <f t="shared" si="7"/>
        <v>96.63051554652267</v>
      </c>
      <c r="H64" s="13">
        <f t="shared" si="7"/>
        <v>118.38035195382828</v>
      </c>
      <c r="I64" s="13">
        <f t="shared" si="7"/>
        <v>101.42551328583119</v>
      </c>
      <c r="J64" s="13">
        <f t="shared" si="7"/>
        <v>88.4369111371923</v>
      </c>
      <c r="K64" s="13">
        <f t="shared" si="7"/>
        <v>92.64984598420696</v>
      </c>
      <c r="L64" s="13">
        <f t="shared" si="7"/>
        <v>142.14391522567993</v>
      </c>
      <c r="M64" s="13">
        <f t="shared" si="7"/>
        <v>102.27513650194611</v>
      </c>
      <c r="N64" s="13">
        <f t="shared" si="7"/>
        <v>87.58199815772859</v>
      </c>
      <c r="O64" s="13">
        <f t="shared" si="7"/>
        <v>90.15008963038808</v>
      </c>
      <c r="P64" s="13">
        <f t="shared" si="7"/>
        <v>139.6530806141217</v>
      </c>
      <c r="Q64" s="13">
        <f t="shared" si="7"/>
        <v>103.47855713871066</v>
      </c>
      <c r="R64" s="13">
        <f t="shared" si="7"/>
        <v>78.75758618434713</v>
      </c>
      <c r="S64" s="13">
        <f t="shared" si="7"/>
        <v>106.9256012903633</v>
      </c>
      <c r="T64" s="13">
        <f t="shared" si="7"/>
        <v>90.44486402677045</v>
      </c>
      <c r="U64" s="13">
        <f t="shared" si="7"/>
        <v>91.60145490501893</v>
      </c>
      <c r="V64" s="13">
        <f t="shared" si="7"/>
        <v>99.46128171230339</v>
      </c>
      <c r="W64" s="13">
        <f t="shared" si="7"/>
        <v>97.12403845238782</v>
      </c>
      <c r="X64" s="13">
        <f t="shared" si="7"/>
        <v>0</v>
      </c>
      <c r="Y64" s="13">
        <f t="shared" si="7"/>
        <v>0</v>
      </c>
      <c r="Z64" s="14">
        <f t="shared" si="7"/>
        <v>97.92053296320358</v>
      </c>
    </row>
    <row r="65" spans="1:26" ht="13.5">
      <c r="A65" s="38" t="s">
        <v>95</v>
      </c>
      <c r="B65" s="12">
        <f t="shared" si="7"/>
        <v>4691.251345269543</v>
      </c>
      <c r="C65" s="12">
        <f t="shared" si="7"/>
        <v>0</v>
      </c>
      <c r="D65" s="3">
        <f t="shared" si="7"/>
        <v>79.66769807508885</v>
      </c>
      <c r="E65" s="13">
        <f t="shared" si="7"/>
        <v>138.59564250821862</v>
      </c>
      <c r="F65" s="13">
        <f t="shared" si="7"/>
        <v>719.4527841694083</v>
      </c>
      <c r="G65" s="13">
        <f t="shared" si="7"/>
        <v>859.2071557482333</v>
      </c>
      <c r="H65" s="13">
        <f t="shared" si="7"/>
        <v>229.01112465826574</v>
      </c>
      <c r="I65" s="13">
        <f t="shared" si="7"/>
        <v>497.78036886899343</v>
      </c>
      <c r="J65" s="13">
        <f t="shared" si="7"/>
        <v>26.43999437051359</v>
      </c>
      <c r="K65" s="13">
        <f t="shared" si="7"/>
        <v>456.4475192431491</v>
      </c>
      <c r="L65" s="13">
        <f t="shared" si="7"/>
        <v>284.2253011339677</v>
      </c>
      <c r="M65" s="13">
        <f t="shared" si="7"/>
        <v>272.25455308337786</v>
      </c>
      <c r="N65" s="13">
        <f t="shared" si="7"/>
        <v>828.1123011591533</v>
      </c>
      <c r="O65" s="13">
        <f t="shared" si="7"/>
        <v>454.2432032710359</v>
      </c>
      <c r="P65" s="13">
        <f t="shared" si="7"/>
        <v>296.8150875057485</v>
      </c>
      <c r="Q65" s="13">
        <f t="shared" si="7"/>
        <v>462.28099673942927</v>
      </c>
      <c r="R65" s="13">
        <f t="shared" si="7"/>
        <v>-14.313130825289736</v>
      </c>
      <c r="S65" s="13">
        <f t="shared" si="7"/>
        <v>1079.4281094661467</v>
      </c>
      <c r="T65" s="13">
        <f t="shared" si="7"/>
        <v>663.8575056547951</v>
      </c>
      <c r="U65" s="13">
        <f t="shared" si="7"/>
        <v>596.4195923310579</v>
      </c>
      <c r="V65" s="13">
        <f t="shared" si="7"/>
        <v>453.31270454760283</v>
      </c>
      <c r="W65" s="13">
        <f t="shared" si="7"/>
        <v>141.75795285108236</v>
      </c>
      <c r="X65" s="13">
        <f t="shared" si="7"/>
        <v>0</v>
      </c>
      <c r="Y65" s="13">
        <f t="shared" si="7"/>
        <v>0</v>
      </c>
      <c r="Z65" s="14">
        <f t="shared" si="7"/>
        <v>138.59564250821862</v>
      </c>
    </row>
    <row r="66" spans="1:26" ht="13.5">
      <c r="A66" s="39" t="s">
        <v>96</v>
      </c>
      <c r="B66" s="15">
        <f t="shared" si="7"/>
        <v>0</v>
      </c>
      <c r="C66" s="15">
        <f t="shared" si="7"/>
        <v>0</v>
      </c>
      <c r="D66" s="4">
        <f t="shared" si="7"/>
        <v>92.38495320525614</v>
      </c>
      <c r="E66" s="16">
        <f t="shared" si="7"/>
        <v>90.9545945643351</v>
      </c>
      <c r="F66" s="16">
        <f t="shared" si="7"/>
        <v>0.5302654703236547</v>
      </c>
      <c r="G66" s="16">
        <f t="shared" si="7"/>
        <v>0</v>
      </c>
      <c r="H66" s="16">
        <f t="shared" si="7"/>
        <v>0</v>
      </c>
      <c r="I66" s="16">
        <f t="shared" si="7"/>
        <v>0.2645539689039775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0.037213058024340405</v>
      </c>
      <c r="W66" s="16">
        <f t="shared" si="7"/>
        <v>85.33173279554356</v>
      </c>
      <c r="X66" s="16">
        <f t="shared" si="7"/>
        <v>0</v>
      </c>
      <c r="Y66" s="16">
        <f t="shared" si="7"/>
        <v>0</v>
      </c>
      <c r="Z66" s="17">
        <f t="shared" si="7"/>
        <v>90.9545945643351</v>
      </c>
    </row>
    <row r="67" spans="1:26" ht="13.5" hidden="1">
      <c r="A67" s="40" t="s">
        <v>97</v>
      </c>
      <c r="B67" s="23">
        <v>31767847000</v>
      </c>
      <c r="C67" s="23"/>
      <c r="D67" s="24">
        <v>34499035000</v>
      </c>
      <c r="E67" s="25">
        <v>34207673000</v>
      </c>
      <c r="F67" s="25">
        <v>2719504493</v>
      </c>
      <c r="G67" s="25">
        <v>2521380967</v>
      </c>
      <c r="H67" s="25">
        <v>3045144182</v>
      </c>
      <c r="I67" s="25">
        <v>8286029642</v>
      </c>
      <c r="J67" s="25">
        <v>2542050471</v>
      </c>
      <c r="K67" s="25">
        <v>2593677355</v>
      </c>
      <c r="L67" s="25">
        <v>2682341735</v>
      </c>
      <c r="M67" s="25">
        <v>7818069561</v>
      </c>
      <c r="N67" s="25">
        <v>2662613086</v>
      </c>
      <c r="O67" s="25">
        <v>1956162280</v>
      </c>
      <c r="P67" s="25">
        <v>3114652412</v>
      </c>
      <c r="Q67" s="25">
        <v>7733427778</v>
      </c>
      <c r="R67" s="25">
        <v>2475695527</v>
      </c>
      <c r="S67" s="25">
        <v>2171459884</v>
      </c>
      <c r="T67" s="25">
        <v>3238604150</v>
      </c>
      <c r="U67" s="25">
        <v>7885759561</v>
      </c>
      <c r="V67" s="25">
        <v>31723286542</v>
      </c>
      <c r="W67" s="25">
        <v>34499035007</v>
      </c>
      <c r="X67" s="25"/>
      <c r="Y67" s="24"/>
      <c r="Z67" s="26">
        <v>34207673000</v>
      </c>
    </row>
    <row r="68" spans="1:26" ht="13.5" hidden="1">
      <c r="A68" s="36" t="s">
        <v>31</v>
      </c>
      <c r="B68" s="18">
        <v>8138059000</v>
      </c>
      <c r="C68" s="18"/>
      <c r="D68" s="19">
        <v>8189000000</v>
      </c>
      <c r="E68" s="20">
        <v>8259000000</v>
      </c>
      <c r="F68" s="20">
        <v>723142631</v>
      </c>
      <c r="G68" s="20">
        <v>569977287</v>
      </c>
      <c r="H68" s="20">
        <v>624513174</v>
      </c>
      <c r="I68" s="20">
        <v>1917633092</v>
      </c>
      <c r="J68" s="20">
        <v>658450246</v>
      </c>
      <c r="K68" s="20">
        <v>693762097</v>
      </c>
      <c r="L68" s="20">
        <v>654364769</v>
      </c>
      <c r="M68" s="20">
        <v>2006577112</v>
      </c>
      <c r="N68" s="20">
        <v>694800537</v>
      </c>
      <c r="O68" s="20">
        <v>379386308</v>
      </c>
      <c r="P68" s="20">
        <v>919572056</v>
      </c>
      <c r="Q68" s="20">
        <v>1993758901</v>
      </c>
      <c r="R68" s="20">
        <v>702521474</v>
      </c>
      <c r="S68" s="20">
        <v>462301943</v>
      </c>
      <c r="T68" s="20">
        <v>793221977</v>
      </c>
      <c r="U68" s="20">
        <v>1958045394</v>
      </c>
      <c r="V68" s="20">
        <v>7876014499</v>
      </c>
      <c r="W68" s="20">
        <v>8189000004</v>
      </c>
      <c r="X68" s="20"/>
      <c r="Y68" s="19"/>
      <c r="Z68" s="22">
        <v>8259000000</v>
      </c>
    </row>
    <row r="69" spans="1:26" ht="13.5" hidden="1">
      <c r="A69" s="37" t="s">
        <v>32</v>
      </c>
      <c r="B69" s="18">
        <v>23477479000</v>
      </c>
      <c r="C69" s="18"/>
      <c r="D69" s="19">
        <v>26119629000</v>
      </c>
      <c r="E69" s="20">
        <v>25770038000</v>
      </c>
      <c r="F69" s="20">
        <v>1981254712</v>
      </c>
      <c r="G69" s="20">
        <v>1948249022</v>
      </c>
      <c r="H69" s="20">
        <v>2408612416</v>
      </c>
      <c r="I69" s="20">
        <v>6338116150</v>
      </c>
      <c r="J69" s="20">
        <v>1868116939</v>
      </c>
      <c r="K69" s="20">
        <v>1884351889</v>
      </c>
      <c r="L69" s="20">
        <v>2012494935</v>
      </c>
      <c r="M69" s="20">
        <v>5764963763</v>
      </c>
      <c r="N69" s="20">
        <v>1944032414</v>
      </c>
      <c r="O69" s="20">
        <v>1559459650</v>
      </c>
      <c r="P69" s="20">
        <v>2180486179</v>
      </c>
      <c r="Q69" s="20">
        <v>5683978243</v>
      </c>
      <c r="R69" s="20">
        <v>1757130849</v>
      </c>
      <c r="S69" s="20">
        <v>1698551459</v>
      </c>
      <c r="T69" s="20">
        <v>2389263057</v>
      </c>
      <c r="U69" s="20">
        <v>5844945365</v>
      </c>
      <c r="V69" s="20">
        <v>23632003521</v>
      </c>
      <c r="W69" s="20">
        <v>26119629002</v>
      </c>
      <c r="X69" s="20"/>
      <c r="Y69" s="19"/>
      <c r="Z69" s="22">
        <v>25770038000</v>
      </c>
    </row>
    <row r="70" spans="1:26" ht="13.5" hidden="1">
      <c r="A70" s="38" t="s">
        <v>91</v>
      </c>
      <c r="B70" s="18">
        <v>14060011000</v>
      </c>
      <c r="C70" s="18"/>
      <c r="D70" s="19">
        <v>15046932000</v>
      </c>
      <c r="E70" s="20">
        <v>15046932000</v>
      </c>
      <c r="F70" s="20">
        <v>1269481749</v>
      </c>
      <c r="G70" s="20">
        <v>1140683528</v>
      </c>
      <c r="H70" s="20">
        <v>1369426890</v>
      </c>
      <c r="I70" s="20">
        <v>3779592167</v>
      </c>
      <c r="J70" s="20">
        <v>1061724517</v>
      </c>
      <c r="K70" s="20">
        <v>1047723308</v>
      </c>
      <c r="L70" s="20">
        <v>1157795063</v>
      </c>
      <c r="M70" s="20">
        <v>3267242888</v>
      </c>
      <c r="N70" s="20">
        <v>1095285108</v>
      </c>
      <c r="O70" s="20">
        <v>874463448</v>
      </c>
      <c r="P70" s="20">
        <v>1332275964</v>
      </c>
      <c r="Q70" s="20">
        <v>3302024520</v>
      </c>
      <c r="R70" s="20">
        <v>1026357655</v>
      </c>
      <c r="S70" s="20">
        <v>946564471</v>
      </c>
      <c r="T70" s="20">
        <v>1401533334</v>
      </c>
      <c r="U70" s="20">
        <v>3374455460</v>
      </c>
      <c r="V70" s="20">
        <v>13723315035</v>
      </c>
      <c r="W70" s="20">
        <v>15046931998</v>
      </c>
      <c r="X70" s="20"/>
      <c r="Y70" s="19"/>
      <c r="Z70" s="22">
        <v>15046932000</v>
      </c>
    </row>
    <row r="71" spans="1:26" ht="13.5" hidden="1">
      <c r="A71" s="38" t="s">
        <v>92</v>
      </c>
      <c r="B71" s="18">
        <v>4916100000</v>
      </c>
      <c r="C71" s="18"/>
      <c r="D71" s="19">
        <v>5785951400</v>
      </c>
      <c r="E71" s="20">
        <v>5439240000</v>
      </c>
      <c r="F71" s="20">
        <v>357528420</v>
      </c>
      <c r="G71" s="20">
        <v>377372351</v>
      </c>
      <c r="H71" s="20">
        <v>582558885</v>
      </c>
      <c r="I71" s="20">
        <v>1317459656</v>
      </c>
      <c r="J71" s="20">
        <v>456390036</v>
      </c>
      <c r="K71" s="20">
        <v>427486058</v>
      </c>
      <c r="L71" s="20">
        <v>407675814</v>
      </c>
      <c r="M71" s="20">
        <v>1291551908</v>
      </c>
      <c r="N71" s="20">
        <v>432886174</v>
      </c>
      <c r="O71" s="20">
        <v>320661170</v>
      </c>
      <c r="P71" s="20">
        <v>421327389</v>
      </c>
      <c r="Q71" s="20">
        <v>1174874733</v>
      </c>
      <c r="R71" s="20">
        <v>335965939</v>
      </c>
      <c r="S71" s="20">
        <v>374057434</v>
      </c>
      <c r="T71" s="20">
        <v>469540122</v>
      </c>
      <c r="U71" s="20">
        <v>1179563495</v>
      </c>
      <c r="V71" s="20">
        <v>4963449792</v>
      </c>
      <c r="W71" s="20">
        <v>5785951000</v>
      </c>
      <c r="X71" s="20"/>
      <c r="Y71" s="19"/>
      <c r="Z71" s="22">
        <v>5439240000</v>
      </c>
    </row>
    <row r="72" spans="1:26" ht="13.5" hidden="1">
      <c r="A72" s="38" t="s">
        <v>93</v>
      </c>
      <c r="B72" s="18">
        <v>2739019000</v>
      </c>
      <c r="C72" s="18"/>
      <c r="D72" s="19">
        <v>3425652600</v>
      </c>
      <c r="E72" s="20">
        <v>3422530000</v>
      </c>
      <c r="F72" s="20">
        <v>213121343</v>
      </c>
      <c r="G72" s="20">
        <v>281568572</v>
      </c>
      <c r="H72" s="20">
        <v>300507585</v>
      </c>
      <c r="I72" s="20">
        <v>795197500</v>
      </c>
      <c r="J72" s="20">
        <v>190594320</v>
      </c>
      <c r="K72" s="20">
        <v>245352479</v>
      </c>
      <c r="L72" s="20">
        <v>295175016</v>
      </c>
      <c r="M72" s="20">
        <v>731121815</v>
      </c>
      <c r="N72" s="20">
        <v>273244439</v>
      </c>
      <c r="O72" s="20">
        <v>218160818</v>
      </c>
      <c r="P72" s="20">
        <v>274999614</v>
      </c>
      <c r="Q72" s="20">
        <v>766404871</v>
      </c>
      <c r="R72" s="20">
        <v>238617302</v>
      </c>
      <c r="S72" s="20">
        <v>230085019</v>
      </c>
      <c r="T72" s="20">
        <v>319754973</v>
      </c>
      <c r="U72" s="20">
        <v>788457294</v>
      </c>
      <c r="V72" s="20">
        <v>3081181480</v>
      </c>
      <c r="W72" s="20">
        <v>3425653002</v>
      </c>
      <c r="X72" s="20"/>
      <c r="Y72" s="19"/>
      <c r="Z72" s="22">
        <v>3422530000</v>
      </c>
    </row>
    <row r="73" spans="1:26" ht="13.5" hidden="1">
      <c r="A73" s="38" t="s">
        <v>94</v>
      </c>
      <c r="B73" s="18">
        <v>1302404000</v>
      </c>
      <c r="C73" s="18"/>
      <c r="D73" s="19">
        <v>1364135000</v>
      </c>
      <c r="E73" s="20">
        <v>1353039000</v>
      </c>
      <c r="F73" s="20">
        <v>112941815</v>
      </c>
      <c r="G73" s="20">
        <v>121132715</v>
      </c>
      <c r="H73" s="20">
        <v>95906330</v>
      </c>
      <c r="I73" s="20">
        <v>329980860</v>
      </c>
      <c r="J73" s="20">
        <v>129572307</v>
      </c>
      <c r="K73" s="20">
        <v>128896197</v>
      </c>
      <c r="L73" s="20">
        <v>76092477</v>
      </c>
      <c r="M73" s="20">
        <v>334560981</v>
      </c>
      <c r="N73" s="20">
        <v>115457472</v>
      </c>
      <c r="O73" s="20">
        <v>115581336</v>
      </c>
      <c r="P73" s="20">
        <v>93322545</v>
      </c>
      <c r="Q73" s="20">
        <v>324361353</v>
      </c>
      <c r="R73" s="20">
        <v>120348710</v>
      </c>
      <c r="S73" s="20">
        <v>111172412</v>
      </c>
      <c r="T73" s="20">
        <v>136504002</v>
      </c>
      <c r="U73" s="20">
        <v>368025124</v>
      </c>
      <c r="V73" s="20">
        <v>1356928318</v>
      </c>
      <c r="W73" s="20">
        <v>1364134998</v>
      </c>
      <c r="X73" s="20"/>
      <c r="Y73" s="19"/>
      <c r="Z73" s="22">
        <v>1353039000</v>
      </c>
    </row>
    <row r="74" spans="1:26" ht="13.5" hidden="1">
      <c r="A74" s="38" t="s">
        <v>95</v>
      </c>
      <c r="B74" s="18">
        <v>459945000</v>
      </c>
      <c r="C74" s="18"/>
      <c r="D74" s="19">
        <v>496958000</v>
      </c>
      <c r="E74" s="20">
        <v>508297000</v>
      </c>
      <c r="F74" s="20">
        <v>28181385</v>
      </c>
      <c r="G74" s="20">
        <v>27491856</v>
      </c>
      <c r="H74" s="20">
        <v>60212726</v>
      </c>
      <c r="I74" s="20">
        <v>115885967</v>
      </c>
      <c r="J74" s="20">
        <v>29835759</v>
      </c>
      <c r="K74" s="20">
        <v>34893847</v>
      </c>
      <c r="L74" s="20">
        <v>75756565</v>
      </c>
      <c r="M74" s="20">
        <v>140486171</v>
      </c>
      <c r="N74" s="20">
        <v>27159221</v>
      </c>
      <c r="O74" s="20">
        <v>30592878</v>
      </c>
      <c r="P74" s="20">
        <v>58560667</v>
      </c>
      <c r="Q74" s="20">
        <v>116312766</v>
      </c>
      <c r="R74" s="20">
        <v>35841243</v>
      </c>
      <c r="S74" s="20">
        <v>36672123</v>
      </c>
      <c r="T74" s="20">
        <v>61930626</v>
      </c>
      <c r="U74" s="20">
        <v>134443992</v>
      </c>
      <c r="V74" s="20">
        <v>507128896</v>
      </c>
      <c r="W74" s="20">
        <v>496958004</v>
      </c>
      <c r="X74" s="20"/>
      <c r="Y74" s="19"/>
      <c r="Z74" s="22">
        <v>508297000</v>
      </c>
    </row>
    <row r="75" spans="1:26" ht="13.5" hidden="1">
      <c r="A75" s="39" t="s">
        <v>96</v>
      </c>
      <c r="B75" s="27">
        <v>152309000</v>
      </c>
      <c r="C75" s="27"/>
      <c r="D75" s="28">
        <v>190406000</v>
      </c>
      <c r="E75" s="29">
        <v>178635000</v>
      </c>
      <c r="F75" s="29">
        <v>15107150</v>
      </c>
      <c r="G75" s="29">
        <v>3154658</v>
      </c>
      <c r="H75" s="29">
        <v>12018592</v>
      </c>
      <c r="I75" s="29">
        <v>30280400</v>
      </c>
      <c r="J75" s="29">
        <v>15483286</v>
      </c>
      <c r="K75" s="29">
        <v>15563369</v>
      </c>
      <c r="L75" s="29">
        <v>15482031</v>
      </c>
      <c r="M75" s="29">
        <v>46528686</v>
      </c>
      <c r="N75" s="29">
        <v>23780135</v>
      </c>
      <c r="O75" s="29">
        <v>17316322</v>
      </c>
      <c r="P75" s="29">
        <v>14594177</v>
      </c>
      <c r="Q75" s="29">
        <v>55690634</v>
      </c>
      <c r="R75" s="29">
        <v>16043204</v>
      </c>
      <c r="S75" s="29">
        <v>10606482</v>
      </c>
      <c r="T75" s="29">
        <v>56119116</v>
      </c>
      <c r="U75" s="29">
        <v>82768802</v>
      </c>
      <c r="V75" s="29">
        <v>215268522</v>
      </c>
      <c r="W75" s="29">
        <v>190406001</v>
      </c>
      <c r="X75" s="29"/>
      <c r="Y75" s="28"/>
      <c r="Z75" s="30">
        <v>178635000</v>
      </c>
    </row>
    <row r="76" spans="1:26" ht="13.5" hidden="1">
      <c r="A76" s="41" t="s">
        <v>98</v>
      </c>
      <c r="B76" s="31">
        <v>29180391000</v>
      </c>
      <c r="C76" s="31"/>
      <c r="D76" s="32">
        <v>31852485843</v>
      </c>
      <c r="E76" s="33">
        <v>32030924011</v>
      </c>
      <c r="F76" s="33">
        <v>2434822455</v>
      </c>
      <c r="G76" s="33">
        <v>2978745236</v>
      </c>
      <c r="H76" s="33">
        <v>2890258571</v>
      </c>
      <c r="I76" s="33">
        <v>8303826262</v>
      </c>
      <c r="J76" s="33">
        <v>2679439989</v>
      </c>
      <c r="K76" s="33">
        <v>2763736199</v>
      </c>
      <c r="L76" s="33">
        <v>2503120622</v>
      </c>
      <c r="M76" s="33">
        <v>7946296810</v>
      </c>
      <c r="N76" s="33">
        <v>2430223000</v>
      </c>
      <c r="O76" s="33">
        <v>2411380001</v>
      </c>
      <c r="P76" s="33">
        <v>3016121794</v>
      </c>
      <c r="Q76" s="33">
        <v>7857724795</v>
      </c>
      <c r="R76" s="33">
        <v>2318551082</v>
      </c>
      <c r="S76" s="33">
        <v>2707417684</v>
      </c>
      <c r="T76" s="33">
        <v>2811938547</v>
      </c>
      <c r="U76" s="33">
        <v>7837907313</v>
      </c>
      <c r="V76" s="33">
        <v>31945755180</v>
      </c>
      <c r="W76" s="33">
        <v>32030924011</v>
      </c>
      <c r="X76" s="33"/>
      <c r="Y76" s="32"/>
      <c r="Z76" s="34">
        <v>32030924011</v>
      </c>
    </row>
    <row r="77" spans="1:26" ht="13.5" hidden="1">
      <c r="A77" s="36" t="s">
        <v>31</v>
      </c>
      <c r="B77" s="18">
        <v>7603215000</v>
      </c>
      <c r="C77" s="18"/>
      <c r="D77" s="19">
        <v>7770761352</v>
      </c>
      <c r="E77" s="20">
        <v>7840636788</v>
      </c>
      <c r="F77" s="20">
        <v>648846489</v>
      </c>
      <c r="G77" s="20">
        <v>481861571</v>
      </c>
      <c r="H77" s="20">
        <v>555261912</v>
      </c>
      <c r="I77" s="20">
        <v>1685969972</v>
      </c>
      <c r="J77" s="20">
        <v>595246167</v>
      </c>
      <c r="K77" s="20">
        <v>619159429</v>
      </c>
      <c r="L77" s="20">
        <v>560773758</v>
      </c>
      <c r="M77" s="20">
        <v>1775179354</v>
      </c>
      <c r="N77" s="20">
        <v>524269484</v>
      </c>
      <c r="O77" s="20">
        <v>540221119</v>
      </c>
      <c r="P77" s="20">
        <v>675701338</v>
      </c>
      <c r="Q77" s="20">
        <v>1740191941</v>
      </c>
      <c r="R77" s="20">
        <v>634489716</v>
      </c>
      <c r="S77" s="20">
        <v>416769841</v>
      </c>
      <c r="T77" s="20">
        <v>432859395</v>
      </c>
      <c r="U77" s="20">
        <v>1484118952</v>
      </c>
      <c r="V77" s="20">
        <v>6685460219</v>
      </c>
      <c r="W77" s="20">
        <v>7840636788</v>
      </c>
      <c r="X77" s="20"/>
      <c r="Y77" s="19"/>
      <c r="Z77" s="22">
        <v>7840636788</v>
      </c>
    </row>
    <row r="78" spans="1:26" ht="13.5" hidden="1">
      <c r="A78" s="37" t="s">
        <v>32</v>
      </c>
      <c r="B78" s="18">
        <v>21577176000</v>
      </c>
      <c r="C78" s="18"/>
      <c r="D78" s="19">
        <v>23905817997</v>
      </c>
      <c r="E78" s="20">
        <v>24027810483</v>
      </c>
      <c r="F78" s="20">
        <v>1785895858</v>
      </c>
      <c r="G78" s="20">
        <v>2496883665</v>
      </c>
      <c r="H78" s="20">
        <v>2334996659</v>
      </c>
      <c r="I78" s="20">
        <v>6617776182</v>
      </c>
      <c r="J78" s="20">
        <v>2084193822</v>
      </c>
      <c r="K78" s="20">
        <v>2144576770</v>
      </c>
      <c r="L78" s="20">
        <v>1942346864</v>
      </c>
      <c r="M78" s="20">
        <v>6171117456</v>
      </c>
      <c r="N78" s="20">
        <v>1905953516</v>
      </c>
      <c r="O78" s="20">
        <v>1871158882</v>
      </c>
      <c r="P78" s="20">
        <v>2340420456</v>
      </c>
      <c r="Q78" s="20">
        <v>6117532854</v>
      </c>
      <c r="R78" s="20">
        <v>1684061366</v>
      </c>
      <c r="S78" s="20">
        <v>2290647843</v>
      </c>
      <c r="T78" s="20">
        <v>2379079152</v>
      </c>
      <c r="U78" s="20">
        <v>6353788361</v>
      </c>
      <c r="V78" s="20">
        <v>25260214853</v>
      </c>
      <c r="W78" s="20">
        <v>24027810483</v>
      </c>
      <c r="X78" s="20"/>
      <c r="Y78" s="19"/>
      <c r="Z78" s="22">
        <v>24027810483</v>
      </c>
    </row>
    <row r="79" spans="1:26" ht="13.5" hidden="1">
      <c r="A79" s="38" t="s">
        <v>91</v>
      </c>
      <c r="B79" s="18"/>
      <c r="C79" s="18"/>
      <c r="D79" s="19">
        <v>14546308000</v>
      </c>
      <c r="E79" s="20">
        <v>14575389996</v>
      </c>
      <c r="F79" s="20">
        <v>1159914002</v>
      </c>
      <c r="G79" s="20">
        <v>1286574874</v>
      </c>
      <c r="H79" s="20">
        <v>1405027977</v>
      </c>
      <c r="I79" s="20">
        <v>3851516853</v>
      </c>
      <c r="J79" s="20">
        <v>1346769845</v>
      </c>
      <c r="K79" s="20">
        <v>1194461328</v>
      </c>
      <c r="L79" s="20">
        <v>1011385650</v>
      </c>
      <c r="M79" s="20">
        <v>3552616823</v>
      </c>
      <c r="N79" s="20">
        <v>1011402871</v>
      </c>
      <c r="O79" s="20">
        <v>1042176225</v>
      </c>
      <c r="P79" s="20">
        <v>1303540058</v>
      </c>
      <c r="Q79" s="20">
        <v>3357119154</v>
      </c>
      <c r="R79" s="20">
        <v>1107484671</v>
      </c>
      <c r="S79" s="20">
        <v>1169839269</v>
      </c>
      <c r="T79" s="20">
        <v>1215001347</v>
      </c>
      <c r="U79" s="20">
        <v>3492325287</v>
      </c>
      <c r="V79" s="20">
        <v>14253578117</v>
      </c>
      <c r="W79" s="20">
        <v>14575389996</v>
      </c>
      <c r="X79" s="20"/>
      <c r="Y79" s="19"/>
      <c r="Z79" s="22">
        <v>14575389996</v>
      </c>
    </row>
    <row r="80" spans="1:26" ht="13.5" hidden="1">
      <c r="A80" s="38" t="s">
        <v>92</v>
      </c>
      <c r="B80" s="18"/>
      <c r="C80" s="18"/>
      <c r="D80" s="19">
        <v>4820665485</v>
      </c>
      <c r="E80" s="20">
        <v>4555984924</v>
      </c>
      <c r="F80" s="20">
        <v>319130734</v>
      </c>
      <c r="G80" s="20">
        <v>857045630</v>
      </c>
      <c r="H80" s="20">
        <v>678540590</v>
      </c>
      <c r="I80" s="20">
        <v>1854716954</v>
      </c>
      <c r="J80" s="20">
        <v>614945658</v>
      </c>
      <c r="K80" s="20">
        <v>671421215</v>
      </c>
      <c r="L80" s="20">
        <v>607481063</v>
      </c>
      <c r="M80" s="20">
        <v>1893847936</v>
      </c>
      <c r="N80" s="20">
        <v>568521834</v>
      </c>
      <c r="O80" s="20">
        <v>585819910</v>
      </c>
      <c r="P80" s="20">
        <v>732735694</v>
      </c>
      <c r="Q80" s="20">
        <v>1887077438</v>
      </c>
      <c r="R80" s="20">
        <v>486922960</v>
      </c>
      <c r="S80" s="20">
        <v>606087600</v>
      </c>
      <c r="T80" s="20">
        <v>629485837</v>
      </c>
      <c r="U80" s="20">
        <v>1722496397</v>
      </c>
      <c r="V80" s="20">
        <v>7358138725</v>
      </c>
      <c r="W80" s="20">
        <v>4555984924</v>
      </c>
      <c r="X80" s="20"/>
      <c r="Y80" s="19"/>
      <c r="Z80" s="22">
        <v>4555984924</v>
      </c>
    </row>
    <row r="81" spans="1:26" ht="13.5" hidden="1">
      <c r="A81" s="38" t="s">
        <v>93</v>
      </c>
      <c r="B81" s="18"/>
      <c r="C81" s="18"/>
      <c r="D81" s="19">
        <v>2854418514</v>
      </c>
      <c r="E81" s="20">
        <v>2867055070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2867055070</v>
      </c>
      <c r="X81" s="20"/>
      <c r="Y81" s="19"/>
      <c r="Z81" s="22">
        <v>2867055070</v>
      </c>
    </row>
    <row r="82" spans="1:26" ht="13.5" hidden="1">
      <c r="A82" s="38" t="s">
        <v>94</v>
      </c>
      <c r="B82" s="18"/>
      <c r="C82" s="18"/>
      <c r="D82" s="19">
        <v>1288510999</v>
      </c>
      <c r="E82" s="20">
        <v>1324903000</v>
      </c>
      <c r="F82" s="20">
        <v>104099363</v>
      </c>
      <c r="G82" s="20">
        <v>117051167</v>
      </c>
      <c r="H82" s="20">
        <v>113534251</v>
      </c>
      <c r="I82" s="20">
        <v>334684781</v>
      </c>
      <c r="J82" s="20">
        <v>114589746</v>
      </c>
      <c r="K82" s="20">
        <v>119422128</v>
      </c>
      <c r="L82" s="20">
        <v>108160826</v>
      </c>
      <c r="M82" s="20">
        <v>342172700</v>
      </c>
      <c r="N82" s="20">
        <v>101119961</v>
      </c>
      <c r="O82" s="20">
        <v>104196678</v>
      </c>
      <c r="P82" s="20">
        <v>130327809</v>
      </c>
      <c r="Q82" s="20">
        <v>335644448</v>
      </c>
      <c r="R82" s="20">
        <v>94783739</v>
      </c>
      <c r="S82" s="20">
        <v>118871770</v>
      </c>
      <c r="T82" s="20">
        <v>123460859</v>
      </c>
      <c r="U82" s="20">
        <v>337116368</v>
      </c>
      <c r="V82" s="20">
        <v>1349618297</v>
      </c>
      <c r="W82" s="20">
        <v>1324903000</v>
      </c>
      <c r="X82" s="20"/>
      <c r="Y82" s="19"/>
      <c r="Z82" s="22">
        <v>1324903000</v>
      </c>
    </row>
    <row r="83" spans="1:26" ht="13.5" hidden="1">
      <c r="A83" s="38" t="s">
        <v>95</v>
      </c>
      <c r="B83" s="18">
        <v>21577176000</v>
      </c>
      <c r="C83" s="18"/>
      <c r="D83" s="19">
        <v>395914999</v>
      </c>
      <c r="E83" s="20">
        <v>704477493</v>
      </c>
      <c r="F83" s="20">
        <v>202751759</v>
      </c>
      <c r="G83" s="20">
        <v>236211994</v>
      </c>
      <c r="H83" s="20">
        <v>137893841</v>
      </c>
      <c r="I83" s="20">
        <v>576857594</v>
      </c>
      <c r="J83" s="20">
        <v>7888573</v>
      </c>
      <c r="K83" s="20">
        <v>159272099</v>
      </c>
      <c r="L83" s="20">
        <v>215319325</v>
      </c>
      <c r="M83" s="20">
        <v>382479997</v>
      </c>
      <c r="N83" s="20">
        <v>224908850</v>
      </c>
      <c r="O83" s="20">
        <v>138966069</v>
      </c>
      <c r="P83" s="20">
        <v>173816895</v>
      </c>
      <c r="Q83" s="20">
        <v>537691814</v>
      </c>
      <c r="R83" s="20">
        <v>-5130004</v>
      </c>
      <c r="S83" s="20">
        <v>395849204</v>
      </c>
      <c r="T83" s="20">
        <v>411131109</v>
      </c>
      <c r="U83" s="20">
        <v>801850309</v>
      </c>
      <c r="V83" s="20">
        <v>2298879714</v>
      </c>
      <c r="W83" s="20">
        <v>704477493</v>
      </c>
      <c r="X83" s="20"/>
      <c r="Y83" s="19"/>
      <c r="Z83" s="22">
        <v>704477493</v>
      </c>
    </row>
    <row r="84" spans="1:26" ht="13.5" hidden="1">
      <c r="A84" s="39" t="s">
        <v>96</v>
      </c>
      <c r="B84" s="27"/>
      <c r="C84" s="27"/>
      <c r="D84" s="28">
        <v>175906494</v>
      </c>
      <c r="E84" s="29">
        <v>162476740</v>
      </c>
      <c r="F84" s="29">
        <v>80108</v>
      </c>
      <c r="G84" s="29"/>
      <c r="H84" s="29"/>
      <c r="I84" s="29">
        <v>80108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80108</v>
      </c>
      <c r="W84" s="29">
        <v>162476740</v>
      </c>
      <c r="X84" s="29"/>
      <c r="Y84" s="28"/>
      <c r="Z84" s="30">
        <v>162476740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5764124295</v>
      </c>
      <c r="E5" s="59">
        <v>5884124295</v>
      </c>
      <c r="F5" s="59">
        <v>482769742</v>
      </c>
      <c r="G5" s="59">
        <v>483009972</v>
      </c>
      <c r="H5" s="59">
        <v>510180310</v>
      </c>
      <c r="I5" s="59">
        <v>1475960024</v>
      </c>
      <c r="J5" s="59">
        <v>445599734</v>
      </c>
      <c r="K5" s="59">
        <v>546146477</v>
      </c>
      <c r="L5" s="59">
        <v>413776622</v>
      </c>
      <c r="M5" s="59">
        <v>1405522833</v>
      </c>
      <c r="N5" s="59">
        <v>467497760</v>
      </c>
      <c r="O5" s="59">
        <v>506213022</v>
      </c>
      <c r="P5" s="59">
        <v>544775480</v>
      </c>
      <c r="Q5" s="59">
        <v>1518486262</v>
      </c>
      <c r="R5" s="59">
        <v>437355532</v>
      </c>
      <c r="S5" s="59">
        <v>565553683</v>
      </c>
      <c r="T5" s="59">
        <v>570665088</v>
      </c>
      <c r="U5" s="59">
        <v>1573574303</v>
      </c>
      <c r="V5" s="59">
        <v>5973543422</v>
      </c>
      <c r="W5" s="59">
        <v>5764124295</v>
      </c>
      <c r="X5" s="59">
        <v>209419127</v>
      </c>
      <c r="Y5" s="60">
        <v>3.63</v>
      </c>
      <c r="Z5" s="61">
        <v>5884124295</v>
      </c>
    </row>
    <row r="6" spans="1:26" ht="13.5">
      <c r="A6" s="57" t="s">
        <v>32</v>
      </c>
      <c r="B6" s="18">
        <v>0</v>
      </c>
      <c r="C6" s="18">
        <v>0</v>
      </c>
      <c r="D6" s="58">
        <v>17719922976</v>
      </c>
      <c r="E6" s="59">
        <v>16765617040</v>
      </c>
      <c r="F6" s="59">
        <v>2157187067</v>
      </c>
      <c r="G6" s="59">
        <v>1511596354</v>
      </c>
      <c r="H6" s="59">
        <v>1411131599</v>
      </c>
      <c r="I6" s="59">
        <v>5079915020</v>
      </c>
      <c r="J6" s="59">
        <v>1189107714</v>
      </c>
      <c r="K6" s="59">
        <v>1318695569</v>
      </c>
      <c r="L6" s="59">
        <v>1331855317</v>
      </c>
      <c r="M6" s="59">
        <v>3839658600</v>
      </c>
      <c r="N6" s="59">
        <v>631876722</v>
      </c>
      <c r="O6" s="59">
        <v>1145518711</v>
      </c>
      <c r="P6" s="59">
        <v>1464556968</v>
      </c>
      <c r="Q6" s="59">
        <v>3241952401</v>
      </c>
      <c r="R6" s="59">
        <v>1862170944</v>
      </c>
      <c r="S6" s="59">
        <v>1351361771</v>
      </c>
      <c r="T6" s="59">
        <v>1237199631</v>
      </c>
      <c r="U6" s="59">
        <v>4450732346</v>
      </c>
      <c r="V6" s="59">
        <v>16612258367</v>
      </c>
      <c r="W6" s="59">
        <v>17719922972</v>
      </c>
      <c r="X6" s="59">
        <v>-1107664605</v>
      </c>
      <c r="Y6" s="60">
        <v>-6.25</v>
      </c>
      <c r="Z6" s="61">
        <v>16765617040</v>
      </c>
    </row>
    <row r="7" spans="1:26" ht="13.5">
      <c r="A7" s="57" t="s">
        <v>33</v>
      </c>
      <c r="B7" s="18">
        <v>0</v>
      </c>
      <c r="C7" s="18">
        <v>0</v>
      </c>
      <c r="D7" s="58">
        <v>43089005</v>
      </c>
      <c r="E7" s="59">
        <v>45089005</v>
      </c>
      <c r="F7" s="59">
        <v>4149115</v>
      </c>
      <c r="G7" s="59">
        <v>7966969</v>
      </c>
      <c r="H7" s="59">
        <v>7822694</v>
      </c>
      <c r="I7" s="59">
        <v>19938778</v>
      </c>
      <c r="J7" s="59">
        <v>7217379</v>
      </c>
      <c r="K7" s="59">
        <v>6465648</v>
      </c>
      <c r="L7" s="59">
        <v>6507481</v>
      </c>
      <c r="M7" s="59">
        <v>20190508</v>
      </c>
      <c r="N7" s="59">
        <v>11968693</v>
      </c>
      <c r="O7" s="59">
        <v>11488055</v>
      </c>
      <c r="P7" s="59">
        <v>10917255</v>
      </c>
      <c r="Q7" s="59">
        <v>34374003</v>
      </c>
      <c r="R7" s="59">
        <v>10390403</v>
      </c>
      <c r="S7" s="59">
        <v>-478302</v>
      </c>
      <c r="T7" s="59">
        <v>19997787</v>
      </c>
      <c r="U7" s="59">
        <v>29909888</v>
      </c>
      <c r="V7" s="59">
        <v>104413177</v>
      </c>
      <c r="W7" s="59">
        <v>43089004</v>
      </c>
      <c r="X7" s="59">
        <v>61324173</v>
      </c>
      <c r="Y7" s="60">
        <v>142.32</v>
      </c>
      <c r="Z7" s="61">
        <v>45089005</v>
      </c>
    </row>
    <row r="8" spans="1:26" ht="13.5">
      <c r="A8" s="57" t="s">
        <v>34</v>
      </c>
      <c r="B8" s="18">
        <v>0</v>
      </c>
      <c r="C8" s="18">
        <v>0</v>
      </c>
      <c r="D8" s="58">
        <v>4240323308</v>
      </c>
      <c r="E8" s="59">
        <v>4206722776</v>
      </c>
      <c r="F8" s="59">
        <v>816566578</v>
      </c>
      <c r="G8" s="59">
        <v>552187085</v>
      </c>
      <c r="H8" s="59">
        <v>66113318</v>
      </c>
      <c r="I8" s="59">
        <v>1434866981</v>
      </c>
      <c r="J8" s="59">
        <v>47558513</v>
      </c>
      <c r="K8" s="59">
        <v>112084572</v>
      </c>
      <c r="L8" s="59">
        <v>1157056039</v>
      </c>
      <c r="M8" s="59">
        <v>1316699124</v>
      </c>
      <c r="N8" s="59">
        <v>179603616</v>
      </c>
      <c r="O8" s="59">
        <v>48371450</v>
      </c>
      <c r="P8" s="59">
        <v>1049572108</v>
      </c>
      <c r="Q8" s="59">
        <v>1277547174</v>
      </c>
      <c r="R8" s="59">
        <v>49664250</v>
      </c>
      <c r="S8" s="59">
        <v>60392733</v>
      </c>
      <c r="T8" s="59">
        <v>33101608</v>
      </c>
      <c r="U8" s="59">
        <v>143158591</v>
      </c>
      <c r="V8" s="59">
        <v>4172271870</v>
      </c>
      <c r="W8" s="59">
        <v>4240323306</v>
      </c>
      <c r="X8" s="59">
        <v>-68051436</v>
      </c>
      <c r="Y8" s="60">
        <v>-1.6</v>
      </c>
      <c r="Z8" s="61">
        <v>4206722776</v>
      </c>
    </row>
    <row r="9" spans="1:26" ht="13.5">
      <c r="A9" s="57" t="s">
        <v>35</v>
      </c>
      <c r="B9" s="18">
        <v>0</v>
      </c>
      <c r="C9" s="18">
        <v>0</v>
      </c>
      <c r="D9" s="58">
        <v>2442409515</v>
      </c>
      <c r="E9" s="59">
        <v>2888494642</v>
      </c>
      <c r="F9" s="59">
        <v>98782144</v>
      </c>
      <c r="G9" s="59">
        <v>120766071</v>
      </c>
      <c r="H9" s="59">
        <v>183782695</v>
      </c>
      <c r="I9" s="59">
        <v>403330910</v>
      </c>
      <c r="J9" s="59">
        <v>123171205</v>
      </c>
      <c r="K9" s="59">
        <v>174654642</v>
      </c>
      <c r="L9" s="59">
        <v>207214164</v>
      </c>
      <c r="M9" s="59">
        <v>505040011</v>
      </c>
      <c r="N9" s="59">
        <v>146159588</v>
      </c>
      <c r="O9" s="59">
        <v>145594087</v>
      </c>
      <c r="P9" s="59">
        <v>242761296</v>
      </c>
      <c r="Q9" s="59">
        <v>534514971</v>
      </c>
      <c r="R9" s="59">
        <v>132401294</v>
      </c>
      <c r="S9" s="59">
        <v>169982598</v>
      </c>
      <c r="T9" s="59">
        <v>359630005</v>
      </c>
      <c r="U9" s="59">
        <v>662013897</v>
      </c>
      <c r="V9" s="59">
        <v>2104899789</v>
      </c>
      <c r="W9" s="59">
        <v>2442409525</v>
      </c>
      <c r="X9" s="59">
        <v>-337509736</v>
      </c>
      <c r="Y9" s="60">
        <v>-13.82</v>
      </c>
      <c r="Z9" s="61">
        <v>2888494642</v>
      </c>
    </row>
    <row r="10" spans="1:26" ht="25.5">
      <c r="A10" s="62" t="s">
        <v>83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30209869099</v>
      </c>
      <c r="E10" s="65">
        <f t="shared" si="0"/>
        <v>29790047758</v>
      </c>
      <c r="F10" s="65">
        <f t="shared" si="0"/>
        <v>3559454646</v>
      </c>
      <c r="G10" s="65">
        <f t="shared" si="0"/>
        <v>2675526451</v>
      </c>
      <c r="H10" s="65">
        <f t="shared" si="0"/>
        <v>2179030616</v>
      </c>
      <c r="I10" s="65">
        <f t="shared" si="0"/>
        <v>8414011713</v>
      </c>
      <c r="J10" s="65">
        <f t="shared" si="0"/>
        <v>1812654545</v>
      </c>
      <c r="K10" s="65">
        <f t="shared" si="0"/>
        <v>2158046908</v>
      </c>
      <c r="L10" s="65">
        <f t="shared" si="0"/>
        <v>3116409623</v>
      </c>
      <c r="M10" s="65">
        <f t="shared" si="0"/>
        <v>7087111076</v>
      </c>
      <c r="N10" s="65">
        <f t="shared" si="0"/>
        <v>1437106379</v>
      </c>
      <c r="O10" s="65">
        <f t="shared" si="0"/>
        <v>1857185325</v>
      </c>
      <c r="P10" s="65">
        <f t="shared" si="0"/>
        <v>3312583107</v>
      </c>
      <c r="Q10" s="65">
        <f t="shared" si="0"/>
        <v>6606874811</v>
      </c>
      <c r="R10" s="65">
        <f t="shared" si="0"/>
        <v>2491982423</v>
      </c>
      <c r="S10" s="65">
        <f t="shared" si="0"/>
        <v>2146812483</v>
      </c>
      <c r="T10" s="65">
        <f t="shared" si="0"/>
        <v>2220594119</v>
      </c>
      <c r="U10" s="65">
        <f t="shared" si="0"/>
        <v>6859389025</v>
      </c>
      <c r="V10" s="65">
        <f t="shared" si="0"/>
        <v>28967386625</v>
      </c>
      <c r="W10" s="65">
        <f t="shared" si="0"/>
        <v>30209869102</v>
      </c>
      <c r="X10" s="65">
        <f t="shared" si="0"/>
        <v>-1242482477</v>
      </c>
      <c r="Y10" s="66">
        <f>+IF(W10&lt;&gt;0,(X10/W10)*100,0)</f>
        <v>-4.112836347634962</v>
      </c>
      <c r="Z10" s="67">
        <f t="shared" si="0"/>
        <v>29790047758</v>
      </c>
    </row>
    <row r="11" spans="1:26" ht="13.5">
      <c r="A11" s="57" t="s">
        <v>36</v>
      </c>
      <c r="B11" s="18">
        <v>0</v>
      </c>
      <c r="C11" s="18">
        <v>0</v>
      </c>
      <c r="D11" s="58">
        <v>7622095997</v>
      </c>
      <c r="E11" s="59">
        <v>8032193925</v>
      </c>
      <c r="F11" s="59">
        <v>998710996</v>
      </c>
      <c r="G11" s="59">
        <v>311278795</v>
      </c>
      <c r="H11" s="59">
        <v>628925899</v>
      </c>
      <c r="I11" s="59">
        <v>1938915690</v>
      </c>
      <c r="J11" s="59">
        <v>640154754</v>
      </c>
      <c r="K11" s="59">
        <v>651902435</v>
      </c>
      <c r="L11" s="59">
        <v>650885926</v>
      </c>
      <c r="M11" s="59">
        <v>1942943115</v>
      </c>
      <c r="N11" s="59">
        <v>658332677</v>
      </c>
      <c r="O11" s="59">
        <v>656956657</v>
      </c>
      <c r="P11" s="59">
        <v>639712171</v>
      </c>
      <c r="Q11" s="59">
        <v>1955001505</v>
      </c>
      <c r="R11" s="59">
        <v>653444388</v>
      </c>
      <c r="S11" s="59">
        <v>633896580</v>
      </c>
      <c r="T11" s="59">
        <v>742783268</v>
      </c>
      <c r="U11" s="59">
        <v>2030124236</v>
      </c>
      <c r="V11" s="59">
        <v>7866984546</v>
      </c>
      <c r="W11" s="59">
        <v>7622095996</v>
      </c>
      <c r="X11" s="59">
        <v>244888550</v>
      </c>
      <c r="Y11" s="60">
        <v>3.21</v>
      </c>
      <c r="Z11" s="61">
        <v>8032193925</v>
      </c>
    </row>
    <row r="12" spans="1:26" ht="13.5">
      <c r="A12" s="57" t="s">
        <v>37</v>
      </c>
      <c r="B12" s="18">
        <v>0</v>
      </c>
      <c r="C12" s="18">
        <v>0</v>
      </c>
      <c r="D12" s="58">
        <v>125834274</v>
      </c>
      <c r="E12" s="59">
        <v>125828480</v>
      </c>
      <c r="F12" s="59">
        <v>9214942</v>
      </c>
      <c r="G12" s="59">
        <v>1866704</v>
      </c>
      <c r="H12" s="59">
        <v>17087449</v>
      </c>
      <c r="I12" s="59">
        <v>28169095</v>
      </c>
      <c r="J12" s="59">
        <v>9687213</v>
      </c>
      <c r="K12" s="59">
        <v>10400820</v>
      </c>
      <c r="L12" s="59">
        <v>9810549</v>
      </c>
      <c r="M12" s="59">
        <v>29898582</v>
      </c>
      <c r="N12" s="59">
        <v>9591287</v>
      </c>
      <c r="O12" s="59">
        <v>9665886</v>
      </c>
      <c r="P12" s="59">
        <v>9399695</v>
      </c>
      <c r="Q12" s="59">
        <v>28656868</v>
      </c>
      <c r="R12" s="59">
        <v>10857571</v>
      </c>
      <c r="S12" s="59">
        <v>13291028</v>
      </c>
      <c r="T12" s="59">
        <v>10588295</v>
      </c>
      <c r="U12" s="59">
        <v>34736894</v>
      </c>
      <c r="V12" s="59">
        <v>121461439</v>
      </c>
      <c r="W12" s="59">
        <v>125834277</v>
      </c>
      <c r="X12" s="59">
        <v>-4372838</v>
      </c>
      <c r="Y12" s="60">
        <v>-3.48</v>
      </c>
      <c r="Z12" s="61">
        <v>125828480</v>
      </c>
    </row>
    <row r="13" spans="1:26" ht="13.5">
      <c r="A13" s="57" t="s">
        <v>84</v>
      </c>
      <c r="B13" s="18">
        <v>0</v>
      </c>
      <c r="C13" s="18">
        <v>0</v>
      </c>
      <c r="D13" s="58">
        <v>1258208413</v>
      </c>
      <c r="E13" s="59">
        <v>1512927216</v>
      </c>
      <c r="F13" s="59">
        <v>201360824</v>
      </c>
      <c r="G13" s="59">
        <v>-26152</v>
      </c>
      <c r="H13" s="59">
        <v>121088242</v>
      </c>
      <c r="I13" s="59">
        <v>322422914</v>
      </c>
      <c r="J13" s="59">
        <v>108690562</v>
      </c>
      <c r="K13" s="59">
        <v>116615746</v>
      </c>
      <c r="L13" s="59">
        <v>123319887</v>
      </c>
      <c r="M13" s="59">
        <v>348626195</v>
      </c>
      <c r="N13" s="59">
        <v>115027936</v>
      </c>
      <c r="O13" s="59">
        <v>123236882</v>
      </c>
      <c r="P13" s="59">
        <v>182891134</v>
      </c>
      <c r="Q13" s="59">
        <v>421155952</v>
      </c>
      <c r="R13" s="59">
        <v>106242171</v>
      </c>
      <c r="S13" s="59">
        <v>114284524</v>
      </c>
      <c r="T13" s="59">
        <v>214307827</v>
      </c>
      <c r="U13" s="59">
        <v>434834522</v>
      </c>
      <c r="V13" s="59">
        <v>1527039583</v>
      </c>
      <c r="W13" s="59">
        <v>1258208414</v>
      </c>
      <c r="X13" s="59">
        <v>268831169</v>
      </c>
      <c r="Y13" s="60">
        <v>21.37</v>
      </c>
      <c r="Z13" s="61">
        <v>1512927216</v>
      </c>
    </row>
    <row r="14" spans="1:26" ht="13.5">
      <c r="A14" s="57" t="s">
        <v>38</v>
      </c>
      <c r="B14" s="18">
        <v>0</v>
      </c>
      <c r="C14" s="18">
        <v>0</v>
      </c>
      <c r="D14" s="58">
        <v>1057981992</v>
      </c>
      <c r="E14" s="59">
        <v>1284416396</v>
      </c>
      <c r="F14" s="59">
        <v>627710</v>
      </c>
      <c r="G14" s="59">
        <v>12312378</v>
      </c>
      <c r="H14" s="59">
        <v>111145829</v>
      </c>
      <c r="I14" s="59">
        <v>124085917</v>
      </c>
      <c r="J14" s="59">
        <v>69492619</v>
      </c>
      <c r="K14" s="59">
        <v>12613083</v>
      </c>
      <c r="L14" s="59">
        <v>347482083</v>
      </c>
      <c r="M14" s="59">
        <v>429587785</v>
      </c>
      <c r="N14" s="59">
        <v>56245103</v>
      </c>
      <c r="O14" s="59">
        <v>11499876</v>
      </c>
      <c r="P14" s="59">
        <v>113687542</v>
      </c>
      <c r="Q14" s="59">
        <v>181432521</v>
      </c>
      <c r="R14" s="59">
        <v>67984015</v>
      </c>
      <c r="S14" s="59">
        <v>-10380153</v>
      </c>
      <c r="T14" s="59">
        <v>460748966</v>
      </c>
      <c r="U14" s="59">
        <v>518352828</v>
      </c>
      <c r="V14" s="59">
        <v>1253459051</v>
      </c>
      <c r="W14" s="59">
        <v>1057981990</v>
      </c>
      <c r="X14" s="59">
        <v>195477061</v>
      </c>
      <c r="Y14" s="60">
        <v>18.48</v>
      </c>
      <c r="Z14" s="61">
        <v>1284416396</v>
      </c>
    </row>
    <row r="15" spans="1:26" ht="13.5">
      <c r="A15" s="57" t="s">
        <v>39</v>
      </c>
      <c r="B15" s="18">
        <v>0</v>
      </c>
      <c r="C15" s="18">
        <v>0</v>
      </c>
      <c r="D15" s="58">
        <v>10240549518</v>
      </c>
      <c r="E15" s="59">
        <v>10023608761</v>
      </c>
      <c r="F15" s="59">
        <v>214757541</v>
      </c>
      <c r="G15" s="59">
        <v>1198719470</v>
      </c>
      <c r="H15" s="59">
        <v>1153321436</v>
      </c>
      <c r="I15" s="59">
        <v>2566798447</v>
      </c>
      <c r="J15" s="59">
        <v>750683120</v>
      </c>
      <c r="K15" s="59">
        <v>737704900</v>
      </c>
      <c r="L15" s="59">
        <v>719782619</v>
      </c>
      <c r="M15" s="59">
        <v>2208170639</v>
      </c>
      <c r="N15" s="59">
        <v>685604575</v>
      </c>
      <c r="O15" s="59">
        <v>724833034</v>
      </c>
      <c r="P15" s="59">
        <v>500196735</v>
      </c>
      <c r="Q15" s="59">
        <v>1910634344</v>
      </c>
      <c r="R15" s="59">
        <v>740588226</v>
      </c>
      <c r="S15" s="59">
        <v>693401503</v>
      </c>
      <c r="T15" s="59">
        <v>1030790716</v>
      </c>
      <c r="U15" s="59">
        <v>2464780445</v>
      </c>
      <c r="V15" s="59">
        <v>9150383875</v>
      </c>
      <c r="W15" s="59">
        <v>10240549516</v>
      </c>
      <c r="X15" s="59">
        <v>-1090165641</v>
      </c>
      <c r="Y15" s="60">
        <v>-10.65</v>
      </c>
      <c r="Z15" s="61">
        <v>10023608761</v>
      </c>
    </row>
    <row r="16" spans="1:26" ht="13.5">
      <c r="A16" s="68" t="s">
        <v>40</v>
      </c>
      <c r="B16" s="18">
        <v>0</v>
      </c>
      <c r="C16" s="18">
        <v>0</v>
      </c>
      <c r="D16" s="58">
        <v>288054588</v>
      </c>
      <c r="E16" s="59">
        <v>282780485</v>
      </c>
      <c r="F16" s="59">
        <v>22598883</v>
      </c>
      <c r="G16" s="59">
        <v>-279599341</v>
      </c>
      <c r="H16" s="59">
        <v>13245884</v>
      </c>
      <c r="I16" s="59">
        <v>-243754574</v>
      </c>
      <c r="J16" s="59">
        <v>4986038</v>
      </c>
      <c r="K16" s="59">
        <v>35647790</v>
      </c>
      <c r="L16" s="59">
        <v>2541895</v>
      </c>
      <c r="M16" s="59">
        <v>43175723</v>
      </c>
      <c r="N16" s="59">
        <v>39962476</v>
      </c>
      <c r="O16" s="59">
        <v>3209390</v>
      </c>
      <c r="P16" s="59">
        <v>12041870</v>
      </c>
      <c r="Q16" s="59">
        <v>55213736</v>
      </c>
      <c r="R16" s="59">
        <v>37791613</v>
      </c>
      <c r="S16" s="59">
        <v>26217759</v>
      </c>
      <c r="T16" s="59">
        <v>19592408</v>
      </c>
      <c r="U16" s="59">
        <v>83601780</v>
      </c>
      <c r="V16" s="59">
        <v>-61763335</v>
      </c>
      <c r="W16" s="59">
        <v>288054588</v>
      </c>
      <c r="X16" s="59">
        <v>-349817923</v>
      </c>
      <c r="Y16" s="60">
        <v>-121.44</v>
      </c>
      <c r="Z16" s="61">
        <v>282780485</v>
      </c>
    </row>
    <row r="17" spans="1:26" ht="13.5">
      <c r="A17" s="57" t="s">
        <v>41</v>
      </c>
      <c r="B17" s="18">
        <v>0</v>
      </c>
      <c r="C17" s="18">
        <v>0</v>
      </c>
      <c r="D17" s="58">
        <v>7689225558</v>
      </c>
      <c r="E17" s="59">
        <v>7390079880</v>
      </c>
      <c r="F17" s="59">
        <v>539277535</v>
      </c>
      <c r="G17" s="59">
        <v>476961434</v>
      </c>
      <c r="H17" s="59">
        <v>391226441</v>
      </c>
      <c r="I17" s="59">
        <v>1407465410</v>
      </c>
      <c r="J17" s="59">
        <v>774147446</v>
      </c>
      <c r="K17" s="59">
        <v>420986857</v>
      </c>
      <c r="L17" s="59">
        <v>605416843</v>
      </c>
      <c r="M17" s="59">
        <v>1800551146</v>
      </c>
      <c r="N17" s="59">
        <v>384776364</v>
      </c>
      <c r="O17" s="59">
        <v>525375987</v>
      </c>
      <c r="P17" s="59">
        <v>702653053</v>
      </c>
      <c r="Q17" s="59">
        <v>1612805404</v>
      </c>
      <c r="R17" s="59">
        <v>325244050</v>
      </c>
      <c r="S17" s="59">
        <v>811227539</v>
      </c>
      <c r="T17" s="59">
        <v>825440814</v>
      </c>
      <c r="U17" s="59">
        <v>1961912403</v>
      </c>
      <c r="V17" s="59">
        <v>6782734363</v>
      </c>
      <c r="W17" s="59">
        <v>7689225560</v>
      </c>
      <c r="X17" s="59">
        <v>-906491197</v>
      </c>
      <c r="Y17" s="60">
        <v>-11.79</v>
      </c>
      <c r="Z17" s="61">
        <v>7390079880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28281950340</v>
      </c>
      <c r="E18" s="72">
        <f t="shared" si="1"/>
        <v>28651835143</v>
      </c>
      <c r="F18" s="72">
        <f t="shared" si="1"/>
        <v>1986548431</v>
      </c>
      <c r="G18" s="72">
        <f t="shared" si="1"/>
        <v>1721513288</v>
      </c>
      <c r="H18" s="72">
        <f t="shared" si="1"/>
        <v>2436041180</v>
      </c>
      <c r="I18" s="72">
        <f t="shared" si="1"/>
        <v>6144102899</v>
      </c>
      <c r="J18" s="72">
        <f t="shared" si="1"/>
        <v>2357841752</v>
      </c>
      <c r="K18" s="72">
        <f t="shared" si="1"/>
        <v>1985871631</v>
      </c>
      <c r="L18" s="72">
        <f t="shared" si="1"/>
        <v>2459239802</v>
      </c>
      <c r="M18" s="72">
        <f t="shared" si="1"/>
        <v>6802953185</v>
      </c>
      <c r="N18" s="72">
        <f t="shared" si="1"/>
        <v>1949540418</v>
      </c>
      <c r="O18" s="72">
        <f t="shared" si="1"/>
        <v>2054777712</v>
      </c>
      <c r="P18" s="72">
        <f t="shared" si="1"/>
        <v>2160582200</v>
      </c>
      <c r="Q18" s="72">
        <f t="shared" si="1"/>
        <v>6164900330</v>
      </c>
      <c r="R18" s="72">
        <f t="shared" si="1"/>
        <v>1942152034</v>
      </c>
      <c r="S18" s="72">
        <f t="shared" si="1"/>
        <v>2281938780</v>
      </c>
      <c r="T18" s="72">
        <f t="shared" si="1"/>
        <v>3304252294</v>
      </c>
      <c r="U18" s="72">
        <f t="shared" si="1"/>
        <v>7528343108</v>
      </c>
      <c r="V18" s="72">
        <f t="shared" si="1"/>
        <v>26640299522</v>
      </c>
      <c r="W18" s="72">
        <f t="shared" si="1"/>
        <v>28281950341</v>
      </c>
      <c r="X18" s="72">
        <f t="shared" si="1"/>
        <v>-1641650819</v>
      </c>
      <c r="Y18" s="66">
        <f>+IF(W18&lt;&gt;0,(X18/W18)*100,0)</f>
        <v>-5.804588436109793</v>
      </c>
      <c r="Z18" s="73">
        <f t="shared" si="1"/>
        <v>28651835143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1927918759</v>
      </c>
      <c r="E19" s="76">
        <f t="shared" si="2"/>
        <v>1138212615</v>
      </c>
      <c r="F19" s="76">
        <f t="shared" si="2"/>
        <v>1572906215</v>
      </c>
      <c r="G19" s="76">
        <f t="shared" si="2"/>
        <v>954013163</v>
      </c>
      <c r="H19" s="76">
        <f t="shared" si="2"/>
        <v>-257010564</v>
      </c>
      <c r="I19" s="76">
        <f t="shared" si="2"/>
        <v>2269908814</v>
      </c>
      <c r="J19" s="76">
        <f t="shared" si="2"/>
        <v>-545187207</v>
      </c>
      <c r="K19" s="76">
        <f t="shared" si="2"/>
        <v>172175277</v>
      </c>
      <c r="L19" s="76">
        <f t="shared" si="2"/>
        <v>657169821</v>
      </c>
      <c r="M19" s="76">
        <f t="shared" si="2"/>
        <v>284157891</v>
      </c>
      <c r="N19" s="76">
        <f t="shared" si="2"/>
        <v>-512434039</v>
      </c>
      <c r="O19" s="76">
        <f t="shared" si="2"/>
        <v>-197592387</v>
      </c>
      <c r="P19" s="76">
        <f t="shared" si="2"/>
        <v>1152000907</v>
      </c>
      <c r="Q19" s="76">
        <f t="shared" si="2"/>
        <v>441974481</v>
      </c>
      <c r="R19" s="76">
        <f t="shared" si="2"/>
        <v>549830389</v>
      </c>
      <c r="S19" s="76">
        <f t="shared" si="2"/>
        <v>-135126297</v>
      </c>
      <c r="T19" s="76">
        <f t="shared" si="2"/>
        <v>-1083658175</v>
      </c>
      <c r="U19" s="76">
        <f t="shared" si="2"/>
        <v>-668954083</v>
      </c>
      <c r="V19" s="76">
        <f t="shared" si="2"/>
        <v>2327087103</v>
      </c>
      <c r="W19" s="76">
        <f>IF(E10=E18,0,W10-W18)</f>
        <v>1927918761</v>
      </c>
      <c r="X19" s="76">
        <f t="shared" si="2"/>
        <v>399168342</v>
      </c>
      <c r="Y19" s="77">
        <f>+IF(W19&lt;&gt;0,(X19/W19)*100,0)</f>
        <v>20.704624596990477</v>
      </c>
      <c r="Z19" s="78">
        <f t="shared" si="2"/>
        <v>1138212615</v>
      </c>
    </row>
    <row r="20" spans="1:26" ht="13.5">
      <c r="A20" s="57" t="s">
        <v>44</v>
      </c>
      <c r="B20" s="18">
        <v>0</v>
      </c>
      <c r="C20" s="18">
        <v>0</v>
      </c>
      <c r="D20" s="58">
        <v>2370208687</v>
      </c>
      <c r="E20" s="59">
        <v>2416086409</v>
      </c>
      <c r="F20" s="59">
        <v>124340</v>
      </c>
      <c r="G20" s="59">
        <v>78685810</v>
      </c>
      <c r="H20" s="59">
        <v>137494428</v>
      </c>
      <c r="I20" s="59">
        <v>216304578</v>
      </c>
      <c r="J20" s="59">
        <v>176301487</v>
      </c>
      <c r="K20" s="59">
        <v>330558926</v>
      </c>
      <c r="L20" s="59">
        <v>208300649</v>
      </c>
      <c r="M20" s="59">
        <v>715161062</v>
      </c>
      <c r="N20" s="59">
        <v>44476406</v>
      </c>
      <c r="O20" s="59">
        <v>208159400</v>
      </c>
      <c r="P20" s="59">
        <v>163147487</v>
      </c>
      <c r="Q20" s="59">
        <v>415783293</v>
      </c>
      <c r="R20" s="59">
        <v>158167246</v>
      </c>
      <c r="S20" s="59">
        <v>218694183</v>
      </c>
      <c r="T20" s="59">
        <v>556860603</v>
      </c>
      <c r="U20" s="59">
        <v>933722032</v>
      </c>
      <c r="V20" s="59">
        <v>2280970965</v>
      </c>
      <c r="W20" s="59">
        <v>2370208687</v>
      </c>
      <c r="X20" s="59">
        <v>-89237722</v>
      </c>
      <c r="Y20" s="60">
        <v>-3.76</v>
      </c>
      <c r="Z20" s="61">
        <v>2416086409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4298127446</v>
      </c>
      <c r="E22" s="87">
        <f t="shared" si="3"/>
        <v>3554299024</v>
      </c>
      <c r="F22" s="87">
        <f t="shared" si="3"/>
        <v>1573030555</v>
      </c>
      <c r="G22" s="87">
        <f t="shared" si="3"/>
        <v>1032698973</v>
      </c>
      <c r="H22" s="87">
        <f t="shared" si="3"/>
        <v>-119516136</v>
      </c>
      <c r="I22" s="87">
        <f t="shared" si="3"/>
        <v>2486213392</v>
      </c>
      <c r="J22" s="87">
        <f t="shared" si="3"/>
        <v>-368885720</v>
      </c>
      <c r="K22" s="87">
        <f t="shared" si="3"/>
        <v>502734203</v>
      </c>
      <c r="L22" s="87">
        <f t="shared" si="3"/>
        <v>865470470</v>
      </c>
      <c r="M22" s="87">
        <f t="shared" si="3"/>
        <v>999318953</v>
      </c>
      <c r="N22" s="87">
        <f t="shared" si="3"/>
        <v>-467957633</v>
      </c>
      <c r="O22" s="87">
        <f t="shared" si="3"/>
        <v>10567013</v>
      </c>
      <c r="P22" s="87">
        <f t="shared" si="3"/>
        <v>1315148394</v>
      </c>
      <c r="Q22" s="87">
        <f t="shared" si="3"/>
        <v>857757774</v>
      </c>
      <c r="R22" s="87">
        <f t="shared" si="3"/>
        <v>707997635</v>
      </c>
      <c r="S22" s="87">
        <f t="shared" si="3"/>
        <v>83567886</v>
      </c>
      <c r="T22" s="87">
        <f t="shared" si="3"/>
        <v>-526797572</v>
      </c>
      <c r="U22" s="87">
        <f t="shared" si="3"/>
        <v>264767949</v>
      </c>
      <c r="V22" s="87">
        <f t="shared" si="3"/>
        <v>4608058068</v>
      </c>
      <c r="W22" s="87">
        <f t="shared" si="3"/>
        <v>4298127448</v>
      </c>
      <c r="X22" s="87">
        <f t="shared" si="3"/>
        <v>309930620</v>
      </c>
      <c r="Y22" s="88">
        <f>+IF(W22&lt;&gt;0,(X22/W22)*100,0)</f>
        <v>7.210828988894143</v>
      </c>
      <c r="Z22" s="89">
        <f t="shared" si="3"/>
        <v>3554299024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4298127446</v>
      </c>
      <c r="E24" s="76">
        <f t="shared" si="4"/>
        <v>3554299024</v>
      </c>
      <c r="F24" s="76">
        <f t="shared" si="4"/>
        <v>1573030555</v>
      </c>
      <c r="G24" s="76">
        <f t="shared" si="4"/>
        <v>1032698973</v>
      </c>
      <c r="H24" s="76">
        <f t="shared" si="4"/>
        <v>-119516136</v>
      </c>
      <c r="I24" s="76">
        <f t="shared" si="4"/>
        <v>2486213392</v>
      </c>
      <c r="J24" s="76">
        <f t="shared" si="4"/>
        <v>-368885720</v>
      </c>
      <c r="K24" s="76">
        <f t="shared" si="4"/>
        <v>502734203</v>
      </c>
      <c r="L24" s="76">
        <f t="shared" si="4"/>
        <v>865470470</v>
      </c>
      <c r="M24" s="76">
        <f t="shared" si="4"/>
        <v>999318953</v>
      </c>
      <c r="N24" s="76">
        <f t="shared" si="4"/>
        <v>-467957633</v>
      </c>
      <c r="O24" s="76">
        <f t="shared" si="4"/>
        <v>10567013</v>
      </c>
      <c r="P24" s="76">
        <f t="shared" si="4"/>
        <v>1315148394</v>
      </c>
      <c r="Q24" s="76">
        <f t="shared" si="4"/>
        <v>857757774</v>
      </c>
      <c r="R24" s="76">
        <f t="shared" si="4"/>
        <v>707997635</v>
      </c>
      <c r="S24" s="76">
        <f t="shared" si="4"/>
        <v>83567886</v>
      </c>
      <c r="T24" s="76">
        <f t="shared" si="4"/>
        <v>-526797572</v>
      </c>
      <c r="U24" s="76">
        <f t="shared" si="4"/>
        <v>264767949</v>
      </c>
      <c r="V24" s="76">
        <f t="shared" si="4"/>
        <v>4608058068</v>
      </c>
      <c r="W24" s="76">
        <f t="shared" si="4"/>
        <v>4298127448</v>
      </c>
      <c r="X24" s="76">
        <f t="shared" si="4"/>
        <v>309930620</v>
      </c>
      <c r="Y24" s="77">
        <f>+IF(W24&lt;&gt;0,(X24/W24)*100,0)</f>
        <v>7.210828988894143</v>
      </c>
      <c r="Z24" s="78">
        <f t="shared" si="4"/>
        <v>3554299024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4465208687</v>
      </c>
      <c r="E27" s="99">
        <v>4465208687</v>
      </c>
      <c r="F27" s="99">
        <v>124340</v>
      </c>
      <c r="G27" s="99">
        <v>128494432</v>
      </c>
      <c r="H27" s="99">
        <v>152136025</v>
      </c>
      <c r="I27" s="99">
        <v>280754797</v>
      </c>
      <c r="J27" s="99">
        <v>352182163</v>
      </c>
      <c r="K27" s="99">
        <v>286123054</v>
      </c>
      <c r="L27" s="99">
        <v>249294133</v>
      </c>
      <c r="M27" s="99">
        <v>887599350</v>
      </c>
      <c r="N27" s="99">
        <v>155968538</v>
      </c>
      <c r="O27" s="99">
        <v>167945207</v>
      </c>
      <c r="P27" s="99">
        <v>224096407</v>
      </c>
      <c r="Q27" s="99">
        <v>548010152</v>
      </c>
      <c r="R27" s="99">
        <v>230601578</v>
      </c>
      <c r="S27" s="99">
        <v>342098807</v>
      </c>
      <c r="T27" s="99">
        <v>878363863</v>
      </c>
      <c r="U27" s="99">
        <v>1451064248</v>
      </c>
      <c r="V27" s="99">
        <v>3167428547</v>
      </c>
      <c r="W27" s="99">
        <v>4465208687</v>
      </c>
      <c r="X27" s="99">
        <v>-1297780140</v>
      </c>
      <c r="Y27" s="100">
        <v>-29.06</v>
      </c>
      <c r="Z27" s="101">
        <v>4465208687</v>
      </c>
    </row>
    <row r="28" spans="1:26" ht="13.5">
      <c r="A28" s="102" t="s">
        <v>44</v>
      </c>
      <c r="B28" s="18">
        <v>0</v>
      </c>
      <c r="C28" s="18">
        <v>0</v>
      </c>
      <c r="D28" s="58">
        <v>2370208687</v>
      </c>
      <c r="E28" s="59">
        <v>2370208687</v>
      </c>
      <c r="F28" s="59">
        <v>0</v>
      </c>
      <c r="G28" s="59">
        <v>79663018</v>
      </c>
      <c r="H28" s="59">
        <v>137494428</v>
      </c>
      <c r="I28" s="59">
        <v>217157446</v>
      </c>
      <c r="J28" s="59">
        <v>307245950</v>
      </c>
      <c r="K28" s="59">
        <v>210562628</v>
      </c>
      <c r="L28" s="59">
        <v>214072732</v>
      </c>
      <c r="M28" s="59">
        <v>731881310</v>
      </c>
      <c r="N28" s="59">
        <v>118407373</v>
      </c>
      <c r="O28" s="59">
        <v>142683972</v>
      </c>
      <c r="P28" s="59">
        <v>140665342</v>
      </c>
      <c r="Q28" s="59">
        <v>401756687</v>
      </c>
      <c r="R28" s="59">
        <v>159429396</v>
      </c>
      <c r="S28" s="59">
        <v>217915382</v>
      </c>
      <c r="T28" s="59">
        <v>550784828</v>
      </c>
      <c r="U28" s="59">
        <v>928129606</v>
      </c>
      <c r="V28" s="59">
        <v>2278925049</v>
      </c>
      <c r="W28" s="59">
        <v>2370208687</v>
      </c>
      <c r="X28" s="59">
        <v>-91283638</v>
      </c>
      <c r="Y28" s="60">
        <v>-3.85</v>
      </c>
      <c r="Z28" s="61">
        <v>2370208687</v>
      </c>
    </row>
    <row r="29" spans="1:26" ht="13.5">
      <c r="A29" s="57" t="s">
        <v>88</v>
      </c>
      <c r="B29" s="18">
        <v>0</v>
      </c>
      <c r="C29" s="18">
        <v>0</v>
      </c>
      <c r="D29" s="58">
        <v>110000000</v>
      </c>
      <c r="E29" s="59">
        <v>110000000</v>
      </c>
      <c r="F29" s="59">
        <v>124340</v>
      </c>
      <c r="G29" s="59">
        <v>710324</v>
      </c>
      <c r="H29" s="59">
        <v>3647580</v>
      </c>
      <c r="I29" s="59">
        <v>4482244</v>
      </c>
      <c r="J29" s="59">
        <v>9687886</v>
      </c>
      <c r="K29" s="59">
        <v>10357919</v>
      </c>
      <c r="L29" s="59">
        <v>5548636</v>
      </c>
      <c r="M29" s="59">
        <v>25594441</v>
      </c>
      <c r="N29" s="59">
        <v>2549070</v>
      </c>
      <c r="O29" s="59">
        <v>5589818</v>
      </c>
      <c r="P29" s="59">
        <v>6328267</v>
      </c>
      <c r="Q29" s="59">
        <v>14467155</v>
      </c>
      <c r="R29" s="59">
        <v>9697022</v>
      </c>
      <c r="S29" s="59">
        <v>9671506</v>
      </c>
      <c r="T29" s="59">
        <v>34137503</v>
      </c>
      <c r="U29" s="59">
        <v>53506031</v>
      </c>
      <c r="V29" s="59">
        <v>98049871</v>
      </c>
      <c r="W29" s="59">
        <v>110000000</v>
      </c>
      <c r="X29" s="59">
        <v>-11950129</v>
      </c>
      <c r="Y29" s="60">
        <v>-10.86</v>
      </c>
      <c r="Z29" s="61">
        <v>110000000</v>
      </c>
    </row>
    <row r="30" spans="1:26" ht="13.5">
      <c r="A30" s="57" t="s">
        <v>48</v>
      </c>
      <c r="B30" s="18">
        <v>0</v>
      </c>
      <c r="C30" s="18">
        <v>0</v>
      </c>
      <c r="D30" s="58">
        <v>1000000000</v>
      </c>
      <c r="E30" s="59">
        <v>1000000000</v>
      </c>
      <c r="F30" s="59">
        <v>0</v>
      </c>
      <c r="G30" s="59">
        <v>48121090</v>
      </c>
      <c r="H30" s="59">
        <v>10657945</v>
      </c>
      <c r="I30" s="59">
        <v>58779035</v>
      </c>
      <c r="J30" s="59">
        <v>35261742</v>
      </c>
      <c r="K30" s="59">
        <v>63233533</v>
      </c>
      <c r="L30" s="59">
        <v>26609098</v>
      </c>
      <c r="M30" s="59">
        <v>125104373</v>
      </c>
      <c r="N30" s="59">
        <v>33672815</v>
      </c>
      <c r="O30" s="59">
        <v>18489353</v>
      </c>
      <c r="P30" s="59">
        <v>75818633</v>
      </c>
      <c r="Q30" s="59">
        <v>127980801</v>
      </c>
      <c r="R30" s="59">
        <v>57261568</v>
      </c>
      <c r="S30" s="59">
        <v>107801783</v>
      </c>
      <c r="T30" s="59">
        <v>284607212</v>
      </c>
      <c r="U30" s="59">
        <v>449670563</v>
      </c>
      <c r="V30" s="59">
        <v>761534772</v>
      </c>
      <c r="W30" s="59">
        <v>1000000000</v>
      </c>
      <c r="X30" s="59">
        <v>-238465228</v>
      </c>
      <c r="Y30" s="60">
        <v>-23.85</v>
      </c>
      <c r="Z30" s="61">
        <v>1000000000</v>
      </c>
    </row>
    <row r="31" spans="1:26" ht="13.5">
      <c r="A31" s="57" t="s">
        <v>49</v>
      </c>
      <c r="B31" s="18">
        <v>0</v>
      </c>
      <c r="C31" s="18">
        <v>0</v>
      </c>
      <c r="D31" s="58">
        <v>985000000</v>
      </c>
      <c r="E31" s="59">
        <v>985000000</v>
      </c>
      <c r="F31" s="59">
        <v>0</v>
      </c>
      <c r="G31" s="59">
        <v>0</v>
      </c>
      <c r="H31" s="59">
        <v>336070</v>
      </c>
      <c r="I31" s="59">
        <v>336070</v>
      </c>
      <c r="J31" s="59">
        <v>-13415</v>
      </c>
      <c r="K31" s="59">
        <v>1968975</v>
      </c>
      <c r="L31" s="59">
        <v>3063666</v>
      </c>
      <c r="M31" s="59">
        <v>5019226</v>
      </c>
      <c r="N31" s="59">
        <v>1339280</v>
      </c>
      <c r="O31" s="59">
        <v>1182064</v>
      </c>
      <c r="P31" s="59">
        <v>1284167</v>
      </c>
      <c r="Q31" s="59">
        <v>3805511</v>
      </c>
      <c r="R31" s="59">
        <v>4213593</v>
      </c>
      <c r="S31" s="59">
        <v>6710136</v>
      </c>
      <c r="T31" s="59">
        <v>8834321</v>
      </c>
      <c r="U31" s="59">
        <v>19758050</v>
      </c>
      <c r="V31" s="59">
        <v>28918857</v>
      </c>
      <c r="W31" s="59">
        <v>985000000</v>
      </c>
      <c r="X31" s="59">
        <v>-956081143</v>
      </c>
      <c r="Y31" s="60">
        <v>-97.06</v>
      </c>
      <c r="Z31" s="61">
        <v>985000000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4465208687</v>
      </c>
      <c r="E32" s="99">
        <f t="shared" si="5"/>
        <v>4465208687</v>
      </c>
      <c r="F32" s="99">
        <f t="shared" si="5"/>
        <v>124340</v>
      </c>
      <c r="G32" s="99">
        <f t="shared" si="5"/>
        <v>128494432</v>
      </c>
      <c r="H32" s="99">
        <f t="shared" si="5"/>
        <v>152136023</v>
      </c>
      <c r="I32" s="99">
        <f t="shared" si="5"/>
        <v>280754795</v>
      </c>
      <c r="J32" s="99">
        <f t="shared" si="5"/>
        <v>352182163</v>
      </c>
      <c r="K32" s="99">
        <f t="shared" si="5"/>
        <v>286123055</v>
      </c>
      <c r="L32" s="99">
        <f t="shared" si="5"/>
        <v>249294132</v>
      </c>
      <c r="M32" s="99">
        <f t="shared" si="5"/>
        <v>887599350</v>
      </c>
      <c r="N32" s="99">
        <f t="shared" si="5"/>
        <v>155968538</v>
      </c>
      <c r="O32" s="99">
        <f t="shared" si="5"/>
        <v>167945207</v>
      </c>
      <c r="P32" s="99">
        <f t="shared" si="5"/>
        <v>224096409</v>
      </c>
      <c r="Q32" s="99">
        <f t="shared" si="5"/>
        <v>548010154</v>
      </c>
      <c r="R32" s="99">
        <f t="shared" si="5"/>
        <v>230601579</v>
      </c>
      <c r="S32" s="99">
        <f t="shared" si="5"/>
        <v>342098807</v>
      </c>
      <c r="T32" s="99">
        <f t="shared" si="5"/>
        <v>878363864</v>
      </c>
      <c r="U32" s="99">
        <f t="shared" si="5"/>
        <v>1451064250</v>
      </c>
      <c r="V32" s="99">
        <f t="shared" si="5"/>
        <v>3167428549</v>
      </c>
      <c r="W32" s="99">
        <f t="shared" si="5"/>
        <v>4465208687</v>
      </c>
      <c r="X32" s="99">
        <f t="shared" si="5"/>
        <v>-1297780138</v>
      </c>
      <c r="Y32" s="100">
        <f>+IF(W32&lt;&gt;0,(X32/W32)*100,0)</f>
        <v>-29.064266173680853</v>
      </c>
      <c r="Z32" s="101">
        <f t="shared" si="5"/>
        <v>4465208687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5510890310</v>
      </c>
      <c r="C35" s="18">
        <v>0</v>
      </c>
      <c r="D35" s="58">
        <v>7720989631</v>
      </c>
      <c r="E35" s="59">
        <v>6955259710</v>
      </c>
      <c r="F35" s="59">
        <v>4473032665</v>
      </c>
      <c r="G35" s="59">
        <v>4854336032</v>
      </c>
      <c r="H35" s="59">
        <v>5104941612</v>
      </c>
      <c r="I35" s="59">
        <v>5104941612</v>
      </c>
      <c r="J35" s="59">
        <v>5084063308</v>
      </c>
      <c r="K35" s="59">
        <v>5289608307</v>
      </c>
      <c r="L35" s="59">
        <v>5476267713</v>
      </c>
      <c r="M35" s="59">
        <v>5476267713</v>
      </c>
      <c r="N35" s="59">
        <v>5655346680</v>
      </c>
      <c r="O35" s="59">
        <v>5847708453</v>
      </c>
      <c r="P35" s="59">
        <v>6557525766</v>
      </c>
      <c r="Q35" s="59">
        <v>6557525766</v>
      </c>
      <c r="R35" s="59">
        <v>6367478445</v>
      </c>
      <c r="S35" s="59">
        <v>6346985548</v>
      </c>
      <c r="T35" s="59">
        <v>8036297206</v>
      </c>
      <c r="U35" s="59">
        <v>8036297206</v>
      </c>
      <c r="V35" s="59">
        <v>8036297206</v>
      </c>
      <c r="W35" s="59">
        <v>6955259710</v>
      </c>
      <c r="X35" s="59">
        <v>1081037496</v>
      </c>
      <c r="Y35" s="60">
        <v>15.54</v>
      </c>
      <c r="Z35" s="61">
        <v>6955259710</v>
      </c>
    </row>
    <row r="36" spans="1:26" ht="13.5">
      <c r="A36" s="57" t="s">
        <v>53</v>
      </c>
      <c r="B36" s="18">
        <v>36565902781</v>
      </c>
      <c r="C36" s="18">
        <v>0</v>
      </c>
      <c r="D36" s="58">
        <v>41070534070</v>
      </c>
      <c r="E36" s="59">
        <v>37897827841</v>
      </c>
      <c r="F36" s="59">
        <v>35694993483</v>
      </c>
      <c r="G36" s="59">
        <v>36457840651</v>
      </c>
      <c r="H36" s="59">
        <v>36492403788</v>
      </c>
      <c r="I36" s="59">
        <v>36492403788</v>
      </c>
      <c r="J36" s="59">
        <v>36733036155</v>
      </c>
      <c r="K36" s="59">
        <v>36878410863</v>
      </c>
      <c r="L36" s="59">
        <v>36981815330</v>
      </c>
      <c r="M36" s="59">
        <v>36981815330</v>
      </c>
      <c r="N36" s="59">
        <v>37013182436</v>
      </c>
      <c r="O36" s="59">
        <v>37049839562</v>
      </c>
      <c r="P36" s="59">
        <v>37113675885</v>
      </c>
      <c r="Q36" s="59">
        <v>37113675885</v>
      </c>
      <c r="R36" s="59">
        <v>37236713167</v>
      </c>
      <c r="S36" s="59">
        <v>37471163328</v>
      </c>
      <c r="T36" s="59">
        <v>38537356165</v>
      </c>
      <c r="U36" s="59">
        <v>38537356165</v>
      </c>
      <c r="V36" s="59">
        <v>38537356165</v>
      </c>
      <c r="W36" s="59">
        <v>37897827841</v>
      </c>
      <c r="X36" s="59">
        <v>639528324</v>
      </c>
      <c r="Y36" s="60">
        <v>1.69</v>
      </c>
      <c r="Z36" s="61">
        <v>37897827841</v>
      </c>
    </row>
    <row r="37" spans="1:26" ht="13.5">
      <c r="A37" s="57" t="s">
        <v>54</v>
      </c>
      <c r="B37" s="18">
        <v>8991902304</v>
      </c>
      <c r="C37" s="18">
        <v>0</v>
      </c>
      <c r="D37" s="58">
        <v>6865941047</v>
      </c>
      <c r="E37" s="59">
        <v>7192576313</v>
      </c>
      <c r="F37" s="59">
        <v>6203598089</v>
      </c>
      <c r="G37" s="59">
        <v>5325027503</v>
      </c>
      <c r="H37" s="59">
        <v>5207945271</v>
      </c>
      <c r="I37" s="59">
        <v>5207945271</v>
      </c>
      <c r="J37" s="59">
        <v>5776093124</v>
      </c>
      <c r="K37" s="59">
        <v>5860678377</v>
      </c>
      <c r="L37" s="59">
        <v>5446064889</v>
      </c>
      <c r="M37" s="59">
        <v>5446064889</v>
      </c>
      <c r="N37" s="59">
        <v>7143519844</v>
      </c>
      <c r="O37" s="59">
        <v>7340371811</v>
      </c>
      <c r="P37" s="59">
        <v>7012376842</v>
      </c>
      <c r="Q37" s="59">
        <v>7012376842</v>
      </c>
      <c r="R37" s="59">
        <v>6264503732</v>
      </c>
      <c r="S37" s="59">
        <v>6417197636</v>
      </c>
      <c r="T37" s="59">
        <v>8345333015</v>
      </c>
      <c r="U37" s="59">
        <v>8345333015</v>
      </c>
      <c r="V37" s="59">
        <v>8345333015</v>
      </c>
      <c r="W37" s="59">
        <v>7192576313</v>
      </c>
      <c r="X37" s="59">
        <v>1152756702</v>
      </c>
      <c r="Y37" s="60">
        <v>16.03</v>
      </c>
      <c r="Z37" s="61">
        <v>7192576313</v>
      </c>
    </row>
    <row r="38" spans="1:26" ht="13.5">
      <c r="A38" s="57" t="s">
        <v>55</v>
      </c>
      <c r="B38" s="18">
        <v>14217384033</v>
      </c>
      <c r="C38" s="18">
        <v>0</v>
      </c>
      <c r="D38" s="58">
        <v>15518490578</v>
      </c>
      <c r="E38" s="59">
        <v>15285350258</v>
      </c>
      <c r="F38" s="59">
        <v>13670513661</v>
      </c>
      <c r="G38" s="59">
        <v>14564931315</v>
      </c>
      <c r="H38" s="59">
        <v>15084436621</v>
      </c>
      <c r="I38" s="59">
        <v>15084436621</v>
      </c>
      <c r="J38" s="59">
        <v>15100437405</v>
      </c>
      <c r="K38" s="59">
        <v>15023249413</v>
      </c>
      <c r="L38" s="59">
        <v>14854105491</v>
      </c>
      <c r="M38" s="59">
        <v>14854105491</v>
      </c>
      <c r="N38" s="59">
        <v>13847054623</v>
      </c>
      <c r="O38" s="59">
        <v>13870411420</v>
      </c>
      <c r="P38" s="59">
        <v>13779492772</v>
      </c>
      <c r="Q38" s="59">
        <v>13779492772</v>
      </c>
      <c r="R38" s="59">
        <v>13779492771</v>
      </c>
      <c r="S38" s="59">
        <v>13779492772</v>
      </c>
      <c r="T38" s="59">
        <v>15080868688</v>
      </c>
      <c r="U38" s="59">
        <v>15080868688</v>
      </c>
      <c r="V38" s="59">
        <v>15080868688</v>
      </c>
      <c r="W38" s="59">
        <v>15285350258</v>
      </c>
      <c r="X38" s="59">
        <v>-204481570</v>
      </c>
      <c r="Y38" s="60">
        <v>-1.34</v>
      </c>
      <c r="Z38" s="61">
        <v>15285350258</v>
      </c>
    </row>
    <row r="39" spans="1:26" ht="13.5">
      <c r="A39" s="57" t="s">
        <v>56</v>
      </c>
      <c r="B39" s="18">
        <v>18867506754</v>
      </c>
      <c r="C39" s="18">
        <v>0</v>
      </c>
      <c r="D39" s="58">
        <v>26407092076</v>
      </c>
      <c r="E39" s="59">
        <v>22375160980</v>
      </c>
      <c r="F39" s="59">
        <v>20293914398</v>
      </c>
      <c r="G39" s="59">
        <v>21422217865</v>
      </c>
      <c r="H39" s="59">
        <v>21304963508</v>
      </c>
      <c r="I39" s="59">
        <v>21304963508</v>
      </c>
      <c r="J39" s="59">
        <v>20940568934</v>
      </c>
      <c r="K39" s="59">
        <v>21284091380</v>
      </c>
      <c r="L39" s="59">
        <v>22157912663</v>
      </c>
      <c r="M39" s="59">
        <v>22157912663</v>
      </c>
      <c r="N39" s="59">
        <v>21677954649</v>
      </c>
      <c r="O39" s="59">
        <v>21686764784</v>
      </c>
      <c r="P39" s="59">
        <v>22879332037</v>
      </c>
      <c r="Q39" s="59">
        <v>22879332037</v>
      </c>
      <c r="R39" s="59">
        <v>23560195109</v>
      </c>
      <c r="S39" s="59">
        <v>23621458468</v>
      </c>
      <c r="T39" s="59">
        <v>23147451668</v>
      </c>
      <c r="U39" s="59">
        <v>23147451668</v>
      </c>
      <c r="V39" s="59">
        <v>23147451668</v>
      </c>
      <c r="W39" s="59">
        <v>22375160980</v>
      </c>
      <c r="X39" s="59">
        <v>772290688</v>
      </c>
      <c r="Y39" s="60">
        <v>3.45</v>
      </c>
      <c r="Z39" s="61">
        <v>22375160980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3175967935</v>
      </c>
      <c r="C42" s="18">
        <v>0</v>
      </c>
      <c r="D42" s="58">
        <v>5692611549</v>
      </c>
      <c r="E42" s="59">
        <v>4234229704</v>
      </c>
      <c r="F42" s="59">
        <v>-1623675843</v>
      </c>
      <c r="G42" s="59">
        <v>280892117</v>
      </c>
      <c r="H42" s="59">
        <v>-179042172</v>
      </c>
      <c r="I42" s="59">
        <v>-1521825898</v>
      </c>
      <c r="J42" s="59">
        <v>277707504</v>
      </c>
      <c r="K42" s="59">
        <v>490064628</v>
      </c>
      <c r="L42" s="59">
        <v>570214998</v>
      </c>
      <c r="M42" s="59">
        <v>1337987130</v>
      </c>
      <c r="N42" s="59">
        <v>490172547</v>
      </c>
      <c r="O42" s="59">
        <v>803812436</v>
      </c>
      <c r="P42" s="59">
        <v>1172777705</v>
      </c>
      <c r="Q42" s="59">
        <v>2466762688</v>
      </c>
      <c r="R42" s="59">
        <v>51693429</v>
      </c>
      <c r="S42" s="59">
        <v>135362158</v>
      </c>
      <c r="T42" s="59">
        <v>-68787795</v>
      </c>
      <c r="U42" s="59">
        <v>118267792</v>
      </c>
      <c r="V42" s="59">
        <v>2401191712</v>
      </c>
      <c r="W42" s="59">
        <v>4234229704</v>
      </c>
      <c r="X42" s="59">
        <v>-1833037992</v>
      </c>
      <c r="Y42" s="60">
        <v>-43.29</v>
      </c>
      <c r="Z42" s="61">
        <v>4234229704</v>
      </c>
    </row>
    <row r="43" spans="1:26" ht="13.5">
      <c r="A43" s="57" t="s">
        <v>59</v>
      </c>
      <c r="B43" s="18">
        <v>-3297105917</v>
      </c>
      <c r="C43" s="18">
        <v>0</v>
      </c>
      <c r="D43" s="58">
        <v>-4881038819</v>
      </c>
      <c r="E43" s="59">
        <v>-3777190326</v>
      </c>
      <c r="F43" s="59">
        <v>1615439154</v>
      </c>
      <c r="G43" s="59">
        <v>-414234578</v>
      </c>
      <c r="H43" s="59">
        <v>-314868386</v>
      </c>
      <c r="I43" s="59">
        <v>886336190</v>
      </c>
      <c r="J43" s="59">
        <v>-284659902</v>
      </c>
      <c r="K43" s="59">
        <v>-510539559</v>
      </c>
      <c r="L43" s="59">
        <v>-339635131</v>
      </c>
      <c r="M43" s="59">
        <v>-1134834592</v>
      </c>
      <c r="N43" s="59">
        <v>-308065552</v>
      </c>
      <c r="O43" s="59">
        <v>-280602011</v>
      </c>
      <c r="P43" s="59">
        <v>-312261090</v>
      </c>
      <c r="Q43" s="59">
        <v>-900928653</v>
      </c>
      <c r="R43" s="59">
        <v>-523655524</v>
      </c>
      <c r="S43" s="59">
        <v>-249573311</v>
      </c>
      <c r="T43" s="59">
        <v>-808122722</v>
      </c>
      <c r="U43" s="59">
        <v>-1581351557</v>
      </c>
      <c r="V43" s="59">
        <v>-2730778612</v>
      </c>
      <c r="W43" s="59">
        <v>-3777190326</v>
      </c>
      <c r="X43" s="59">
        <v>1046411714</v>
      </c>
      <c r="Y43" s="60">
        <v>-27.7</v>
      </c>
      <c r="Z43" s="61">
        <v>-3777190326</v>
      </c>
    </row>
    <row r="44" spans="1:26" ht="13.5">
      <c r="A44" s="57" t="s">
        <v>60</v>
      </c>
      <c r="B44" s="18">
        <v>706668648</v>
      </c>
      <c r="C44" s="18">
        <v>0</v>
      </c>
      <c r="D44" s="58">
        <v>305282897</v>
      </c>
      <c r="E44" s="59">
        <v>748602912</v>
      </c>
      <c r="F44" s="59">
        <v>162207847</v>
      </c>
      <c r="G44" s="59">
        <v>191623621</v>
      </c>
      <c r="H44" s="59">
        <v>521345583</v>
      </c>
      <c r="I44" s="59">
        <v>875177051</v>
      </c>
      <c r="J44" s="59">
        <v>30402004</v>
      </c>
      <c r="K44" s="59">
        <v>-57804018</v>
      </c>
      <c r="L44" s="59">
        <v>-144637091</v>
      </c>
      <c r="M44" s="59">
        <v>-172039105</v>
      </c>
      <c r="N44" s="59">
        <v>-156362041</v>
      </c>
      <c r="O44" s="59">
        <v>-459551634</v>
      </c>
      <c r="P44" s="59">
        <v>-248192664</v>
      </c>
      <c r="Q44" s="59">
        <v>-864106339</v>
      </c>
      <c r="R44" s="59">
        <v>1555973</v>
      </c>
      <c r="S44" s="59">
        <v>163102342</v>
      </c>
      <c r="T44" s="59">
        <v>1169303986</v>
      </c>
      <c r="U44" s="59">
        <v>1333962301</v>
      </c>
      <c r="V44" s="59">
        <v>1172993908</v>
      </c>
      <c r="W44" s="59">
        <v>748602912</v>
      </c>
      <c r="X44" s="59">
        <v>424390996</v>
      </c>
      <c r="Y44" s="60">
        <v>56.69</v>
      </c>
      <c r="Z44" s="61">
        <v>748602912</v>
      </c>
    </row>
    <row r="45" spans="1:26" ht="13.5">
      <c r="A45" s="69" t="s">
        <v>61</v>
      </c>
      <c r="B45" s="21">
        <v>1186049086</v>
      </c>
      <c r="C45" s="21">
        <v>0</v>
      </c>
      <c r="D45" s="98">
        <v>3129651640</v>
      </c>
      <c r="E45" s="99">
        <v>2383647745</v>
      </c>
      <c r="F45" s="99">
        <v>1340020244</v>
      </c>
      <c r="G45" s="99">
        <v>1398301404</v>
      </c>
      <c r="H45" s="99">
        <v>1425736429</v>
      </c>
      <c r="I45" s="99">
        <v>1425736429</v>
      </c>
      <c r="J45" s="99">
        <v>1449186035</v>
      </c>
      <c r="K45" s="99">
        <v>1370907086</v>
      </c>
      <c r="L45" s="99">
        <v>1456849862</v>
      </c>
      <c r="M45" s="99">
        <v>1456849862</v>
      </c>
      <c r="N45" s="99">
        <v>1482594816</v>
      </c>
      <c r="O45" s="99">
        <v>1546253607</v>
      </c>
      <c r="P45" s="99">
        <v>2158577558</v>
      </c>
      <c r="Q45" s="99">
        <v>1482594816</v>
      </c>
      <c r="R45" s="99">
        <v>1688171436</v>
      </c>
      <c r="S45" s="99">
        <v>1737062625</v>
      </c>
      <c r="T45" s="99">
        <v>2029456094</v>
      </c>
      <c r="U45" s="99">
        <v>2029456094</v>
      </c>
      <c r="V45" s="99">
        <v>2029456094</v>
      </c>
      <c r="W45" s="99">
        <v>2383647745</v>
      </c>
      <c r="X45" s="99">
        <v>-354191651</v>
      </c>
      <c r="Y45" s="100">
        <v>-14.86</v>
      </c>
      <c r="Z45" s="101">
        <v>2383647745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8" t="s">
        <v>80</v>
      </c>
      <c r="V47" s="118" t="s">
        <v>81</v>
      </c>
      <c r="W47" s="118" t="s">
        <v>82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1963095891</v>
      </c>
      <c r="C49" s="51">
        <v>0</v>
      </c>
      <c r="D49" s="128">
        <v>285377175</v>
      </c>
      <c r="E49" s="53">
        <v>278739266</v>
      </c>
      <c r="F49" s="53">
        <v>0</v>
      </c>
      <c r="G49" s="53">
        <v>0</v>
      </c>
      <c r="H49" s="53">
        <v>0</v>
      </c>
      <c r="I49" s="53">
        <v>222228352</v>
      </c>
      <c r="J49" s="53">
        <v>0</v>
      </c>
      <c r="K49" s="53">
        <v>0</v>
      </c>
      <c r="L49" s="53">
        <v>0</v>
      </c>
      <c r="M49" s="53">
        <v>160818732</v>
      </c>
      <c r="N49" s="53">
        <v>0</v>
      </c>
      <c r="O49" s="53">
        <v>0</v>
      </c>
      <c r="P49" s="53">
        <v>0</v>
      </c>
      <c r="Q49" s="53">
        <v>434046972</v>
      </c>
      <c r="R49" s="53">
        <v>0</v>
      </c>
      <c r="S49" s="53">
        <v>0</v>
      </c>
      <c r="T49" s="53">
        <v>0</v>
      </c>
      <c r="U49" s="53">
        <v>1197288030</v>
      </c>
      <c r="V49" s="53">
        <v>4951630888</v>
      </c>
      <c r="W49" s="53">
        <v>9493225306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5491721102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5491721102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95.89631663381888</v>
      </c>
      <c r="E58" s="7">
        <f t="shared" si="6"/>
        <v>95.1108355155985</v>
      </c>
      <c r="F58" s="7">
        <f t="shared" si="6"/>
        <v>99.99999996267674</v>
      </c>
      <c r="G58" s="7">
        <f t="shared" si="6"/>
        <v>100.00000004900444</v>
      </c>
      <c r="H58" s="7">
        <f t="shared" si="6"/>
        <v>100.0000000508254</v>
      </c>
      <c r="I58" s="7">
        <f t="shared" si="6"/>
        <v>100.0000000149534</v>
      </c>
      <c r="J58" s="7">
        <f t="shared" si="6"/>
        <v>99.99999994032491</v>
      </c>
      <c r="K58" s="7">
        <f t="shared" si="6"/>
        <v>100</v>
      </c>
      <c r="L58" s="7">
        <f t="shared" si="6"/>
        <v>100</v>
      </c>
      <c r="M58" s="7">
        <f t="shared" si="6"/>
        <v>99.99999998145213</v>
      </c>
      <c r="N58" s="7">
        <f t="shared" si="6"/>
        <v>100.00000008679626</v>
      </c>
      <c r="O58" s="7">
        <f t="shared" si="6"/>
        <v>100.00000005875971</v>
      </c>
      <c r="P58" s="7">
        <f t="shared" si="6"/>
        <v>100.00000004844745</v>
      </c>
      <c r="Q58" s="7">
        <f t="shared" si="6"/>
        <v>100.00000006099962</v>
      </c>
      <c r="R58" s="7">
        <f t="shared" si="6"/>
        <v>100.00000004247458</v>
      </c>
      <c r="S58" s="7">
        <f t="shared" si="6"/>
        <v>100.00000005073848</v>
      </c>
      <c r="T58" s="7">
        <f t="shared" si="6"/>
        <v>99.99999994681899</v>
      </c>
      <c r="U58" s="7">
        <f t="shared" si="6"/>
        <v>100.00000001611444</v>
      </c>
      <c r="V58" s="7">
        <f t="shared" si="6"/>
        <v>100.00000001723947</v>
      </c>
      <c r="W58" s="7">
        <f t="shared" si="6"/>
        <v>92.59741686869246</v>
      </c>
      <c r="X58" s="7">
        <f t="shared" si="6"/>
        <v>0</v>
      </c>
      <c r="Y58" s="7">
        <f t="shared" si="6"/>
        <v>0</v>
      </c>
      <c r="Z58" s="8">
        <f t="shared" si="6"/>
        <v>95.1108355155985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95.99999999653026</v>
      </c>
      <c r="E59" s="10">
        <f t="shared" si="7"/>
        <v>96.00000001359591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97.9985689916494</v>
      </c>
      <c r="X59" s="10">
        <f t="shared" si="7"/>
        <v>0</v>
      </c>
      <c r="Y59" s="10">
        <f t="shared" si="7"/>
        <v>0</v>
      </c>
      <c r="Z59" s="11">
        <f t="shared" si="7"/>
        <v>96.00000001359591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96.00058084360829</v>
      </c>
      <c r="E60" s="13">
        <f t="shared" si="7"/>
        <v>96.05080564932193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100.00000005370076</v>
      </c>
      <c r="S60" s="13">
        <f t="shared" si="7"/>
        <v>100.00000007399943</v>
      </c>
      <c r="T60" s="13">
        <f t="shared" si="7"/>
        <v>100</v>
      </c>
      <c r="U60" s="13">
        <f t="shared" si="7"/>
        <v>100.00000004493643</v>
      </c>
      <c r="V60" s="13">
        <f t="shared" si="7"/>
        <v>100.00000001203931</v>
      </c>
      <c r="W60" s="13">
        <f t="shared" si="7"/>
        <v>90.8779923278777</v>
      </c>
      <c r="X60" s="13">
        <f t="shared" si="7"/>
        <v>0</v>
      </c>
      <c r="Y60" s="13">
        <f t="shared" si="7"/>
        <v>0</v>
      </c>
      <c r="Z60" s="14">
        <f t="shared" si="7"/>
        <v>96.05080564932193</v>
      </c>
    </row>
    <row r="61" spans="1:26" ht="13.5">
      <c r="A61" s="38" t="s">
        <v>91</v>
      </c>
      <c r="B61" s="12">
        <f t="shared" si="7"/>
        <v>0</v>
      </c>
      <c r="C61" s="12">
        <f t="shared" si="7"/>
        <v>0</v>
      </c>
      <c r="D61" s="3">
        <f t="shared" si="7"/>
        <v>95.28380572729112</v>
      </c>
      <c r="E61" s="13">
        <f t="shared" si="7"/>
        <v>95.05943520982733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100.00273332697817</v>
      </c>
      <c r="K61" s="13">
        <f t="shared" si="7"/>
        <v>100.02557814054455</v>
      </c>
      <c r="L61" s="13">
        <f t="shared" si="7"/>
        <v>100</v>
      </c>
      <c r="M61" s="13">
        <f t="shared" si="7"/>
        <v>100.00944550476636</v>
      </c>
      <c r="N61" s="13">
        <f t="shared" si="7"/>
        <v>100.07152439633367</v>
      </c>
      <c r="O61" s="13">
        <f t="shared" si="7"/>
        <v>100.03207253095016</v>
      </c>
      <c r="P61" s="13">
        <f t="shared" si="7"/>
        <v>100.02427122511048</v>
      </c>
      <c r="Q61" s="13">
        <f t="shared" si="7"/>
        <v>100.03309560027431</v>
      </c>
      <c r="R61" s="13">
        <f t="shared" si="7"/>
        <v>100.01145292445703</v>
      </c>
      <c r="S61" s="13">
        <f t="shared" si="7"/>
        <v>100.02239751645614</v>
      </c>
      <c r="T61" s="13">
        <f t="shared" si="7"/>
        <v>100.04174049171151</v>
      </c>
      <c r="U61" s="13">
        <f t="shared" si="7"/>
        <v>100.02033801283964</v>
      </c>
      <c r="V61" s="13">
        <f t="shared" si="7"/>
        <v>100.01305526997186</v>
      </c>
      <c r="W61" s="13">
        <f t="shared" si="7"/>
        <v>91.71658293617337</v>
      </c>
      <c r="X61" s="13">
        <f t="shared" si="7"/>
        <v>0</v>
      </c>
      <c r="Y61" s="13">
        <f t="shared" si="7"/>
        <v>0</v>
      </c>
      <c r="Z61" s="14">
        <f t="shared" si="7"/>
        <v>95.05943520982733</v>
      </c>
    </row>
    <row r="62" spans="1:26" ht="13.5">
      <c r="A62" s="38" t="s">
        <v>92</v>
      </c>
      <c r="B62" s="12">
        <f t="shared" si="7"/>
        <v>0</v>
      </c>
      <c r="C62" s="12">
        <f t="shared" si="7"/>
        <v>0</v>
      </c>
      <c r="D62" s="3">
        <f t="shared" si="7"/>
        <v>94.1076482151854</v>
      </c>
      <c r="E62" s="13">
        <f t="shared" si="7"/>
        <v>92.81511879054786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</v>
      </c>
      <c r="W62" s="13">
        <f t="shared" si="7"/>
        <v>85.63644292172015</v>
      </c>
      <c r="X62" s="13">
        <f t="shared" si="7"/>
        <v>0</v>
      </c>
      <c r="Y62" s="13">
        <f t="shared" si="7"/>
        <v>0</v>
      </c>
      <c r="Z62" s="14">
        <f t="shared" si="7"/>
        <v>92.81511879054786</v>
      </c>
    </row>
    <row r="63" spans="1:26" ht="13.5">
      <c r="A63" s="38" t="s">
        <v>93</v>
      </c>
      <c r="B63" s="12">
        <f t="shared" si="7"/>
        <v>0</v>
      </c>
      <c r="C63" s="12">
        <f t="shared" si="7"/>
        <v>0</v>
      </c>
      <c r="D63" s="3">
        <f t="shared" si="7"/>
        <v>97.24185616959635</v>
      </c>
      <c r="E63" s="13">
        <f t="shared" si="7"/>
        <v>97.3218167162443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</v>
      </c>
      <c r="W63" s="13">
        <f t="shared" si="7"/>
        <v>85.83211440602803</v>
      </c>
      <c r="X63" s="13">
        <f t="shared" si="7"/>
        <v>0</v>
      </c>
      <c r="Y63" s="13">
        <f t="shared" si="7"/>
        <v>0</v>
      </c>
      <c r="Z63" s="14">
        <f t="shared" si="7"/>
        <v>97.3218167162443</v>
      </c>
    </row>
    <row r="64" spans="1:26" ht="13.5">
      <c r="A64" s="38" t="s">
        <v>94</v>
      </c>
      <c r="B64" s="12">
        <f t="shared" si="7"/>
        <v>0</v>
      </c>
      <c r="C64" s="12">
        <f t="shared" si="7"/>
        <v>0</v>
      </c>
      <c r="D64" s="3">
        <f t="shared" si="7"/>
        <v>91.74863161166024</v>
      </c>
      <c r="E64" s="13">
        <f t="shared" si="7"/>
        <v>91.8149947113536</v>
      </c>
      <c r="F64" s="13">
        <f t="shared" si="7"/>
        <v>100.00043440707958</v>
      </c>
      <c r="G64" s="13">
        <f t="shared" si="7"/>
        <v>99.99954306633153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100.11596911173086</v>
      </c>
      <c r="M64" s="13">
        <f t="shared" si="7"/>
        <v>100.03646243969833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100.00870923271306</v>
      </c>
      <c r="W64" s="13">
        <f t="shared" si="7"/>
        <v>97.59284498662898</v>
      </c>
      <c r="X64" s="13">
        <f t="shared" si="7"/>
        <v>0</v>
      </c>
      <c r="Y64" s="13">
        <f t="shared" si="7"/>
        <v>0</v>
      </c>
      <c r="Z64" s="14">
        <f t="shared" si="7"/>
        <v>91.8149947113536</v>
      </c>
    </row>
    <row r="65" spans="1:26" ht="13.5">
      <c r="A65" s="38" t="s">
        <v>95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129.58582235985673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96</v>
      </c>
      <c r="B66" s="15">
        <f t="shared" si="7"/>
        <v>0</v>
      </c>
      <c r="C66" s="15">
        <f t="shared" si="7"/>
        <v>0</v>
      </c>
      <c r="D66" s="4">
        <f t="shared" si="7"/>
        <v>85.64180961112305</v>
      </c>
      <c r="E66" s="16">
        <f t="shared" si="7"/>
        <v>48.030870991289696</v>
      </c>
      <c r="F66" s="16">
        <f t="shared" si="7"/>
        <v>99.99999745789441</v>
      </c>
      <c r="G66" s="16">
        <f t="shared" si="7"/>
        <v>100.00000217274987</v>
      </c>
      <c r="H66" s="16">
        <f t="shared" si="7"/>
        <v>100.00000216413196</v>
      </c>
      <c r="I66" s="16">
        <f t="shared" si="7"/>
        <v>100.00000076005169</v>
      </c>
      <c r="J66" s="16">
        <f t="shared" si="7"/>
        <v>99.99999756297089</v>
      </c>
      <c r="K66" s="16">
        <f t="shared" si="7"/>
        <v>100</v>
      </c>
      <c r="L66" s="16">
        <f t="shared" si="7"/>
        <v>100</v>
      </c>
      <c r="M66" s="16">
        <f t="shared" si="7"/>
        <v>99.99999931634996</v>
      </c>
      <c r="N66" s="16">
        <f t="shared" si="7"/>
        <v>100.00000189577129</v>
      </c>
      <c r="O66" s="16">
        <f t="shared" si="7"/>
        <v>100.00000199543075</v>
      </c>
      <c r="P66" s="16">
        <f t="shared" si="7"/>
        <v>100.00000182614714</v>
      </c>
      <c r="Q66" s="16">
        <f t="shared" si="7"/>
        <v>100.00000190326863</v>
      </c>
      <c r="R66" s="16">
        <f t="shared" si="7"/>
        <v>100</v>
      </c>
      <c r="S66" s="16">
        <f t="shared" si="7"/>
        <v>100</v>
      </c>
      <c r="T66" s="16">
        <f t="shared" si="7"/>
        <v>99.99999862079535</v>
      </c>
      <c r="U66" s="16">
        <f t="shared" si="7"/>
        <v>99.99999944843968</v>
      </c>
      <c r="V66" s="16">
        <f t="shared" si="7"/>
        <v>100.00000032426944</v>
      </c>
      <c r="W66" s="16">
        <f t="shared" si="7"/>
        <v>89.80924773844428</v>
      </c>
      <c r="X66" s="16">
        <f t="shared" si="7"/>
        <v>0</v>
      </c>
      <c r="Y66" s="16">
        <f t="shared" si="7"/>
        <v>0</v>
      </c>
      <c r="Z66" s="17">
        <f t="shared" si="7"/>
        <v>48.030870991289696</v>
      </c>
    </row>
    <row r="67" spans="1:26" ht="13.5" hidden="1">
      <c r="A67" s="40" t="s">
        <v>97</v>
      </c>
      <c r="B67" s="23"/>
      <c r="C67" s="23"/>
      <c r="D67" s="24">
        <v>23722498281</v>
      </c>
      <c r="E67" s="25">
        <v>23095602625</v>
      </c>
      <c r="F67" s="25">
        <v>2679294278</v>
      </c>
      <c r="G67" s="25">
        <v>2040630952</v>
      </c>
      <c r="H67" s="25">
        <v>1967519812</v>
      </c>
      <c r="I67" s="25">
        <v>6687445042</v>
      </c>
      <c r="J67" s="25">
        <v>1675741016</v>
      </c>
      <c r="K67" s="25">
        <v>1917118271</v>
      </c>
      <c r="L67" s="25">
        <v>1798595816</v>
      </c>
      <c r="M67" s="25">
        <v>5391455103</v>
      </c>
      <c r="N67" s="25">
        <v>1152123461</v>
      </c>
      <c r="O67" s="25">
        <v>1701846226</v>
      </c>
      <c r="P67" s="25">
        <v>2064092548</v>
      </c>
      <c r="Q67" s="25">
        <v>4918062235</v>
      </c>
      <c r="R67" s="25">
        <v>2354349269</v>
      </c>
      <c r="S67" s="25">
        <v>1970890939</v>
      </c>
      <c r="T67" s="25">
        <v>1880370275</v>
      </c>
      <c r="U67" s="25">
        <v>6205610483</v>
      </c>
      <c r="V67" s="25">
        <v>23202572863</v>
      </c>
      <c r="W67" s="25">
        <v>23722498280</v>
      </c>
      <c r="X67" s="25"/>
      <c r="Y67" s="24"/>
      <c r="Z67" s="26">
        <v>23095602625</v>
      </c>
    </row>
    <row r="68" spans="1:26" ht="13.5" hidden="1">
      <c r="A68" s="36" t="s">
        <v>31</v>
      </c>
      <c r="B68" s="18"/>
      <c r="C68" s="18"/>
      <c r="D68" s="19">
        <v>5764124295</v>
      </c>
      <c r="E68" s="20">
        <v>5884124295</v>
      </c>
      <c r="F68" s="20">
        <v>482769742</v>
      </c>
      <c r="G68" s="20">
        <v>483009972</v>
      </c>
      <c r="H68" s="20">
        <v>510180310</v>
      </c>
      <c r="I68" s="20">
        <v>1475960024</v>
      </c>
      <c r="J68" s="20">
        <v>445599734</v>
      </c>
      <c r="K68" s="20">
        <v>546146477</v>
      </c>
      <c r="L68" s="20">
        <v>413776622</v>
      </c>
      <c r="M68" s="20">
        <v>1405522833</v>
      </c>
      <c r="N68" s="20">
        <v>467497760</v>
      </c>
      <c r="O68" s="20">
        <v>506213022</v>
      </c>
      <c r="P68" s="20">
        <v>544775480</v>
      </c>
      <c r="Q68" s="20">
        <v>1518486262</v>
      </c>
      <c r="R68" s="20">
        <v>437355532</v>
      </c>
      <c r="S68" s="20">
        <v>565553683</v>
      </c>
      <c r="T68" s="20">
        <v>570665088</v>
      </c>
      <c r="U68" s="20">
        <v>1573574303</v>
      </c>
      <c r="V68" s="20">
        <v>5973543422</v>
      </c>
      <c r="W68" s="20">
        <v>5764124295</v>
      </c>
      <c r="X68" s="20"/>
      <c r="Y68" s="19"/>
      <c r="Z68" s="22">
        <v>5884124295</v>
      </c>
    </row>
    <row r="69" spans="1:26" ht="13.5" hidden="1">
      <c r="A69" s="37" t="s">
        <v>32</v>
      </c>
      <c r="B69" s="18"/>
      <c r="C69" s="18"/>
      <c r="D69" s="19">
        <v>17719922976</v>
      </c>
      <c r="E69" s="20">
        <v>16765617040</v>
      </c>
      <c r="F69" s="20">
        <v>2157187067</v>
      </c>
      <c r="G69" s="20">
        <v>1511596354</v>
      </c>
      <c r="H69" s="20">
        <v>1411131599</v>
      </c>
      <c r="I69" s="20">
        <v>5079915020</v>
      </c>
      <c r="J69" s="20">
        <v>1189107714</v>
      </c>
      <c r="K69" s="20">
        <v>1318695569</v>
      </c>
      <c r="L69" s="20">
        <v>1331855317</v>
      </c>
      <c r="M69" s="20">
        <v>3839658600</v>
      </c>
      <c r="N69" s="20">
        <v>631876722</v>
      </c>
      <c r="O69" s="20">
        <v>1145518711</v>
      </c>
      <c r="P69" s="20">
        <v>1464556968</v>
      </c>
      <c r="Q69" s="20">
        <v>3241952401</v>
      </c>
      <c r="R69" s="20">
        <v>1862170944</v>
      </c>
      <c r="S69" s="20">
        <v>1351361771</v>
      </c>
      <c r="T69" s="20">
        <v>1237199631</v>
      </c>
      <c r="U69" s="20">
        <v>4450732346</v>
      </c>
      <c r="V69" s="20">
        <v>16612258367</v>
      </c>
      <c r="W69" s="20">
        <v>17719922972</v>
      </c>
      <c r="X69" s="20"/>
      <c r="Y69" s="19"/>
      <c r="Z69" s="22">
        <v>16765617040</v>
      </c>
    </row>
    <row r="70" spans="1:26" ht="13.5" hidden="1">
      <c r="A70" s="38" t="s">
        <v>91</v>
      </c>
      <c r="B70" s="18"/>
      <c r="C70" s="18"/>
      <c r="D70" s="19">
        <v>11445634505</v>
      </c>
      <c r="E70" s="20">
        <v>10960752505</v>
      </c>
      <c r="F70" s="20">
        <v>1714888147</v>
      </c>
      <c r="G70" s="20">
        <v>1064025838</v>
      </c>
      <c r="H70" s="20">
        <v>932817508</v>
      </c>
      <c r="I70" s="20">
        <v>3711731493</v>
      </c>
      <c r="J70" s="20">
        <v>768111542</v>
      </c>
      <c r="K70" s="20">
        <v>838024170</v>
      </c>
      <c r="L70" s="20">
        <v>885483379</v>
      </c>
      <c r="M70" s="20">
        <v>2491619091</v>
      </c>
      <c r="N70" s="20">
        <v>229763561</v>
      </c>
      <c r="O70" s="20">
        <v>689471624</v>
      </c>
      <c r="P70" s="20">
        <v>920649860</v>
      </c>
      <c r="Q70" s="20">
        <v>1839885045</v>
      </c>
      <c r="R70" s="20">
        <v>1416319479</v>
      </c>
      <c r="S70" s="20">
        <v>909024893</v>
      </c>
      <c r="T70" s="20">
        <v>500502010</v>
      </c>
      <c r="U70" s="20">
        <v>2825846382</v>
      </c>
      <c r="V70" s="20">
        <v>10869082011</v>
      </c>
      <c r="W70" s="20">
        <v>11360245980</v>
      </c>
      <c r="X70" s="20"/>
      <c r="Y70" s="19"/>
      <c r="Z70" s="22">
        <v>10960752505</v>
      </c>
    </row>
    <row r="71" spans="1:26" ht="13.5" hidden="1">
      <c r="A71" s="38" t="s">
        <v>92</v>
      </c>
      <c r="B71" s="18"/>
      <c r="C71" s="18"/>
      <c r="D71" s="19">
        <v>4075548928</v>
      </c>
      <c r="E71" s="20">
        <v>3686130992</v>
      </c>
      <c r="F71" s="20">
        <v>264083332</v>
      </c>
      <c r="G71" s="20">
        <v>276746148</v>
      </c>
      <c r="H71" s="20">
        <v>295043299</v>
      </c>
      <c r="I71" s="20">
        <v>835872779</v>
      </c>
      <c r="J71" s="20">
        <v>258085638</v>
      </c>
      <c r="K71" s="20">
        <v>294411697</v>
      </c>
      <c r="L71" s="20">
        <v>276243469</v>
      </c>
      <c r="M71" s="20">
        <v>828740804</v>
      </c>
      <c r="N71" s="20">
        <v>235739129</v>
      </c>
      <c r="O71" s="20">
        <v>278944901</v>
      </c>
      <c r="P71" s="20">
        <v>340661906</v>
      </c>
      <c r="Q71" s="20">
        <v>855345936</v>
      </c>
      <c r="R71" s="20">
        <v>276564489</v>
      </c>
      <c r="S71" s="20">
        <v>270145342</v>
      </c>
      <c r="T71" s="20">
        <v>524423691</v>
      </c>
      <c r="U71" s="20">
        <v>1071133522</v>
      </c>
      <c r="V71" s="20">
        <v>3591093041</v>
      </c>
      <c r="W71" s="20">
        <v>3995129576</v>
      </c>
      <c r="X71" s="20"/>
      <c r="Y71" s="19"/>
      <c r="Z71" s="22">
        <v>3686130992</v>
      </c>
    </row>
    <row r="72" spans="1:26" ht="13.5" hidden="1">
      <c r="A72" s="38" t="s">
        <v>93</v>
      </c>
      <c r="B72" s="18"/>
      <c r="C72" s="18"/>
      <c r="D72" s="19">
        <v>937494873</v>
      </c>
      <c r="E72" s="20">
        <v>837488873</v>
      </c>
      <c r="F72" s="20">
        <v>69331070</v>
      </c>
      <c r="G72" s="20">
        <v>67308722</v>
      </c>
      <c r="H72" s="20">
        <v>73390800</v>
      </c>
      <c r="I72" s="20">
        <v>210030592</v>
      </c>
      <c r="J72" s="20">
        <v>63448790</v>
      </c>
      <c r="K72" s="20">
        <v>73044211</v>
      </c>
      <c r="L72" s="20">
        <v>72587816</v>
      </c>
      <c r="M72" s="20">
        <v>209080817</v>
      </c>
      <c r="N72" s="20">
        <v>64007875</v>
      </c>
      <c r="O72" s="20">
        <v>65861427</v>
      </c>
      <c r="P72" s="20">
        <v>82659616</v>
      </c>
      <c r="Q72" s="20">
        <v>212528918</v>
      </c>
      <c r="R72" s="20">
        <v>60244859</v>
      </c>
      <c r="S72" s="20">
        <v>64320774</v>
      </c>
      <c r="T72" s="20">
        <v>97032477</v>
      </c>
      <c r="U72" s="20">
        <v>221598110</v>
      </c>
      <c r="V72" s="20">
        <v>853238437</v>
      </c>
      <c r="W72" s="20">
        <v>949597236</v>
      </c>
      <c r="X72" s="20"/>
      <c r="Y72" s="19"/>
      <c r="Z72" s="22">
        <v>837488873</v>
      </c>
    </row>
    <row r="73" spans="1:26" ht="13.5" hidden="1">
      <c r="A73" s="38" t="s">
        <v>94</v>
      </c>
      <c r="B73" s="18"/>
      <c r="C73" s="18"/>
      <c r="D73" s="19">
        <v>1261244670</v>
      </c>
      <c r="E73" s="20">
        <v>1281244670</v>
      </c>
      <c r="F73" s="20">
        <v>108884045</v>
      </c>
      <c r="G73" s="20">
        <v>103516119</v>
      </c>
      <c r="H73" s="20">
        <v>109879992</v>
      </c>
      <c r="I73" s="20">
        <v>322280156</v>
      </c>
      <c r="J73" s="20">
        <v>99440749</v>
      </c>
      <c r="K73" s="20">
        <v>113001140</v>
      </c>
      <c r="L73" s="20">
        <v>97427667</v>
      </c>
      <c r="M73" s="20">
        <v>309869556</v>
      </c>
      <c r="N73" s="20">
        <v>102201820</v>
      </c>
      <c r="O73" s="20">
        <v>111019628</v>
      </c>
      <c r="P73" s="20">
        <v>120362133</v>
      </c>
      <c r="Q73" s="20">
        <v>333583581</v>
      </c>
      <c r="R73" s="20">
        <v>108879908</v>
      </c>
      <c r="S73" s="20">
        <v>107667164</v>
      </c>
      <c r="T73" s="20">
        <v>115032541</v>
      </c>
      <c r="U73" s="20">
        <v>331579613</v>
      </c>
      <c r="V73" s="20">
        <v>1297312906</v>
      </c>
      <c r="W73" s="20">
        <v>1205390340</v>
      </c>
      <c r="X73" s="20"/>
      <c r="Y73" s="19"/>
      <c r="Z73" s="22">
        <v>1281244670</v>
      </c>
    </row>
    <row r="74" spans="1:26" ht="13.5" hidden="1">
      <c r="A74" s="38" t="s">
        <v>95</v>
      </c>
      <c r="B74" s="18"/>
      <c r="C74" s="18"/>
      <c r="D74" s="19"/>
      <c r="E74" s="20"/>
      <c r="F74" s="20">
        <v>473</v>
      </c>
      <c r="G74" s="20">
        <v>-473</v>
      </c>
      <c r="H74" s="20"/>
      <c r="I74" s="20"/>
      <c r="J74" s="20">
        <v>20995</v>
      </c>
      <c r="K74" s="20">
        <v>214351</v>
      </c>
      <c r="L74" s="20">
        <v>112986</v>
      </c>
      <c r="M74" s="20">
        <v>348332</v>
      </c>
      <c r="N74" s="20">
        <v>164337</v>
      </c>
      <c r="O74" s="20">
        <v>221131</v>
      </c>
      <c r="P74" s="20">
        <v>223453</v>
      </c>
      <c r="Q74" s="20">
        <v>608921</v>
      </c>
      <c r="R74" s="20">
        <v>162209</v>
      </c>
      <c r="S74" s="20">
        <v>203598</v>
      </c>
      <c r="T74" s="20">
        <v>208912</v>
      </c>
      <c r="U74" s="20">
        <v>574719</v>
      </c>
      <c r="V74" s="20">
        <v>1531972</v>
      </c>
      <c r="W74" s="20">
        <v>209559840</v>
      </c>
      <c r="X74" s="20"/>
      <c r="Y74" s="19"/>
      <c r="Z74" s="22"/>
    </row>
    <row r="75" spans="1:26" ht="13.5" hidden="1">
      <c r="A75" s="39" t="s">
        <v>96</v>
      </c>
      <c r="B75" s="27"/>
      <c r="C75" s="27"/>
      <c r="D75" s="28">
        <v>238451010</v>
      </c>
      <c r="E75" s="29">
        <v>445861290</v>
      </c>
      <c r="F75" s="29">
        <v>39337469</v>
      </c>
      <c r="G75" s="29">
        <v>46024626</v>
      </c>
      <c r="H75" s="29">
        <v>46207903</v>
      </c>
      <c r="I75" s="29">
        <v>131569998</v>
      </c>
      <c r="J75" s="29">
        <v>41033568</v>
      </c>
      <c r="K75" s="29">
        <v>52276225</v>
      </c>
      <c r="L75" s="29">
        <v>52963877</v>
      </c>
      <c r="M75" s="29">
        <v>146273670</v>
      </c>
      <c r="N75" s="29">
        <v>52748979</v>
      </c>
      <c r="O75" s="29">
        <v>50114493</v>
      </c>
      <c r="P75" s="29">
        <v>54760100</v>
      </c>
      <c r="Q75" s="29">
        <v>157623572</v>
      </c>
      <c r="R75" s="29">
        <v>54822793</v>
      </c>
      <c r="S75" s="29">
        <v>53975485</v>
      </c>
      <c r="T75" s="29">
        <v>72505556</v>
      </c>
      <c r="U75" s="29">
        <v>181303834</v>
      </c>
      <c r="V75" s="29">
        <v>616771074</v>
      </c>
      <c r="W75" s="29">
        <v>238451013</v>
      </c>
      <c r="X75" s="29"/>
      <c r="Y75" s="28"/>
      <c r="Z75" s="30">
        <v>445861290</v>
      </c>
    </row>
    <row r="76" spans="1:26" ht="13.5" hidden="1">
      <c r="A76" s="41" t="s">
        <v>98</v>
      </c>
      <c r="B76" s="31">
        <v>20367845210</v>
      </c>
      <c r="C76" s="31"/>
      <c r="D76" s="32">
        <v>22749002065</v>
      </c>
      <c r="E76" s="33">
        <v>21966420624</v>
      </c>
      <c r="F76" s="33">
        <v>2679294277</v>
      </c>
      <c r="G76" s="33">
        <v>2040630953</v>
      </c>
      <c r="H76" s="33">
        <v>1967519813</v>
      </c>
      <c r="I76" s="33">
        <v>6687445043</v>
      </c>
      <c r="J76" s="33">
        <v>1675741015</v>
      </c>
      <c r="K76" s="33">
        <v>1917118271</v>
      </c>
      <c r="L76" s="33">
        <v>1798595816</v>
      </c>
      <c r="M76" s="33">
        <v>5391455102</v>
      </c>
      <c r="N76" s="33">
        <v>1152123462</v>
      </c>
      <c r="O76" s="33">
        <v>1701846227</v>
      </c>
      <c r="P76" s="33">
        <v>2064092549</v>
      </c>
      <c r="Q76" s="33">
        <v>4918062238</v>
      </c>
      <c r="R76" s="33">
        <v>2354349270</v>
      </c>
      <c r="S76" s="33">
        <v>1970890940</v>
      </c>
      <c r="T76" s="33">
        <v>1880370274</v>
      </c>
      <c r="U76" s="33">
        <v>6205610484</v>
      </c>
      <c r="V76" s="33">
        <v>23202572867</v>
      </c>
      <c r="W76" s="33">
        <v>21966420624</v>
      </c>
      <c r="X76" s="33"/>
      <c r="Y76" s="32"/>
      <c r="Z76" s="34">
        <v>21966420624</v>
      </c>
    </row>
    <row r="77" spans="1:26" ht="13.5" hidden="1">
      <c r="A77" s="36" t="s">
        <v>31</v>
      </c>
      <c r="B77" s="18">
        <v>5360554242</v>
      </c>
      <c r="C77" s="18"/>
      <c r="D77" s="19">
        <v>5533559323</v>
      </c>
      <c r="E77" s="20">
        <v>5648759324</v>
      </c>
      <c r="F77" s="20">
        <v>482769742</v>
      </c>
      <c r="G77" s="20">
        <v>483009972</v>
      </c>
      <c r="H77" s="20">
        <v>510180310</v>
      </c>
      <c r="I77" s="20">
        <v>1475960024</v>
      </c>
      <c r="J77" s="20">
        <v>445599734</v>
      </c>
      <c r="K77" s="20">
        <v>546146477</v>
      </c>
      <c r="L77" s="20">
        <v>413776622</v>
      </c>
      <c r="M77" s="20">
        <v>1405522833</v>
      </c>
      <c r="N77" s="20">
        <v>467497760</v>
      </c>
      <c r="O77" s="20">
        <v>506213022</v>
      </c>
      <c r="P77" s="20">
        <v>544775480</v>
      </c>
      <c r="Q77" s="20">
        <v>1518486262</v>
      </c>
      <c r="R77" s="20">
        <v>437355532</v>
      </c>
      <c r="S77" s="20">
        <v>565553683</v>
      </c>
      <c r="T77" s="20">
        <v>570665088</v>
      </c>
      <c r="U77" s="20">
        <v>1573574303</v>
      </c>
      <c r="V77" s="20">
        <v>5973543422</v>
      </c>
      <c r="W77" s="20">
        <v>5648759324</v>
      </c>
      <c r="X77" s="20"/>
      <c r="Y77" s="19"/>
      <c r="Z77" s="22">
        <v>5648759324</v>
      </c>
    </row>
    <row r="78" spans="1:26" ht="13.5" hidden="1">
      <c r="A78" s="37" t="s">
        <v>32</v>
      </c>
      <c r="B78" s="18">
        <v>14601284542</v>
      </c>
      <c r="C78" s="18"/>
      <c r="D78" s="19">
        <v>17011228982</v>
      </c>
      <c r="E78" s="20">
        <v>16103510239</v>
      </c>
      <c r="F78" s="20">
        <v>2157187067</v>
      </c>
      <c r="G78" s="20">
        <v>1511596354</v>
      </c>
      <c r="H78" s="20">
        <v>1411131599</v>
      </c>
      <c r="I78" s="20">
        <v>5079915020</v>
      </c>
      <c r="J78" s="20">
        <v>1189107714</v>
      </c>
      <c r="K78" s="20">
        <v>1318695569</v>
      </c>
      <c r="L78" s="20">
        <v>1331855317</v>
      </c>
      <c r="M78" s="20">
        <v>3839658600</v>
      </c>
      <c r="N78" s="20">
        <v>631876722</v>
      </c>
      <c r="O78" s="20">
        <v>1145518711</v>
      </c>
      <c r="P78" s="20">
        <v>1464556968</v>
      </c>
      <c r="Q78" s="20">
        <v>3241952401</v>
      </c>
      <c r="R78" s="20">
        <v>1862170945</v>
      </c>
      <c r="S78" s="20">
        <v>1351361772</v>
      </c>
      <c r="T78" s="20">
        <v>1237199631</v>
      </c>
      <c r="U78" s="20">
        <v>4450732348</v>
      </c>
      <c r="V78" s="20">
        <v>16612258369</v>
      </c>
      <c r="W78" s="20">
        <v>16103510239</v>
      </c>
      <c r="X78" s="20"/>
      <c r="Y78" s="19"/>
      <c r="Z78" s="22">
        <v>16103510239</v>
      </c>
    </row>
    <row r="79" spans="1:26" ht="13.5" hidden="1">
      <c r="A79" s="38" t="s">
        <v>91</v>
      </c>
      <c r="B79" s="18">
        <v>9336875649</v>
      </c>
      <c r="C79" s="18"/>
      <c r="D79" s="19">
        <v>10905836146</v>
      </c>
      <c r="E79" s="20">
        <v>10419229426</v>
      </c>
      <c r="F79" s="20">
        <v>1714888147</v>
      </c>
      <c r="G79" s="20">
        <v>1064025838</v>
      </c>
      <c r="H79" s="20">
        <v>932817508</v>
      </c>
      <c r="I79" s="20">
        <v>3711731493</v>
      </c>
      <c r="J79" s="20">
        <v>768132537</v>
      </c>
      <c r="K79" s="20">
        <v>838238521</v>
      </c>
      <c r="L79" s="20">
        <v>885483379</v>
      </c>
      <c r="M79" s="20">
        <v>2491854437</v>
      </c>
      <c r="N79" s="20">
        <v>229927898</v>
      </c>
      <c r="O79" s="20">
        <v>689692755</v>
      </c>
      <c r="P79" s="20">
        <v>920873313</v>
      </c>
      <c r="Q79" s="20">
        <v>1840493966</v>
      </c>
      <c r="R79" s="20">
        <v>1416481689</v>
      </c>
      <c r="S79" s="20">
        <v>909228492</v>
      </c>
      <c r="T79" s="20">
        <v>500710922</v>
      </c>
      <c r="U79" s="20">
        <v>2826421103</v>
      </c>
      <c r="V79" s="20">
        <v>10870500999</v>
      </c>
      <c r="W79" s="20">
        <v>10419229426</v>
      </c>
      <c r="X79" s="20"/>
      <c r="Y79" s="19"/>
      <c r="Z79" s="22">
        <v>10419229426</v>
      </c>
    </row>
    <row r="80" spans="1:26" ht="13.5" hidden="1">
      <c r="A80" s="38" t="s">
        <v>92</v>
      </c>
      <c r="B80" s="18">
        <v>3142982370</v>
      </c>
      <c r="C80" s="18"/>
      <c r="D80" s="19">
        <v>3835403248</v>
      </c>
      <c r="E80" s="20">
        <v>3421286859</v>
      </c>
      <c r="F80" s="20">
        <v>264083332</v>
      </c>
      <c r="G80" s="20">
        <v>276746148</v>
      </c>
      <c r="H80" s="20">
        <v>295043299</v>
      </c>
      <c r="I80" s="20">
        <v>835872779</v>
      </c>
      <c r="J80" s="20">
        <v>258085638</v>
      </c>
      <c r="K80" s="20">
        <v>294411697</v>
      </c>
      <c r="L80" s="20">
        <v>276243469</v>
      </c>
      <c r="M80" s="20">
        <v>828740804</v>
      </c>
      <c r="N80" s="20">
        <v>235739129</v>
      </c>
      <c r="O80" s="20">
        <v>278944901</v>
      </c>
      <c r="P80" s="20">
        <v>340661906</v>
      </c>
      <c r="Q80" s="20">
        <v>855345936</v>
      </c>
      <c r="R80" s="20">
        <v>276564489</v>
      </c>
      <c r="S80" s="20">
        <v>270145342</v>
      </c>
      <c r="T80" s="20">
        <v>524423691</v>
      </c>
      <c r="U80" s="20">
        <v>1071133522</v>
      </c>
      <c r="V80" s="20">
        <v>3591093041</v>
      </c>
      <c r="W80" s="20">
        <v>3421286859</v>
      </c>
      <c r="X80" s="20"/>
      <c r="Y80" s="19"/>
      <c r="Z80" s="22">
        <v>3421286859</v>
      </c>
    </row>
    <row r="81" spans="1:26" ht="13.5" hidden="1">
      <c r="A81" s="38" t="s">
        <v>93</v>
      </c>
      <c r="B81" s="18">
        <v>760693469</v>
      </c>
      <c r="C81" s="18"/>
      <c r="D81" s="19">
        <v>911637416</v>
      </c>
      <c r="E81" s="20">
        <v>815059386</v>
      </c>
      <c r="F81" s="20">
        <v>69331070</v>
      </c>
      <c r="G81" s="20">
        <v>67308722</v>
      </c>
      <c r="H81" s="20">
        <v>73390800</v>
      </c>
      <c r="I81" s="20">
        <v>210030592</v>
      </c>
      <c r="J81" s="20">
        <v>63448790</v>
      </c>
      <c r="K81" s="20">
        <v>73044211</v>
      </c>
      <c r="L81" s="20">
        <v>72587816</v>
      </c>
      <c r="M81" s="20">
        <v>209080817</v>
      </c>
      <c r="N81" s="20">
        <v>64007875</v>
      </c>
      <c r="O81" s="20">
        <v>65861427</v>
      </c>
      <c r="P81" s="20">
        <v>82659616</v>
      </c>
      <c r="Q81" s="20">
        <v>212528918</v>
      </c>
      <c r="R81" s="20">
        <v>60244859</v>
      </c>
      <c r="S81" s="20">
        <v>64320774</v>
      </c>
      <c r="T81" s="20">
        <v>97032477</v>
      </c>
      <c r="U81" s="20">
        <v>221598110</v>
      </c>
      <c r="V81" s="20">
        <v>853238437</v>
      </c>
      <c r="W81" s="20">
        <v>815059386</v>
      </c>
      <c r="X81" s="20"/>
      <c r="Y81" s="19"/>
      <c r="Z81" s="22">
        <v>815059386</v>
      </c>
    </row>
    <row r="82" spans="1:26" ht="13.5" hidden="1">
      <c r="A82" s="38" t="s">
        <v>94</v>
      </c>
      <c r="B82" s="18">
        <v>1128045780</v>
      </c>
      <c r="C82" s="18"/>
      <c r="D82" s="19">
        <v>1157174726</v>
      </c>
      <c r="E82" s="20">
        <v>1176374726</v>
      </c>
      <c r="F82" s="20">
        <v>108884518</v>
      </c>
      <c r="G82" s="20">
        <v>103515646</v>
      </c>
      <c r="H82" s="20">
        <v>109879992</v>
      </c>
      <c r="I82" s="20">
        <v>322280156</v>
      </c>
      <c r="J82" s="20">
        <v>99440749</v>
      </c>
      <c r="K82" s="20">
        <v>113001140</v>
      </c>
      <c r="L82" s="20">
        <v>97540653</v>
      </c>
      <c r="M82" s="20">
        <v>309982542</v>
      </c>
      <c r="N82" s="20">
        <v>102201820</v>
      </c>
      <c r="O82" s="20">
        <v>111019628</v>
      </c>
      <c r="P82" s="20">
        <v>120362133</v>
      </c>
      <c r="Q82" s="20">
        <v>333583581</v>
      </c>
      <c r="R82" s="20">
        <v>108879908</v>
      </c>
      <c r="S82" s="20">
        <v>107667164</v>
      </c>
      <c r="T82" s="20">
        <v>115032541</v>
      </c>
      <c r="U82" s="20">
        <v>331579613</v>
      </c>
      <c r="V82" s="20">
        <v>1297425892</v>
      </c>
      <c r="W82" s="20">
        <v>1176374726</v>
      </c>
      <c r="X82" s="20"/>
      <c r="Y82" s="19"/>
      <c r="Z82" s="22">
        <v>1176374726</v>
      </c>
    </row>
    <row r="83" spans="1:26" ht="13.5" hidden="1">
      <c r="A83" s="38" t="s">
        <v>95</v>
      </c>
      <c r="B83" s="18">
        <v>232687274</v>
      </c>
      <c r="C83" s="18"/>
      <c r="D83" s="19">
        <v>201177446</v>
      </c>
      <c r="E83" s="20">
        <v>271559842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271559842</v>
      </c>
      <c r="X83" s="20"/>
      <c r="Y83" s="19"/>
      <c r="Z83" s="22">
        <v>271559842</v>
      </c>
    </row>
    <row r="84" spans="1:26" ht="13.5" hidden="1">
      <c r="A84" s="39" t="s">
        <v>96</v>
      </c>
      <c r="B84" s="27">
        <v>406006426</v>
      </c>
      <c r="C84" s="27"/>
      <c r="D84" s="28">
        <v>204213760</v>
      </c>
      <c r="E84" s="29">
        <v>214151061</v>
      </c>
      <c r="F84" s="29">
        <v>39337468</v>
      </c>
      <c r="G84" s="29">
        <v>46024627</v>
      </c>
      <c r="H84" s="29">
        <v>46207904</v>
      </c>
      <c r="I84" s="29">
        <v>131569999</v>
      </c>
      <c r="J84" s="29">
        <v>41033567</v>
      </c>
      <c r="K84" s="29">
        <v>52276225</v>
      </c>
      <c r="L84" s="29">
        <v>52963877</v>
      </c>
      <c r="M84" s="29">
        <v>146273669</v>
      </c>
      <c r="N84" s="29">
        <v>52748980</v>
      </c>
      <c r="O84" s="29">
        <v>50114494</v>
      </c>
      <c r="P84" s="29">
        <v>54760101</v>
      </c>
      <c r="Q84" s="29">
        <v>157623575</v>
      </c>
      <c r="R84" s="29">
        <v>54822793</v>
      </c>
      <c r="S84" s="29">
        <v>53975485</v>
      </c>
      <c r="T84" s="29">
        <v>72505555</v>
      </c>
      <c r="U84" s="29">
        <v>181303833</v>
      </c>
      <c r="V84" s="29">
        <v>616771076</v>
      </c>
      <c r="W84" s="29">
        <v>214151061</v>
      </c>
      <c r="X84" s="29"/>
      <c r="Y84" s="28"/>
      <c r="Z84" s="30">
        <v>214151061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6332869288</v>
      </c>
      <c r="C5" s="18">
        <v>0</v>
      </c>
      <c r="D5" s="58">
        <v>6460571604</v>
      </c>
      <c r="E5" s="59">
        <v>6460571604</v>
      </c>
      <c r="F5" s="59">
        <v>534263457</v>
      </c>
      <c r="G5" s="59">
        <v>525251940</v>
      </c>
      <c r="H5" s="59">
        <v>539149649</v>
      </c>
      <c r="I5" s="59">
        <v>1598665046</v>
      </c>
      <c r="J5" s="59">
        <v>708597491</v>
      </c>
      <c r="K5" s="59">
        <v>577620936</v>
      </c>
      <c r="L5" s="59">
        <v>579675225</v>
      </c>
      <c r="M5" s="59">
        <v>1865893652</v>
      </c>
      <c r="N5" s="59">
        <v>579852115</v>
      </c>
      <c r="O5" s="59">
        <v>579828269</v>
      </c>
      <c r="P5" s="59">
        <v>596407939</v>
      </c>
      <c r="Q5" s="59">
        <v>1756088323</v>
      </c>
      <c r="R5" s="59">
        <v>572167567</v>
      </c>
      <c r="S5" s="59">
        <v>571983374</v>
      </c>
      <c r="T5" s="59">
        <v>573167955</v>
      </c>
      <c r="U5" s="59">
        <v>1717318896</v>
      </c>
      <c r="V5" s="59">
        <v>6937965917</v>
      </c>
      <c r="W5" s="59">
        <v>6460571604</v>
      </c>
      <c r="X5" s="59">
        <v>477394313</v>
      </c>
      <c r="Y5" s="60">
        <v>7.39</v>
      </c>
      <c r="Z5" s="61">
        <v>6460571604</v>
      </c>
    </row>
    <row r="6" spans="1:26" ht="13.5">
      <c r="A6" s="57" t="s">
        <v>32</v>
      </c>
      <c r="B6" s="18">
        <v>15597272217</v>
      </c>
      <c r="C6" s="18">
        <v>0</v>
      </c>
      <c r="D6" s="58">
        <v>17370468812</v>
      </c>
      <c r="E6" s="59">
        <v>17370468812</v>
      </c>
      <c r="F6" s="59">
        <v>1373542000</v>
      </c>
      <c r="G6" s="59">
        <v>1251172587</v>
      </c>
      <c r="H6" s="59">
        <v>2526676766</v>
      </c>
      <c r="I6" s="59">
        <v>5151391353</v>
      </c>
      <c r="J6" s="59">
        <v>1440560196</v>
      </c>
      <c r="K6" s="59">
        <v>1500579799</v>
      </c>
      <c r="L6" s="59">
        <v>959615231</v>
      </c>
      <c r="M6" s="59">
        <v>3900755226</v>
      </c>
      <c r="N6" s="59">
        <v>1428311598</v>
      </c>
      <c r="O6" s="59">
        <v>1412195567</v>
      </c>
      <c r="P6" s="59">
        <v>719462848</v>
      </c>
      <c r="Q6" s="59">
        <v>3559970013</v>
      </c>
      <c r="R6" s="59">
        <v>1348399158</v>
      </c>
      <c r="S6" s="59">
        <v>1441208111</v>
      </c>
      <c r="T6" s="59">
        <v>553161680</v>
      </c>
      <c r="U6" s="59">
        <v>3342768949</v>
      </c>
      <c r="V6" s="59">
        <v>15954885541</v>
      </c>
      <c r="W6" s="59">
        <v>17370468811</v>
      </c>
      <c r="X6" s="59">
        <v>-1415583270</v>
      </c>
      <c r="Y6" s="60">
        <v>-8.15</v>
      </c>
      <c r="Z6" s="61">
        <v>17370468812</v>
      </c>
    </row>
    <row r="7" spans="1:26" ht="13.5">
      <c r="A7" s="57" t="s">
        <v>33</v>
      </c>
      <c r="B7" s="18">
        <v>538671857</v>
      </c>
      <c r="C7" s="18">
        <v>0</v>
      </c>
      <c r="D7" s="58">
        <v>855368604</v>
      </c>
      <c r="E7" s="59">
        <v>862766160</v>
      </c>
      <c r="F7" s="59">
        <v>55045507</v>
      </c>
      <c r="G7" s="59">
        <v>55119664</v>
      </c>
      <c r="H7" s="59">
        <v>50715382</v>
      </c>
      <c r="I7" s="59">
        <v>160880553</v>
      </c>
      <c r="J7" s="59">
        <v>47777420</v>
      </c>
      <c r="K7" s="59">
        <v>51660069</v>
      </c>
      <c r="L7" s="59">
        <v>61855316</v>
      </c>
      <c r="M7" s="59">
        <v>161292805</v>
      </c>
      <c r="N7" s="59">
        <v>55549934</v>
      </c>
      <c r="O7" s="59">
        <v>344721964</v>
      </c>
      <c r="P7" s="59">
        <v>62147189</v>
      </c>
      <c r="Q7" s="59">
        <v>462419087</v>
      </c>
      <c r="R7" s="59">
        <v>59021196</v>
      </c>
      <c r="S7" s="59">
        <v>52497870</v>
      </c>
      <c r="T7" s="59">
        <v>42440749</v>
      </c>
      <c r="U7" s="59">
        <v>153959815</v>
      </c>
      <c r="V7" s="59">
        <v>938552260</v>
      </c>
      <c r="W7" s="59">
        <v>855368605</v>
      </c>
      <c r="X7" s="59">
        <v>83183655</v>
      </c>
      <c r="Y7" s="60">
        <v>9.72</v>
      </c>
      <c r="Z7" s="61">
        <v>862766160</v>
      </c>
    </row>
    <row r="8" spans="1:26" ht="13.5">
      <c r="A8" s="57" t="s">
        <v>34</v>
      </c>
      <c r="B8" s="18">
        <v>2439255856</v>
      </c>
      <c r="C8" s="18">
        <v>0</v>
      </c>
      <c r="D8" s="58">
        <v>3063681521</v>
      </c>
      <c r="E8" s="59">
        <v>3074831000</v>
      </c>
      <c r="F8" s="59">
        <v>966407999</v>
      </c>
      <c r="G8" s="59">
        <v>728334000</v>
      </c>
      <c r="H8" s="59">
        <v>-714765000</v>
      </c>
      <c r="I8" s="59">
        <v>979976999</v>
      </c>
      <c r="J8" s="59">
        <v>22379543</v>
      </c>
      <c r="K8" s="59">
        <v>53175994</v>
      </c>
      <c r="L8" s="59">
        <v>839063047</v>
      </c>
      <c r="M8" s="59">
        <v>914618584</v>
      </c>
      <c r="N8" s="59">
        <v>18325873</v>
      </c>
      <c r="O8" s="59">
        <v>23095890</v>
      </c>
      <c r="P8" s="59">
        <v>671804001</v>
      </c>
      <c r="Q8" s="59">
        <v>713225764</v>
      </c>
      <c r="R8" s="59">
        <v>37291470</v>
      </c>
      <c r="S8" s="59">
        <v>16406570</v>
      </c>
      <c r="T8" s="59">
        <v>39651108</v>
      </c>
      <c r="U8" s="59">
        <v>93349148</v>
      </c>
      <c r="V8" s="59">
        <v>2701170495</v>
      </c>
      <c r="W8" s="59">
        <v>3063681522</v>
      </c>
      <c r="X8" s="59">
        <v>-362511027</v>
      </c>
      <c r="Y8" s="60">
        <v>-11.83</v>
      </c>
      <c r="Z8" s="61">
        <v>3074831000</v>
      </c>
    </row>
    <row r="9" spans="1:26" ht="13.5">
      <c r="A9" s="57" t="s">
        <v>35</v>
      </c>
      <c r="B9" s="18">
        <v>4134669576</v>
      </c>
      <c r="C9" s="18">
        <v>0</v>
      </c>
      <c r="D9" s="58">
        <v>3517469070</v>
      </c>
      <c r="E9" s="59">
        <v>3590039237</v>
      </c>
      <c r="F9" s="59">
        <v>86812790</v>
      </c>
      <c r="G9" s="59">
        <v>64423471</v>
      </c>
      <c r="H9" s="59">
        <v>833822464</v>
      </c>
      <c r="I9" s="59">
        <v>985058725</v>
      </c>
      <c r="J9" s="59">
        <v>320084963</v>
      </c>
      <c r="K9" s="59">
        <v>101322340</v>
      </c>
      <c r="L9" s="59">
        <v>871715815</v>
      </c>
      <c r="M9" s="59">
        <v>1293123118</v>
      </c>
      <c r="N9" s="59">
        <v>91505256</v>
      </c>
      <c r="O9" s="59">
        <v>120616131</v>
      </c>
      <c r="P9" s="59">
        <v>1050141992</v>
      </c>
      <c r="Q9" s="59">
        <v>1262263379</v>
      </c>
      <c r="R9" s="59">
        <v>25681873</v>
      </c>
      <c r="S9" s="59">
        <v>35968002</v>
      </c>
      <c r="T9" s="59">
        <v>92219521</v>
      </c>
      <c r="U9" s="59">
        <v>153869396</v>
      </c>
      <c r="V9" s="59">
        <v>3694314618</v>
      </c>
      <c r="W9" s="59">
        <v>3517469070</v>
      </c>
      <c r="X9" s="59">
        <v>176845548</v>
      </c>
      <c r="Y9" s="60">
        <v>5.03</v>
      </c>
      <c r="Z9" s="61">
        <v>3590039237</v>
      </c>
    </row>
    <row r="10" spans="1:26" ht="25.5">
      <c r="A10" s="62" t="s">
        <v>83</v>
      </c>
      <c r="B10" s="63">
        <f>SUM(B5:B9)</f>
        <v>29042738794</v>
      </c>
      <c r="C10" s="63">
        <f>SUM(C5:C9)</f>
        <v>0</v>
      </c>
      <c r="D10" s="64">
        <f aca="true" t="shared" si="0" ref="D10:Z10">SUM(D5:D9)</f>
        <v>31267559611</v>
      </c>
      <c r="E10" s="65">
        <f t="shared" si="0"/>
        <v>31358676813</v>
      </c>
      <c r="F10" s="65">
        <f t="shared" si="0"/>
        <v>3016071753</v>
      </c>
      <c r="G10" s="65">
        <f t="shared" si="0"/>
        <v>2624301662</v>
      </c>
      <c r="H10" s="65">
        <f t="shared" si="0"/>
        <v>3235599261</v>
      </c>
      <c r="I10" s="65">
        <f t="shared" si="0"/>
        <v>8875972676</v>
      </c>
      <c r="J10" s="65">
        <f t="shared" si="0"/>
        <v>2539399613</v>
      </c>
      <c r="K10" s="65">
        <f t="shared" si="0"/>
        <v>2284359138</v>
      </c>
      <c r="L10" s="65">
        <f t="shared" si="0"/>
        <v>3311924634</v>
      </c>
      <c r="M10" s="65">
        <f t="shared" si="0"/>
        <v>8135683385</v>
      </c>
      <c r="N10" s="65">
        <f t="shared" si="0"/>
        <v>2173544776</v>
      </c>
      <c r="O10" s="65">
        <f t="shared" si="0"/>
        <v>2480457821</v>
      </c>
      <c r="P10" s="65">
        <f t="shared" si="0"/>
        <v>3099963969</v>
      </c>
      <c r="Q10" s="65">
        <f t="shared" si="0"/>
        <v>7753966566</v>
      </c>
      <c r="R10" s="65">
        <f t="shared" si="0"/>
        <v>2042561264</v>
      </c>
      <c r="S10" s="65">
        <f t="shared" si="0"/>
        <v>2118063927</v>
      </c>
      <c r="T10" s="65">
        <f t="shared" si="0"/>
        <v>1300641013</v>
      </c>
      <c r="U10" s="65">
        <f t="shared" si="0"/>
        <v>5461266204</v>
      </c>
      <c r="V10" s="65">
        <f t="shared" si="0"/>
        <v>30226888831</v>
      </c>
      <c r="W10" s="65">
        <f t="shared" si="0"/>
        <v>31267559612</v>
      </c>
      <c r="X10" s="65">
        <f t="shared" si="0"/>
        <v>-1040670781</v>
      </c>
      <c r="Y10" s="66">
        <f>+IF(W10&lt;&gt;0,(X10/W10)*100,0)</f>
        <v>-3.328276315496675</v>
      </c>
      <c r="Z10" s="67">
        <f t="shared" si="0"/>
        <v>31358676813</v>
      </c>
    </row>
    <row r="11" spans="1:26" ht="13.5">
      <c r="A11" s="57" t="s">
        <v>36</v>
      </c>
      <c r="B11" s="18">
        <v>8251751998</v>
      </c>
      <c r="C11" s="18">
        <v>0</v>
      </c>
      <c r="D11" s="58">
        <v>8755109825</v>
      </c>
      <c r="E11" s="59">
        <v>8713941000</v>
      </c>
      <c r="F11" s="59">
        <v>626068766</v>
      </c>
      <c r="G11" s="59">
        <v>651414379</v>
      </c>
      <c r="H11" s="59">
        <v>677277836</v>
      </c>
      <c r="I11" s="59">
        <v>1954760981</v>
      </c>
      <c r="J11" s="59">
        <v>634181008</v>
      </c>
      <c r="K11" s="59">
        <v>1031506553</v>
      </c>
      <c r="L11" s="59">
        <v>665648926</v>
      </c>
      <c r="M11" s="59">
        <v>2331336487</v>
      </c>
      <c r="N11" s="59">
        <v>701642871</v>
      </c>
      <c r="O11" s="59">
        <v>679502772</v>
      </c>
      <c r="P11" s="59">
        <v>544492417</v>
      </c>
      <c r="Q11" s="59">
        <v>1925638060</v>
      </c>
      <c r="R11" s="59">
        <v>670345214</v>
      </c>
      <c r="S11" s="59">
        <v>683402447</v>
      </c>
      <c r="T11" s="59">
        <v>665898377</v>
      </c>
      <c r="U11" s="59">
        <v>2019646038</v>
      </c>
      <c r="V11" s="59">
        <v>8231381566</v>
      </c>
      <c r="W11" s="59">
        <v>8755110021</v>
      </c>
      <c r="X11" s="59">
        <v>-523728455</v>
      </c>
      <c r="Y11" s="60">
        <v>-5.98</v>
      </c>
      <c r="Z11" s="61">
        <v>8713941000</v>
      </c>
    </row>
    <row r="12" spans="1:26" ht="13.5">
      <c r="A12" s="57" t="s">
        <v>37</v>
      </c>
      <c r="B12" s="18">
        <v>105334342</v>
      </c>
      <c r="C12" s="18">
        <v>0</v>
      </c>
      <c r="D12" s="58">
        <v>105952865</v>
      </c>
      <c r="E12" s="59">
        <v>105963664</v>
      </c>
      <c r="F12" s="59">
        <v>7772370</v>
      </c>
      <c r="G12" s="59">
        <v>5586417</v>
      </c>
      <c r="H12" s="59">
        <v>12250917</v>
      </c>
      <c r="I12" s="59">
        <v>25609704</v>
      </c>
      <c r="J12" s="59">
        <v>8686910</v>
      </c>
      <c r="K12" s="59">
        <v>8634939</v>
      </c>
      <c r="L12" s="59">
        <v>9108474</v>
      </c>
      <c r="M12" s="59">
        <v>26430323</v>
      </c>
      <c r="N12" s="59">
        <v>8985448</v>
      </c>
      <c r="O12" s="59">
        <v>8977860</v>
      </c>
      <c r="P12" s="59">
        <v>9194923</v>
      </c>
      <c r="Q12" s="59">
        <v>27158231</v>
      </c>
      <c r="R12" s="59">
        <v>8958041</v>
      </c>
      <c r="S12" s="59">
        <v>10750824</v>
      </c>
      <c r="T12" s="59">
        <v>9554255</v>
      </c>
      <c r="U12" s="59">
        <v>29263120</v>
      </c>
      <c r="V12" s="59">
        <v>108461378</v>
      </c>
      <c r="W12" s="59">
        <v>105952864</v>
      </c>
      <c r="X12" s="59">
        <v>2508514</v>
      </c>
      <c r="Y12" s="60">
        <v>2.37</v>
      </c>
      <c r="Z12" s="61">
        <v>105963664</v>
      </c>
    </row>
    <row r="13" spans="1:26" ht="13.5">
      <c r="A13" s="57" t="s">
        <v>84</v>
      </c>
      <c r="B13" s="18">
        <v>1972413945</v>
      </c>
      <c r="C13" s="18">
        <v>0</v>
      </c>
      <c r="D13" s="58">
        <v>1976668778</v>
      </c>
      <c r="E13" s="59">
        <v>1964232629</v>
      </c>
      <c r="F13" s="59">
        <v>163500595</v>
      </c>
      <c r="G13" s="59">
        <v>171675625</v>
      </c>
      <c r="H13" s="59">
        <v>77286364</v>
      </c>
      <c r="I13" s="59">
        <v>412462584</v>
      </c>
      <c r="J13" s="59">
        <v>138524530</v>
      </c>
      <c r="K13" s="59">
        <v>138690117</v>
      </c>
      <c r="L13" s="59">
        <v>139239712</v>
      </c>
      <c r="M13" s="59">
        <v>416454359</v>
      </c>
      <c r="N13" s="59">
        <v>8538898</v>
      </c>
      <c r="O13" s="59">
        <v>154882170</v>
      </c>
      <c r="P13" s="59">
        <v>413698021</v>
      </c>
      <c r="Q13" s="59">
        <v>577119089</v>
      </c>
      <c r="R13" s="59">
        <v>171642424</v>
      </c>
      <c r="S13" s="59">
        <v>211786891</v>
      </c>
      <c r="T13" s="59">
        <v>220862918</v>
      </c>
      <c r="U13" s="59">
        <v>604292233</v>
      </c>
      <c r="V13" s="59">
        <v>2010328265</v>
      </c>
      <c r="W13" s="59">
        <v>1976669130</v>
      </c>
      <c r="X13" s="59">
        <v>33659135</v>
      </c>
      <c r="Y13" s="60">
        <v>1.7</v>
      </c>
      <c r="Z13" s="61">
        <v>1964232629</v>
      </c>
    </row>
    <row r="14" spans="1:26" ht="13.5">
      <c r="A14" s="57" t="s">
        <v>38</v>
      </c>
      <c r="B14" s="18">
        <v>968805001</v>
      </c>
      <c r="C14" s="18">
        <v>0</v>
      </c>
      <c r="D14" s="58">
        <v>1424373099</v>
      </c>
      <c r="E14" s="59">
        <v>1424293727</v>
      </c>
      <c r="F14" s="59">
        <v>19367962</v>
      </c>
      <c r="G14" s="59">
        <v>19367662</v>
      </c>
      <c r="H14" s="59">
        <v>20351965</v>
      </c>
      <c r="I14" s="59">
        <v>59087589</v>
      </c>
      <c r="J14" s="59">
        <v>130848549</v>
      </c>
      <c r="K14" s="59">
        <v>130848549</v>
      </c>
      <c r="L14" s="59">
        <v>3375315</v>
      </c>
      <c r="M14" s="59">
        <v>265072413</v>
      </c>
      <c r="N14" s="59">
        <v>128835056</v>
      </c>
      <c r="O14" s="59">
        <v>296879533</v>
      </c>
      <c r="P14" s="59">
        <v>42743618</v>
      </c>
      <c r="Q14" s="59">
        <v>468458207</v>
      </c>
      <c r="R14" s="59">
        <v>134176324</v>
      </c>
      <c r="S14" s="59">
        <v>134176324</v>
      </c>
      <c r="T14" s="59">
        <v>138927493</v>
      </c>
      <c r="U14" s="59">
        <v>407280141</v>
      </c>
      <c r="V14" s="59">
        <v>1199898350</v>
      </c>
      <c r="W14" s="59">
        <v>1424373098</v>
      </c>
      <c r="X14" s="59">
        <v>-224474748</v>
      </c>
      <c r="Y14" s="60">
        <v>-15.76</v>
      </c>
      <c r="Z14" s="61">
        <v>1424293727</v>
      </c>
    </row>
    <row r="15" spans="1:26" ht="13.5">
      <c r="A15" s="57" t="s">
        <v>39</v>
      </c>
      <c r="B15" s="18">
        <v>9515942407</v>
      </c>
      <c r="C15" s="18">
        <v>0</v>
      </c>
      <c r="D15" s="58">
        <v>10563500907</v>
      </c>
      <c r="E15" s="59">
        <v>10563450907</v>
      </c>
      <c r="F15" s="59">
        <v>1021401798</v>
      </c>
      <c r="G15" s="59">
        <v>1139087960</v>
      </c>
      <c r="H15" s="59">
        <v>418354142</v>
      </c>
      <c r="I15" s="59">
        <v>2578843900</v>
      </c>
      <c r="J15" s="59">
        <v>638688028</v>
      </c>
      <c r="K15" s="59">
        <v>765024016</v>
      </c>
      <c r="L15" s="59">
        <v>611528582</v>
      </c>
      <c r="M15" s="59">
        <v>2015240626</v>
      </c>
      <c r="N15" s="59">
        <v>744742445</v>
      </c>
      <c r="O15" s="59">
        <v>911160563</v>
      </c>
      <c r="P15" s="59">
        <v>599541867</v>
      </c>
      <c r="Q15" s="59">
        <v>2255444875</v>
      </c>
      <c r="R15" s="59">
        <v>813816607</v>
      </c>
      <c r="S15" s="59">
        <v>742628810</v>
      </c>
      <c r="T15" s="59">
        <v>1685014153</v>
      </c>
      <c r="U15" s="59">
        <v>3241459570</v>
      </c>
      <c r="V15" s="59">
        <v>10090988971</v>
      </c>
      <c r="W15" s="59">
        <v>10563500906</v>
      </c>
      <c r="X15" s="59">
        <v>-472511935</v>
      </c>
      <c r="Y15" s="60">
        <v>-4.47</v>
      </c>
      <c r="Z15" s="61">
        <v>10563450907</v>
      </c>
    </row>
    <row r="16" spans="1:26" ht="13.5">
      <c r="A16" s="68" t="s">
        <v>40</v>
      </c>
      <c r="B16" s="18">
        <v>208921191</v>
      </c>
      <c r="C16" s="18">
        <v>0</v>
      </c>
      <c r="D16" s="58">
        <v>216940399</v>
      </c>
      <c r="E16" s="59">
        <v>213747399</v>
      </c>
      <c r="F16" s="59">
        <v>5989298</v>
      </c>
      <c r="G16" s="59">
        <v>14439120</v>
      </c>
      <c r="H16" s="59">
        <v>31085854</v>
      </c>
      <c r="I16" s="59">
        <v>51514272</v>
      </c>
      <c r="J16" s="59">
        <v>36509617</v>
      </c>
      <c r="K16" s="59">
        <v>16356225</v>
      </c>
      <c r="L16" s="59">
        <v>13223152</v>
      </c>
      <c r="M16" s="59">
        <v>66088994</v>
      </c>
      <c r="N16" s="59">
        <v>14197783</v>
      </c>
      <c r="O16" s="59">
        <v>13606532</v>
      </c>
      <c r="P16" s="59">
        <v>-3966756</v>
      </c>
      <c r="Q16" s="59">
        <v>23837559</v>
      </c>
      <c r="R16" s="59">
        <v>7290169</v>
      </c>
      <c r="S16" s="59">
        <v>12239805</v>
      </c>
      <c r="T16" s="59">
        <v>35770342</v>
      </c>
      <c r="U16" s="59">
        <v>55300316</v>
      </c>
      <c r="V16" s="59">
        <v>196741141</v>
      </c>
      <c r="W16" s="59">
        <v>216940400</v>
      </c>
      <c r="X16" s="59">
        <v>-20199259</v>
      </c>
      <c r="Y16" s="60">
        <v>-9.31</v>
      </c>
      <c r="Z16" s="61">
        <v>213747399</v>
      </c>
    </row>
    <row r="17" spans="1:26" ht="13.5">
      <c r="A17" s="57" t="s">
        <v>41</v>
      </c>
      <c r="B17" s="18">
        <v>7090380420</v>
      </c>
      <c r="C17" s="18">
        <v>0</v>
      </c>
      <c r="D17" s="58">
        <v>7603728476</v>
      </c>
      <c r="E17" s="59">
        <v>7778648205</v>
      </c>
      <c r="F17" s="59">
        <v>279235397</v>
      </c>
      <c r="G17" s="59">
        <v>573467815</v>
      </c>
      <c r="H17" s="59">
        <v>513383058</v>
      </c>
      <c r="I17" s="59">
        <v>1366086270</v>
      </c>
      <c r="J17" s="59">
        <v>487502455</v>
      </c>
      <c r="K17" s="59">
        <v>628577492</v>
      </c>
      <c r="L17" s="59">
        <v>678593527</v>
      </c>
      <c r="M17" s="59">
        <v>1794673474</v>
      </c>
      <c r="N17" s="59">
        <v>374610359</v>
      </c>
      <c r="O17" s="59">
        <v>471352159</v>
      </c>
      <c r="P17" s="59">
        <v>413688632</v>
      </c>
      <c r="Q17" s="59">
        <v>1259651150</v>
      </c>
      <c r="R17" s="59">
        <v>528714852</v>
      </c>
      <c r="S17" s="59">
        <v>1167631694</v>
      </c>
      <c r="T17" s="59">
        <v>1218610256</v>
      </c>
      <c r="U17" s="59">
        <v>2914956802</v>
      </c>
      <c r="V17" s="59">
        <v>7335367696</v>
      </c>
      <c r="W17" s="59">
        <v>7603727516</v>
      </c>
      <c r="X17" s="59">
        <v>-268359820</v>
      </c>
      <c r="Y17" s="60">
        <v>-3.53</v>
      </c>
      <c r="Z17" s="61">
        <v>7778648205</v>
      </c>
    </row>
    <row r="18" spans="1:26" ht="13.5">
      <c r="A18" s="69" t="s">
        <v>42</v>
      </c>
      <c r="B18" s="70">
        <f>SUM(B11:B17)</f>
        <v>28113549304</v>
      </c>
      <c r="C18" s="70">
        <f>SUM(C11:C17)</f>
        <v>0</v>
      </c>
      <c r="D18" s="71">
        <f aca="true" t="shared" si="1" ref="D18:Z18">SUM(D11:D17)</f>
        <v>30646274349</v>
      </c>
      <c r="E18" s="72">
        <f t="shared" si="1"/>
        <v>30764277531</v>
      </c>
      <c r="F18" s="72">
        <f t="shared" si="1"/>
        <v>2123336186</v>
      </c>
      <c r="G18" s="72">
        <f t="shared" si="1"/>
        <v>2575038978</v>
      </c>
      <c r="H18" s="72">
        <f t="shared" si="1"/>
        <v>1749990136</v>
      </c>
      <c r="I18" s="72">
        <f t="shared" si="1"/>
        <v>6448365300</v>
      </c>
      <c r="J18" s="72">
        <f t="shared" si="1"/>
        <v>2074941097</v>
      </c>
      <c r="K18" s="72">
        <f t="shared" si="1"/>
        <v>2719637891</v>
      </c>
      <c r="L18" s="72">
        <f t="shared" si="1"/>
        <v>2120717688</v>
      </c>
      <c r="M18" s="72">
        <f t="shared" si="1"/>
        <v>6915296676</v>
      </c>
      <c r="N18" s="72">
        <f t="shared" si="1"/>
        <v>1981552860</v>
      </c>
      <c r="O18" s="72">
        <f t="shared" si="1"/>
        <v>2536361589</v>
      </c>
      <c r="P18" s="72">
        <f t="shared" si="1"/>
        <v>2019392722</v>
      </c>
      <c r="Q18" s="72">
        <f t="shared" si="1"/>
        <v>6537307171</v>
      </c>
      <c r="R18" s="72">
        <f t="shared" si="1"/>
        <v>2334943631</v>
      </c>
      <c r="S18" s="72">
        <f t="shared" si="1"/>
        <v>2962616795</v>
      </c>
      <c r="T18" s="72">
        <f t="shared" si="1"/>
        <v>3974637794</v>
      </c>
      <c r="U18" s="72">
        <f t="shared" si="1"/>
        <v>9272198220</v>
      </c>
      <c r="V18" s="72">
        <f t="shared" si="1"/>
        <v>29173167367</v>
      </c>
      <c r="W18" s="72">
        <f t="shared" si="1"/>
        <v>30646273935</v>
      </c>
      <c r="X18" s="72">
        <f t="shared" si="1"/>
        <v>-1473106568</v>
      </c>
      <c r="Y18" s="66">
        <f>+IF(W18&lt;&gt;0,(X18/W18)*100,0)</f>
        <v>-4.806804804800816</v>
      </c>
      <c r="Z18" s="73">
        <f t="shared" si="1"/>
        <v>30764277531</v>
      </c>
    </row>
    <row r="19" spans="1:26" ht="13.5">
      <c r="A19" s="69" t="s">
        <v>43</v>
      </c>
      <c r="B19" s="74">
        <f>+B10-B18</f>
        <v>929189490</v>
      </c>
      <c r="C19" s="74">
        <f>+C10-C18</f>
        <v>0</v>
      </c>
      <c r="D19" s="75">
        <f aca="true" t="shared" si="2" ref="D19:Z19">+D10-D18</f>
        <v>621285262</v>
      </c>
      <c r="E19" s="76">
        <f t="shared" si="2"/>
        <v>594399282</v>
      </c>
      <c r="F19" s="76">
        <f t="shared" si="2"/>
        <v>892735567</v>
      </c>
      <c r="G19" s="76">
        <f t="shared" si="2"/>
        <v>49262684</v>
      </c>
      <c r="H19" s="76">
        <f t="shared" si="2"/>
        <v>1485609125</v>
      </c>
      <c r="I19" s="76">
        <f t="shared" si="2"/>
        <v>2427607376</v>
      </c>
      <c r="J19" s="76">
        <f t="shared" si="2"/>
        <v>464458516</v>
      </c>
      <c r="K19" s="76">
        <f t="shared" si="2"/>
        <v>-435278753</v>
      </c>
      <c r="L19" s="76">
        <f t="shared" si="2"/>
        <v>1191206946</v>
      </c>
      <c r="M19" s="76">
        <f t="shared" si="2"/>
        <v>1220386709</v>
      </c>
      <c r="N19" s="76">
        <f t="shared" si="2"/>
        <v>191991916</v>
      </c>
      <c r="O19" s="76">
        <f t="shared" si="2"/>
        <v>-55903768</v>
      </c>
      <c r="P19" s="76">
        <f t="shared" si="2"/>
        <v>1080571247</v>
      </c>
      <c r="Q19" s="76">
        <f t="shared" si="2"/>
        <v>1216659395</v>
      </c>
      <c r="R19" s="76">
        <f t="shared" si="2"/>
        <v>-292382367</v>
      </c>
      <c r="S19" s="76">
        <f t="shared" si="2"/>
        <v>-844552868</v>
      </c>
      <c r="T19" s="76">
        <f t="shared" si="2"/>
        <v>-2673996781</v>
      </c>
      <c r="U19" s="76">
        <f t="shared" si="2"/>
        <v>-3810932016</v>
      </c>
      <c r="V19" s="76">
        <f t="shared" si="2"/>
        <v>1053721464</v>
      </c>
      <c r="W19" s="76">
        <f>IF(E10=E18,0,W10-W18)</f>
        <v>621285677</v>
      </c>
      <c r="X19" s="76">
        <f t="shared" si="2"/>
        <v>432435787</v>
      </c>
      <c r="Y19" s="77">
        <f>+IF(W19&lt;&gt;0,(X19/W19)*100,0)</f>
        <v>69.60337297458734</v>
      </c>
      <c r="Z19" s="78">
        <f t="shared" si="2"/>
        <v>594399282</v>
      </c>
    </row>
    <row r="20" spans="1:26" ht="13.5">
      <c r="A20" s="57" t="s">
        <v>44</v>
      </c>
      <c r="B20" s="18">
        <v>3331031272</v>
      </c>
      <c r="C20" s="18">
        <v>0</v>
      </c>
      <c r="D20" s="58">
        <v>3689847825</v>
      </c>
      <c r="E20" s="59">
        <v>3739615000</v>
      </c>
      <c r="F20" s="59">
        <v>601</v>
      </c>
      <c r="G20" s="59">
        <v>18180012</v>
      </c>
      <c r="H20" s="59">
        <v>558375427</v>
      </c>
      <c r="I20" s="59">
        <v>576556040</v>
      </c>
      <c r="J20" s="59">
        <v>304884000</v>
      </c>
      <c r="K20" s="59">
        <v>290540000</v>
      </c>
      <c r="L20" s="59">
        <v>333366960</v>
      </c>
      <c r="M20" s="59">
        <v>928790960</v>
      </c>
      <c r="N20" s="59">
        <v>148333000</v>
      </c>
      <c r="O20" s="59">
        <v>238012000</v>
      </c>
      <c r="P20" s="59">
        <v>254344000</v>
      </c>
      <c r="Q20" s="59">
        <v>640689000</v>
      </c>
      <c r="R20" s="59">
        <v>301331000</v>
      </c>
      <c r="S20" s="59">
        <v>419341000</v>
      </c>
      <c r="T20" s="59">
        <v>612777501</v>
      </c>
      <c r="U20" s="59">
        <v>1333449501</v>
      </c>
      <c r="V20" s="59">
        <v>3479485501</v>
      </c>
      <c r="W20" s="59">
        <v>3689847825</v>
      </c>
      <c r="X20" s="59">
        <v>-210362324</v>
      </c>
      <c r="Y20" s="60">
        <v>-5.7</v>
      </c>
      <c r="Z20" s="61">
        <v>3739615000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4260220762</v>
      </c>
      <c r="C22" s="85">
        <f>SUM(C19:C21)</f>
        <v>0</v>
      </c>
      <c r="D22" s="86">
        <f aca="true" t="shared" si="3" ref="D22:Z22">SUM(D19:D21)</f>
        <v>4311133087</v>
      </c>
      <c r="E22" s="87">
        <f t="shared" si="3"/>
        <v>4334014282</v>
      </c>
      <c r="F22" s="87">
        <f t="shared" si="3"/>
        <v>892736168</v>
      </c>
      <c r="G22" s="87">
        <f t="shared" si="3"/>
        <v>67442696</v>
      </c>
      <c r="H22" s="87">
        <f t="shared" si="3"/>
        <v>2043984552</v>
      </c>
      <c r="I22" s="87">
        <f t="shared" si="3"/>
        <v>3004163416</v>
      </c>
      <c r="J22" s="87">
        <f t="shared" si="3"/>
        <v>769342516</v>
      </c>
      <c r="K22" s="87">
        <f t="shared" si="3"/>
        <v>-144738753</v>
      </c>
      <c r="L22" s="87">
        <f t="shared" si="3"/>
        <v>1524573906</v>
      </c>
      <c r="M22" s="87">
        <f t="shared" si="3"/>
        <v>2149177669</v>
      </c>
      <c r="N22" s="87">
        <f t="shared" si="3"/>
        <v>340324916</v>
      </c>
      <c r="O22" s="87">
        <f t="shared" si="3"/>
        <v>182108232</v>
      </c>
      <c r="P22" s="87">
        <f t="shared" si="3"/>
        <v>1334915247</v>
      </c>
      <c r="Q22" s="87">
        <f t="shared" si="3"/>
        <v>1857348395</v>
      </c>
      <c r="R22" s="87">
        <f t="shared" si="3"/>
        <v>8948633</v>
      </c>
      <c r="S22" s="87">
        <f t="shared" si="3"/>
        <v>-425211868</v>
      </c>
      <c r="T22" s="87">
        <f t="shared" si="3"/>
        <v>-2061219280</v>
      </c>
      <c r="U22" s="87">
        <f t="shared" si="3"/>
        <v>-2477482515</v>
      </c>
      <c r="V22" s="87">
        <f t="shared" si="3"/>
        <v>4533206965</v>
      </c>
      <c r="W22" s="87">
        <f t="shared" si="3"/>
        <v>4311133502</v>
      </c>
      <c r="X22" s="87">
        <f t="shared" si="3"/>
        <v>222073463</v>
      </c>
      <c r="Y22" s="88">
        <f>+IF(W22&lt;&gt;0,(X22/W22)*100,0)</f>
        <v>5.15116182082918</v>
      </c>
      <c r="Z22" s="89">
        <f t="shared" si="3"/>
        <v>4334014282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4260220762</v>
      </c>
      <c r="C24" s="74">
        <f>SUM(C22:C23)</f>
        <v>0</v>
      </c>
      <c r="D24" s="75">
        <f aca="true" t="shared" si="4" ref="D24:Z24">SUM(D22:D23)</f>
        <v>4311133087</v>
      </c>
      <c r="E24" s="76">
        <f t="shared" si="4"/>
        <v>4334014282</v>
      </c>
      <c r="F24" s="76">
        <f t="shared" si="4"/>
        <v>892736168</v>
      </c>
      <c r="G24" s="76">
        <f t="shared" si="4"/>
        <v>67442696</v>
      </c>
      <c r="H24" s="76">
        <f t="shared" si="4"/>
        <v>2043984552</v>
      </c>
      <c r="I24" s="76">
        <f t="shared" si="4"/>
        <v>3004163416</v>
      </c>
      <c r="J24" s="76">
        <f t="shared" si="4"/>
        <v>769342516</v>
      </c>
      <c r="K24" s="76">
        <f t="shared" si="4"/>
        <v>-144738753</v>
      </c>
      <c r="L24" s="76">
        <f t="shared" si="4"/>
        <v>1524573906</v>
      </c>
      <c r="M24" s="76">
        <f t="shared" si="4"/>
        <v>2149177669</v>
      </c>
      <c r="N24" s="76">
        <f t="shared" si="4"/>
        <v>340324916</v>
      </c>
      <c r="O24" s="76">
        <f t="shared" si="4"/>
        <v>182108232</v>
      </c>
      <c r="P24" s="76">
        <f t="shared" si="4"/>
        <v>1334915247</v>
      </c>
      <c r="Q24" s="76">
        <f t="shared" si="4"/>
        <v>1857348395</v>
      </c>
      <c r="R24" s="76">
        <f t="shared" si="4"/>
        <v>8948633</v>
      </c>
      <c r="S24" s="76">
        <f t="shared" si="4"/>
        <v>-425211868</v>
      </c>
      <c r="T24" s="76">
        <f t="shared" si="4"/>
        <v>-2061219280</v>
      </c>
      <c r="U24" s="76">
        <f t="shared" si="4"/>
        <v>-2477482515</v>
      </c>
      <c r="V24" s="76">
        <f t="shared" si="4"/>
        <v>4533206965</v>
      </c>
      <c r="W24" s="76">
        <f t="shared" si="4"/>
        <v>4311133502</v>
      </c>
      <c r="X24" s="76">
        <f t="shared" si="4"/>
        <v>222073463</v>
      </c>
      <c r="Y24" s="77">
        <f>+IF(W24&lt;&gt;0,(X24/W24)*100,0)</f>
        <v>5.15116182082918</v>
      </c>
      <c r="Z24" s="78">
        <f t="shared" si="4"/>
        <v>4334014282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4902923000</v>
      </c>
      <c r="C27" s="21">
        <v>0</v>
      </c>
      <c r="D27" s="98">
        <v>6725067000</v>
      </c>
      <c r="E27" s="99">
        <v>6693732000</v>
      </c>
      <c r="F27" s="99">
        <v>142937000</v>
      </c>
      <c r="G27" s="99">
        <v>432316000</v>
      </c>
      <c r="H27" s="99">
        <v>369710000</v>
      </c>
      <c r="I27" s="99">
        <v>944963000</v>
      </c>
      <c r="J27" s="99">
        <v>509757000</v>
      </c>
      <c r="K27" s="99">
        <v>480917000</v>
      </c>
      <c r="L27" s="99">
        <v>506388000</v>
      </c>
      <c r="M27" s="99">
        <v>1497062000</v>
      </c>
      <c r="N27" s="99">
        <v>330472000</v>
      </c>
      <c r="O27" s="99">
        <v>406258000</v>
      </c>
      <c r="P27" s="99">
        <v>521385000</v>
      </c>
      <c r="Q27" s="99">
        <v>1258115000</v>
      </c>
      <c r="R27" s="99">
        <v>436276000</v>
      </c>
      <c r="S27" s="99">
        <v>561505000</v>
      </c>
      <c r="T27" s="99">
        <v>1368796000</v>
      </c>
      <c r="U27" s="99">
        <v>2366577000</v>
      </c>
      <c r="V27" s="99">
        <v>6066717000</v>
      </c>
      <c r="W27" s="99">
        <v>6693732000</v>
      </c>
      <c r="X27" s="99">
        <v>-627015000</v>
      </c>
      <c r="Y27" s="100">
        <v>-9.37</v>
      </c>
      <c r="Z27" s="101">
        <v>6693732000</v>
      </c>
    </row>
    <row r="28" spans="1:26" ht="13.5">
      <c r="A28" s="102" t="s">
        <v>44</v>
      </c>
      <c r="B28" s="18">
        <v>3214959000</v>
      </c>
      <c r="C28" s="18">
        <v>0</v>
      </c>
      <c r="D28" s="58">
        <v>3689848000</v>
      </c>
      <c r="E28" s="59">
        <v>3753763000</v>
      </c>
      <c r="F28" s="59">
        <v>111743000</v>
      </c>
      <c r="G28" s="59">
        <v>15705000</v>
      </c>
      <c r="H28" s="59">
        <v>254050000</v>
      </c>
      <c r="I28" s="59">
        <v>381498000</v>
      </c>
      <c r="J28" s="59">
        <v>429642000</v>
      </c>
      <c r="K28" s="59">
        <v>301494000</v>
      </c>
      <c r="L28" s="59">
        <v>358296000</v>
      </c>
      <c r="M28" s="59">
        <v>1089432000</v>
      </c>
      <c r="N28" s="59">
        <v>148334000</v>
      </c>
      <c r="O28" s="59">
        <v>238633000</v>
      </c>
      <c r="P28" s="59">
        <v>93231000</v>
      </c>
      <c r="Q28" s="59">
        <v>480198000</v>
      </c>
      <c r="R28" s="59">
        <v>301331000</v>
      </c>
      <c r="S28" s="59">
        <v>419341000</v>
      </c>
      <c r="T28" s="59">
        <v>642229000</v>
      </c>
      <c r="U28" s="59">
        <v>1362901000</v>
      </c>
      <c r="V28" s="59">
        <v>3314029000</v>
      </c>
      <c r="W28" s="59">
        <v>3753763000</v>
      </c>
      <c r="X28" s="59">
        <v>-439734000</v>
      </c>
      <c r="Y28" s="60">
        <v>-11.71</v>
      </c>
      <c r="Z28" s="61">
        <v>3753763000</v>
      </c>
    </row>
    <row r="29" spans="1:26" ht="13.5">
      <c r="A29" s="57" t="s">
        <v>88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1000000000</v>
      </c>
      <c r="E30" s="59">
        <v>1000000000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1000000000</v>
      </c>
      <c r="X30" s="59">
        <v>-1000000000</v>
      </c>
      <c r="Y30" s="60">
        <v>-100</v>
      </c>
      <c r="Z30" s="61">
        <v>1000000000</v>
      </c>
    </row>
    <row r="31" spans="1:26" ht="13.5">
      <c r="A31" s="57" t="s">
        <v>49</v>
      </c>
      <c r="B31" s="18">
        <v>1687964000</v>
      </c>
      <c r="C31" s="18">
        <v>0</v>
      </c>
      <c r="D31" s="58">
        <v>2035219000</v>
      </c>
      <c r="E31" s="59">
        <v>1939969000</v>
      </c>
      <c r="F31" s="59">
        <v>31194000</v>
      </c>
      <c r="G31" s="59">
        <v>416611000</v>
      </c>
      <c r="H31" s="59">
        <v>115660000</v>
      </c>
      <c r="I31" s="59">
        <v>563465000</v>
      </c>
      <c r="J31" s="59">
        <v>80115000</v>
      </c>
      <c r="K31" s="59">
        <v>179423000</v>
      </c>
      <c r="L31" s="59">
        <v>148092000</v>
      </c>
      <c r="M31" s="59">
        <v>407630000</v>
      </c>
      <c r="N31" s="59">
        <v>182138000</v>
      </c>
      <c r="O31" s="59">
        <v>167625000</v>
      </c>
      <c r="P31" s="59">
        <v>428154000</v>
      </c>
      <c r="Q31" s="59">
        <v>777917000</v>
      </c>
      <c r="R31" s="59">
        <v>134945000</v>
      </c>
      <c r="S31" s="59">
        <v>142164000</v>
      </c>
      <c r="T31" s="59">
        <v>726567000</v>
      </c>
      <c r="U31" s="59">
        <v>1003676000</v>
      </c>
      <c r="V31" s="59">
        <v>2752688000</v>
      </c>
      <c r="W31" s="59">
        <v>1939969000</v>
      </c>
      <c r="X31" s="59">
        <v>812719000</v>
      </c>
      <c r="Y31" s="60">
        <v>41.89</v>
      </c>
      <c r="Z31" s="61">
        <v>1939969000</v>
      </c>
    </row>
    <row r="32" spans="1:26" ht="13.5">
      <c r="A32" s="69" t="s">
        <v>50</v>
      </c>
      <c r="B32" s="21">
        <f>SUM(B28:B31)</f>
        <v>4902923000</v>
      </c>
      <c r="C32" s="21">
        <f>SUM(C28:C31)</f>
        <v>0</v>
      </c>
      <c r="D32" s="98">
        <f aca="true" t="shared" si="5" ref="D32:Z32">SUM(D28:D31)</f>
        <v>6725067000</v>
      </c>
      <c r="E32" s="99">
        <f t="shared" si="5"/>
        <v>6693732000</v>
      </c>
      <c r="F32" s="99">
        <f t="shared" si="5"/>
        <v>142937000</v>
      </c>
      <c r="G32" s="99">
        <f t="shared" si="5"/>
        <v>432316000</v>
      </c>
      <c r="H32" s="99">
        <f t="shared" si="5"/>
        <v>369710000</v>
      </c>
      <c r="I32" s="99">
        <f t="shared" si="5"/>
        <v>944963000</v>
      </c>
      <c r="J32" s="99">
        <f t="shared" si="5"/>
        <v>509757000</v>
      </c>
      <c r="K32" s="99">
        <f t="shared" si="5"/>
        <v>480917000</v>
      </c>
      <c r="L32" s="99">
        <f t="shared" si="5"/>
        <v>506388000</v>
      </c>
      <c r="M32" s="99">
        <f t="shared" si="5"/>
        <v>1497062000</v>
      </c>
      <c r="N32" s="99">
        <f t="shared" si="5"/>
        <v>330472000</v>
      </c>
      <c r="O32" s="99">
        <f t="shared" si="5"/>
        <v>406258000</v>
      </c>
      <c r="P32" s="99">
        <f t="shared" si="5"/>
        <v>521385000</v>
      </c>
      <c r="Q32" s="99">
        <f t="shared" si="5"/>
        <v>1258115000</v>
      </c>
      <c r="R32" s="99">
        <f t="shared" si="5"/>
        <v>436276000</v>
      </c>
      <c r="S32" s="99">
        <f t="shared" si="5"/>
        <v>561505000</v>
      </c>
      <c r="T32" s="99">
        <f t="shared" si="5"/>
        <v>1368796000</v>
      </c>
      <c r="U32" s="99">
        <f t="shared" si="5"/>
        <v>2366577000</v>
      </c>
      <c r="V32" s="99">
        <f t="shared" si="5"/>
        <v>6066717000</v>
      </c>
      <c r="W32" s="99">
        <f t="shared" si="5"/>
        <v>6693732000</v>
      </c>
      <c r="X32" s="99">
        <f t="shared" si="5"/>
        <v>-627015000</v>
      </c>
      <c r="Y32" s="100">
        <f>+IF(W32&lt;&gt;0,(X32/W32)*100,0)</f>
        <v>-9.36719605744598</v>
      </c>
      <c r="Z32" s="101">
        <f t="shared" si="5"/>
        <v>6693732000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15059946000</v>
      </c>
      <c r="C35" s="18">
        <v>0</v>
      </c>
      <c r="D35" s="58">
        <v>14821634459</v>
      </c>
      <c r="E35" s="59">
        <v>14821634459</v>
      </c>
      <c r="F35" s="59">
        <v>20569374</v>
      </c>
      <c r="G35" s="59">
        <v>17756124</v>
      </c>
      <c r="H35" s="59">
        <v>16931521</v>
      </c>
      <c r="I35" s="59">
        <v>16931521</v>
      </c>
      <c r="J35" s="59">
        <v>14118121</v>
      </c>
      <c r="K35" s="59">
        <v>15410288</v>
      </c>
      <c r="L35" s="59">
        <v>16049597</v>
      </c>
      <c r="M35" s="59">
        <v>16049597</v>
      </c>
      <c r="N35" s="59">
        <v>14059371</v>
      </c>
      <c r="O35" s="59">
        <v>16861016</v>
      </c>
      <c r="P35" s="59">
        <v>18531318</v>
      </c>
      <c r="Q35" s="59">
        <v>18531318</v>
      </c>
      <c r="R35" s="59">
        <v>20096209</v>
      </c>
      <c r="S35" s="59">
        <v>16837063</v>
      </c>
      <c r="T35" s="59">
        <v>15251776</v>
      </c>
      <c r="U35" s="59">
        <v>15251776</v>
      </c>
      <c r="V35" s="59">
        <v>15251776</v>
      </c>
      <c r="W35" s="59">
        <v>14821634459</v>
      </c>
      <c r="X35" s="59">
        <v>-14806382683</v>
      </c>
      <c r="Y35" s="60">
        <v>-99.9</v>
      </c>
      <c r="Z35" s="61">
        <v>14821634459</v>
      </c>
    </row>
    <row r="36" spans="1:26" ht="13.5">
      <c r="A36" s="57" t="s">
        <v>53</v>
      </c>
      <c r="B36" s="18">
        <v>45079185000</v>
      </c>
      <c r="C36" s="18">
        <v>0</v>
      </c>
      <c r="D36" s="58">
        <v>50434422660</v>
      </c>
      <c r="E36" s="59">
        <v>50434422660</v>
      </c>
      <c r="F36" s="59">
        <v>45483869</v>
      </c>
      <c r="G36" s="59">
        <v>44140733</v>
      </c>
      <c r="H36" s="59">
        <v>46879917</v>
      </c>
      <c r="I36" s="59">
        <v>46879917</v>
      </c>
      <c r="J36" s="59">
        <v>47106221</v>
      </c>
      <c r="K36" s="59">
        <v>47711061</v>
      </c>
      <c r="L36" s="59">
        <v>47956894</v>
      </c>
      <c r="M36" s="59">
        <v>47956894</v>
      </c>
      <c r="N36" s="59">
        <v>47266349</v>
      </c>
      <c r="O36" s="59">
        <v>46958749</v>
      </c>
      <c r="P36" s="59">
        <v>46795570</v>
      </c>
      <c r="Q36" s="59">
        <v>46795570</v>
      </c>
      <c r="R36" s="59">
        <v>47048368</v>
      </c>
      <c r="S36" s="59">
        <v>47219031</v>
      </c>
      <c r="T36" s="59">
        <v>47873512</v>
      </c>
      <c r="U36" s="59">
        <v>47873512</v>
      </c>
      <c r="V36" s="59">
        <v>47873512</v>
      </c>
      <c r="W36" s="59">
        <v>50434422660</v>
      </c>
      <c r="X36" s="59">
        <v>-50386549148</v>
      </c>
      <c r="Y36" s="60">
        <v>-99.91</v>
      </c>
      <c r="Z36" s="61">
        <v>50434422660</v>
      </c>
    </row>
    <row r="37" spans="1:26" ht="13.5">
      <c r="A37" s="57" t="s">
        <v>54</v>
      </c>
      <c r="B37" s="18">
        <v>11448109000</v>
      </c>
      <c r="C37" s="18">
        <v>0</v>
      </c>
      <c r="D37" s="58">
        <v>10644787055</v>
      </c>
      <c r="E37" s="59">
        <v>10644787055</v>
      </c>
      <c r="F37" s="59">
        <v>13997367</v>
      </c>
      <c r="G37" s="59">
        <v>13394203</v>
      </c>
      <c r="H37" s="59">
        <v>15212997</v>
      </c>
      <c r="I37" s="59">
        <v>15212997</v>
      </c>
      <c r="J37" s="59">
        <v>12204101</v>
      </c>
      <c r="K37" s="59">
        <v>12983106</v>
      </c>
      <c r="L37" s="59">
        <v>12518377</v>
      </c>
      <c r="M37" s="59">
        <v>12518377</v>
      </c>
      <c r="N37" s="59">
        <v>12476653</v>
      </c>
      <c r="O37" s="59">
        <v>10183943</v>
      </c>
      <c r="P37" s="59">
        <v>12055905</v>
      </c>
      <c r="Q37" s="59">
        <v>12055905</v>
      </c>
      <c r="R37" s="59">
        <v>12226631</v>
      </c>
      <c r="S37" s="59">
        <v>10550281</v>
      </c>
      <c r="T37" s="59">
        <v>11042501</v>
      </c>
      <c r="U37" s="59">
        <v>11042501</v>
      </c>
      <c r="V37" s="59">
        <v>11042501</v>
      </c>
      <c r="W37" s="59">
        <v>10644787055</v>
      </c>
      <c r="X37" s="59">
        <v>-10633744554</v>
      </c>
      <c r="Y37" s="60">
        <v>-99.9</v>
      </c>
      <c r="Z37" s="61">
        <v>10644787055</v>
      </c>
    </row>
    <row r="38" spans="1:26" ht="13.5">
      <c r="A38" s="57" t="s">
        <v>55</v>
      </c>
      <c r="B38" s="18">
        <v>11990573000</v>
      </c>
      <c r="C38" s="18">
        <v>0</v>
      </c>
      <c r="D38" s="58">
        <v>13099265408</v>
      </c>
      <c r="E38" s="59">
        <v>13099265408</v>
      </c>
      <c r="F38" s="59">
        <v>12059150</v>
      </c>
      <c r="G38" s="59">
        <v>11990571</v>
      </c>
      <c r="H38" s="59">
        <v>11741229</v>
      </c>
      <c r="I38" s="59">
        <v>11741229</v>
      </c>
      <c r="J38" s="59">
        <v>12661296</v>
      </c>
      <c r="K38" s="59">
        <v>12629392</v>
      </c>
      <c r="L38" s="59">
        <v>12464154</v>
      </c>
      <c r="M38" s="59">
        <v>12464154</v>
      </c>
      <c r="N38" s="59">
        <v>12471919</v>
      </c>
      <c r="O38" s="59">
        <v>12563722</v>
      </c>
      <c r="P38" s="59">
        <v>12234326</v>
      </c>
      <c r="Q38" s="59">
        <v>12234326</v>
      </c>
      <c r="R38" s="59">
        <v>12019081</v>
      </c>
      <c r="S38" s="59">
        <v>11977343</v>
      </c>
      <c r="T38" s="59">
        <v>11822403</v>
      </c>
      <c r="U38" s="59">
        <v>11822403</v>
      </c>
      <c r="V38" s="59">
        <v>11822403</v>
      </c>
      <c r="W38" s="59">
        <v>13099265408</v>
      </c>
      <c r="X38" s="59">
        <v>-13087443005</v>
      </c>
      <c r="Y38" s="60">
        <v>-99.91</v>
      </c>
      <c r="Z38" s="61">
        <v>13099265408</v>
      </c>
    </row>
    <row r="39" spans="1:26" ht="13.5">
      <c r="A39" s="57" t="s">
        <v>56</v>
      </c>
      <c r="B39" s="18">
        <v>36700449000</v>
      </c>
      <c r="C39" s="18">
        <v>0</v>
      </c>
      <c r="D39" s="58">
        <v>41512004656</v>
      </c>
      <c r="E39" s="59">
        <v>41512004656</v>
      </c>
      <c r="F39" s="59">
        <v>39996726</v>
      </c>
      <c r="G39" s="59">
        <v>36512083</v>
      </c>
      <c r="H39" s="59">
        <v>36857212</v>
      </c>
      <c r="I39" s="59">
        <v>36857212</v>
      </c>
      <c r="J39" s="59">
        <v>36358945</v>
      </c>
      <c r="K39" s="59">
        <v>37508851</v>
      </c>
      <c r="L39" s="59">
        <v>39023960</v>
      </c>
      <c r="M39" s="59">
        <v>39023960</v>
      </c>
      <c r="N39" s="59">
        <v>36377148</v>
      </c>
      <c r="O39" s="59">
        <v>41072100</v>
      </c>
      <c r="P39" s="59">
        <v>41036657</v>
      </c>
      <c r="Q39" s="59">
        <v>41036657</v>
      </c>
      <c r="R39" s="59">
        <v>42898865</v>
      </c>
      <c r="S39" s="59">
        <v>41528470</v>
      </c>
      <c r="T39" s="59">
        <v>40260384</v>
      </c>
      <c r="U39" s="59">
        <v>40260384</v>
      </c>
      <c r="V39" s="59">
        <v>40260384</v>
      </c>
      <c r="W39" s="59">
        <v>41512004656</v>
      </c>
      <c r="X39" s="59">
        <v>-41471744272</v>
      </c>
      <c r="Y39" s="60">
        <v>-99.9</v>
      </c>
      <c r="Z39" s="61">
        <v>41512004656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7037273000</v>
      </c>
      <c r="C42" s="18">
        <v>0</v>
      </c>
      <c r="D42" s="58">
        <v>5912104303</v>
      </c>
      <c r="E42" s="59">
        <v>5556891202</v>
      </c>
      <c r="F42" s="59">
        <v>214571441</v>
      </c>
      <c r="G42" s="59">
        <v>-441782333</v>
      </c>
      <c r="H42" s="59">
        <v>534936234</v>
      </c>
      <c r="I42" s="59">
        <v>307725342</v>
      </c>
      <c r="J42" s="59">
        <v>148089030</v>
      </c>
      <c r="K42" s="59">
        <v>1220243304</v>
      </c>
      <c r="L42" s="59">
        <v>50729286</v>
      </c>
      <c r="M42" s="59">
        <v>1419061620</v>
      </c>
      <c r="N42" s="59">
        <v>-107056281</v>
      </c>
      <c r="O42" s="59">
        <v>-436387120</v>
      </c>
      <c r="P42" s="59">
        <v>1841331263</v>
      </c>
      <c r="Q42" s="59">
        <v>1297887862</v>
      </c>
      <c r="R42" s="59">
        <v>1730928086</v>
      </c>
      <c r="S42" s="59">
        <v>839236984</v>
      </c>
      <c r="T42" s="59">
        <v>1866242531</v>
      </c>
      <c r="U42" s="59">
        <v>4436407601</v>
      </c>
      <c r="V42" s="59">
        <v>7461082425</v>
      </c>
      <c r="W42" s="59">
        <v>5556891202</v>
      </c>
      <c r="X42" s="59">
        <v>1904191223</v>
      </c>
      <c r="Y42" s="60">
        <v>34.27</v>
      </c>
      <c r="Z42" s="61">
        <v>5556891202</v>
      </c>
    </row>
    <row r="43" spans="1:26" ht="13.5">
      <c r="A43" s="57" t="s">
        <v>59</v>
      </c>
      <c r="B43" s="18">
        <v>-4891549000</v>
      </c>
      <c r="C43" s="18">
        <v>0</v>
      </c>
      <c r="D43" s="58">
        <v>-6694753100</v>
      </c>
      <c r="E43" s="59">
        <v>-6663193100</v>
      </c>
      <c r="F43" s="59">
        <v>568403215</v>
      </c>
      <c r="G43" s="59">
        <v>533652812</v>
      </c>
      <c r="H43" s="59">
        <v>-2518629801</v>
      </c>
      <c r="I43" s="59">
        <v>-1416573774</v>
      </c>
      <c r="J43" s="59">
        <v>-415189402</v>
      </c>
      <c r="K43" s="59">
        <v>-423200000</v>
      </c>
      <c r="L43" s="59">
        <v>-198330000</v>
      </c>
      <c r="M43" s="59">
        <v>-1036719402</v>
      </c>
      <c r="N43" s="59">
        <v>-218620000</v>
      </c>
      <c r="O43" s="59">
        <v>-376627028</v>
      </c>
      <c r="P43" s="59">
        <v>-659171000</v>
      </c>
      <c r="Q43" s="59">
        <v>-1254418028</v>
      </c>
      <c r="R43" s="59">
        <v>-1053849231</v>
      </c>
      <c r="S43" s="59">
        <v>-638417893</v>
      </c>
      <c r="T43" s="59">
        <v>-656561040</v>
      </c>
      <c r="U43" s="59">
        <v>-2348828164</v>
      </c>
      <c r="V43" s="59">
        <v>-6056539368</v>
      </c>
      <c r="W43" s="59">
        <v>-6663193100</v>
      </c>
      <c r="X43" s="59">
        <v>606653732</v>
      </c>
      <c r="Y43" s="60">
        <v>-9.1</v>
      </c>
      <c r="Z43" s="61">
        <v>-6663193100</v>
      </c>
    </row>
    <row r="44" spans="1:26" ht="13.5">
      <c r="A44" s="57" t="s">
        <v>60</v>
      </c>
      <c r="B44" s="18">
        <v>-1096160000</v>
      </c>
      <c r="C44" s="18">
        <v>0</v>
      </c>
      <c r="D44" s="58">
        <v>-21573000</v>
      </c>
      <c r="E44" s="59">
        <v>-21573000</v>
      </c>
      <c r="F44" s="59">
        <v>0</v>
      </c>
      <c r="G44" s="59">
        <v>-45908413</v>
      </c>
      <c r="H44" s="59">
        <v>-219937695</v>
      </c>
      <c r="I44" s="59">
        <v>-265846108</v>
      </c>
      <c r="J44" s="59">
        <v>0</v>
      </c>
      <c r="K44" s="59">
        <v>0</v>
      </c>
      <c r="L44" s="59">
        <v>-165507773</v>
      </c>
      <c r="M44" s="59">
        <v>-165507773</v>
      </c>
      <c r="N44" s="59">
        <v>-123257789</v>
      </c>
      <c r="O44" s="59">
        <v>-48224493</v>
      </c>
      <c r="P44" s="59">
        <v>-183999</v>
      </c>
      <c r="Q44" s="59">
        <v>-171666281</v>
      </c>
      <c r="R44" s="59">
        <v>0</v>
      </c>
      <c r="S44" s="59">
        <v>83469333</v>
      </c>
      <c r="T44" s="59">
        <v>-270712644</v>
      </c>
      <c r="U44" s="59">
        <v>-187243311</v>
      </c>
      <c r="V44" s="59">
        <v>-790263473</v>
      </c>
      <c r="W44" s="59">
        <v>-21573000</v>
      </c>
      <c r="X44" s="59">
        <v>-768690473</v>
      </c>
      <c r="Y44" s="60">
        <v>3563.21</v>
      </c>
      <c r="Z44" s="61">
        <v>-21573000</v>
      </c>
    </row>
    <row r="45" spans="1:26" ht="13.5">
      <c r="A45" s="69" t="s">
        <v>61</v>
      </c>
      <c r="B45" s="21">
        <v>7216329000</v>
      </c>
      <c r="C45" s="21">
        <v>0</v>
      </c>
      <c r="D45" s="98">
        <v>5438838242</v>
      </c>
      <c r="E45" s="99">
        <v>6088454369</v>
      </c>
      <c r="F45" s="99">
        <v>7687484196</v>
      </c>
      <c r="G45" s="99">
        <v>7733446262</v>
      </c>
      <c r="H45" s="99">
        <v>5529815000</v>
      </c>
      <c r="I45" s="99">
        <v>5529815000</v>
      </c>
      <c r="J45" s="99">
        <v>5262714628</v>
      </c>
      <c r="K45" s="99">
        <v>6059757932</v>
      </c>
      <c r="L45" s="99">
        <v>5746649445</v>
      </c>
      <c r="M45" s="99">
        <v>5746649445</v>
      </c>
      <c r="N45" s="99">
        <v>5297715375</v>
      </c>
      <c r="O45" s="99">
        <v>4436476734</v>
      </c>
      <c r="P45" s="99">
        <v>5618452998</v>
      </c>
      <c r="Q45" s="99">
        <v>5297715375</v>
      </c>
      <c r="R45" s="99">
        <v>6295531853</v>
      </c>
      <c r="S45" s="99">
        <v>6579820277</v>
      </c>
      <c r="T45" s="99">
        <v>7518789124</v>
      </c>
      <c r="U45" s="99">
        <v>7518789124</v>
      </c>
      <c r="V45" s="99">
        <v>7518789124</v>
      </c>
      <c r="W45" s="99">
        <v>6088454369</v>
      </c>
      <c r="X45" s="99">
        <v>1430334755</v>
      </c>
      <c r="Y45" s="100">
        <v>23.49</v>
      </c>
      <c r="Z45" s="101">
        <v>6088454369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8" t="s">
        <v>80</v>
      </c>
      <c r="V47" s="118" t="s">
        <v>81</v>
      </c>
      <c r="W47" s="118" t="s">
        <v>82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1512892267</v>
      </c>
      <c r="C49" s="51">
        <v>0</v>
      </c>
      <c r="D49" s="128">
        <v>623684387</v>
      </c>
      <c r="E49" s="53">
        <v>274888978</v>
      </c>
      <c r="F49" s="53">
        <v>0</v>
      </c>
      <c r="G49" s="53">
        <v>0</v>
      </c>
      <c r="H49" s="53">
        <v>0</v>
      </c>
      <c r="I49" s="53">
        <v>242999956</v>
      </c>
      <c r="J49" s="53">
        <v>0</v>
      </c>
      <c r="K49" s="53">
        <v>0</v>
      </c>
      <c r="L49" s="53">
        <v>0</v>
      </c>
      <c r="M49" s="53">
        <v>226127603</v>
      </c>
      <c r="N49" s="53">
        <v>0</v>
      </c>
      <c r="O49" s="53">
        <v>0</v>
      </c>
      <c r="P49" s="53">
        <v>0</v>
      </c>
      <c r="Q49" s="53">
        <v>223474929</v>
      </c>
      <c r="R49" s="53">
        <v>0</v>
      </c>
      <c r="S49" s="53">
        <v>0</v>
      </c>
      <c r="T49" s="53">
        <v>0</v>
      </c>
      <c r="U49" s="53">
        <v>818401990</v>
      </c>
      <c r="V49" s="53">
        <v>4117273250</v>
      </c>
      <c r="W49" s="53">
        <v>8039743360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2368378751</v>
      </c>
      <c r="C51" s="51">
        <v>0</v>
      </c>
      <c r="D51" s="128">
        <v>24603098</v>
      </c>
      <c r="E51" s="53">
        <v>138526259</v>
      </c>
      <c r="F51" s="53">
        <v>0</v>
      </c>
      <c r="G51" s="53">
        <v>0</v>
      </c>
      <c r="H51" s="53">
        <v>0</v>
      </c>
      <c r="I51" s="53">
        <v>277970647</v>
      </c>
      <c r="J51" s="53">
        <v>0</v>
      </c>
      <c r="K51" s="53">
        <v>0</v>
      </c>
      <c r="L51" s="53">
        <v>0</v>
      </c>
      <c r="M51" s="53">
        <v>90249772</v>
      </c>
      <c r="N51" s="53">
        <v>0</v>
      </c>
      <c r="O51" s="53">
        <v>0</v>
      </c>
      <c r="P51" s="53">
        <v>0</v>
      </c>
      <c r="Q51" s="53">
        <v>146229147</v>
      </c>
      <c r="R51" s="53">
        <v>0</v>
      </c>
      <c r="S51" s="53">
        <v>0</v>
      </c>
      <c r="T51" s="53">
        <v>0</v>
      </c>
      <c r="U51" s="53">
        <v>383762200</v>
      </c>
      <c r="V51" s="53">
        <v>0</v>
      </c>
      <c r="W51" s="53">
        <v>3429719874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100.00000102429559</v>
      </c>
      <c r="C58" s="5">
        <f>IF(C67=0,0,+(C76/C67)*100)</f>
        <v>0</v>
      </c>
      <c r="D58" s="6">
        <f aca="true" t="shared" si="6" ref="D58:Z58">IF(D67=0,0,+(D76/D67)*100)</f>
        <v>95.96145651789587</v>
      </c>
      <c r="E58" s="7">
        <f t="shared" si="6"/>
        <v>96.01123267198322</v>
      </c>
      <c r="F58" s="7">
        <f t="shared" si="6"/>
        <v>33.142439583258025</v>
      </c>
      <c r="G58" s="7">
        <f t="shared" si="6"/>
        <v>46.673220162021664</v>
      </c>
      <c r="H58" s="7">
        <f t="shared" si="6"/>
        <v>106.9441398524152</v>
      </c>
      <c r="I58" s="7">
        <f t="shared" si="6"/>
        <v>70.52274163921773</v>
      </c>
      <c r="J58" s="7">
        <f t="shared" si="6"/>
        <v>106.09323966972359</v>
      </c>
      <c r="K58" s="7">
        <f t="shared" si="6"/>
        <v>103.05986382938134</v>
      </c>
      <c r="L58" s="7">
        <f t="shared" si="6"/>
        <v>122.10236197856754</v>
      </c>
      <c r="M58" s="7">
        <f t="shared" si="6"/>
        <v>109.36523740119797</v>
      </c>
      <c r="N58" s="7">
        <f t="shared" si="6"/>
        <v>99.8885865602105</v>
      </c>
      <c r="O58" s="7">
        <f t="shared" si="6"/>
        <v>103.97307858316238</v>
      </c>
      <c r="P58" s="7">
        <f t="shared" si="6"/>
        <v>160.2830403580018</v>
      </c>
      <c r="Q58" s="7">
        <f t="shared" si="6"/>
        <v>116.4007519619183</v>
      </c>
      <c r="R58" s="7">
        <f t="shared" si="6"/>
        <v>111.05647360831927</v>
      </c>
      <c r="S58" s="7">
        <f t="shared" si="6"/>
        <v>100.7034241805475</v>
      </c>
      <c r="T58" s="7">
        <f t="shared" si="6"/>
        <v>141.5398898498897</v>
      </c>
      <c r="U58" s="7">
        <f t="shared" si="6"/>
        <v>113.6952349783073</v>
      </c>
      <c r="V58" s="7">
        <f t="shared" si="6"/>
        <v>100.49922035355956</v>
      </c>
      <c r="W58" s="7">
        <f t="shared" si="6"/>
        <v>96.01123267198322</v>
      </c>
      <c r="X58" s="7">
        <f t="shared" si="6"/>
        <v>0</v>
      </c>
      <c r="Y58" s="7">
        <f t="shared" si="6"/>
        <v>0</v>
      </c>
      <c r="Z58" s="8">
        <f t="shared" si="6"/>
        <v>96.01123267198322</v>
      </c>
    </row>
    <row r="59" spans="1:26" ht="13.5">
      <c r="A59" s="36" t="s">
        <v>31</v>
      </c>
      <c r="B59" s="9">
        <f aca="true" t="shared" si="7" ref="B59:Z66">IF(B68=0,0,+(B77/B68)*100)</f>
        <v>99.99999728295215</v>
      </c>
      <c r="C59" s="9">
        <f t="shared" si="7"/>
        <v>0</v>
      </c>
      <c r="D59" s="2">
        <f t="shared" si="7"/>
        <v>94.99999997143786</v>
      </c>
      <c r="E59" s="10">
        <f t="shared" si="7"/>
        <v>94.99999998730571</v>
      </c>
      <c r="F59" s="10">
        <f t="shared" si="7"/>
        <v>29.575263988740534</v>
      </c>
      <c r="G59" s="10">
        <f t="shared" si="7"/>
        <v>37.092855799756556</v>
      </c>
      <c r="H59" s="10">
        <f t="shared" si="7"/>
        <v>228.19470656674636</v>
      </c>
      <c r="I59" s="10">
        <f t="shared" si="7"/>
        <v>100.00001846633397</v>
      </c>
      <c r="J59" s="10">
        <f t="shared" si="7"/>
        <v>99.99994983130806</v>
      </c>
      <c r="K59" s="10">
        <f t="shared" si="7"/>
        <v>99.99994129705763</v>
      </c>
      <c r="L59" s="10">
        <f t="shared" si="7"/>
        <v>99.99988988862033</v>
      </c>
      <c r="M59" s="10">
        <f t="shared" si="7"/>
        <v>99.9999286014405</v>
      </c>
      <c r="N59" s="10">
        <f t="shared" si="7"/>
        <v>100</v>
      </c>
      <c r="O59" s="10">
        <f t="shared" si="7"/>
        <v>99.99994129705763</v>
      </c>
      <c r="P59" s="10">
        <f t="shared" si="7"/>
        <v>99.99965555476965</v>
      </c>
      <c r="Q59" s="10">
        <f t="shared" si="7"/>
        <v>99.99986356324905</v>
      </c>
      <c r="R59" s="10">
        <f t="shared" si="7"/>
        <v>117.54094779024244</v>
      </c>
      <c r="S59" s="10">
        <f t="shared" si="7"/>
        <v>100.00006630478265</v>
      </c>
      <c r="T59" s="10">
        <f t="shared" si="7"/>
        <v>78.71936667342034</v>
      </c>
      <c r="U59" s="10">
        <f t="shared" si="7"/>
        <v>98.75345872162774</v>
      </c>
      <c r="V59" s="10">
        <f t="shared" si="7"/>
        <v>99.69139262583721</v>
      </c>
      <c r="W59" s="10">
        <f t="shared" si="7"/>
        <v>94.99999998730571</v>
      </c>
      <c r="X59" s="10">
        <f t="shared" si="7"/>
        <v>0</v>
      </c>
      <c r="Y59" s="10">
        <f t="shared" si="7"/>
        <v>0</v>
      </c>
      <c r="Z59" s="11">
        <f t="shared" si="7"/>
        <v>94.99999998730571</v>
      </c>
    </row>
    <row r="60" spans="1:26" ht="13.5">
      <c r="A60" s="37" t="s">
        <v>32</v>
      </c>
      <c r="B60" s="12">
        <f t="shared" si="7"/>
        <v>99.99999860873109</v>
      </c>
      <c r="C60" s="12">
        <f t="shared" si="7"/>
        <v>0</v>
      </c>
      <c r="D60" s="3">
        <f t="shared" si="7"/>
        <v>96.28377542375797</v>
      </c>
      <c r="E60" s="13">
        <f t="shared" si="7"/>
        <v>96.28377544102867</v>
      </c>
      <c r="F60" s="13">
        <f t="shared" si="7"/>
        <v>32.89575375197846</v>
      </c>
      <c r="G60" s="13">
        <f t="shared" si="7"/>
        <v>47.721520772097925</v>
      </c>
      <c r="H60" s="13">
        <f t="shared" si="7"/>
        <v>81.14847742261624</v>
      </c>
      <c r="I60" s="13">
        <f t="shared" si="7"/>
        <v>60.163848805528716</v>
      </c>
      <c r="J60" s="13">
        <f t="shared" si="7"/>
        <v>108.09322681021794</v>
      </c>
      <c r="K60" s="13">
        <f t="shared" si="7"/>
        <v>99.99301609950568</v>
      </c>
      <c r="L60" s="13">
        <f t="shared" si="7"/>
        <v>141.3886478840184</v>
      </c>
      <c r="M60" s="13">
        <f t="shared" si="7"/>
        <v>113.16808526144624</v>
      </c>
      <c r="N60" s="13">
        <f t="shared" si="7"/>
        <v>99.99999887979627</v>
      </c>
      <c r="O60" s="13">
        <f t="shared" si="7"/>
        <v>107.08120286855424</v>
      </c>
      <c r="P60" s="13">
        <f t="shared" si="7"/>
        <v>211.6915048822646</v>
      </c>
      <c r="Q60" s="13">
        <f t="shared" si="7"/>
        <v>125.38165478080951</v>
      </c>
      <c r="R60" s="13">
        <f t="shared" si="7"/>
        <v>103.26781196343642</v>
      </c>
      <c r="S60" s="13">
        <f t="shared" si="7"/>
        <v>101.31927331347083</v>
      </c>
      <c r="T60" s="13">
        <f t="shared" si="7"/>
        <v>203.37053607907185</v>
      </c>
      <c r="U60" s="13">
        <f t="shared" si="7"/>
        <v>118.99272210213414</v>
      </c>
      <c r="V60" s="13">
        <f t="shared" si="7"/>
        <v>100.00000527738038</v>
      </c>
      <c r="W60" s="13">
        <f t="shared" si="7"/>
        <v>96.28377544657162</v>
      </c>
      <c r="X60" s="13">
        <f t="shared" si="7"/>
        <v>0</v>
      </c>
      <c r="Y60" s="13">
        <f t="shared" si="7"/>
        <v>0</v>
      </c>
      <c r="Z60" s="14">
        <f t="shared" si="7"/>
        <v>96.28377544102867</v>
      </c>
    </row>
    <row r="61" spans="1:26" ht="13.5">
      <c r="A61" s="38" t="s">
        <v>91</v>
      </c>
      <c r="B61" s="12">
        <f t="shared" si="7"/>
        <v>98.43957587891299</v>
      </c>
      <c r="C61" s="12">
        <f t="shared" si="7"/>
        <v>0</v>
      </c>
      <c r="D61" s="3">
        <f t="shared" si="7"/>
        <v>96.72584618788885</v>
      </c>
      <c r="E61" s="13">
        <f t="shared" si="7"/>
        <v>96.72584618788885</v>
      </c>
      <c r="F61" s="13">
        <f t="shared" si="7"/>
        <v>30.48882219710225</v>
      </c>
      <c r="G61" s="13">
        <f t="shared" si="7"/>
        <v>45.57652422913287</v>
      </c>
      <c r="H61" s="13">
        <f t="shared" si="7"/>
        <v>88.8791599320542</v>
      </c>
      <c r="I61" s="13">
        <f t="shared" si="7"/>
        <v>60.06448710380986</v>
      </c>
      <c r="J61" s="13">
        <f t="shared" si="7"/>
        <v>99.99747363299272</v>
      </c>
      <c r="K61" s="13">
        <f t="shared" si="7"/>
        <v>99.992795259036</v>
      </c>
      <c r="L61" s="13">
        <f t="shared" si="7"/>
        <v>100.0099857543119</v>
      </c>
      <c r="M61" s="13">
        <f t="shared" si="7"/>
        <v>99.99996638319053</v>
      </c>
      <c r="N61" s="13">
        <f t="shared" si="7"/>
        <v>100</v>
      </c>
      <c r="O61" s="13">
        <f t="shared" si="7"/>
        <v>110.0034956542354</v>
      </c>
      <c r="P61" s="13">
        <f t="shared" si="7"/>
        <v>225.2486211167762</v>
      </c>
      <c r="Q61" s="13">
        <f t="shared" si="7"/>
        <v>128.79525284096337</v>
      </c>
      <c r="R61" s="13">
        <f t="shared" si="7"/>
        <v>99.9999586811178</v>
      </c>
      <c r="S61" s="13">
        <f t="shared" si="7"/>
        <v>99.9999566973933</v>
      </c>
      <c r="T61" s="13">
        <f t="shared" si="7"/>
        <v>211.21036759906383</v>
      </c>
      <c r="U61" s="13">
        <f t="shared" si="7"/>
        <v>116.88495355699149</v>
      </c>
      <c r="V61" s="13">
        <f t="shared" si="7"/>
        <v>97.99839119102496</v>
      </c>
      <c r="W61" s="13">
        <f t="shared" si="7"/>
        <v>96.72584618788885</v>
      </c>
      <c r="X61" s="13">
        <f t="shared" si="7"/>
        <v>0</v>
      </c>
      <c r="Y61" s="13">
        <f t="shared" si="7"/>
        <v>0</v>
      </c>
      <c r="Z61" s="14">
        <f t="shared" si="7"/>
        <v>96.72584618788885</v>
      </c>
    </row>
    <row r="62" spans="1:26" ht="13.5">
      <c r="A62" s="38" t="s">
        <v>92</v>
      </c>
      <c r="B62" s="12">
        <f t="shared" si="7"/>
        <v>99.58130535526752</v>
      </c>
      <c r="C62" s="12">
        <f t="shared" si="7"/>
        <v>0</v>
      </c>
      <c r="D62" s="3">
        <f t="shared" si="7"/>
        <v>93.79533349608941</v>
      </c>
      <c r="E62" s="13">
        <f t="shared" si="7"/>
        <v>93.79533358695888</v>
      </c>
      <c r="F62" s="13">
        <f t="shared" si="7"/>
        <v>32.618436854552094</v>
      </c>
      <c r="G62" s="13">
        <f t="shared" si="7"/>
        <v>36.82344989208593</v>
      </c>
      <c r="H62" s="13">
        <f t="shared" si="7"/>
        <v>62.44129307794919</v>
      </c>
      <c r="I62" s="13">
        <f t="shared" si="7"/>
        <v>52.06784032466285</v>
      </c>
      <c r="J62" s="13">
        <f t="shared" si="7"/>
        <v>96.05175072455877</v>
      </c>
      <c r="K62" s="13">
        <f t="shared" si="7"/>
        <v>100.00363477755161</v>
      </c>
      <c r="L62" s="13">
        <f t="shared" si="7"/>
        <v>-239.78892889900126</v>
      </c>
      <c r="M62" s="13">
        <f t="shared" si="7"/>
        <v>155.51594028070207</v>
      </c>
      <c r="N62" s="13">
        <f t="shared" si="7"/>
        <v>99.99999465744142</v>
      </c>
      <c r="O62" s="13">
        <f t="shared" si="7"/>
        <v>100.00004526384959</v>
      </c>
      <c r="P62" s="13">
        <f t="shared" si="7"/>
        <v>185.3086615253291</v>
      </c>
      <c r="Q62" s="13">
        <f t="shared" si="7"/>
        <v>117.18758980719326</v>
      </c>
      <c r="R62" s="13">
        <f t="shared" si="7"/>
        <v>99.99985426335594</v>
      </c>
      <c r="S62" s="13">
        <f t="shared" si="7"/>
        <v>99.99984659854404</v>
      </c>
      <c r="T62" s="13">
        <f t="shared" si="7"/>
        <v>-227.92002000209126</v>
      </c>
      <c r="U62" s="13">
        <f t="shared" si="7"/>
        <v>177.94942036421443</v>
      </c>
      <c r="V62" s="13">
        <f t="shared" si="7"/>
        <v>107.20932761832331</v>
      </c>
      <c r="W62" s="13">
        <f t="shared" si="7"/>
        <v>93.79533358695888</v>
      </c>
      <c r="X62" s="13">
        <f t="shared" si="7"/>
        <v>0</v>
      </c>
      <c r="Y62" s="13">
        <f t="shared" si="7"/>
        <v>0</v>
      </c>
      <c r="Z62" s="14">
        <f t="shared" si="7"/>
        <v>93.79533358695888</v>
      </c>
    </row>
    <row r="63" spans="1:26" ht="13.5">
      <c r="A63" s="38" t="s">
        <v>93</v>
      </c>
      <c r="B63" s="12">
        <f t="shared" si="7"/>
        <v>125.0601415026184</v>
      </c>
      <c r="C63" s="12">
        <f t="shared" si="7"/>
        <v>0</v>
      </c>
      <c r="D63" s="3">
        <f t="shared" si="7"/>
        <v>94.93673782884296</v>
      </c>
      <c r="E63" s="13">
        <f t="shared" si="7"/>
        <v>94.93673770504104</v>
      </c>
      <c r="F63" s="13">
        <f t="shared" si="7"/>
        <v>47.68269226290946</v>
      </c>
      <c r="G63" s="13">
        <f t="shared" si="7"/>
        <v>58.57809710583164</v>
      </c>
      <c r="H63" s="13">
        <f t="shared" si="7"/>
        <v>69.81259686988616</v>
      </c>
      <c r="I63" s="13">
        <f t="shared" si="7"/>
        <v>63.992528411931445</v>
      </c>
      <c r="J63" s="13">
        <f t="shared" si="7"/>
        <v>99.98512407995669</v>
      </c>
      <c r="K63" s="13">
        <f t="shared" si="7"/>
        <v>99.99467277418894</v>
      </c>
      <c r="L63" s="13">
        <f t="shared" si="7"/>
        <v>536.1180607378404</v>
      </c>
      <c r="M63" s="13">
        <f t="shared" si="7"/>
        <v>125.68126960915056</v>
      </c>
      <c r="N63" s="13">
        <f t="shared" si="7"/>
        <v>99.98668970141803</v>
      </c>
      <c r="O63" s="13">
        <f t="shared" si="7"/>
        <v>99.99963703041581</v>
      </c>
      <c r="P63" s="13">
        <f t="shared" si="7"/>
        <v>452.52356783966434</v>
      </c>
      <c r="Q63" s="13">
        <f t="shared" si="7"/>
        <v>134.4800236134532</v>
      </c>
      <c r="R63" s="13">
        <f t="shared" si="7"/>
        <v>99.99974910396861</v>
      </c>
      <c r="S63" s="13">
        <f t="shared" si="7"/>
        <v>100.00035772266193</v>
      </c>
      <c r="T63" s="13">
        <f t="shared" si="7"/>
        <v>19.783199125384055</v>
      </c>
      <c r="U63" s="13">
        <f t="shared" si="7"/>
        <v>44.267036318865486</v>
      </c>
      <c r="V63" s="13">
        <f t="shared" si="7"/>
        <v>76.55991299712257</v>
      </c>
      <c r="W63" s="13">
        <f t="shared" si="7"/>
        <v>94.93673770504104</v>
      </c>
      <c r="X63" s="13">
        <f t="shared" si="7"/>
        <v>0</v>
      </c>
      <c r="Y63" s="13">
        <f t="shared" si="7"/>
        <v>0</v>
      </c>
      <c r="Z63" s="14">
        <f t="shared" si="7"/>
        <v>94.93673770504104</v>
      </c>
    </row>
    <row r="64" spans="1:26" ht="13.5">
      <c r="A64" s="38" t="s">
        <v>94</v>
      </c>
      <c r="B64" s="12">
        <f t="shared" si="7"/>
        <v>99.46033818503335</v>
      </c>
      <c r="C64" s="12">
        <f t="shared" si="7"/>
        <v>0</v>
      </c>
      <c r="D64" s="3">
        <f t="shared" si="7"/>
        <v>94.92526194454595</v>
      </c>
      <c r="E64" s="13">
        <f t="shared" si="7"/>
        <v>94.92526194454595</v>
      </c>
      <c r="F64" s="13">
        <f t="shared" si="7"/>
        <v>33.40314062908265</v>
      </c>
      <c r="G64" s="13">
        <f t="shared" si="7"/>
        <v>14.03154212708225</v>
      </c>
      <c r="H64" s="13">
        <f t="shared" si="7"/>
        <v>23.52592119410147</v>
      </c>
      <c r="I64" s="13">
        <f t="shared" si="7"/>
        <v>20.8515314265796</v>
      </c>
      <c r="J64" s="13">
        <f t="shared" si="7"/>
        <v>-48.385419851248116</v>
      </c>
      <c r="K64" s="13">
        <f t="shared" si="7"/>
        <v>99.99973545478224</v>
      </c>
      <c r="L64" s="13">
        <f t="shared" si="7"/>
        <v>100.00034050517633</v>
      </c>
      <c r="M64" s="13">
        <f t="shared" si="7"/>
        <v>251.07868846276992</v>
      </c>
      <c r="N64" s="13">
        <f t="shared" si="7"/>
        <v>100</v>
      </c>
      <c r="O64" s="13">
        <f t="shared" si="7"/>
        <v>99.99940040465141</v>
      </c>
      <c r="P64" s="13">
        <f t="shared" si="7"/>
        <v>99.99807606577923</v>
      </c>
      <c r="Q64" s="13">
        <f t="shared" si="7"/>
        <v>99.99911639631888</v>
      </c>
      <c r="R64" s="13">
        <f t="shared" si="7"/>
        <v>152.13549930372398</v>
      </c>
      <c r="S64" s="13">
        <f t="shared" si="7"/>
        <v>100.00090276905989</v>
      </c>
      <c r="T64" s="13">
        <f t="shared" si="7"/>
        <v>-76.64015535788987</v>
      </c>
      <c r="U64" s="13">
        <f t="shared" si="7"/>
        <v>419.77577496833413</v>
      </c>
      <c r="V64" s="13">
        <f t="shared" si="7"/>
        <v>120.85404081556908</v>
      </c>
      <c r="W64" s="13">
        <f t="shared" si="7"/>
        <v>94.92526211031938</v>
      </c>
      <c r="X64" s="13">
        <f t="shared" si="7"/>
        <v>0</v>
      </c>
      <c r="Y64" s="13">
        <f t="shared" si="7"/>
        <v>0</v>
      </c>
      <c r="Z64" s="14">
        <f t="shared" si="7"/>
        <v>94.92526194454595</v>
      </c>
    </row>
    <row r="65" spans="1:26" ht="13.5">
      <c r="A65" s="38" t="s">
        <v>95</v>
      </c>
      <c r="B65" s="12">
        <f t="shared" si="7"/>
        <v>121.78632254553933</v>
      </c>
      <c r="C65" s="12">
        <f t="shared" si="7"/>
        <v>0</v>
      </c>
      <c r="D65" s="3">
        <f t="shared" si="7"/>
        <v>136.44039526614145</v>
      </c>
      <c r="E65" s="13">
        <f t="shared" si="7"/>
        <v>136.4403961541884</v>
      </c>
      <c r="F65" s="13">
        <f t="shared" si="7"/>
        <v>192.26045255785945</v>
      </c>
      <c r="G65" s="13">
        <f t="shared" si="7"/>
        <v>0</v>
      </c>
      <c r="H65" s="13">
        <f t="shared" si="7"/>
        <v>599.972682348395</v>
      </c>
      <c r="I65" s="13">
        <f t="shared" si="7"/>
        <v>707.4622586382134</v>
      </c>
      <c r="J65" s="13">
        <f t="shared" si="7"/>
        <v>104.11737862629225</v>
      </c>
      <c r="K65" s="13">
        <f t="shared" si="7"/>
        <v>99.3336202809478</v>
      </c>
      <c r="L65" s="13">
        <f t="shared" si="7"/>
        <v>98.22934427496317</v>
      </c>
      <c r="M65" s="13">
        <f t="shared" si="7"/>
        <v>100.01256003058299</v>
      </c>
      <c r="N65" s="13">
        <f t="shared" si="7"/>
        <v>100.0635197012729</v>
      </c>
      <c r="O65" s="13">
        <f t="shared" si="7"/>
        <v>100.0052605745156</v>
      </c>
      <c r="P65" s="13">
        <f t="shared" si="7"/>
        <v>22.473240144698043</v>
      </c>
      <c r="Q65" s="13">
        <f t="shared" si="7"/>
        <v>77.38563528622787</v>
      </c>
      <c r="R65" s="13">
        <f t="shared" si="7"/>
        <v>810.0565332974393</v>
      </c>
      <c r="S65" s="13">
        <f t="shared" si="7"/>
        <v>231.7012866434891</v>
      </c>
      <c r="T65" s="13">
        <f t="shared" si="7"/>
        <v>72.33287673537</v>
      </c>
      <c r="U65" s="13">
        <f t="shared" si="7"/>
        <v>144.8611362983539</v>
      </c>
      <c r="V65" s="13">
        <f t="shared" si="7"/>
        <v>235.3742599696486</v>
      </c>
      <c r="W65" s="13">
        <f t="shared" si="7"/>
        <v>136.4403961541884</v>
      </c>
      <c r="X65" s="13">
        <f t="shared" si="7"/>
        <v>0</v>
      </c>
      <c r="Y65" s="13">
        <f t="shared" si="7"/>
        <v>0</v>
      </c>
      <c r="Z65" s="14">
        <f t="shared" si="7"/>
        <v>136.4403961541884</v>
      </c>
    </row>
    <row r="66" spans="1:26" ht="13.5">
      <c r="A66" s="39" t="s">
        <v>96</v>
      </c>
      <c r="B66" s="15">
        <f t="shared" si="7"/>
        <v>100.00024808927881</v>
      </c>
      <c r="C66" s="15">
        <f t="shared" si="7"/>
        <v>0</v>
      </c>
      <c r="D66" s="4">
        <f t="shared" si="7"/>
        <v>100</v>
      </c>
      <c r="E66" s="16">
        <f t="shared" si="7"/>
        <v>110.38773337832812</v>
      </c>
      <c r="F66" s="16">
        <f t="shared" si="7"/>
        <v>767.0586285697241</v>
      </c>
      <c r="G66" s="16">
        <f t="shared" si="7"/>
        <v>45566.79352880709</v>
      </c>
      <c r="H66" s="16">
        <f t="shared" si="7"/>
        <v>81.20512983646732</v>
      </c>
      <c r="I66" s="16">
        <f t="shared" si="7"/>
        <v>208.2727138550466</v>
      </c>
      <c r="J66" s="16">
        <f t="shared" si="7"/>
        <v>615.7276036350271</v>
      </c>
      <c r="K66" s="16">
        <f t="shared" si="7"/>
        <v>-68539.944989753</v>
      </c>
      <c r="L66" s="16">
        <f t="shared" si="7"/>
        <v>-7.8789843283717325</v>
      </c>
      <c r="M66" s="16">
        <f t="shared" si="7"/>
        <v>163.62001144462616</v>
      </c>
      <c r="N66" s="16">
        <f t="shared" si="7"/>
        <v>51.94065895412309</v>
      </c>
      <c r="O66" s="16">
        <f t="shared" si="7"/>
        <v>56.73139160831191</v>
      </c>
      <c r="P66" s="16">
        <f t="shared" si="7"/>
        <v>95.13885775674797</v>
      </c>
      <c r="Q66" s="16">
        <f t="shared" si="7"/>
        <v>67.17904240684601</v>
      </c>
      <c r="R66" s="16">
        <f t="shared" si="7"/>
        <v>12113.56959310621</v>
      </c>
      <c r="S66" s="16">
        <f t="shared" si="7"/>
        <v>23.872354495265895</v>
      </c>
      <c r="T66" s="16">
        <f t="shared" si="7"/>
        <v>0</v>
      </c>
      <c r="U66" s="16">
        <f t="shared" si="7"/>
        <v>1250.8226356949995</v>
      </c>
      <c r="V66" s="16">
        <f t="shared" si="7"/>
        <v>181.17649441056645</v>
      </c>
      <c r="W66" s="16">
        <f t="shared" si="7"/>
        <v>110.3877324098498</v>
      </c>
      <c r="X66" s="16">
        <f t="shared" si="7"/>
        <v>0</v>
      </c>
      <c r="Y66" s="16">
        <f t="shared" si="7"/>
        <v>0</v>
      </c>
      <c r="Z66" s="17">
        <f t="shared" si="7"/>
        <v>110.38773337832812</v>
      </c>
    </row>
    <row r="67" spans="1:26" ht="13.5" hidden="1">
      <c r="A67" s="40" t="s">
        <v>97</v>
      </c>
      <c r="B67" s="23">
        <v>22063943774</v>
      </c>
      <c r="C67" s="23"/>
      <c r="D67" s="24">
        <v>23786498208</v>
      </c>
      <c r="E67" s="25">
        <v>23786498208</v>
      </c>
      <c r="F67" s="25">
        <v>1902339215</v>
      </c>
      <c r="G67" s="25">
        <v>1776425053</v>
      </c>
      <c r="H67" s="25">
        <v>3115665721</v>
      </c>
      <c r="I67" s="25">
        <v>6794429989</v>
      </c>
      <c r="J67" s="25">
        <v>2148962803</v>
      </c>
      <c r="K67" s="25">
        <v>2076267427</v>
      </c>
      <c r="L67" s="25">
        <v>1579873311</v>
      </c>
      <c r="M67" s="25">
        <v>5805103541</v>
      </c>
      <c r="N67" s="25">
        <v>2008748679</v>
      </c>
      <c r="O67" s="25">
        <v>2032462568</v>
      </c>
      <c r="P67" s="25">
        <v>1331461360</v>
      </c>
      <c r="Q67" s="25">
        <v>5372672607</v>
      </c>
      <c r="R67" s="25">
        <v>1919060783</v>
      </c>
      <c r="S67" s="25">
        <v>2017635929</v>
      </c>
      <c r="T67" s="25">
        <v>1123256433</v>
      </c>
      <c r="U67" s="25">
        <v>5059953145</v>
      </c>
      <c r="V67" s="25">
        <v>23032159282</v>
      </c>
      <c r="W67" s="25">
        <v>23786498208</v>
      </c>
      <c r="X67" s="25"/>
      <c r="Y67" s="24"/>
      <c r="Z67" s="26">
        <v>23786498208</v>
      </c>
    </row>
    <row r="68" spans="1:26" ht="13.5" hidden="1">
      <c r="A68" s="36" t="s">
        <v>31</v>
      </c>
      <c r="B68" s="18">
        <v>6219986169</v>
      </c>
      <c r="C68" s="18"/>
      <c r="D68" s="19">
        <v>6302048804</v>
      </c>
      <c r="E68" s="20">
        <v>6302048804</v>
      </c>
      <c r="F68" s="20">
        <v>525780000</v>
      </c>
      <c r="G68" s="20">
        <v>525170750</v>
      </c>
      <c r="H68" s="20">
        <v>546550955</v>
      </c>
      <c r="I68" s="20">
        <v>1597501705</v>
      </c>
      <c r="J68" s="20">
        <v>705619354</v>
      </c>
      <c r="K68" s="20">
        <v>575780338</v>
      </c>
      <c r="L68" s="20">
        <v>575780634</v>
      </c>
      <c r="M68" s="20">
        <v>1857180326</v>
      </c>
      <c r="N68" s="20">
        <v>575780338</v>
      </c>
      <c r="O68" s="20">
        <v>575780338</v>
      </c>
      <c r="P68" s="20">
        <v>592837357</v>
      </c>
      <c r="Q68" s="20">
        <v>1744398033</v>
      </c>
      <c r="R68" s="20">
        <v>570094622</v>
      </c>
      <c r="S68" s="20">
        <v>570094622</v>
      </c>
      <c r="T68" s="20">
        <v>570094753</v>
      </c>
      <c r="U68" s="20">
        <v>1710283997</v>
      </c>
      <c r="V68" s="20">
        <v>6909364061</v>
      </c>
      <c r="W68" s="20">
        <v>6302048804</v>
      </c>
      <c r="X68" s="20"/>
      <c r="Y68" s="19"/>
      <c r="Z68" s="22">
        <v>6302048804</v>
      </c>
    </row>
    <row r="69" spans="1:26" ht="13.5" hidden="1">
      <c r="A69" s="37" t="s">
        <v>32</v>
      </c>
      <c r="B69" s="18">
        <v>15597272217</v>
      </c>
      <c r="C69" s="18"/>
      <c r="D69" s="19">
        <v>17370468812</v>
      </c>
      <c r="E69" s="20">
        <v>17370468812</v>
      </c>
      <c r="F69" s="20">
        <v>1373542000</v>
      </c>
      <c r="G69" s="20">
        <v>1251172587</v>
      </c>
      <c r="H69" s="20">
        <v>2526676766</v>
      </c>
      <c r="I69" s="20">
        <v>5151391353</v>
      </c>
      <c r="J69" s="20">
        <v>1440560196</v>
      </c>
      <c r="K69" s="20">
        <v>1500579799</v>
      </c>
      <c r="L69" s="20">
        <v>959615231</v>
      </c>
      <c r="M69" s="20">
        <v>3900755226</v>
      </c>
      <c r="N69" s="20">
        <v>1428311598</v>
      </c>
      <c r="O69" s="20">
        <v>1412195567</v>
      </c>
      <c r="P69" s="20">
        <v>719462848</v>
      </c>
      <c r="Q69" s="20">
        <v>3559970013</v>
      </c>
      <c r="R69" s="20">
        <v>1348399158</v>
      </c>
      <c r="S69" s="20">
        <v>1441208111</v>
      </c>
      <c r="T69" s="20">
        <v>553161680</v>
      </c>
      <c r="U69" s="20">
        <v>3342768949</v>
      </c>
      <c r="V69" s="20">
        <v>15954885541</v>
      </c>
      <c r="W69" s="20">
        <v>17370468811</v>
      </c>
      <c r="X69" s="20"/>
      <c r="Y69" s="19"/>
      <c r="Z69" s="22">
        <v>17370468812</v>
      </c>
    </row>
    <row r="70" spans="1:26" ht="13.5" hidden="1">
      <c r="A70" s="38" t="s">
        <v>91</v>
      </c>
      <c r="B70" s="18">
        <v>11474565894</v>
      </c>
      <c r="C70" s="18"/>
      <c r="D70" s="19">
        <v>12576060400</v>
      </c>
      <c r="E70" s="20">
        <v>12576060400</v>
      </c>
      <c r="F70" s="20">
        <v>1023129152</v>
      </c>
      <c r="G70" s="20">
        <v>918195365</v>
      </c>
      <c r="H70" s="20">
        <v>1511816760</v>
      </c>
      <c r="I70" s="20">
        <v>3453141277</v>
      </c>
      <c r="J70" s="20">
        <v>991859058</v>
      </c>
      <c r="K70" s="20">
        <v>1030932276</v>
      </c>
      <c r="L70" s="20">
        <v>984632677</v>
      </c>
      <c r="M70" s="20">
        <v>3007424011</v>
      </c>
      <c r="N70" s="20">
        <v>1072126020</v>
      </c>
      <c r="O70" s="20">
        <v>999655505</v>
      </c>
      <c r="P70" s="20">
        <v>514833481</v>
      </c>
      <c r="Q70" s="20">
        <v>2586615006</v>
      </c>
      <c r="R70" s="20">
        <v>1016484420</v>
      </c>
      <c r="S70" s="20">
        <v>1018414441</v>
      </c>
      <c r="T70" s="20">
        <v>364263006</v>
      </c>
      <c r="U70" s="20">
        <v>2399161867</v>
      </c>
      <c r="V70" s="20">
        <v>11446342161</v>
      </c>
      <c r="W70" s="20">
        <v>12576060400</v>
      </c>
      <c r="X70" s="20"/>
      <c r="Y70" s="19"/>
      <c r="Z70" s="22">
        <v>12576060400</v>
      </c>
    </row>
    <row r="71" spans="1:26" ht="13.5" hidden="1">
      <c r="A71" s="38" t="s">
        <v>92</v>
      </c>
      <c r="B71" s="18">
        <v>2771281206</v>
      </c>
      <c r="C71" s="18"/>
      <c r="D71" s="19">
        <v>3301439342</v>
      </c>
      <c r="E71" s="20">
        <v>3301439342</v>
      </c>
      <c r="F71" s="20">
        <v>241123256</v>
      </c>
      <c r="G71" s="20">
        <v>191834128</v>
      </c>
      <c r="H71" s="20">
        <v>733998411</v>
      </c>
      <c r="I71" s="20">
        <v>1166955795</v>
      </c>
      <c r="J71" s="20">
        <v>428951057</v>
      </c>
      <c r="K71" s="20">
        <v>275120000</v>
      </c>
      <c r="L71" s="20">
        <v>-103160309</v>
      </c>
      <c r="M71" s="20">
        <v>600910748</v>
      </c>
      <c r="N71" s="20">
        <v>262046729</v>
      </c>
      <c r="O71" s="20">
        <v>254065885</v>
      </c>
      <c r="P71" s="20">
        <v>130219939</v>
      </c>
      <c r="Q71" s="20">
        <v>646332553</v>
      </c>
      <c r="R71" s="20">
        <v>220260321</v>
      </c>
      <c r="S71" s="20">
        <v>284873437</v>
      </c>
      <c r="T71" s="20">
        <v>-97013856</v>
      </c>
      <c r="U71" s="20">
        <v>408119902</v>
      </c>
      <c r="V71" s="20">
        <v>2822318998</v>
      </c>
      <c r="W71" s="20">
        <v>3301439342</v>
      </c>
      <c r="X71" s="20"/>
      <c r="Y71" s="19"/>
      <c r="Z71" s="22">
        <v>3301439342</v>
      </c>
    </row>
    <row r="72" spans="1:26" ht="13.5" hidden="1">
      <c r="A72" s="38" t="s">
        <v>93</v>
      </c>
      <c r="B72" s="18">
        <v>644162073</v>
      </c>
      <c r="C72" s="18"/>
      <c r="D72" s="19">
        <v>807741879</v>
      </c>
      <c r="E72" s="20">
        <v>807741879</v>
      </c>
      <c r="F72" s="20">
        <v>58186769</v>
      </c>
      <c r="G72" s="20">
        <v>40933175</v>
      </c>
      <c r="H72" s="20">
        <v>201139650</v>
      </c>
      <c r="I72" s="20">
        <v>300259594</v>
      </c>
      <c r="J72" s="20">
        <v>103899456</v>
      </c>
      <c r="K72" s="20">
        <v>67314586</v>
      </c>
      <c r="L72" s="20">
        <v>10717602</v>
      </c>
      <c r="M72" s="20">
        <v>181931644</v>
      </c>
      <c r="N72" s="20">
        <v>40622680</v>
      </c>
      <c r="O72" s="20">
        <v>98906359</v>
      </c>
      <c r="P72" s="20">
        <v>15128561</v>
      </c>
      <c r="Q72" s="20">
        <v>154657600</v>
      </c>
      <c r="R72" s="20">
        <v>59387149</v>
      </c>
      <c r="S72" s="20">
        <v>74079735</v>
      </c>
      <c r="T72" s="20">
        <v>303813350</v>
      </c>
      <c r="U72" s="20">
        <v>437280234</v>
      </c>
      <c r="V72" s="20">
        <v>1074129072</v>
      </c>
      <c r="W72" s="20">
        <v>807741879</v>
      </c>
      <c r="X72" s="20"/>
      <c r="Y72" s="19"/>
      <c r="Z72" s="22">
        <v>807741879</v>
      </c>
    </row>
    <row r="73" spans="1:26" ht="13.5" hidden="1">
      <c r="A73" s="38" t="s">
        <v>94</v>
      </c>
      <c r="B73" s="18">
        <v>559257097</v>
      </c>
      <c r="C73" s="18"/>
      <c r="D73" s="19">
        <v>572620531</v>
      </c>
      <c r="E73" s="20">
        <v>572620531</v>
      </c>
      <c r="F73" s="20">
        <v>40759350</v>
      </c>
      <c r="G73" s="20">
        <v>100209919</v>
      </c>
      <c r="H73" s="20">
        <v>64252094</v>
      </c>
      <c r="I73" s="20">
        <v>205221363</v>
      </c>
      <c r="J73" s="20">
        <v>-89853514</v>
      </c>
      <c r="K73" s="20">
        <v>121718322</v>
      </c>
      <c r="L73" s="20">
        <v>56386808</v>
      </c>
      <c r="M73" s="20">
        <v>88251616</v>
      </c>
      <c r="N73" s="20">
        <v>45006998</v>
      </c>
      <c r="O73" s="20">
        <v>50367302</v>
      </c>
      <c r="P73" s="20">
        <v>51976829</v>
      </c>
      <c r="Q73" s="20">
        <v>147351129</v>
      </c>
      <c r="R73" s="20">
        <v>49711606</v>
      </c>
      <c r="S73" s="20">
        <v>49403554</v>
      </c>
      <c r="T73" s="20">
        <v>-58625925</v>
      </c>
      <c r="U73" s="20">
        <v>40489235</v>
      </c>
      <c r="V73" s="20">
        <v>481313343</v>
      </c>
      <c r="W73" s="20">
        <v>572620530</v>
      </c>
      <c r="X73" s="20"/>
      <c r="Y73" s="19"/>
      <c r="Z73" s="22">
        <v>572620531</v>
      </c>
    </row>
    <row r="74" spans="1:26" ht="13.5" hidden="1">
      <c r="A74" s="38" t="s">
        <v>95</v>
      </c>
      <c r="B74" s="18">
        <v>148005947</v>
      </c>
      <c r="C74" s="18"/>
      <c r="D74" s="19">
        <v>112606660</v>
      </c>
      <c r="E74" s="20">
        <v>112606660</v>
      </c>
      <c r="F74" s="20">
        <v>10343473</v>
      </c>
      <c r="G74" s="20"/>
      <c r="H74" s="20">
        <v>15469851</v>
      </c>
      <c r="I74" s="20">
        <v>25813324</v>
      </c>
      <c r="J74" s="20">
        <v>5704139</v>
      </c>
      <c r="K74" s="20">
        <v>5494615</v>
      </c>
      <c r="L74" s="20">
        <v>11038453</v>
      </c>
      <c r="M74" s="20">
        <v>22237207</v>
      </c>
      <c r="N74" s="20">
        <v>8509171</v>
      </c>
      <c r="O74" s="20">
        <v>9200516</v>
      </c>
      <c r="P74" s="20">
        <v>7304038</v>
      </c>
      <c r="Q74" s="20">
        <v>25013725</v>
      </c>
      <c r="R74" s="20">
        <v>2555662</v>
      </c>
      <c r="S74" s="20">
        <v>14436944</v>
      </c>
      <c r="T74" s="20">
        <v>40725105</v>
      </c>
      <c r="U74" s="20">
        <v>57717711</v>
      </c>
      <c r="V74" s="20">
        <v>130781967</v>
      </c>
      <c r="W74" s="20">
        <v>112606660</v>
      </c>
      <c r="X74" s="20"/>
      <c r="Y74" s="19"/>
      <c r="Z74" s="22">
        <v>112606660</v>
      </c>
    </row>
    <row r="75" spans="1:26" ht="13.5" hidden="1">
      <c r="A75" s="39" t="s">
        <v>96</v>
      </c>
      <c r="B75" s="27">
        <v>246685388</v>
      </c>
      <c r="C75" s="27"/>
      <c r="D75" s="28">
        <v>113980592</v>
      </c>
      <c r="E75" s="29">
        <v>113980592</v>
      </c>
      <c r="F75" s="29">
        <v>3017215</v>
      </c>
      <c r="G75" s="29">
        <v>81716</v>
      </c>
      <c r="H75" s="29">
        <v>42438000</v>
      </c>
      <c r="I75" s="29">
        <v>45536931</v>
      </c>
      <c r="J75" s="29">
        <v>2783253</v>
      </c>
      <c r="K75" s="29">
        <v>-92710</v>
      </c>
      <c r="L75" s="29">
        <v>44477446</v>
      </c>
      <c r="M75" s="29">
        <v>47167989</v>
      </c>
      <c r="N75" s="29">
        <v>4656743</v>
      </c>
      <c r="O75" s="29">
        <v>44486663</v>
      </c>
      <c r="P75" s="29">
        <v>19161155</v>
      </c>
      <c r="Q75" s="29">
        <v>68304561</v>
      </c>
      <c r="R75" s="29">
        <v>567003</v>
      </c>
      <c r="S75" s="29">
        <v>6333196</v>
      </c>
      <c r="T75" s="29"/>
      <c r="U75" s="29">
        <v>6900199</v>
      </c>
      <c r="V75" s="29">
        <v>167909680</v>
      </c>
      <c r="W75" s="29">
        <v>113980593</v>
      </c>
      <c r="X75" s="29"/>
      <c r="Y75" s="28"/>
      <c r="Z75" s="30">
        <v>113980592</v>
      </c>
    </row>
    <row r="76" spans="1:26" ht="13.5" hidden="1">
      <c r="A76" s="41" t="s">
        <v>98</v>
      </c>
      <c r="B76" s="31">
        <v>22063944000</v>
      </c>
      <c r="C76" s="31"/>
      <c r="D76" s="32">
        <v>22825870135</v>
      </c>
      <c r="E76" s="33">
        <v>22837710139</v>
      </c>
      <c r="F76" s="33">
        <v>630481625</v>
      </c>
      <c r="G76" s="33">
        <v>829114776</v>
      </c>
      <c r="H76" s="33">
        <v>3332021906</v>
      </c>
      <c r="I76" s="33">
        <v>4791618307</v>
      </c>
      <c r="J76" s="33">
        <v>2279904257</v>
      </c>
      <c r="K76" s="33">
        <v>2139798383</v>
      </c>
      <c r="L76" s="33">
        <v>1929062629</v>
      </c>
      <c r="M76" s="33">
        <v>6348765269</v>
      </c>
      <c r="N76" s="33">
        <v>2006510663</v>
      </c>
      <c r="O76" s="33">
        <v>2113213903</v>
      </c>
      <c r="P76" s="33">
        <v>2134106749</v>
      </c>
      <c r="Q76" s="33">
        <v>6253831315</v>
      </c>
      <c r="R76" s="33">
        <v>2131241232</v>
      </c>
      <c r="S76" s="33">
        <v>2031828468</v>
      </c>
      <c r="T76" s="33">
        <v>1589855918</v>
      </c>
      <c r="U76" s="33">
        <v>5752925618</v>
      </c>
      <c r="V76" s="33">
        <v>23147140509</v>
      </c>
      <c r="W76" s="33">
        <v>22837710139</v>
      </c>
      <c r="X76" s="33"/>
      <c r="Y76" s="32"/>
      <c r="Z76" s="34">
        <v>22837710139</v>
      </c>
    </row>
    <row r="77" spans="1:26" ht="13.5" hidden="1">
      <c r="A77" s="36" t="s">
        <v>31</v>
      </c>
      <c r="B77" s="18">
        <v>6219986000</v>
      </c>
      <c r="C77" s="18"/>
      <c r="D77" s="19">
        <v>5986946362</v>
      </c>
      <c r="E77" s="20">
        <v>5986946363</v>
      </c>
      <c r="F77" s="20">
        <v>155500823</v>
      </c>
      <c r="G77" s="20">
        <v>194800829</v>
      </c>
      <c r="H77" s="20">
        <v>1247200348</v>
      </c>
      <c r="I77" s="20">
        <v>1597502000</v>
      </c>
      <c r="J77" s="20">
        <v>705619000</v>
      </c>
      <c r="K77" s="20">
        <v>575780000</v>
      </c>
      <c r="L77" s="20">
        <v>575780000</v>
      </c>
      <c r="M77" s="20">
        <v>1857179000</v>
      </c>
      <c r="N77" s="20">
        <v>575780338</v>
      </c>
      <c r="O77" s="20">
        <v>575780000</v>
      </c>
      <c r="P77" s="20">
        <v>592835315</v>
      </c>
      <c r="Q77" s="20">
        <v>1744395653</v>
      </c>
      <c r="R77" s="20">
        <v>670094622</v>
      </c>
      <c r="S77" s="20">
        <v>570095000</v>
      </c>
      <c r="T77" s="20">
        <v>448774979</v>
      </c>
      <c r="U77" s="20">
        <v>1688964601</v>
      </c>
      <c r="V77" s="20">
        <v>6888041254</v>
      </c>
      <c r="W77" s="20">
        <v>5986946363</v>
      </c>
      <c r="X77" s="20"/>
      <c r="Y77" s="19"/>
      <c r="Z77" s="22">
        <v>5986946363</v>
      </c>
    </row>
    <row r="78" spans="1:26" ht="13.5" hidden="1">
      <c r="A78" s="37" t="s">
        <v>32</v>
      </c>
      <c r="B78" s="18">
        <v>15597272000</v>
      </c>
      <c r="C78" s="18"/>
      <c r="D78" s="19">
        <v>16724943181</v>
      </c>
      <c r="E78" s="20">
        <v>16724943184</v>
      </c>
      <c r="F78" s="20">
        <v>451836994</v>
      </c>
      <c r="G78" s="20">
        <v>597078586</v>
      </c>
      <c r="H78" s="20">
        <v>2050359725</v>
      </c>
      <c r="I78" s="20">
        <v>3099275305</v>
      </c>
      <c r="J78" s="20">
        <v>1557148000</v>
      </c>
      <c r="K78" s="20">
        <v>1500475000</v>
      </c>
      <c r="L78" s="20">
        <v>1356787000</v>
      </c>
      <c r="M78" s="20">
        <v>4414410000</v>
      </c>
      <c r="N78" s="20">
        <v>1428311582</v>
      </c>
      <c r="O78" s="20">
        <v>1512196000</v>
      </c>
      <c r="P78" s="20">
        <v>1523041730</v>
      </c>
      <c r="Q78" s="20">
        <v>4463549312</v>
      </c>
      <c r="R78" s="20">
        <v>1392462307</v>
      </c>
      <c r="S78" s="20">
        <v>1460221585</v>
      </c>
      <c r="T78" s="20">
        <v>1124967874</v>
      </c>
      <c r="U78" s="20">
        <v>3977651766</v>
      </c>
      <c r="V78" s="20">
        <v>15954886383</v>
      </c>
      <c r="W78" s="20">
        <v>16724943184</v>
      </c>
      <c r="X78" s="20"/>
      <c r="Y78" s="19"/>
      <c r="Z78" s="22">
        <v>16724943184</v>
      </c>
    </row>
    <row r="79" spans="1:26" ht="13.5" hidden="1">
      <c r="A79" s="38" t="s">
        <v>91</v>
      </c>
      <c r="B79" s="18">
        <v>11295514000</v>
      </c>
      <c r="C79" s="18"/>
      <c r="D79" s="19">
        <v>12164300839</v>
      </c>
      <c r="E79" s="20">
        <v>12164300839</v>
      </c>
      <c r="F79" s="20">
        <v>311940028</v>
      </c>
      <c r="G79" s="20">
        <v>418481533</v>
      </c>
      <c r="H79" s="20">
        <v>1343690036</v>
      </c>
      <c r="I79" s="20">
        <v>2074111597</v>
      </c>
      <c r="J79" s="20">
        <v>991834000</v>
      </c>
      <c r="K79" s="20">
        <v>1030858000</v>
      </c>
      <c r="L79" s="20">
        <v>984731000</v>
      </c>
      <c r="M79" s="20">
        <v>3007423000</v>
      </c>
      <c r="N79" s="20">
        <v>1072126020</v>
      </c>
      <c r="O79" s="20">
        <v>1099656000</v>
      </c>
      <c r="P79" s="20">
        <v>1159655317</v>
      </c>
      <c r="Q79" s="20">
        <v>3331437337</v>
      </c>
      <c r="R79" s="20">
        <v>1016484000</v>
      </c>
      <c r="S79" s="20">
        <v>1018414000</v>
      </c>
      <c r="T79" s="20">
        <v>769361234</v>
      </c>
      <c r="U79" s="20">
        <v>2804259234</v>
      </c>
      <c r="V79" s="20">
        <v>11217231168</v>
      </c>
      <c r="W79" s="20">
        <v>12164300839</v>
      </c>
      <c r="X79" s="20"/>
      <c r="Y79" s="19"/>
      <c r="Z79" s="22">
        <v>12164300839</v>
      </c>
    </row>
    <row r="80" spans="1:26" ht="13.5" hidden="1">
      <c r="A80" s="38" t="s">
        <v>92</v>
      </c>
      <c r="B80" s="18">
        <v>2759678000</v>
      </c>
      <c r="C80" s="18"/>
      <c r="D80" s="19">
        <v>3096596041</v>
      </c>
      <c r="E80" s="20">
        <v>3096596044</v>
      </c>
      <c r="F80" s="20">
        <v>78650637</v>
      </c>
      <c r="G80" s="20">
        <v>70639944</v>
      </c>
      <c r="H80" s="20">
        <v>458318099</v>
      </c>
      <c r="I80" s="20">
        <v>607608680</v>
      </c>
      <c r="J80" s="20">
        <v>412015000</v>
      </c>
      <c r="K80" s="20">
        <v>275130000</v>
      </c>
      <c r="L80" s="20">
        <v>247367000</v>
      </c>
      <c r="M80" s="20">
        <v>934512000</v>
      </c>
      <c r="N80" s="20">
        <v>262046715</v>
      </c>
      <c r="O80" s="20">
        <v>254066000</v>
      </c>
      <c r="P80" s="20">
        <v>241308826</v>
      </c>
      <c r="Q80" s="20">
        <v>757421541</v>
      </c>
      <c r="R80" s="20">
        <v>220260000</v>
      </c>
      <c r="S80" s="20">
        <v>284873000</v>
      </c>
      <c r="T80" s="20">
        <v>221114000</v>
      </c>
      <c r="U80" s="20">
        <v>726247000</v>
      </c>
      <c r="V80" s="20">
        <v>3025789221</v>
      </c>
      <c r="W80" s="20">
        <v>3096596044</v>
      </c>
      <c r="X80" s="20"/>
      <c r="Y80" s="19"/>
      <c r="Z80" s="22">
        <v>3096596044</v>
      </c>
    </row>
    <row r="81" spans="1:26" ht="13.5" hidden="1">
      <c r="A81" s="38" t="s">
        <v>93</v>
      </c>
      <c r="B81" s="18">
        <v>805590000</v>
      </c>
      <c r="C81" s="18"/>
      <c r="D81" s="19">
        <v>766843790</v>
      </c>
      <c r="E81" s="20">
        <v>766843789</v>
      </c>
      <c r="F81" s="20">
        <v>27745018</v>
      </c>
      <c r="G81" s="20">
        <v>23977875</v>
      </c>
      <c r="H81" s="20">
        <v>140420813</v>
      </c>
      <c r="I81" s="20">
        <v>192143706</v>
      </c>
      <c r="J81" s="20">
        <v>103884000</v>
      </c>
      <c r="K81" s="20">
        <v>67311000</v>
      </c>
      <c r="L81" s="20">
        <v>57459000</v>
      </c>
      <c r="M81" s="20">
        <v>228654000</v>
      </c>
      <c r="N81" s="20">
        <v>40617273</v>
      </c>
      <c r="O81" s="20">
        <v>98906000</v>
      </c>
      <c r="P81" s="20">
        <v>68460304</v>
      </c>
      <c r="Q81" s="20">
        <v>207983577</v>
      </c>
      <c r="R81" s="20">
        <v>59387000</v>
      </c>
      <c r="S81" s="20">
        <v>74080000</v>
      </c>
      <c r="T81" s="20">
        <v>60104000</v>
      </c>
      <c r="U81" s="20">
        <v>193571000</v>
      </c>
      <c r="V81" s="20">
        <v>822352283</v>
      </c>
      <c r="W81" s="20">
        <v>766843789</v>
      </c>
      <c r="X81" s="20"/>
      <c r="Y81" s="19"/>
      <c r="Z81" s="22">
        <v>766843789</v>
      </c>
    </row>
    <row r="82" spans="1:26" ht="13.5" hidden="1">
      <c r="A82" s="38" t="s">
        <v>94</v>
      </c>
      <c r="B82" s="18">
        <v>556239000</v>
      </c>
      <c r="C82" s="18"/>
      <c r="D82" s="19">
        <v>543561539</v>
      </c>
      <c r="E82" s="20">
        <v>543561539</v>
      </c>
      <c r="F82" s="20">
        <v>13614903</v>
      </c>
      <c r="G82" s="20">
        <v>14060997</v>
      </c>
      <c r="H82" s="20">
        <v>15115897</v>
      </c>
      <c r="I82" s="20">
        <v>42791797</v>
      </c>
      <c r="J82" s="20">
        <v>43476000</v>
      </c>
      <c r="K82" s="20">
        <v>121718000</v>
      </c>
      <c r="L82" s="20">
        <v>56387000</v>
      </c>
      <c r="M82" s="20">
        <v>221581000</v>
      </c>
      <c r="N82" s="20">
        <v>45006998</v>
      </c>
      <c r="O82" s="20">
        <v>50367000</v>
      </c>
      <c r="P82" s="20">
        <v>51975829</v>
      </c>
      <c r="Q82" s="20">
        <v>147349827</v>
      </c>
      <c r="R82" s="20">
        <v>75629000</v>
      </c>
      <c r="S82" s="20">
        <v>49404000</v>
      </c>
      <c r="T82" s="20">
        <v>44931000</v>
      </c>
      <c r="U82" s="20">
        <v>169964000</v>
      </c>
      <c r="V82" s="20">
        <v>581686624</v>
      </c>
      <c r="W82" s="20">
        <v>543561539</v>
      </c>
      <c r="X82" s="20"/>
      <c r="Y82" s="19"/>
      <c r="Z82" s="22">
        <v>543561539</v>
      </c>
    </row>
    <row r="83" spans="1:26" ht="13.5" hidden="1">
      <c r="A83" s="38" t="s">
        <v>95</v>
      </c>
      <c r="B83" s="18">
        <v>180251000</v>
      </c>
      <c r="C83" s="18"/>
      <c r="D83" s="19">
        <v>153640972</v>
      </c>
      <c r="E83" s="20">
        <v>153640973</v>
      </c>
      <c r="F83" s="20">
        <v>19886408</v>
      </c>
      <c r="G83" s="20">
        <v>69918237</v>
      </c>
      <c r="H83" s="20">
        <v>92814880</v>
      </c>
      <c r="I83" s="20">
        <v>182619525</v>
      </c>
      <c r="J83" s="20">
        <v>5939000</v>
      </c>
      <c r="K83" s="20">
        <v>5458000</v>
      </c>
      <c r="L83" s="20">
        <v>10843000</v>
      </c>
      <c r="M83" s="20">
        <v>22240000</v>
      </c>
      <c r="N83" s="20">
        <v>8514576</v>
      </c>
      <c r="O83" s="20">
        <v>9201000</v>
      </c>
      <c r="P83" s="20">
        <v>1641454</v>
      </c>
      <c r="Q83" s="20">
        <v>19357030</v>
      </c>
      <c r="R83" s="20">
        <v>20702307</v>
      </c>
      <c r="S83" s="20">
        <v>33450585</v>
      </c>
      <c r="T83" s="20">
        <v>29457640</v>
      </c>
      <c r="U83" s="20">
        <v>83610532</v>
      </c>
      <c r="V83" s="20">
        <v>307827087</v>
      </c>
      <c r="W83" s="20">
        <v>153640973</v>
      </c>
      <c r="X83" s="20"/>
      <c r="Y83" s="19"/>
      <c r="Z83" s="22">
        <v>153640973</v>
      </c>
    </row>
    <row r="84" spans="1:26" ht="13.5" hidden="1">
      <c r="A84" s="39" t="s">
        <v>96</v>
      </c>
      <c r="B84" s="27">
        <v>246686000</v>
      </c>
      <c r="C84" s="27"/>
      <c r="D84" s="28">
        <v>113980592</v>
      </c>
      <c r="E84" s="29">
        <v>125820592</v>
      </c>
      <c r="F84" s="29">
        <v>23143808</v>
      </c>
      <c r="G84" s="29">
        <v>37235361</v>
      </c>
      <c r="H84" s="29">
        <v>34461833</v>
      </c>
      <c r="I84" s="29">
        <v>94841002</v>
      </c>
      <c r="J84" s="29">
        <v>17137257</v>
      </c>
      <c r="K84" s="29">
        <v>63543383</v>
      </c>
      <c r="L84" s="29">
        <v>-3504371</v>
      </c>
      <c r="M84" s="29">
        <v>77176269</v>
      </c>
      <c r="N84" s="29">
        <v>2418743</v>
      </c>
      <c r="O84" s="29">
        <v>25237903</v>
      </c>
      <c r="P84" s="29">
        <v>18229704</v>
      </c>
      <c r="Q84" s="29">
        <v>45886350</v>
      </c>
      <c r="R84" s="29">
        <v>68684303</v>
      </c>
      <c r="S84" s="29">
        <v>1511883</v>
      </c>
      <c r="T84" s="29">
        <v>16113065</v>
      </c>
      <c r="U84" s="29">
        <v>86309251</v>
      </c>
      <c r="V84" s="29">
        <v>304212872</v>
      </c>
      <c r="W84" s="29">
        <v>125820592</v>
      </c>
      <c r="X84" s="29"/>
      <c r="Y84" s="28"/>
      <c r="Z84" s="30">
        <v>125820592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6739786943</v>
      </c>
      <c r="C5" s="18">
        <v>0</v>
      </c>
      <c r="D5" s="58">
        <v>6958999622</v>
      </c>
      <c r="E5" s="59">
        <v>7577600997</v>
      </c>
      <c r="F5" s="59">
        <v>586939965</v>
      </c>
      <c r="G5" s="59">
        <v>701144637</v>
      </c>
      <c r="H5" s="59">
        <v>692655494</v>
      </c>
      <c r="I5" s="59">
        <v>1980740096</v>
      </c>
      <c r="J5" s="59">
        <v>695007529</v>
      </c>
      <c r="K5" s="59">
        <v>639253077</v>
      </c>
      <c r="L5" s="59">
        <v>708849203</v>
      </c>
      <c r="M5" s="59">
        <v>2043109809</v>
      </c>
      <c r="N5" s="59">
        <v>707067675</v>
      </c>
      <c r="O5" s="59">
        <v>652508197</v>
      </c>
      <c r="P5" s="59">
        <v>631454333</v>
      </c>
      <c r="Q5" s="59">
        <v>1991030205</v>
      </c>
      <c r="R5" s="59">
        <v>671822764</v>
      </c>
      <c r="S5" s="59">
        <v>575845877</v>
      </c>
      <c r="T5" s="59">
        <v>786017976</v>
      </c>
      <c r="U5" s="59">
        <v>2033686617</v>
      </c>
      <c r="V5" s="59">
        <v>8048566727</v>
      </c>
      <c r="W5" s="59">
        <v>6958999620</v>
      </c>
      <c r="X5" s="59">
        <v>1089567107</v>
      </c>
      <c r="Y5" s="60">
        <v>15.66</v>
      </c>
      <c r="Z5" s="61">
        <v>7577600997</v>
      </c>
    </row>
    <row r="6" spans="1:26" ht="13.5">
      <c r="A6" s="57" t="s">
        <v>32</v>
      </c>
      <c r="B6" s="18">
        <v>17552069505</v>
      </c>
      <c r="C6" s="18">
        <v>0</v>
      </c>
      <c r="D6" s="58">
        <v>18353075123</v>
      </c>
      <c r="E6" s="59">
        <v>18593298111</v>
      </c>
      <c r="F6" s="59">
        <v>1523437748</v>
      </c>
      <c r="G6" s="59">
        <v>1548752096</v>
      </c>
      <c r="H6" s="59">
        <v>1603155985</v>
      </c>
      <c r="I6" s="59">
        <v>4675345829</v>
      </c>
      <c r="J6" s="59">
        <v>1511596640</v>
      </c>
      <c r="K6" s="59">
        <v>1509123149</v>
      </c>
      <c r="L6" s="59">
        <v>1514003410</v>
      </c>
      <c r="M6" s="59">
        <v>4534723199</v>
      </c>
      <c r="N6" s="59">
        <v>1671412324</v>
      </c>
      <c r="O6" s="59">
        <v>1587272751</v>
      </c>
      <c r="P6" s="59">
        <v>1599006515</v>
      </c>
      <c r="Q6" s="59">
        <v>4857691590</v>
      </c>
      <c r="R6" s="59">
        <v>1398781749</v>
      </c>
      <c r="S6" s="59">
        <v>1617640318</v>
      </c>
      <c r="T6" s="59">
        <v>1522115364</v>
      </c>
      <c r="U6" s="59">
        <v>4538537431</v>
      </c>
      <c r="V6" s="59">
        <v>18606298049</v>
      </c>
      <c r="W6" s="59">
        <v>18353075126</v>
      </c>
      <c r="X6" s="59">
        <v>253222923</v>
      </c>
      <c r="Y6" s="60">
        <v>1.38</v>
      </c>
      <c r="Z6" s="61">
        <v>18593298111</v>
      </c>
    </row>
    <row r="7" spans="1:26" ht="13.5">
      <c r="A7" s="57" t="s">
        <v>33</v>
      </c>
      <c r="B7" s="18">
        <v>830187841</v>
      </c>
      <c r="C7" s="18">
        <v>0</v>
      </c>
      <c r="D7" s="58">
        <v>610777763</v>
      </c>
      <c r="E7" s="59">
        <v>619314491</v>
      </c>
      <c r="F7" s="59">
        <v>66878454</v>
      </c>
      <c r="G7" s="59">
        <v>55730134</v>
      </c>
      <c r="H7" s="59">
        <v>60211678</v>
      </c>
      <c r="I7" s="59">
        <v>182820266</v>
      </c>
      <c r="J7" s="59">
        <v>59102846</v>
      </c>
      <c r="K7" s="59">
        <v>60128225</v>
      </c>
      <c r="L7" s="59">
        <v>65400433</v>
      </c>
      <c r="M7" s="59">
        <v>184631504</v>
      </c>
      <c r="N7" s="59">
        <v>66536818</v>
      </c>
      <c r="O7" s="59">
        <v>66543023</v>
      </c>
      <c r="P7" s="59">
        <v>74723537</v>
      </c>
      <c r="Q7" s="59">
        <v>207803378</v>
      </c>
      <c r="R7" s="59">
        <v>74140759</v>
      </c>
      <c r="S7" s="59">
        <v>71956226</v>
      </c>
      <c r="T7" s="59">
        <v>20384446</v>
      </c>
      <c r="U7" s="59">
        <v>166481431</v>
      </c>
      <c r="V7" s="59">
        <v>741736579</v>
      </c>
      <c r="W7" s="59">
        <v>610777760</v>
      </c>
      <c r="X7" s="59">
        <v>130958819</v>
      </c>
      <c r="Y7" s="60">
        <v>21.44</v>
      </c>
      <c r="Z7" s="61">
        <v>619314491</v>
      </c>
    </row>
    <row r="8" spans="1:26" ht="13.5">
      <c r="A8" s="57" t="s">
        <v>34</v>
      </c>
      <c r="B8" s="18">
        <v>3589930868</v>
      </c>
      <c r="C8" s="18">
        <v>0</v>
      </c>
      <c r="D8" s="58">
        <v>3802940090</v>
      </c>
      <c r="E8" s="59">
        <v>4308544088</v>
      </c>
      <c r="F8" s="59">
        <v>853048005</v>
      </c>
      <c r="G8" s="59">
        <v>118302139</v>
      </c>
      <c r="H8" s="59">
        <v>106344733</v>
      </c>
      <c r="I8" s="59">
        <v>1077694877</v>
      </c>
      <c r="J8" s="59">
        <v>100481851</v>
      </c>
      <c r="K8" s="59">
        <v>132592128</v>
      </c>
      <c r="L8" s="59">
        <v>796732612</v>
      </c>
      <c r="M8" s="59">
        <v>1029806591</v>
      </c>
      <c r="N8" s="59">
        <v>107156856</v>
      </c>
      <c r="O8" s="59">
        <v>142413714</v>
      </c>
      <c r="P8" s="59">
        <v>651396241</v>
      </c>
      <c r="Q8" s="59">
        <v>900966811</v>
      </c>
      <c r="R8" s="59">
        <v>165782763</v>
      </c>
      <c r="S8" s="59">
        <v>85226702</v>
      </c>
      <c r="T8" s="59">
        <v>44003490</v>
      </c>
      <c r="U8" s="59">
        <v>295012955</v>
      </c>
      <c r="V8" s="59">
        <v>3303481234</v>
      </c>
      <c r="W8" s="59">
        <v>3802940092</v>
      </c>
      <c r="X8" s="59">
        <v>-499458858</v>
      </c>
      <c r="Y8" s="60">
        <v>-13.13</v>
      </c>
      <c r="Z8" s="61">
        <v>4308544088</v>
      </c>
    </row>
    <row r="9" spans="1:26" ht="13.5">
      <c r="A9" s="57" t="s">
        <v>35</v>
      </c>
      <c r="B9" s="18">
        <v>4286154508</v>
      </c>
      <c r="C9" s="18">
        <v>0</v>
      </c>
      <c r="D9" s="58">
        <v>4795086728</v>
      </c>
      <c r="E9" s="59">
        <v>4723269445</v>
      </c>
      <c r="F9" s="59">
        <v>135063823</v>
      </c>
      <c r="G9" s="59">
        <v>934209054</v>
      </c>
      <c r="H9" s="59">
        <v>201183919</v>
      </c>
      <c r="I9" s="59">
        <v>1270456796</v>
      </c>
      <c r="J9" s="59">
        <v>181934627</v>
      </c>
      <c r="K9" s="59">
        <v>193884498</v>
      </c>
      <c r="L9" s="59">
        <v>879202856</v>
      </c>
      <c r="M9" s="59">
        <v>1255021981</v>
      </c>
      <c r="N9" s="59">
        <v>131861077</v>
      </c>
      <c r="O9" s="59">
        <v>185828101</v>
      </c>
      <c r="P9" s="59">
        <v>933770572</v>
      </c>
      <c r="Q9" s="59">
        <v>1251459750</v>
      </c>
      <c r="R9" s="59">
        <v>205440760</v>
      </c>
      <c r="S9" s="59">
        <v>217746634</v>
      </c>
      <c r="T9" s="59">
        <v>183021990</v>
      </c>
      <c r="U9" s="59">
        <v>606209384</v>
      </c>
      <c r="V9" s="59">
        <v>4383147911</v>
      </c>
      <c r="W9" s="59">
        <v>4707286730</v>
      </c>
      <c r="X9" s="59">
        <v>-324138819</v>
      </c>
      <c r="Y9" s="60">
        <v>-6.89</v>
      </c>
      <c r="Z9" s="61">
        <v>4723269445</v>
      </c>
    </row>
    <row r="10" spans="1:26" ht="25.5">
      <c r="A10" s="62" t="s">
        <v>83</v>
      </c>
      <c r="B10" s="63">
        <f>SUM(B5:B9)</f>
        <v>32998129665</v>
      </c>
      <c r="C10" s="63">
        <f>SUM(C5:C9)</f>
        <v>0</v>
      </c>
      <c r="D10" s="64">
        <f aca="true" t="shared" si="0" ref="D10:Z10">SUM(D5:D9)</f>
        <v>34520879326</v>
      </c>
      <c r="E10" s="65">
        <f t="shared" si="0"/>
        <v>35822027132</v>
      </c>
      <c r="F10" s="65">
        <f t="shared" si="0"/>
        <v>3165367995</v>
      </c>
      <c r="G10" s="65">
        <f t="shared" si="0"/>
        <v>3358138060</v>
      </c>
      <c r="H10" s="65">
        <f t="shared" si="0"/>
        <v>2663551809</v>
      </c>
      <c r="I10" s="65">
        <f t="shared" si="0"/>
        <v>9187057864</v>
      </c>
      <c r="J10" s="65">
        <f t="shared" si="0"/>
        <v>2548123493</v>
      </c>
      <c r="K10" s="65">
        <f t="shared" si="0"/>
        <v>2534981077</v>
      </c>
      <c r="L10" s="65">
        <f t="shared" si="0"/>
        <v>3964188514</v>
      </c>
      <c r="M10" s="65">
        <f t="shared" si="0"/>
        <v>9047293084</v>
      </c>
      <c r="N10" s="65">
        <f t="shared" si="0"/>
        <v>2684034750</v>
      </c>
      <c r="O10" s="65">
        <f t="shared" si="0"/>
        <v>2634565786</v>
      </c>
      <c r="P10" s="65">
        <f t="shared" si="0"/>
        <v>3890351198</v>
      </c>
      <c r="Q10" s="65">
        <f t="shared" si="0"/>
        <v>9208951734</v>
      </c>
      <c r="R10" s="65">
        <f t="shared" si="0"/>
        <v>2515968795</v>
      </c>
      <c r="S10" s="65">
        <f t="shared" si="0"/>
        <v>2568415757</v>
      </c>
      <c r="T10" s="65">
        <f t="shared" si="0"/>
        <v>2555543266</v>
      </c>
      <c r="U10" s="65">
        <f t="shared" si="0"/>
        <v>7639927818</v>
      </c>
      <c r="V10" s="65">
        <f t="shared" si="0"/>
        <v>35083230500</v>
      </c>
      <c r="W10" s="65">
        <f t="shared" si="0"/>
        <v>34433079328</v>
      </c>
      <c r="X10" s="65">
        <f t="shared" si="0"/>
        <v>650151172</v>
      </c>
      <c r="Y10" s="66">
        <f>+IF(W10&lt;&gt;0,(X10/W10)*100,0)</f>
        <v>1.8881586680262883</v>
      </c>
      <c r="Z10" s="67">
        <f t="shared" si="0"/>
        <v>35822027132</v>
      </c>
    </row>
    <row r="11" spans="1:26" ht="13.5">
      <c r="A11" s="57" t="s">
        <v>36</v>
      </c>
      <c r="B11" s="18">
        <v>9415889105</v>
      </c>
      <c r="C11" s="18">
        <v>0</v>
      </c>
      <c r="D11" s="58">
        <v>10677473777</v>
      </c>
      <c r="E11" s="59">
        <v>10428887201</v>
      </c>
      <c r="F11" s="59">
        <v>763399496</v>
      </c>
      <c r="G11" s="59">
        <v>824672302</v>
      </c>
      <c r="H11" s="59">
        <v>861689745</v>
      </c>
      <c r="I11" s="59">
        <v>2449761543</v>
      </c>
      <c r="J11" s="59">
        <v>683640267</v>
      </c>
      <c r="K11" s="59">
        <v>1302180530</v>
      </c>
      <c r="L11" s="59">
        <v>767999381</v>
      </c>
      <c r="M11" s="59">
        <v>2753820178</v>
      </c>
      <c r="N11" s="59">
        <v>762651051</v>
      </c>
      <c r="O11" s="59">
        <v>847826836</v>
      </c>
      <c r="P11" s="59">
        <v>832555424</v>
      </c>
      <c r="Q11" s="59">
        <v>2443033311</v>
      </c>
      <c r="R11" s="59">
        <v>875578115</v>
      </c>
      <c r="S11" s="59">
        <v>846694440</v>
      </c>
      <c r="T11" s="59">
        <v>784114730</v>
      </c>
      <c r="U11" s="59">
        <v>2506387285</v>
      </c>
      <c r="V11" s="59">
        <v>10153002317</v>
      </c>
      <c r="W11" s="59">
        <v>10670839961</v>
      </c>
      <c r="X11" s="59">
        <v>-517837644</v>
      </c>
      <c r="Y11" s="60">
        <v>-4.85</v>
      </c>
      <c r="Z11" s="61">
        <v>10428887201</v>
      </c>
    </row>
    <row r="12" spans="1:26" ht="13.5">
      <c r="A12" s="57" t="s">
        <v>37</v>
      </c>
      <c r="B12" s="18">
        <v>135094548</v>
      </c>
      <c r="C12" s="18">
        <v>0</v>
      </c>
      <c r="D12" s="58">
        <v>152116988</v>
      </c>
      <c r="E12" s="59">
        <v>146940986</v>
      </c>
      <c r="F12" s="59">
        <v>10975215</v>
      </c>
      <c r="G12" s="59">
        <v>9892877</v>
      </c>
      <c r="H12" s="59">
        <v>10416509</v>
      </c>
      <c r="I12" s="59">
        <v>31284601</v>
      </c>
      <c r="J12" s="59">
        <v>10997997</v>
      </c>
      <c r="K12" s="59">
        <v>11279917</v>
      </c>
      <c r="L12" s="59">
        <v>11575412</v>
      </c>
      <c r="M12" s="59">
        <v>33853326</v>
      </c>
      <c r="N12" s="59">
        <v>11243450</v>
      </c>
      <c r="O12" s="59">
        <v>11638436</v>
      </c>
      <c r="P12" s="59">
        <v>11665802</v>
      </c>
      <c r="Q12" s="59">
        <v>34547688</v>
      </c>
      <c r="R12" s="59">
        <v>11673269</v>
      </c>
      <c r="S12" s="59">
        <v>15486350</v>
      </c>
      <c r="T12" s="59">
        <v>12114641</v>
      </c>
      <c r="U12" s="59">
        <v>39274260</v>
      </c>
      <c r="V12" s="59">
        <v>138959875</v>
      </c>
      <c r="W12" s="59">
        <v>152116991</v>
      </c>
      <c r="X12" s="59">
        <v>-13157116</v>
      </c>
      <c r="Y12" s="60">
        <v>-8.65</v>
      </c>
      <c r="Z12" s="61">
        <v>146940986</v>
      </c>
    </row>
    <row r="13" spans="1:26" ht="13.5">
      <c r="A13" s="57" t="s">
        <v>84</v>
      </c>
      <c r="B13" s="18">
        <v>2148102365</v>
      </c>
      <c r="C13" s="18">
        <v>0</v>
      </c>
      <c r="D13" s="58">
        <v>2347797253</v>
      </c>
      <c r="E13" s="59">
        <v>2464404361</v>
      </c>
      <c r="F13" s="59">
        <v>192011211</v>
      </c>
      <c r="G13" s="59">
        <v>191691344</v>
      </c>
      <c r="H13" s="59">
        <v>153842329</v>
      </c>
      <c r="I13" s="59">
        <v>537544884</v>
      </c>
      <c r="J13" s="59">
        <v>164291874</v>
      </c>
      <c r="K13" s="59">
        <v>191636965</v>
      </c>
      <c r="L13" s="59">
        <v>192062407</v>
      </c>
      <c r="M13" s="59">
        <v>547991246</v>
      </c>
      <c r="N13" s="59">
        <v>193641475</v>
      </c>
      <c r="O13" s="59">
        <v>192914229</v>
      </c>
      <c r="P13" s="59">
        <v>197240842</v>
      </c>
      <c r="Q13" s="59">
        <v>583796546</v>
      </c>
      <c r="R13" s="59">
        <v>199046614</v>
      </c>
      <c r="S13" s="59">
        <v>166421107</v>
      </c>
      <c r="T13" s="59">
        <v>208014177</v>
      </c>
      <c r="U13" s="59">
        <v>573481898</v>
      </c>
      <c r="V13" s="59">
        <v>2242814574</v>
      </c>
      <c r="W13" s="59">
        <v>2347797255</v>
      </c>
      <c r="X13" s="59">
        <v>-104982681</v>
      </c>
      <c r="Y13" s="60">
        <v>-4.47</v>
      </c>
      <c r="Z13" s="61">
        <v>2464404361</v>
      </c>
    </row>
    <row r="14" spans="1:26" ht="13.5">
      <c r="A14" s="57" t="s">
        <v>38</v>
      </c>
      <c r="B14" s="18">
        <v>748478963</v>
      </c>
      <c r="C14" s="18">
        <v>0</v>
      </c>
      <c r="D14" s="58">
        <v>895847605</v>
      </c>
      <c r="E14" s="59">
        <v>896797809</v>
      </c>
      <c r="F14" s="59">
        <v>57332607</v>
      </c>
      <c r="G14" s="59">
        <v>57699223</v>
      </c>
      <c r="H14" s="59">
        <v>57654459</v>
      </c>
      <c r="I14" s="59">
        <v>172686289</v>
      </c>
      <c r="J14" s="59">
        <v>57578515</v>
      </c>
      <c r="K14" s="59">
        <v>57704912</v>
      </c>
      <c r="L14" s="59">
        <v>58109419</v>
      </c>
      <c r="M14" s="59">
        <v>173392846</v>
      </c>
      <c r="N14" s="59">
        <v>57619751</v>
      </c>
      <c r="O14" s="59">
        <v>57780891</v>
      </c>
      <c r="P14" s="59">
        <v>57801359</v>
      </c>
      <c r="Q14" s="59">
        <v>173202001</v>
      </c>
      <c r="R14" s="59">
        <v>57943157</v>
      </c>
      <c r="S14" s="59">
        <v>57908311</v>
      </c>
      <c r="T14" s="59">
        <v>57810246</v>
      </c>
      <c r="U14" s="59">
        <v>173661714</v>
      </c>
      <c r="V14" s="59">
        <v>692942850</v>
      </c>
      <c r="W14" s="59">
        <v>895847601</v>
      </c>
      <c r="X14" s="59">
        <v>-202904751</v>
      </c>
      <c r="Y14" s="60">
        <v>-22.65</v>
      </c>
      <c r="Z14" s="61">
        <v>896797809</v>
      </c>
    </row>
    <row r="15" spans="1:26" ht="13.5">
      <c r="A15" s="57" t="s">
        <v>39</v>
      </c>
      <c r="B15" s="18">
        <v>8260734351</v>
      </c>
      <c r="C15" s="18">
        <v>0</v>
      </c>
      <c r="D15" s="58">
        <v>8853352747</v>
      </c>
      <c r="E15" s="59">
        <v>9034387755</v>
      </c>
      <c r="F15" s="59">
        <v>60539151</v>
      </c>
      <c r="G15" s="59">
        <v>1074947907</v>
      </c>
      <c r="H15" s="59">
        <v>1055620631</v>
      </c>
      <c r="I15" s="59">
        <v>2191107689</v>
      </c>
      <c r="J15" s="59">
        <v>653714543</v>
      </c>
      <c r="K15" s="59">
        <v>667007442</v>
      </c>
      <c r="L15" s="59">
        <v>637067397</v>
      </c>
      <c r="M15" s="59">
        <v>1957789382</v>
      </c>
      <c r="N15" s="59">
        <v>573902447</v>
      </c>
      <c r="O15" s="59">
        <v>630498868</v>
      </c>
      <c r="P15" s="59">
        <v>641183040</v>
      </c>
      <c r="Q15" s="59">
        <v>1845584355</v>
      </c>
      <c r="R15" s="59">
        <v>655809485</v>
      </c>
      <c r="S15" s="59">
        <v>632206843</v>
      </c>
      <c r="T15" s="59">
        <v>701192817</v>
      </c>
      <c r="U15" s="59">
        <v>1989209145</v>
      </c>
      <c r="V15" s="59">
        <v>7983690571</v>
      </c>
      <c r="W15" s="59">
        <v>8853352743</v>
      </c>
      <c r="X15" s="59">
        <v>-869662172</v>
      </c>
      <c r="Y15" s="60">
        <v>-9.82</v>
      </c>
      <c r="Z15" s="61">
        <v>9034387755</v>
      </c>
    </row>
    <row r="16" spans="1:26" ht="13.5">
      <c r="A16" s="68" t="s">
        <v>40</v>
      </c>
      <c r="B16" s="18">
        <v>148245917</v>
      </c>
      <c r="C16" s="18">
        <v>0</v>
      </c>
      <c r="D16" s="58">
        <v>174832699</v>
      </c>
      <c r="E16" s="59">
        <v>121353430</v>
      </c>
      <c r="F16" s="59">
        <v>1118996</v>
      </c>
      <c r="G16" s="59">
        <v>11648952</v>
      </c>
      <c r="H16" s="59">
        <v>22853677</v>
      </c>
      <c r="I16" s="59">
        <v>35621625</v>
      </c>
      <c r="J16" s="59">
        <v>1470818</v>
      </c>
      <c r="K16" s="59">
        <v>14566193</v>
      </c>
      <c r="L16" s="59">
        <v>12642204</v>
      </c>
      <c r="M16" s="59">
        <v>28679215</v>
      </c>
      <c r="N16" s="59">
        <v>686656</v>
      </c>
      <c r="O16" s="59">
        <v>17899255</v>
      </c>
      <c r="P16" s="59">
        <v>5401258</v>
      </c>
      <c r="Q16" s="59">
        <v>23987169</v>
      </c>
      <c r="R16" s="59">
        <v>5326625</v>
      </c>
      <c r="S16" s="59">
        <v>14283573</v>
      </c>
      <c r="T16" s="59">
        <v>2438548</v>
      </c>
      <c r="U16" s="59">
        <v>22048746</v>
      </c>
      <c r="V16" s="59">
        <v>110336755</v>
      </c>
      <c r="W16" s="59">
        <v>174832699</v>
      </c>
      <c r="X16" s="59">
        <v>-64495944</v>
      </c>
      <c r="Y16" s="60">
        <v>-36.89</v>
      </c>
      <c r="Z16" s="61">
        <v>121353430</v>
      </c>
    </row>
    <row r="17" spans="1:26" ht="13.5">
      <c r="A17" s="57" t="s">
        <v>41</v>
      </c>
      <c r="B17" s="18">
        <v>9993240468</v>
      </c>
      <c r="C17" s="18">
        <v>0</v>
      </c>
      <c r="D17" s="58">
        <v>11695002200</v>
      </c>
      <c r="E17" s="59">
        <v>12635826696</v>
      </c>
      <c r="F17" s="59">
        <v>339583874</v>
      </c>
      <c r="G17" s="59">
        <v>755689459</v>
      </c>
      <c r="H17" s="59">
        <v>774864225</v>
      </c>
      <c r="I17" s="59">
        <v>1870137558</v>
      </c>
      <c r="J17" s="59">
        <v>763389410</v>
      </c>
      <c r="K17" s="59">
        <v>881004802</v>
      </c>
      <c r="L17" s="59">
        <v>836566876</v>
      </c>
      <c r="M17" s="59">
        <v>2480961088</v>
      </c>
      <c r="N17" s="59">
        <v>685407595</v>
      </c>
      <c r="O17" s="59">
        <v>884890336</v>
      </c>
      <c r="P17" s="59">
        <v>806869915</v>
      </c>
      <c r="Q17" s="59">
        <v>2377167846</v>
      </c>
      <c r="R17" s="59">
        <v>834341165</v>
      </c>
      <c r="S17" s="59">
        <v>954803682</v>
      </c>
      <c r="T17" s="59">
        <v>1291831152</v>
      </c>
      <c r="U17" s="59">
        <v>3080975999</v>
      </c>
      <c r="V17" s="59">
        <v>9809242491</v>
      </c>
      <c r="W17" s="59">
        <v>11701643507</v>
      </c>
      <c r="X17" s="59">
        <v>-1892401016</v>
      </c>
      <c r="Y17" s="60">
        <v>-16.17</v>
      </c>
      <c r="Z17" s="61">
        <v>12635826696</v>
      </c>
    </row>
    <row r="18" spans="1:26" ht="13.5">
      <c r="A18" s="69" t="s">
        <v>42</v>
      </c>
      <c r="B18" s="70">
        <f>SUM(B11:B17)</f>
        <v>30849785717</v>
      </c>
      <c r="C18" s="70">
        <f>SUM(C11:C17)</f>
        <v>0</v>
      </c>
      <c r="D18" s="71">
        <f aca="true" t="shared" si="1" ref="D18:Z18">SUM(D11:D17)</f>
        <v>34796423269</v>
      </c>
      <c r="E18" s="72">
        <f t="shared" si="1"/>
        <v>35728598238</v>
      </c>
      <c r="F18" s="72">
        <f t="shared" si="1"/>
        <v>1424960550</v>
      </c>
      <c r="G18" s="72">
        <f t="shared" si="1"/>
        <v>2926242064</v>
      </c>
      <c r="H18" s="72">
        <f t="shared" si="1"/>
        <v>2936941575</v>
      </c>
      <c r="I18" s="72">
        <f t="shared" si="1"/>
        <v>7288144189</v>
      </c>
      <c r="J18" s="72">
        <f t="shared" si="1"/>
        <v>2335083424</v>
      </c>
      <c r="K18" s="72">
        <f t="shared" si="1"/>
        <v>3125380761</v>
      </c>
      <c r="L18" s="72">
        <f t="shared" si="1"/>
        <v>2516023096</v>
      </c>
      <c r="M18" s="72">
        <f t="shared" si="1"/>
        <v>7976487281</v>
      </c>
      <c r="N18" s="72">
        <f t="shared" si="1"/>
        <v>2285152425</v>
      </c>
      <c r="O18" s="72">
        <f t="shared" si="1"/>
        <v>2643448851</v>
      </c>
      <c r="P18" s="72">
        <f t="shared" si="1"/>
        <v>2552717640</v>
      </c>
      <c r="Q18" s="72">
        <f t="shared" si="1"/>
        <v>7481318916</v>
      </c>
      <c r="R18" s="72">
        <f t="shared" si="1"/>
        <v>2639718430</v>
      </c>
      <c r="S18" s="72">
        <f t="shared" si="1"/>
        <v>2687804306</v>
      </c>
      <c r="T18" s="72">
        <f t="shared" si="1"/>
        <v>3057516311</v>
      </c>
      <c r="U18" s="72">
        <f t="shared" si="1"/>
        <v>8385039047</v>
      </c>
      <c r="V18" s="72">
        <f t="shared" si="1"/>
        <v>31130989433</v>
      </c>
      <c r="W18" s="72">
        <f t="shared" si="1"/>
        <v>34796430757</v>
      </c>
      <c r="X18" s="72">
        <f t="shared" si="1"/>
        <v>-3665441324</v>
      </c>
      <c r="Y18" s="66">
        <f>+IF(W18&lt;&gt;0,(X18/W18)*100,0)</f>
        <v>-10.533957777444236</v>
      </c>
      <c r="Z18" s="73">
        <f t="shared" si="1"/>
        <v>35728598238</v>
      </c>
    </row>
    <row r="19" spans="1:26" ht="13.5">
      <c r="A19" s="69" t="s">
        <v>43</v>
      </c>
      <c r="B19" s="74">
        <f>+B10-B18</f>
        <v>2148343948</v>
      </c>
      <c r="C19" s="74">
        <f>+C10-C18</f>
        <v>0</v>
      </c>
      <c r="D19" s="75">
        <f aca="true" t="shared" si="2" ref="D19:Z19">+D10-D18</f>
        <v>-275543943</v>
      </c>
      <c r="E19" s="76">
        <f t="shared" si="2"/>
        <v>93428894</v>
      </c>
      <c r="F19" s="76">
        <f t="shared" si="2"/>
        <v>1740407445</v>
      </c>
      <c r="G19" s="76">
        <f t="shared" si="2"/>
        <v>431895996</v>
      </c>
      <c r="H19" s="76">
        <f t="shared" si="2"/>
        <v>-273389766</v>
      </c>
      <c r="I19" s="76">
        <f t="shared" si="2"/>
        <v>1898913675</v>
      </c>
      <c r="J19" s="76">
        <f t="shared" si="2"/>
        <v>213040069</v>
      </c>
      <c r="K19" s="76">
        <f t="shared" si="2"/>
        <v>-590399684</v>
      </c>
      <c r="L19" s="76">
        <f t="shared" si="2"/>
        <v>1448165418</v>
      </c>
      <c r="M19" s="76">
        <f t="shared" si="2"/>
        <v>1070805803</v>
      </c>
      <c r="N19" s="76">
        <f t="shared" si="2"/>
        <v>398882325</v>
      </c>
      <c r="O19" s="76">
        <f t="shared" si="2"/>
        <v>-8883065</v>
      </c>
      <c r="P19" s="76">
        <f t="shared" si="2"/>
        <v>1337633558</v>
      </c>
      <c r="Q19" s="76">
        <f t="shared" si="2"/>
        <v>1727632818</v>
      </c>
      <c r="R19" s="76">
        <f t="shared" si="2"/>
        <v>-123749635</v>
      </c>
      <c r="S19" s="76">
        <f t="shared" si="2"/>
        <v>-119388549</v>
      </c>
      <c r="T19" s="76">
        <f t="shared" si="2"/>
        <v>-501973045</v>
      </c>
      <c r="U19" s="76">
        <f t="shared" si="2"/>
        <v>-745111229</v>
      </c>
      <c r="V19" s="76">
        <f t="shared" si="2"/>
        <v>3952241067</v>
      </c>
      <c r="W19" s="76">
        <f>IF(E10=E18,0,W10-W18)</f>
        <v>-363351429</v>
      </c>
      <c r="X19" s="76">
        <f t="shared" si="2"/>
        <v>4315592496</v>
      </c>
      <c r="Y19" s="77">
        <f>+IF(W19&lt;&gt;0,(X19/W19)*100,0)</f>
        <v>-1187.7185973582616</v>
      </c>
      <c r="Z19" s="78">
        <f t="shared" si="2"/>
        <v>93428894</v>
      </c>
    </row>
    <row r="20" spans="1:26" ht="13.5">
      <c r="A20" s="57" t="s">
        <v>44</v>
      </c>
      <c r="B20" s="18">
        <v>2222351247</v>
      </c>
      <c r="C20" s="18">
        <v>0</v>
      </c>
      <c r="D20" s="58">
        <v>2177040098</v>
      </c>
      <c r="E20" s="59">
        <v>2205071020</v>
      </c>
      <c r="F20" s="59">
        <v>6395712</v>
      </c>
      <c r="G20" s="59">
        <v>127756262</v>
      </c>
      <c r="H20" s="59">
        <v>193280565</v>
      </c>
      <c r="I20" s="59">
        <v>327432539</v>
      </c>
      <c r="J20" s="59">
        <v>151560957</v>
      </c>
      <c r="K20" s="59">
        <v>168778492</v>
      </c>
      <c r="L20" s="59">
        <v>187453332</v>
      </c>
      <c r="M20" s="59">
        <v>507792781</v>
      </c>
      <c r="N20" s="59">
        <v>51956091</v>
      </c>
      <c r="O20" s="59">
        <v>86170996</v>
      </c>
      <c r="P20" s="59">
        <v>298493050</v>
      </c>
      <c r="Q20" s="59">
        <v>436620137</v>
      </c>
      <c r="R20" s="59">
        <v>139157651</v>
      </c>
      <c r="S20" s="59">
        <v>191199738</v>
      </c>
      <c r="T20" s="59">
        <v>0</v>
      </c>
      <c r="U20" s="59">
        <v>330357389</v>
      </c>
      <c r="V20" s="59">
        <v>1602202846</v>
      </c>
      <c r="W20" s="59">
        <v>2177040098</v>
      </c>
      <c r="X20" s="59">
        <v>-574837252</v>
      </c>
      <c r="Y20" s="60">
        <v>-26.4</v>
      </c>
      <c r="Z20" s="61">
        <v>2205071020</v>
      </c>
    </row>
    <row r="21" spans="1:26" ht="13.5">
      <c r="A21" s="57" t="s">
        <v>85</v>
      </c>
      <c r="B21" s="79">
        <v>-100499</v>
      </c>
      <c r="C21" s="79">
        <v>0</v>
      </c>
      <c r="D21" s="80">
        <v>0</v>
      </c>
      <c r="E21" s="81">
        <v>-6599515</v>
      </c>
      <c r="F21" s="81">
        <v>0</v>
      </c>
      <c r="G21" s="81">
        <v>-6384000</v>
      </c>
      <c r="H21" s="81">
        <v>-10056125</v>
      </c>
      <c r="I21" s="81">
        <v>-16440125</v>
      </c>
      <c r="J21" s="81">
        <v>0</v>
      </c>
      <c r="K21" s="81">
        <v>-72000</v>
      </c>
      <c r="L21" s="81">
        <v>0</v>
      </c>
      <c r="M21" s="81">
        <v>-72000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-16512125</v>
      </c>
      <c r="W21" s="81">
        <v>87800000</v>
      </c>
      <c r="X21" s="81">
        <v>-104312125</v>
      </c>
      <c r="Y21" s="82">
        <v>-118.81</v>
      </c>
      <c r="Z21" s="83">
        <v>-6599515</v>
      </c>
    </row>
    <row r="22" spans="1:26" ht="25.5">
      <c r="A22" s="84" t="s">
        <v>86</v>
      </c>
      <c r="B22" s="85">
        <f>SUM(B19:B21)</f>
        <v>4370594696</v>
      </c>
      <c r="C22" s="85">
        <f>SUM(C19:C21)</f>
        <v>0</v>
      </c>
      <c r="D22" s="86">
        <f aca="true" t="shared" si="3" ref="D22:Z22">SUM(D19:D21)</f>
        <v>1901496155</v>
      </c>
      <c r="E22" s="87">
        <f t="shared" si="3"/>
        <v>2291900399</v>
      </c>
      <c r="F22" s="87">
        <f t="shared" si="3"/>
        <v>1746803157</v>
      </c>
      <c r="G22" s="87">
        <f t="shared" si="3"/>
        <v>553268258</v>
      </c>
      <c r="H22" s="87">
        <f t="shared" si="3"/>
        <v>-90165326</v>
      </c>
      <c r="I22" s="87">
        <f t="shared" si="3"/>
        <v>2209906089</v>
      </c>
      <c r="J22" s="87">
        <f t="shared" si="3"/>
        <v>364601026</v>
      </c>
      <c r="K22" s="87">
        <f t="shared" si="3"/>
        <v>-421693192</v>
      </c>
      <c r="L22" s="87">
        <f t="shared" si="3"/>
        <v>1635618750</v>
      </c>
      <c r="M22" s="87">
        <f t="shared" si="3"/>
        <v>1578526584</v>
      </c>
      <c r="N22" s="87">
        <f t="shared" si="3"/>
        <v>450838416</v>
      </c>
      <c r="O22" s="87">
        <f t="shared" si="3"/>
        <v>77287931</v>
      </c>
      <c r="P22" s="87">
        <f t="shared" si="3"/>
        <v>1636126608</v>
      </c>
      <c r="Q22" s="87">
        <f t="shared" si="3"/>
        <v>2164252955</v>
      </c>
      <c r="R22" s="87">
        <f t="shared" si="3"/>
        <v>15408016</v>
      </c>
      <c r="S22" s="87">
        <f t="shared" si="3"/>
        <v>71811189</v>
      </c>
      <c r="T22" s="87">
        <f t="shared" si="3"/>
        <v>-501973045</v>
      </c>
      <c r="U22" s="87">
        <f t="shared" si="3"/>
        <v>-414753840</v>
      </c>
      <c r="V22" s="87">
        <f t="shared" si="3"/>
        <v>5537931788</v>
      </c>
      <c r="W22" s="87">
        <f t="shared" si="3"/>
        <v>1901488669</v>
      </c>
      <c r="X22" s="87">
        <f t="shared" si="3"/>
        <v>3636443119</v>
      </c>
      <c r="Y22" s="88">
        <f>+IF(W22&lt;&gt;0,(X22/W22)*100,0)</f>
        <v>191.24190316171692</v>
      </c>
      <c r="Z22" s="89">
        <f t="shared" si="3"/>
        <v>2291900399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1</v>
      </c>
      <c r="G23" s="59">
        <v>1</v>
      </c>
      <c r="H23" s="59">
        <v>1</v>
      </c>
      <c r="I23" s="59">
        <v>3</v>
      </c>
      <c r="J23" s="59">
        <v>1</v>
      </c>
      <c r="K23" s="59">
        <v>1</v>
      </c>
      <c r="L23" s="59">
        <v>1</v>
      </c>
      <c r="M23" s="59">
        <v>3</v>
      </c>
      <c r="N23" s="59">
        <v>1</v>
      </c>
      <c r="O23" s="59">
        <v>0</v>
      </c>
      <c r="P23" s="59">
        <v>1</v>
      </c>
      <c r="Q23" s="59">
        <v>2</v>
      </c>
      <c r="R23" s="59">
        <v>1</v>
      </c>
      <c r="S23" s="59">
        <v>1</v>
      </c>
      <c r="T23" s="59">
        <v>1</v>
      </c>
      <c r="U23" s="59">
        <v>3</v>
      </c>
      <c r="V23" s="59">
        <v>11</v>
      </c>
      <c r="W23" s="59">
        <v>5279978</v>
      </c>
      <c r="X23" s="59">
        <v>-5279967</v>
      </c>
      <c r="Y23" s="60">
        <v>-100</v>
      </c>
      <c r="Z23" s="61">
        <v>0</v>
      </c>
    </row>
    <row r="24" spans="1:26" ht="13.5">
      <c r="A24" s="91" t="s">
        <v>46</v>
      </c>
      <c r="B24" s="74">
        <f>SUM(B22:B23)</f>
        <v>4370594696</v>
      </c>
      <c r="C24" s="74">
        <f>SUM(C22:C23)</f>
        <v>0</v>
      </c>
      <c r="D24" s="75">
        <f aca="true" t="shared" si="4" ref="D24:Z24">SUM(D22:D23)</f>
        <v>1901496155</v>
      </c>
      <c r="E24" s="76">
        <f t="shared" si="4"/>
        <v>2291900399</v>
      </c>
      <c r="F24" s="76">
        <f t="shared" si="4"/>
        <v>1746803158</v>
      </c>
      <c r="G24" s="76">
        <f t="shared" si="4"/>
        <v>553268259</v>
      </c>
      <c r="H24" s="76">
        <f t="shared" si="4"/>
        <v>-90165325</v>
      </c>
      <c r="I24" s="76">
        <f t="shared" si="4"/>
        <v>2209906092</v>
      </c>
      <c r="J24" s="76">
        <f t="shared" si="4"/>
        <v>364601027</v>
      </c>
      <c r="K24" s="76">
        <f t="shared" si="4"/>
        <v>-421693191</v>
      </c>
      <c r="L24" s="76">
        <f t="shared" si="4"/>
        <v>1635618751</v>
      </c>
      <c r="M24" s="76">
        <f t="shared" si="4"/>
        <v>1578526587</v>
      </c>
      <c r="N24" s="76">
        <f t="shared" si="4"/>
        <v>450838417</v>
      </c>
      <c r="O24" s="76">
        <f t="shared" si="4"/>
        <v>77287931</v>
      </c>
      <c r="P24" s="76">
        <f t="shared" si="4"/>
        <v>1636126609</v>
      </c>
      <c r="Q24" s="76">
        <f t="shared" si="4"/>
        <v>2164252957</v>
      </c>
      <c r="R24" s="76">
        <f t="shared" si="4"/>
        <v>15408017</v>
      </c>
      <c r="S24" s="76">
        <f t="shared" si="4"/>
        <v>71811190</v>
      </c>
      <c r="T24" s="76">
        <f t="shared" si="4"/>
        <v>-501973044</v>
      </c>
      <c r="U24" s="76">
        <f t="shared" si="4"/>
        <v>-414753837</v>
      </c>
      <c r="V24" s="76">
        <f t="shared" si="4"/>
        <v>5537931799</v>
      </c>
      <c r="W24" s="76">
        <f t="shared" si="4"/>
        <v>1906768647</v>
      </c>
      <c r="X24" s="76">
        <f t="shared" si="4"/>
        <v>3631163152</v>
      </c>
      <c r="Y24" s="77">
        <f>+IF(W24&lt;&gt;0,(X24/W24)*100,0)</f>
        <v>190.43543419455017</v>
      </c>
      <c r="Z24" s="78">
        <f t="shared" si="4"/>
        <v>2291900399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5934347119</v>
      </c>
      <c r="C27" s="21">
        <v>0</v>
      </c>
      <c r="D27" s="98">
        <v>6774256156</v>
      </c>
      <c r="E27" s="99">
        <v>6771354712</v>
      </c>
      <c r="F27" s="99">
        <v>63676112</v>
      </c>
      <c r="G27" s="99">
        <v>324697367</v>
      </c>
      <c r="H27" s="99">
        <v>454219857</v>
      </c>
      <c r="I27" s="99">
        <v>842593336</v>
      </c>
      <c r="J27" s="99">
        <v>489234784</v>
      </c>
      <c r="K27" s="99">
        <v>511356866</v>
      </c>
      <c r="L27" s="99">
        <v>518077017</v>
      </c>
      <c r="M27" s="99">
        <v>1518668667</v>
      </c>
      <c r="N27" s="99">
        <v>269092513</v>
      </c>
      <c r="O27" s="99">
        <v>361939191</v>
      </c>
      <c r="P27" s="99">
        <v>710725910</v>
      </c>
      <c r="Q27" s="99">
        <v>1341757614</v>
      </c>
      <c r="R27" s="99">
        <v>479783136</v>
      </c>
      <c r="S27" s="99">
        <v>736145819</v>
      </c>
      <c r="T27" s="99">
        <v>1046719298</v>
      </c>
      <c r="U27" s="99">
        <v>2262648253</v>
      </c>
      <c r="V27" s="99">
        <v>5965667870</v>
      </c>
      <c r="W27" s="99">
        <v>6771354712</v>
      </c>
      <c r="X27" s="99">
        <v>-805686842</v>
      </c>
      <c r="Y27" s="100">
        <v>-11.9</v>
      </c>
      <c r="Z27" s="101">
        <v>6771354712</v>
      </c>
    </row>
    <row r="28" spans="1:26" ht="13.5">
      <c r="A28" s="102" t="s">
        <v>44</v>
      </c>
      <c r="B28" s="18">
        <v>2187424650</v>
      </c>
      <c r="C28" s="18">
        <v>0</v>
      </c>
      <c r="D28" s="58">
        <v>2177040098</v>
      </c>
      <c r="E28" s="59">
        <v>2205071020</v>
      </c>
      <c r="F28" s="59">
        <v>6395712</v>
      </c>
      <c r="G28" s="59">
        <v>127756261</v>
      </c>
      <c r="H28" s="59">
        <v>193280564</v>
      </c>
      <c r="I28" s="59">
        <v>327432537</v>
      </c>
      <c r="J28" s="59">
        <v>151560956</v>
      </c>
      <c r="K28" s="59">
        <v>168778493</v>
      </c>
      <c r="L28" s="59">
        <v>187453331</v>
      </c>
      <c r="M28" s="59">
        <v>507792780</v>
      </c>
      <c r="N28" s="59">
        <v>51956092</v>
      </c>
      <c r="O28" s="59">
        <v>122601530</v>
      </c>
      <c r="P28" s="59">
        <v>298493050</v>
      </c>
      <c r="Q28" s="59">
        <v>473050672</v>
      </c>
      <c r="R28" s="59">
        <v>139157652</v>
      </c>
      <c r="S28" s="59">
        <v>191199736</v>
      </c>
      <c r="T28" s="59">
        <v>245572854</v>
      </c>
      <c r="U28" s="59">
        <v>575930242</v>
      </c>
      <c r="V28" s="59">
        <v>1884206231</v>
      </c>
      <c r="W28" s="59">
        <v>2205071020</v>
      </c>
      <c r="X28" s="59">
        <v>-320864789</v>
      </c>
      <c r="Y28" s="60">
        <v>-14.55</v>
      </c>
      <c r="Z28" s="61">
        <v>2205071020</v>
      </c>
    </row>
    <row r="29" spans="1:26" ht="13.5">
      <c r="A29" s="57" t="s">
        <v>88</v>
      </c>
      <c r="B29" s="18">
        <v>125699227</v>
      </c>
      <c r="C29" s="18">
        <v>0</v>
      </c>
      <c r="D29" s="58">
        <v>87800000</v>
      </c>
      <c r="E29" s="59">
        <v>81341330</v>
      </c>
      <c r="F29" s="59">
        <v>3204375</v>
      </c>
      <c r="G29" s="59">
        <v>6101037</v>
      </c>
      <c r="H29" s="59">
        <v>7959794</v>
      </c>
      <c r="I29" s="59">
        <v>17265206</v>
      </c>
      <c r="J29" s="59">
        <v>5820566</v>
      </c>
      <c r="K29" s="59">
        <v>6904610</v>
      </c>
      <c r="L29" s="59">
        <v>4921790</v>
      </c>
      <c r="M29" s="59">
        <v>17646966</v>
      </c>
      <c r="N29" s="59">
        <v>-705907</v>
      </c>
      <c r="O29" s="59">
        <v>4932415</v>
      </c>
      <c r="P29" s="59">
        <v>6545771</v>
      </c>
      <c r="Q29" s="59">
        <v>10772279</v>
      </c>
      <c r="R29" s="59">
        <v>14564946</v>
      </c>
      <c r="S29" s="59">
        <v>3680385</v>
      </c>
      <c r="T29" s="59">
        <v>9631993</v>
      </c>
      <c r="U29" s="59">
        <v>27877324</v>
      </c>
      <c r="V29" s="59">
        <v>73561775</v>
      </c>
      <c r="W29" s="59">
        <v>81341330</v>
      </c>
      <c r="X29" s="59">
        <v>-7779555</v>
      </c>
      <c r="Y29" s="60">
        <v>-9.56</v>
      </c>
      <c r="Z29" s="61">
        <v>81341330</v>
      </c>
    </row>
    <row r="30" spans="1:26" ht="13.5">
      <c r="A30" s="57" t="s">
        <v>48</v>
      </c>
      <c r="B30" s="18">
        <v>2441422621</v>
      </c>
      <c r="C30" s="18">
        <v>0</v>
      </c>
      <c r="D30" s="58">
        <v>2988696192</v>
      </c>
      <c r="E30" s="59">
        <v>2957149850</v>
      </c>
      <c r="F30" s="59">
        <v>44097004</v>
      </c>
      <c r="G30" s="59">
        <v>133689435</v>
      </c>
      <c r="H30" s="59">
        <v>166350262</v>
      </c>
      <c r="I30" s="59">
        <v>344136701</v>
      </c>
      <c r="J30" s="59">
        <v>237427428</v>
      </c>
      <c r="K30" s="59">
        <v>246618634</v>
      </c>
      <c r="L30" s="59">
        <v>240302723</v>
      </c>
      <c r="M30" s="59">
        <v>724348785</v>
      </c>
      <c r="N30" s="59">
        <v>128145720</v>
      </c>
      <c r="O30" s="59">
        <v>175785144</v>
      </c>
      <c r="P30" s="59">
        <v>268073697</v>
      </c>
      <c r="Q30" s="59">
        <v>572004561</v>
      </c>
      <c r="R30" s="59">
        <v>106778682</v>
      </c>
      <c r="S30" s="59">
        <v>355724049</v>
      </c>
      <c r="T30" s="59">
        <v>555747461</v>
      </c>
      <c r="U30" s="59">
        <v>1018250192</v>
      </c>
      <c r="V30" s="59">
        <v>2658740239</v>
      </c>
      <c r="W30" s="59">
        <v>2957149850</v>
      </c>
      <c r="X30" s="59">
        <v>-298409611</v>
      </c>
      <c r="Y30" s="60">
        <v>-10.09</v>
      </c>
      <c r="Z30" s="61">
        <v>2957149850</v>
      </c>
    </row>
    <row r="31" spans="1:26" ht="13.5">
      <c r="A31" s="57" t="s">
        <v>49</v>
      </c>
      <c r="B31" s="18">
        <v>1179800607</v>
      </c>
      <c r="C31" s="18">
        <v>0</v>
      </c>
      <c r="D31" s="58">
        <v>1520719867</v>
      </c>
      <c r="E31" s="59">
        <v>1527792513</v>
      </c>
      <c r="F31" s="59">
        <v>9979022</v>
      </c>
      <c r="G31" s="59">
        <v>57150635</v>
      </c>
      <c r="H31" s="59">
        <v>86629237</v>
      </c>
      <c r="I31" s="59">
        <v>153758894</v>
      </c>
      <c r="J31" s="59">
        <v>94425834</v>
      </c>
      <c r="K31" s="59">
        <v>89055129</v>
      </c>
      <c r="L31" s="59">
        <v>85399178</v>
      </c>
      <c r="M31" s="59">
        <v>268880141</v>
      </c>
      <c r="N31" s="59">
        <v>89696608</v>
      </c>
      <c r="O31" s="59">
        <v>58620101</v>
      </c>
      <c r="P31" s="59">
        <v>137613386</v>
      </c>
      <c r="Q31" s="59">
        <v>285930095</v>
      </c>
      <c r="R31" s="59">
        <v>219281853</v>
      </c>
      <c r="S31" s="59">
        <v>185541653</v>
      </c>
      <c r="T31" s="59">
        <v>235766986</v>
      </c>
      <c r="U31" s="59">
        <v>640590492</v>
      </c>
      <c r="V31" s="59">
        <v>1349159622</v>
      </c>
      <c r="W31" s="59">
        <v>1527792513</v>
      </c>
      <c r="X31" s="59">
        <v>-178632891</v>
      </c>
      <c r="Y31" s="60">
        <v>-11.69</v>
      </c>
      <c r="Z31" s="61">
        <v>1527792513</v>
      </c>
    </row>
    <row r="32" spans="1:26" ht="13.5">
      <c r="A32" s="69" t="s">
        <v>50</v>
      </c>
      <c r="B32" s="21">
        <f>SUM(B28:B31)</f>
        <v>5934347105</v>
      </c>
      <c r="C32" s="21">
        <f>SUM(C28:C31)</f>
        <v>0</v>
      </c>
      <c r="D32" s="98">
        <f aca="true" t="shared" si="5" ref="D32:Z32">SUM(D28:D31)</f>
        <v>6774256157</v>
      </c>
      <c r="E32" s="99">
        <f t="shared" si="5"/>
        <v>6771354713</v>
      </c>
      <c r="F32" s="99">
        <f t="shared" si="5"/>
        <v>63676113</v>
      </c>
      <c r="G32" s="99">
        <f t="shared" si="5"/>
        <v>324697368</v>
      </c>
      <c r="H32" s="99">
        <f t="shared" si="5"/>
        <v>454219857</v>
      </c>
      <c r="I32" s="99">
        <f t="shared" si="5"/>
        <v>842593338</v>
      </c>
      <c r="J32" s="99">
        <f t="shared" si="5"/>
        <v>489234784</v>
      </c>
      <c r="K32" s="99">
        <f t="shared" si="5"/>
        <v>511356866</v>
      </c>
      <c r="L32" s="99">
        <f t="shared" si="5"/>
        <v>518077022</v>
      </c>
      <c r="M32" s="99">
        <f t="shared" si="5"/>
        <v>1518668672</v>
      </c>
      <c r="N32" s="99">
        <f t="shared" si="5"/>
        <v>269092513</v>
      </c>
      <c r="O32" s="99">
        <f t="shared" si="5"/>
        <v>361939190</v>
      </c>
      <c r="P32" s="99">
        <f t="shared" si="5"/>
        <v>710725904</v>
      </c>
      <c r="Q32" s="99">
        <f t="shared" si="5"/>
        <v>1341757607</v>
      </c>
      <c r="R32" s="99">
        <f t="shared" si="5"/>
        <v>479783133</v>
      </c>
      <c r="S32" s="99">
        <f t="shared" si="5"/>
        <v>736145823</v>
      </c>
      <c r="T32" s="99">
        <f t="shared" si="5"/>
        <v>1046719294</v>
      </c>
      <c r="U32" s="99">
        <f t="shared" si="5"/>
        <v>2262648250</v>
      </c>
      <c r="V32" s="99">
        <f t="shared" si="5"/>
        <v>5965667867</v>
      </c>
      <c r="W32" s="99">
        <f t="shared" si="5"/>
        <v>6771354713</v>
      </c>
      <c r="X32" s="99">
        <f t="shared" si="5"/>
        <v>-805686846</v>
      </c>
      <c r="Y32" s="100">
        <f>+IF(W32&lt;&gt;0,(X32/W32)*100,0)</f>
        <v>-11.898458730174042</v>
      </c>
      <c r="Z32" s="101">
        <f t="shared" si="5"/>
        <v>6771354713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12216493070</v>
      </c>
      <c r="C35" s="18">
        <v>0</v>
      </c>
      <c r="D35" s="58">
        <v>9408863834</v>
      </c>
      <c r="E35" s="59">
        <v>12839192642</v>
      </c>
      <c r="F35" s="59">
        <v>14948476236</v>
      </c>
      <c r="G35" s="59">
        <v>14804711741</v>
      </c>
      <c r="H35" s="59">
        <v>10567647206</v>
      </c>
      <c r="I35" s="59">
        <v>10567647206</v>
      </c>
      <c r="J35" s="59">
        <v>10305804866</v>
      </c>
      <c r="K35" s="59">
        <v>10989726727</v>
      </c>
      <c r="L35" s="59">
        <v>11146250447</v>
      </c>
      <c r="M35" s="59">
        <v>11146250447</v>
      </c>
      <c r="N35" s="59">
        <v>11277182715</v>
      </c>
      <c r="O35" s="59">
        <v>11341928242</v>
      </c>
      <c r="P35" s="59">
        <v>11459374879</v>
      </c>
      <c r="Q35" s="59">
        <v>11459374879</v>
      </c>
      <c r="R35" s="59">
        <v>11788950377</v>
      </c>
      <c r="S35" s="59">
        <v>11602893358</v>
      </c>
      <c r="T35" s="59">
        <v>11677848367</v>
      </c>
      <c r="U35" s="59">
        <v>11677848367</v>
      </c>
      <c r="V35" s="59">
        <v>11677848367</v>
      </c>
      <c r="W35" s="59">
        <v>12839192642</v>
      </c>
      <c r="X35" s="59">
        <v>-1161344275</v>
      </c>
      <c r="Y35" s="60">
        <v>-9.05</v>
      </c>
      <c r="Z35" s="61">
        <v>12839192642</v>
      </c>
    </row>
    <row r="36" spans="1:26" ht="13.5">
      <c r="A36" s="57" t="s">
        <v>53</v>
      </c>
      <c r="B36" s="18">
        <v>42342065971</v>
      </c>
      <c r="C36" s="18">
        <v>0</v>
      </c>
      <c r="D36" s="58">
        <v>46715475576</v>
      </c>
      <c r="E36" s="59">
        <v>45504359599</v>
      </c>
      <c r="F36" s="59">
        <v>38657993957</v>
      </c>
      <c r="G36" s="59">
        <v>38227497354</v>
      </c>
      <c r="H36" s="59">
        <v>42655077799</v>
      </c>
      <c r="I36" s="59">
        <v>42655077799</v>
      </c>
      <c r="J36" s="59">
        <v>43310536225</v>
      </c>
      <c r="K36" s="59">
        <v>42835732629</v>
      </c>
      <c r="L36" s="59">
        <v>43571439139</v>
      </c>
      <c r="M36" s="59">
        <v>43571439139</v>
      </c>
      <c r="N36" s="59">
        <v>43996747042</v>
      </c>
      <c r="O36" s="59">
        <v>45003325632</v>
      </c>
      <c r="P36" s="59">
        <v>46375894116</v>
      </c>
      <c r="Q36" s="59">
        <v>46375894116</v>
      </c>
      <c r="R36" s="59">
        <v>45860489044</v>
      </c>
      <c r="S36" s="59">
        <v>46255716493</v>
      </c>
      <c r="T36" s="59">
        <v>45901336096</v>
      </c>
      <c r="U36" s="59">
        <v>45901336096</v>
      </c>
      <c r="V36" s="59">
        <v>45901336096</v>
      </c>
      <c r="W36" s="59">
        <v>45504359599</v>
      </c>
      <c r="X36" s="59">
        <v>396976497</v>
      </c>
      <c r="Y36" s="60">
        <v>0.87</v>
      </c>
      <c r="Z36" s="61">
        <v>45504359599</v>
      </c>
    </row>
    <row r="37" spans="1:26" ht="13.5">
      <c r="A37" s="57" t="s">
        <v>54</v>
      </c>
      <c r="B37" s="18">
        <v>9005967657</v>
      </c>
      <c r="C37" s="18">
        <v>0</v>
      </c>
      <c r="D37" s="58">
        <v>8592590480</v>
      </c>
      <c r="E37" s="59">
        <v>8902830567</v>
      </c>
      <c r="F37" s="59">
        <v>5475963578</v>
      </c>
      <c r="G37" s="59">
        <v>5538941215</v>
      </c>
      <c r="H37" s="59">
        <v>5454862750</v>
      </c>
      <c r="I37" s="59">
        <v>5454862750</v>
      </c>
      <c r="J37" s="59">
        <v>5472633193</v>
      </c>
      <c r="K37" s="59">
        <v>5851522721</v>
      </c>
      <c r="L37" s="59">
        <v>5333366180</v>
      </c>
      <c r="M37" s="59">
        <v>5333366180</v>
      </c>
      <c r="N37" s="59">
        <v>5417844505</v>
      </c>
      <c r="O37" s="59">
        <v>6273700750</v>
      </c>
      <c r="P37" s="59">
        <v>6498469961</v>
      </c>
      <c r="Q37" s="59">
        <v>6498469961</v>
      </c>
      <c r="R37" s="59">
        <v>6090578125</v>
      </c>
      <c r="S37" s="59">
        <v>6031715204</v>
      </c>
      <c r="T37" s="59">
        <v>7758731213</v>
      </c>
      <c r="U37" s="59">
        <v>7758731213</v>
      </c>
      <c r="V37" s="59">
        <v>7758731213</v>
      </c>
      <c r="W37" s="59">
        <v>8902830567</v>
      </c>
      <c r="X37" s="59">
        <v>-1144099354</v>
      </c>
      <c r="Y37" s="60">
        <v>-12.85</v>
      </c>
      <c r="Z37" s="61">
        <v>8902830567</v>
      </c>
    </row>
    <row r="38" spans="1:26" ht="13.5">
      <c r="A38" s="57" t="s">
        <v>55</v>
      </c>
      <c r="B38" s="18">
        <v>12165084549</v>
      </c>
      <c r="C38" s="18">
        <v>0</v>
      </c>
      <c r="D38" s="58">
        <v>14385943010</v>
      </c>
      <c r="E38" s="59">
        <v>14498609810</v>
      </c>
      <c r="F38" s="59">
        <v>12271680461</v>
      </c>
      <c r="G38" s="59">
        <v>12413907266</v>
      </c>
      <c r="H38" s="59">
        <v>12296957339</v>
      </c>
      <c r="I38" s="59">
        <v>12296957339</v>
      </c>
      <c r="J38" s="59">
        <v>12278949346</v>
      </c>
      <c r="K38" s="59">
        <v>12447523652</v>
      </c>
      <c r="L38" s="59">
        <v>12308801536</v>
      </c>
      <c r="M38" s="59">
        <v>12308801536</v>
      </c>
      <c r="N38" s="59">
        <v>12327686165</v>
      </c>
      <c r="O38" s="59">
        <v>12422161677</v>
      </c>
      <c r="P38" s="59">
        <v>12268675202</v>
      </c>
      <c r="Q38" s="59">
        <v>12268675202</v>
      </c>
      <c r="R38" s="59">
        <v>12423249507</v>
      </c>
      <c r="S38" s="59">
        <v>12541823813</v>
      </c>
      <c r="T38" s="59">
        <v>12455230684</v>
      </c>
      <c r="U38" s="59">
        <v>12455230684</v>
      </c>
      <c r="V38" s="59">
        <v>12455230684</v>
      </c>
      <c r="W38" s="59">
        <v>14498609810</v>
      </c>
      <c r="X38" s="59">
        <v>-2043379126</v>
      </c>
      <c r="Y38" s="60">
        <v>-14.09</v>
      </c>
      <c r="Z38" s="61">
        <v>14498609810</v>
      </c>
    </row>
    <row r="39" spans="1:26" ht="13.5">
      <c r="A39" s="57" t="s">
        <v>56</v>
      </c>
      <c r="B39" s="18">
        <v>33387506835</v>
      </c>
      <c r="C39" s="18">
        <v>0</v>
      </c>
      <c r="D39" s="58">
        <v>33145805920</v>
      </c>
      <c r="E39" s="59">
        <v>34942111864</v>
      </c>
      <c r="F39" s="59">
        <v>35858826154</v>
      </c>
      <c r="G39" s="59">
        <v>35079360614</v>
      </c>
      <c r="H39" s="59">
        <v>35470904916</v>
      </c>
      <c r="I39" s="59">
        <v>35470904916</v>
      </c>
      <c r="J39" s="59">
        <v>35864758552</v>
      </c>
      <c r="K39" s="59">
        <v>35526412983</v>
      </c>
      <c r="L39" s="59">
        <v>37075521870</v>
      </c>
      <c r="M39" s="59">
        <v>37075521870</v>
      </c>
      <c r="N39" s="59">
        <v>37528399087</v>
      </c>
      <c r="O39" s="59">
        <v>37649391447</v>
      </c>
      <c r="P39" s="59">
        <v>39068123832</v>
      </c>
      <c r="Q39" s="59">
        <v>39068123832</v>
      </c>
      <c r="R39" s="59">
        <v>39135611789</v>
      </c>
      <c r="S39" s="59">
        <v>39285070834</v>
      </c>
      <c r="T39" s="59">
        <v>37365222566</v>
      </c>
      <c r="U39" s="59">
        <v>37365222566</v>
      </c>
      <c r="V39" s="59">
        <v>37365222566</v>
      </c>
      <c r="W39" s="59">
        <v>34942111864</v>
      </c>
      <c r="X39" s="59">
        <v>2423110702</v>
      </c>
      <c r="Y39" s="60">
        <v>6.93</v>
      </c>
      <c r="Z39" s="61">
        <v>34942111864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6458242000</v>
      </c>
      <c r="C42" s="18">
        <v>0</v>
      </c>
      <c r="D42" s="58">
        <v>4180507494</v>
      </c>
      <c r="E42" s="59">
        <v>4265069674</v>
      </c>
      <c r="F42" s="59">
        <v>100057057</v>
      </c>
      <c r="G42" s="59">
        <v>777636940</v>
      </c>
      <c r="H42" s="59">
        <v>-444141792</v>
      </c>
      <c r="I42" s="59">
        <v>433552205</v>
      </c>
      <c r="J42" s="59">
        <v>224793690</v>
      </c>
      <c r="K42" s="59">
        <v>136497424</v>
      </c>
      <c r="L42" s="59">
        <v>1000233147</v>
      </c>
      <c r="M42" s="59">
        <v>1361524261</v>
      </c>
      <c r="N42" s="59">
        <v>620658977</v>
      </c>
      <c r="O42" s="59">
        <v>1030114194</v>
      </c>
      <c r="P42" s="59">
        <v>1502310943</v>
      </c>
      <c r="Q42" s="59">
        <v>3153084114</v>
      </c>
      <c r="R42" s="59">
        <v>-474050518</v>
      </c>
      <c r="S42" s="59">
        <v>223351000</v>
      </c>
      <c r="T42" s="59">
        <v>-61103167</v>
      </c>
      <c r="U42" s="59">
        <v>-311802685</v>
      </c>
      <c r="V42" s="59">
        <v>4636357895</v>
      </c>
      <c r="W42" s="59">
        <v>4265069674</v>
      </c>
      <c r="X42" s="59">
        <v>371288221</v>
      </c>
      <c r="Y42" s="60">
        <v>8.71</v>
      </c>
      <c r="Z42" s="61">
        <v>4265069674</v>
      </c>
    </row>
    <row r="43" spans="1:26" ht="13.5">
      <c r="A43" s="57" t="s">
        <v>59</v>
      </c>
      <c r="B43" s="18">
        <v>-6272662000</v>
      </c>
      <c r="C43" s="18">
        <v>0</v>
      </c>
      <c r="D43" s="58">
        <v>-6130360542</v>
      </c>
      <c r="E43" s="59">
        <v>-6181639198</v>
      </c>
      <c r="F43" s="59">
        <v>-594798794</v>
      </c>
      <c r="G43" s="59">
        <v>-120578597</v>
      </c>
      <c r="H43" s="59">
        <v>-137238474</v>
      </c>
      <c r="I43" s="59">
        <v>-852615865</v>
      </c>
      <c r="J43" s="59">
        <v>-164993433</v>
      </c>
      <c r="K43" s="59">
        <v>-286162148</v>
      </c>
      <c r="L43" s="59">
        <v>-537976850</v>
      </c>
      <c r="M43" s="59">
        <v>-989132431</v>
      </c>
      <c r="N43" s="59">
        <v>-266759649</v>
      </c>
      <c r="O43" s="59">
        <v>-172749735</v>
      </c>
      <c r="P43" s="59">
        <v>-423914027</v>
      </c>
      <c r="Q43" s="59">
        <v>-863423411</v>
      </c>
      <c r="R43" s="59">
        <v>-435449356</v>
      </c>
      <c r="S43" s="59">
        <v>-473165203</v>
      </c>
      <c r="T43" s="59">
        <v>-597591117</v>
      </c>
      <c r="U43" s="59">
        <v>-1506205676</v>
      </c>
      <c r="V43" s="59">
        <v>-4211377383</v>
      </c>
      <c r="W43" s="59">
        <v>-6181639198</v>
      </c>
      <c r="X43" s="59">
        <v>1970261815</v>
      </c>
      <c r="Y43" s="60">
        <v>-31.87</v>
      </c>
      <c r="Z43" s="61">
        <v>-6181639198</v>
      </c>
    </row>
    <row r="44" spans="1:26" ht="13.5">
      <c r="A44" s="57" t="s">
        <v>60</v>
      </c>
      <c r="B44" s="18">
        <v>-174391000</v>
      </c>
      <c r="C44" s="18">
        <v>0</v>
      </c>
      <c r="D44" s="58">
        <v>2375149707</v>
      </c>
      <c r="E44" s="59">
        <v>2281853945</v>
      </c>
      <c r="F44" s="59">
        <v>60000000</v>
      </c>
      <c r="G44" s="59">
        <v>90500000</v>
      </c>
      <c r="H44" s="59">
        <v>-88055140</v>
      </c>
      <c r="I44" s="59">
        <v>62444860</v>
      </c>
      <c r="J44" s="59">
        <v>37500000</v>
      </c>
      <c r="K44" s="59">
        <v>0</v>
      </c>
      <c r="L44" s="59">
        <v>-15000000</v>
      </c>
      <c r="M44" s="59">
        <v>22500000</v>
      </c>
      <c r="N44" s="59">
        <v>-34020991</v>
      </c>
      <c r="O44" s="59">
        <v>0</v>
      </c>
      <c r="P44" s="59">
        <v>-88055140</v>
      </c>
      <c r="Q44" s="59">
        <v>-122076131</v>
      </c>
      <c r="R44" s="59">
        <v>0</v>
      </c>
      <c r="S44" s="59">
        <v>0</v>
      </c>
      <c r="T44" s="59">
        <v>-54727863</v>
      </c>
      <c r="U44" s="59">
        <v>-54727863</v>
      </c>
      <c r="V44" s="59">
        <v>-91859134</v>
      </c>
      <c r="W44" s="59">
        <v>2281853945</v>
      </c>
      <c r="X44" s="59">
        <v>-2373713079</v>
      </c>
      <c r="Y44" s="60">
        <v>-104.03</v>
      </c>
      <c r="Z44" s="61">
        <v>2281853945</v>
      </c>
    </row>
    <row r="45" spans="1:26" ht="13.5">
      <c r="A45" s="69" t="s">
        <v>61</v>
      </c>
      <c r="B45" s="21">
        <v>3210337000</v>
      </c>
      <c r="C45" s="21">
        <v>0</v>
      </c>
      <c r="D45" s="98">
        <v>1772658306</v>
      </c>
      <c r="E45" s="99">
        <v>3847192227</v>
      </c>
      <c r="F45" s="99">
        <v>763180568</v>
      </c>
      <c r="G45" s="99">
        <v>1510738911</v>
      </c>
      <c r="H45" s="99">
        <v>841303505</v>
      </c>
      <c r="I45" s="99">
        <v>841303505</v>
      </c>
      <c r="J45" s="99">
        <v>938603762</v>
      </c>
      <c r="K45" s="99">
        <v>788939038</v>
      </c>
      <c r="L45" s="99">
        <v>1236195335</v>
      </c>
      <c r="M45" s="99">
        <v>1236195335</v>
      </c>
      <c r="N45" s="99">
        <v>1556073672</v>
      </c>
      <c r="O45" s="99">
        <v>2413438131</v>
      </c>
      <c r="P45" s="99">
        <v>3403779907</v>
      </c>
      <c r="Q45" s="99">
        <v>1556073672</v>
      </c>
      <c r="R45" s="99">
        <v>2494280033</v>
      </c>
      <c r="S45" s="99">
        <v>2244465830</v>
      </c>
      <c r="T45" s="99">
        <v>1531043683</v>
      </c>
      <c r="U45" s="99">
        <v>1531043683</v>
      </c>
      <c r="V45" s="99">
        <v>1531043683</v>
      </c>
      <c r="W45" s="99">
        <v>3847192227</v>
      </c>
      <c r="X45" s="99">
        <v>-2316148544</v>
      </c>
      <c r="Y45" s="100">
        <v>-60.2</v>
      </c>
      <c r="Z45" s="101">
        <v>3847192227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8" t="s">
        <v>80</v>
      </c>
      <c r="V47" s="118" t="s">
        <v>81</v>
      </c>
      <c r="W47" s="118" t="s">
        <v>82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1905304272</v>
      </c>
      <c r="C49" s="51">
        <v>0</v>
      </c>
      <c r="D49" s="128">
        <v>407435493</v>
      </c>
      <c r="E49" s="53">
        <v>242979435</v>
      </c>
      <c r="F49" s="53">
        <v>0</v>
      </c>
      <c r="G49" s="53">
        <v>0</v>
      </c>
      <c r="H49" s="53">
        <v>0</v>
      </c>
      <c r="I49" s="53">
        <v>305829012</v>
      </c>
      <c r="J49" s="53">
        <v>0</v>
      </c>
      <c r="K49" s="53">
        <v>0</v>
      </c>
      <c r="L49" s="53">
        <v>0</v>
      </c>
      <c r="M49" s="53">
        <v>291252466</v>
      </c>
      <c r="N49" s="53">
        <v>0</v>
      </c>
      <c r="O49" s="53">
        <v>0</v>
      </c>
      <c r="P49" s="53">
        <v>0</v>
      </c>
      <c r="Q49" s="53">
        <v>212020299</v>
      </c>
      <c r="R49" s="53">
        <v>0</v>
      </c>
      <c r="S49" s="53">
        <v>0</v>
      </c>
      <c r="T49" s="53">
        <v>0</v>
      </c>
      <c r="U49" s="53">
        <v>882533550</v>
      </c>
      <c r="V49" s="53">
        <v>3898770180</v>
      </c>
      <c r="W49" s="53">
        <v>8146124707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617096269</v>
      </c>
      <c r="C51" s="51">
        <v>0</v>
      </c>
      <c r="D51" s="128">
        <v>285061</v>
      </c>
      <c r="E51" s="53">
        <v>57696</v>
      </c>
      <c r="F51" s="53">
        <v>0</v>
      </c>
      <c r="G51" s="53">
        <v>0</v>
      </c>
      <c r="H51" s="53">
        <v>0</v>
      </c>
      <c r="I51" s="53">
        <v>57312</v>
      </c>
      <c r="J51" s="53">
        <v>0</v>
      </c>
      <c r="K51" s="53">
        <v>0</v>
      </c>
      <c r="L51" s="53">
        <v>0</v>
      </c>
      <c r="M51" s="53">
        <v>376305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1958</v>
      </c>
      <c r="V51" s="53">
        <v>-7210845</v>
      </c>
      <c r="W51" s="53">
        <v>610663756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99.99999845670318</v>
      </c>
      <c r="C58" s="5">
        <f>IF(C67=0,0,+(C76/C67)*100)</f>
        <v>0</v>
      </c>
      <c r="D58" s="6">
        <f aca="true" t="shared" si="6" ref="D58:Z58">IF(D67=0,0,+(D76/D67)*100)</f>
        <v>92.88136646147869</v>
      </c>
      <c r="E58" s="7">
        <f t="shared" si="6"/>
        <v>92.23065847049617</v>
      </c>
      <c r="F58" s="7">
        <f t="shared" si="6"/>
        <v>92.10867573583612</v>
      </c>
      <c r="G58" s="7">
        <f t="shared" si="6"/>
        <v>99.75457013247582</v>
      </c>
      <c r="H58" s="7">
        <f t="shared" si="6"/>
        <v>100.50205171946453</v>
      </c>
      <c r="I58" s="7">
        <f t="shared" si="6"/>
        <v>97.58729516660345</v>
      </c>
      <c r="J58" s="7">
        <f t="shared" si="6"/>
        <v>95.87651474242813</v>
      </c>
      <c r="K58" s="7">
        <f t="shared" si="6"/>
        <v>103.37601973088599</v>
      </c>
      <c r="L58" s="7">
        <f t="shared" si="6"/>
        <v>88.99478807221838</v>
      </c>
      <c r="M58" s="7">
        <f t="shared" si="6"/>
        <v>95.99722616669368</v>
      </c>
      <c r="N58" s="7">
        <f t="shared" si="6"/>
        <v>93.67218525727439</v>
      </c>
      <c r="O58" s="7">
        <f t="shared" si="6"/>
        <v>93.81200871740606</v>
      </c>
      <c r="P58" s="7">
        <f t="shared" si="6"/>
        <v>101.52601482957347</v>
      </c>
      <c r="Q58" s="7">
        <f t="shared" si="6"/>
        <v>96.27547171948945</v>
      </c>
      <c r="R58" s="7">
        <f t="shared" si="6"/>
        <v>85.9456450747113</v>
      </c>
      <c r="S58" s="7">
        <f t="shared" si="6"/>
        <v>96.3255023124741</v>
      </c>
      <c r="T58" s="7">
        <f t="shared" si="6"/>
        <v>92.38576480304852</v>
      </c>
      <c r="U58" s="7">
        <f t="shared" si="6"/>
        <v>91.67090484817774</v>
      </c>
      <c r="V58" s="7">
        <f t="shared" si="6"/>
        <v>95.39719476057874</v>
      </c>
      <c r="W58" s="7">
        <f t="shared" si="6"/>
        <v>95.18105677795712</v>
      </c>
      <c r="X58" s="7">
        <f t="shared" si="6"/>
        <v>0</v>
      </c>
      <c r="Y58" s="7">
        <f t="shared" si="6"/>
        <v>0</v>
      </c>
      <c r="Z58" s="8">
        <f t="shared" si="6"/>
        <v>92.23065847049617</v>
      </c>
    </row>
    <row r="59" spans="1:26" ht="13.5">
      <c r="A59" s="36" t="s">
        <v>31</v>
      </c>
      <c r="B59" s="9">
        <f aca="true" t="shared" si="7" ref="B59:Z66">IF(B68=0,0,+(B77/B68)*100)</f>
        <v>100.00000084572407</v>
      </c>
      <c r="C59" s="9">
        <f t="shared" si="7"/>
        <v>0</v>
      </c>
      <c r="D59" s="2">
        <f t="shared" si="7"/>
        <v>98.64411553204134</v>
      </c>
      <c r="E59" s="10">
        <f t="shared" si="7"/>
        <v>97.49043053236392</v>
      </c>
      <c r="F59" s="10">
        <f t="shared" si="7"/>
        <v>100.46235699761901</v>
      </c>
      <c r="G59" s="10">
        <f t="shared" si="7"/>
        <v>103.85589999171599</v>
      </c>
      <c r="H59" s="10">
        <f t="shared" si="7"/>
        <v>119.29486478598552</v>
      </c>
      <c r="I59" s="10">
        <f t="shared" si="7"/>
        <v>108.24924659878243</v>
      </c>
      <c r="J59" s="10">
        <f t="shared" si="7"/>
        <v>89.74401527670356</v>
      </c>
      <c r="K59" s="10">
        <f t="shared" si="7"/>
        <v>117.15287449449383</v>
      </c>
      <c r="L59" s="10">
        <f t="shared" si="7"/>
        <v>83.60999835955236</v>
      </c>
      <c r="M59" s="10">
        <f t="shared" si="7"/>
        <v>96.19159069878461</v>
      </c>
      <c r="N59" s="10">
        <f t="shared" si="7"/>
        <v>103.49925627698933</v>
      </c>
      <c r="O59" s="10">
        <f t="shared" si="7"/>
        <v>107.96531602805291</v>
      </c>
      <c r="P59" s="10">
        <f t="shared" si="7"/>
        <v>115.34512219429176</v>
      </c>
      <c r="Q59" s="10">
        <f t="shared" si="7"/>
        <v>108.71980186759649</v>
      </c>
      <c r="R59" s="10">
        <f t="shared" si="7"/>
        <v>84.31457928388983</v>
      </c>
      <c r="S59" s="10">
        <f t="shared" si="7"/>
        <v>113.68342956808215</v>
      </c>
      <c r="T59" s="10">
        <f t="shared" si="7"/>
        <v>94.51428131205996</v>
      </c>
      <c r="U59" s="10">
        <f t="shared" si="7"/>
        <v>96.57265301264457</v>
      </c>
      <c r="V59" s="10">
        <f t="shared" si="7"/>
        <v>102.35443836682501</v>
      </c>
      <c r="W59" s="10">
        <f t="shared" si="7"/>
        <v>106.1565776605115</v>
      </c>
      <c r="X59" s="10">
        <f t="shared" si="7"/>
        <v>0</v>
      </c>
      <c r="Y59" s="10">
        <f t="shared" si="7"/>
        <v>0</v>
      </c>
      <c r="Z59" s="11">
        <f t="shared" si="7"/>
        <v>97.49043053236392</v>
      </c>
    </row>
    <row r="60" spans="1:26" ht="13.5">
      <c r="A60" s="37" t="s">
        <v>32</v>
      </c>
      <c r="B60" s="12">
        <f t="shared" si="7"/>
        <v>99.9999971228464</v>
      </c>
      <c r="C60" s="12">
        <f t="shared" si="7"/>
        <v>0</v>
      </c>
      <c r="D60" s="3">
        <f t="shared" si="7"/>
        <v>92.13714700490958</v>
      </c>
      <c r="E60" s="13">
        <f t="shared" si="7"/>
        <v>91.30093151659253</v>
      </c>
      <c r="F60" s="13">
        <f t="shared" si="7"/>
        <v>90.12143442043686</v>
      </c>
      <c r="G60" s="13">
        <f t="shared" si="7"/>
        <v>99.14486165770458</v>
      </c>
      <c r="H60" s="13">
        <f t="shared" si="7"/>
        <v>93.75218974715052</v>
      </c>
      <c r="I60" s="13">
        <f t="shared" si="7"/>
        <v>94.35549960041256</v>
      </c>
      <c r="J60" s="13">
        <f t="shared" si="7"/>
        <v>100.0700668400533</v>
      </c>
      <c r="K60" s="13">
        <f t="shared" si="7"/>
        <v>99.01691515302574</v>
      </c>
      <c r="L60" s="13">
        <f t="shared" si="7"/>
        <v>93.00276642045344</v>
      </c>
      <c r="M60" s="13">
        <f t="shared" si="7"/>
        <v>97.36003317630502</v>
      </c>
      <c r="N60" s="13">
        <f t="shared" si="7"/>
        <v>90.88120807705616</v>
      </c>
      <c r="O60" s="13">
        <f t="shared" si="7"/>
        <v>89.38739634420902</v>
      </c>
      <c r="P60" s="13">
        <f t="shared" si="7"/>
        <v>97.51873437488777</v>
      </c>
      <c r="Q60" s="13">
        <f t="shared" si="7"/>
        <v>92.57797309030069</v>
      </c>
      <c r="R60" s="13">
        <f t="shared" si="7"/>
        <v>88.43012370473816</v>
      </c>
      <c r="S60" s="13">
        <f t="shared" si="7"/>
        <v>91.93123814066558</v>
      </c>
      <c r="T60" s="13">
        <f t="shared" si="7"/>
        <v>92.47162273568641</v>
      </c>
      <c r="U60" s="13">
        <f t="shared" si="7"/>
        <v>91.03342307545243</v>
      </c>
      <c r="V60" s="13">
        <f t="shared" si="7"/>
        <v>93.81335434932546</v>
      </c>
      <c r="W60" s="13">
        <f t="shared" si="7"/>
        <v>92.49596734310235</v>
      </c>
      <c r="X60" s="13">
        <f t="shared" si="7"/>
        <v>0</v>
      </c>
      <c r="Y60" s="13">
        <f t="shared" si="7"/>
        <v>0</v>
      </c>
      <c r="Z60" s="14">
        <f t="shared" si="7"/>
        <v>91.30093151659253</v>
      </c>
    </row>
    <row r="61" spans="1:26" ht="13.5">
      <c r="A61" s="38" t="s">
        <v>91</v>
      </c>
      <c r="B61" s="12">
        <f t="shared" si="7"/>
        <v>99.99999815862222</v>
      </c>
      <c r="C61" s="12">
        <f t="shared" si="7"/>
        <v>0</v>
      </c>
      <c r="D61" s="3">
        <f t="shared" si="7"/>
        <v>99.5092511991194</v>
      </c>
      <c r="E61" s="13">
        <f t="shared" si="7"/>
        <v>99.40140161226667</v>
      </c>
      <c r="F61" s="13">
        <f t="shared" si="7"/>
        <v>95.54213662832153</v>
      </c>
      <c r="G61" s="13">
        <f t="shared" si="7"/>
        <v>107.1460129174618</v>
      </c>
      <c r="H61" s="13">
        <f t="shared" si="7"/>
        <v>99.27761021865638</v>
      </c>
      <c r="I61" s="13">
        <f t="shared" si="7"/>
        <v>100.65779181366554</v>
      </c>
      <c r="J61" s="13">
        <f t="shared" si="7"/>
        <v>111.40474648989402</v>
      </c>
      <c r="K61" s="13">
        <f t="shared" si="7"/>
        <v>105.91190773154082</v>
      </c>
      <c r="L61" s="13">
        <f t="shared" si="7"/>
        <v>104.50355615824114</v>
      </c>
      <c r="M61" s="13">
        <f t="shared" si="7"/>
        <v>107.34340850781925</v>
      </c>
      <c r="N61" s="13">
        <f t="shared" si="7"/>
        <v>100.88818710452445</v>
      </c>
      <c r="O61" s="13">
        <f t="shared" si="7"/>
        <v>100.34268805820497</v>
      </c>
      <c r="P61" s="13">
        <f t="shared" si="7"/>
        <v>102.16615157741803</v>
      </c>
      <c r="Q61" s="13">
        <f t="shared" si="7"/>
        <v>101.16218831287853</v>
      </c>
      <c r="R61" s="13">
        <f t="shared" si="7"/>
        <v>101.21278031915047</v>
      </c>
      <c r="S61" s="13">
        <f t="shared" si="7"/>
        <v>101.54959488965535</v>
      </c>
      <c r="T61" s="13">
        <f t="shared" si="7"/>
        <v>99.44619651934823</v>
      </c>
      <c r="U61" s="13">
        <f t="shared" si="7"/>
        <v>100.73175038532902</v>
      </c>
      <c r="V61" s="13">
        <f t="shared" si="7"/>
        <v>102.41105030323664</v>
      </c>
      <c r="W61" s="13">
        <f t="shared" si="7"/>
        <v>99.40140159543027</v>
      </c>
      <c r="X61" s="13">
        <f t="shared" si="7"/>
        <v>0</v>
      </c>
      <c r="Y61" s="13">
        <f t="shared" si="7"/>
        <v>0</v>
      </c>
      <c r="Z61" s="14">
        <f t="shared" si="7"/>
        <v>99.40140161226667</v>
      </c>
    </row>
    <row r="62" spans="1:26" ht="13.5">
      <c r="A62" s="38" t="s">
        <v>92</v>
      </c>
      <c r="B62" s="12">
        <f t="shared" si="7"/>
        <v>99.99999500631776</v>
      </c>
      <c r="C62" s="12">
        <f t="shared" si="7"/>
        <v>0</v>
      </c>
      <c r="D62" s="3">
        <f t="shared" si="7"/>
        <v>76.45252156741006</v>
      </c>
      <c r="E62" s="13">
        <f t="shared" si="7"/>
        <v>73.82087746278128</v>
      </c>
      <c r="F62" s="13">
        <f t="shared" si="7"/>
        <v>76.91658582274576</v>
      </c>
      <c r="G62" s="13">
        <f t="shared" si="7"/>
        <v>81.9338785848477</v>
      </c>
      <c r="H62" s="13">
        <f t="shared" si="7"/>
        <v>81.55239456533252</v>
      </c>
      <c r="I62" s="13">
        <f t="shared" si="7"/>
        <v>80.1836821414785</v>
      </c>
      <c r="J62" s="13">
        <f t="shared" si="7"/>
        <v>82.52044787472035</v>
      </c>
      <c r="K62" s="13">
        <f t="shared" si="7"/>
        <v>89.70220904391468</v>
      </c>
      <c r="L62" s="13">
        <f t="shared" si="7"/>
        <v>69.43473520273228</v>
      </c>
      <c r="M62" s="13">
        <f t="shared" si="7"/>
        <v>80.05782875987575</v>
      </c>
      <c r="N62" s="13">
        <f t="shared" si="7"/>
        <v>78.2902855532573</v>
      </c>
      <c r="O62" s="13">
        <f t="shared" si="7"/>
        <v>70.42240551877829</v>
      </c>
      <c r="P62" s="13">
        <f t="shared" si="7"/>
        <v>86.27230885508637</v>
      </c>
      <c r="Q62" s="13">
        <f t="shared" si="7"/>
        <v>77.89398746517782</v>
      </c>
      <c r="R62" s="13">
        <f t="shared" si="7"/>
        <v>61.81533499638087</v>
      </c>
      <c r="S62" s="13">
        <f t="shared" si="7"/>
        <v>70.06785174285551</v>
      </c>
      <c r="T62" s="13">
        <f t="shared" si="7"/>
        <v>79.02349520585291</v>
      </c>
      <c r="U62" s="13">
        <f t="shared" si="7"/>
        <v>70.28873896782657</v>
      </c>
      <c r="V62" s="13">
        <f t="shared" si="7"/>
        <v>77.0806330880062</v>
      </c>
      <c r="W62" s="13">
        <f t="shared" si="7"/>
        <v>78.27498574998761</v>
      </c>
      <c r="X62" s="13">
        <f t="shared" si="7"/>
        <v>0</v>
      </c>
      <c r="Y62" s="13">
        <f t="shared" si="7"/>
        <v>0</v>
      </c>
      <c r="Z62" s="14">
        <f t="shared" si="7"/>
        <v>73.82087746278128</v>
      </c>
    </row>
    <row r="63" spans="1:26" ht="13.5">
      <c r="A63" s="38" t="s">
        <v>93</v>
      </c>
      <c r="B63" s="12">
        <f t="shared" si="7"/>
        <v>100.00000605870729</v>
      </c>
      <c r="C63" s="12">
        <f t="shared" si="7"/>
        <v>0</v>
      </c>
      <c r="D63" s="3">
        <f t="shared" si="7"/>
        <v>89.32358241257477</v>
      </c>
      <c r="E63" s="13">
        <f t="shared" si="7"/>
        <v>87.46607697113745</v>
      </c>
      <c r="F63" s="13">
        <f t="shared" si="7"/>
        <v>95.62419041727811</v>
      </c>
      <c r="G63" s="13">
        <f t="shared" si="7"/>
        <v>91.34922776692467</v>
      </c>
      <c r="H63" s="13">
        <f t="shared" si="7"/>
        <v>92.74611577769684</v>
      </c>
      <c r="I63" s="13">
        <f t="shared" si="7"/>
        <v>93.1460903555557</v>
      </c>
      <c r="J63" s="13">
        <f t="shared" si="7"/>
        <v>86.40317066869386</v>
      </c>
      <c r="K63" s="13">
        <f t="shared" si="7"/>
        <v>99.49535156239797</v>
      </c>
      <c r="L63" s="13">
        <f t="shared" si="7"/>
        <v>82.69677920349892</v>
      </c>
      <c r="M63" s="13">
        <f t="shared" si="7"/>
        <v>89.3803070466228</v>
      </c>
      <c r="N63" s="13">
        <f t="shared" si="7"/>
        <v>82.26552013369395</v>
      </c>
      <c r="O63" s="13">
        <f t="shared" si="7"/>
        <v>93.5087280757305</v>
      </c>
      <c r="P63" s="13">
        <f t="shared" si="7"/>
        <v>117.34602036189021</v>
      </c>
      <c r="Q63" s="13">
        <f t="shared" si="7"/>
        <v>96.1778012707822</v>
      </c>
      <c r="R63" s="13">
        <f t="shared" si="7"/>
        <v>80.54332553900619</v>
      </c>
      <c r="S63" s="13">
        <f t="shared" si="7"/>
        <v>95.55802984287783</v>
      </c>
      <c r="T63" s="13">
        <f t="shared" si="7"/>
        <v>101.39464550533124</v>
      </c>
      <c r="U63" s="13">
        <f t="shared" si="7"/>
        <v>92.64262359184343</v>
      </c>
      <c r="V63" s="13">
        <f t="shared" si="7"/>
        <v>92.91998360848211</v>
      </c>
      <c r="W63" s="13">
        <f t="shared" si="7"/>
        <v>90.87710346020799</v>
      </c>
      <c r="X63" s="13">
        <f t="shared" si="7"/>
        <v>0</v>
      </c>
      <c r="Y63" s="13">
        <f t="shared" si="7"/>
        <v>0</v>
      </c>
      <c r="Z63" s="14">
        <f t="shared" si="7"/>
        <v>87.46607697113745</v>
      </c>
    </row>
    <row r="64" spans="1:26" ht="13.5">
      <c r="A64" s="38" t="s">
        <v>94</v>
      </c>
      <c r="B64" s="12">
        <f t="shared" si="7"/>
        <v>99.99995834831033</v>
      </c>
      <c r="C64" s="12">
        <f t="shared" si="7"/>
        <v>0</v>
      </c>
      <c r="D64" s="3">
        <f t="shared" si="7"/>
        <v>64.83637038570153</v>
      </c>
      <c r="E64" s="13">
        <f t="shared" si="7"/>
        <v>64.64224588296992</v>
      </c>
      <c r="F64" s="13">
        <f t="shared" si="7"/>
        <v>60.791151847814795</v>
      </c>
      <c r="G64" s="13">
        <f t="shared" si="7"/>
        <v>65.9593435588039</v>
      </c>
      <c r="H64" s="13">
        <f t="shared" si="7"/>
        <v>68.50571397200294</v>
      </c>
      <c r="I64" s="13">
        <f t="shared" si="7"/>
        <v>65.09076005173029</v>
      </c>
      <c r="J64" s="13">
        <f t="shared" si="7"/>
        <v>63.68311631480598</v>
      </c>
      <c r="K64" s="13">
        <f t="shared" si="7"/>
        <v>75.69338830017026</v>
      </c>
      <c r="L64" s="13">
        <f t="shared" si="7"/>
        <v>64.41986188505113</v>
      </c>
      <c r="M64" s="13">
        <f t="shared" si="7"/>
        <v>67.87042128822853</v>
      </c>
      <c r="N64" s="13">
        <f t="shared" si="7"/>
        <v>67.8001814134732</v>
      </c>
      <c r="O64" s="13">
        <f t="shared" si="7"/>
        <v>62.34554282805587</v>
      </c>
      <c r="P64" s="13">
        <f t="shared" si="7"/>
        <v>75.12533837364484</v>
      </c>
      <c r="Q64" s="13">
        <f t="shared" si="7"/>
        <v>68.44175990295017</v>
      </c>
      <c r="R64" s="13">
        <f t="shared" si="7"/>
        <v>57.35648838878728</v>
      </c>
      <c r="S64" s="13">
        <f t="shared" si="7"/>
        <v>74.95985820757805</v>
      </c>
      <c r="T64" s="13">
        <f t="shared" si="7"/>
        <v>68.05609515991927</v>
      </c>
      <c r="U64" s="13">
        <f t="shared" si="7"/>
        <v>66.78163609111054</v>
      </c>
      <c r="V64" s="13">
        <f t="shared" si="7"/>
        <v>67.0470076049397</v>
      </c>
      <c r="W64" s="13">
        <f t="shared" si="7"/>
        <v>63.803163247951474</v>
      </c>
      <c r="X64" s="13">
        <f t="shared" si="7"/>
        <v>0</v>
      </c>
      <c r="Y64" s="13">
        <f t="shared" si="7"/>
        <v>0</v>
      </c>
      <c r="Z64" s="14">
        <f t="shared" si="7"/>
        <v>64.64224588296992</v>
      </c>
    </row>
    <row r="65" spans="1:26" ht="13.5">
      <c r="A65" s="38" t="s">
        <v>95</v>
      </c>
      <c r="B65" s="12">
        <f t="shared" si="7"/>
        <v>100.00001989498189</v>
      </c>
      <c r="C65" s="12">
        <f t="shared" si="7"/>
        <v>0</v>
      </c>
      <c r="D65" s="3">
        <f t="shared" si="7"/>
        <v>90.98930980388312</v>
      </c>
      <c r="E65" s="13">
        <f t="shared" si="7"/>
        <v>91.49210970214885</v>
      </c>
      <c r="F65" s="13">
        <f t="shared" si="7"/>
        <v>83.77280901623195</v>
      </c>
      <c r="G65" s="13">
        <f t="shared" si="7"/>
        <v>98.45494922403205</v>
      </c>
      <c r="H65" s="13">
        <f t="shared" si="7"/>
        <v>87.96148783825603</v>
      </c>
      <c r="I65" s="13">
        <f t="shared" si="7"/>
        <v>89.7900225373668</v>
      </c>
      <c r="J65" s="13">
        <f t="shared" si="7"/>
        <v>76.87218405368813</v>
      </c>
      <c r="K65" s="13">
        <f t="shared" si="7"/>
        <v>65.20793508732744</v>
      </c>
      <c r="L65" s="13">
        <f t="shared" si="7"/>
        <v>116.06392166242658</v>
      </c>
      <c r="M65" s="13">
        <f t="shared" si="7"/>
        <v>84.53144566220332</v>
      </c>
      <c r="N65" s="13">
        <f t="shared" si="7"/>
        <v>74.65236319803721</v>
      </c>
      <c r="O65" s="13">
        <f t="shared" si="7"/>
        <v>68.97679154687117</v>
      </c>
      <c r="P65" s="13">
        <f t="shared" si="7"/>
        <v>68.62999499831032</v>
      </c>
      <c r="Q65" s="13">
        <f t="shared" si="7"/>
        <v>70.5284836013118</v>
      </c>
      <c r="R65" s="13">
        <f t="shared" si="7"/>
        <v>74.16947994596899</v>
      </c>
      <c r="S65" s="13">
        <f t="shared" si="7"/>
        <v>57.97115837928957</v>
      </c>
      <c r="T65" s="13">
        <f t="shared" si="7"/>
        <v>56.05519201037631</v>
      </c>
      <c r="U65" s="13">
        <f t="shared" si="7"/>
        <v>60.99652495011807</v>
      </c>
      <c r="V65" s="13">
        <f t="shared" si="7"/>
        <v>75.79478618445879</v>
      </c>
      <c r="W65" s="13">
        <f t="shared" si="7"/>
        <v>92.63256371167535</v>
      </c>
      <c r="X65" s="13">
        <f t="shared" si="7"/>
        <v>0</v>
      </c>
      <c r="Y65" s="13">
        <f t="shared" si="7"/>
        <v>0</v>
      </c>
      <c r="Z65" s="14">
        <f t="shared" si="7"/>
        <v>91.49210970214885</v>
      </c>
    </row>
    <row r="66" spans="1:26" ht="13.5">
      <c r="A66" s="39" t="s">
        <v>96</v>
      </c>
      <c r="B66" s="15">
        <f t="shared" si="7"/>
        <v>100.000100599506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97</v>
      </c>
      <c r="B67" s="23">
        <v>24363427376</v>
      </c>
      <c r="C67" s="23"/>
      <c r="D67" s="24">
        <v>25596784736</v>
      </c>
      <c r="E67" s="25">
        <v>26415609099</v>
      </c>
      <c r="F67" s="25">
        <v>2130741386</v>
      </c>
      <c r="G67" s="25">
        <v>2269257632</v>
      </c>
      <c r="H67" s="25">
        <v>2317660422</v>
      </c>
      <c r="I67" s="25">
        <v>6717659440</v>
      </c>
      <c r="J67" s="25">
        <v>2228265636</v>
      </c>
      <c r="K67" s="25">
        <v>2169933171</v>
      </c>
      <c r="L67" s="25">
        <v>2248147229</v>
      </c>
      <c r="M67" s="25">
        <v>6646346036</v>
      </c>
      <c r="N67" s="25">
        <v>2402857893</v>
      </c>
      <c r="O67" s="25">
        <v>2263360897</v>
      </c>
      <c r="P67" s="25">
        <v>2253297041</v>
      </c>
      <c r="Q67" s="25">
        <v>6919515831</v>
      </c>
      <c r="R67" s="25">
        <v>2098290107</v>
      </c>
      <c r="S67" s="25">
        <v>2223459067</v>
      </c>
      <c r="T67" s="25">
        <v>2327657321</v>
      </c>
      <c r="U67" s="25">
        <v>6649406495</v>
      </c>
      <c r="V67" s="25">
        <v>26932927802</v>
      </c>
      <c r="W67" s="25">
        <v>25596784734</v>
      </c>
      <c r="X67" s="25"/>
      <c r="Y67" s="24"/>
      <c r="Z67" s="26">
        <v>26415609099</v>
      </c>
    </row>
    <row r="68" spans="1:26" ht="13.5" hidden="1">
      <c r="A68" s="36" t="s">
        <v>31</v>
      </c>
      <c r="B68" s="18">
        <v>6739786943</v>
      </c>
      <c r="C68" s="18"/>
      <c r="D68" s="19">
        <v>6958999622</v>
      </c>
      <c r="E68" s="20">
        <v>7577600997</v>
      </c>
      <c r="F68" s="20">
        <v>586939965</v>
      </c>
      <c r="G68" s="20">
        <v>701144637</v>
      </c>
      <c r="H68" s="20">
        <v>692655494</v>
      </c>
      <c r="I68" s="20">
        <v>1980740096</v>
      </c>
      <c r="J68" s="20">
        <v>695007529</v>
      </c>
      <c r="K68" s="20">
        <v>639253077</v>
      </c>
      <c r="L68" s="20">
        <v>708849203</v>
      </c>
      <c r="M68" s="20">
        <v>2043109809</v>
      </c>
      <c r="N68" s="20">
        <v>707067675</v>
      </c>
      <c r="O68" s="20">
        <v>652508197</v>
      </c>
      <c r="P68" s="20">
        <v>631454333</v>
      </c>
      <c r="Q68" s="20">
        <v>1991030205</v>
      </c>
      <c r="R68" s="20">
        <v>671822764</v>
      </c>
      <c r="S68" s="20">
        <v>575845877</v>
      </c>
      <c r="T68" s="20">
        <v>786017976</v>
      </c>
      <c r="U68" s="20">
        <v>2033686617</v>
      </c>
      <c r="V68" s="20">
        <v>8048566727</v>
      </c>
      <c r="W68" s="20">
        <v>6958999620</v>
      </c>
      <c r="X68" s="20"/>
      <c r="Y68" s="19"/>
      <c r="Z68" s="22">
        <v>7577600997</v>
      </c>
    </row>
    <row r="69" spans="1:26" ht="13.5" hidden="1">
      <c r="A69" s="37" t="s">
        <v>32</v>
      </c>
      <c r="B69" s="18">
        <v>17552069505</v>
      </c>
      <c r="C69" s="18"/>
      <c r="D69" s="19">
        <v>18353075123</v>
      </c>
      <c r="E69" s="20">
        <v>18593298111</v>
      </c>
      <c r="F69" s="20">
        <v>1523437748</v>
      </c>
      <c r="G69" s="20">
        <v>1548752096</v>
      </c>
      <c r="H69" s="20">
        <v>1603155985</v>
      </c>
      <c r="I69" s="20">
        <v>4675345829</v>
      </c>
      <c r="J69" s="20">
        <v>1511596640</v>
      </c>
      <c r="K69" s="20">
        <v>1509123149</v>
      </c>
      <c r="L69" s="20">
        <v>1514003410</v>
      </c>
      <c r="M69" s="20">
        <v>4534723199</v>
      </c>
      <c r="N69" s="20">
        <v>1671412324</v>
      </c>
      <c r="O69" s="20">
        <v>1587272751</v>
      </c>
      <c r="P69" s="20">
        <v>1599006515</v>
      </c>
      <c r="Q69" s="20">
        <v>4857691590</v>
      </c>
      <c r="R69" s="20">
        <v>1398781749</v>
      </c>
      <c r="S69" s="20">
        <v>1617640318</v>
      </c>
      <c r="T69" s="20">
        <v>1522115364</v>
      </c>
      <c r="U69" s="20">
        <v>4538537431</v>
      </c>
      <c r="V69" s="20">
        <v>18606298049</v>
      </c>
      <c r="W69" s="20">
        <v>18353075126</v>
      </c>
      <c r="X69" s="20"/>
      <c r="Y69" s="19"/>
      <c r="Z69" s="22">
        <v>18593298111</v>
      </c>
    </row>
    <row r="70" spans="1:26" ht="13.5" hidden="1">
      <c r="A70" s="38" t="s">
        <v>91</v>
      </c>
      <c r="B70" s="18">
        <v>11187275206</v>
      </c>
      <c r="C70" s="18"/>
      <c r="D70" s="19">
        <v>11807918205</v>
      </c>
      <c r="E70" s="20">
        <v>11807918205</v>
      </c>
      <c r="F70" s="20">
        <v>1035468433</v>
      </c>
      <c r="G70" s="20">
        <v>1045774488</v>
      </c>
      <c r="H70" s="20">
        <v>1078203513</v>
      </c>
      <c r="I70" s="20">
        <v>3159446434</v>
      </c>
      <c r="J70" s="20">
        <v>974915296</v>
      </c>
      <c r="K70" s="20">
        <v>951146695</v>
      </c>
      <c r="L70" s="20">
        <v>914798718</v>
      </c>
      <c r="M70" s="20">
        <v>2840860709</v>
      </c>
      <c r="N70" s="20">
        <v>954852976</v>
      </c>
      <c r="O70" s="20">
        <v>912482920</v>
      </c>
      <c r="P70" s="20">
        <v>1005426085</v>
      </c>
      <c r="Q70" s="20">
        <v>2872761981</v>
      </c>
      <c r="R70" s="20">
        <v>889445832</v>
      </c>
      <c r="S70" s="20">
        <v>1030919120</v>
      </c>
      <c r="T70" s="20">
        <v>988664606</v>
      </c>
      <c r="U70" s="20">
        <v>2909029558</v>
      </c>
      <c r="V70" s="20">
        <v>11782098682</v>
      </c>
      <c r="W70" s="20">
        <v>11807918207</v>
      </c>
      <c r="X70" s="20"/>
      <c r="Y70" s="19"/>
      <c r="Z70" s="22">
        <v>11807918205</v>
      </c>
    </row>
    <row r="71" spans="1:26" ht="13.5" hidden="1">
      <c r="A71" s="38" t="s">
        <v>92</v>
      </c>
      <c r="B71" s="18">
        <v>2983770149</v>
      </c>
      <c r="C71" s="18"/>
      <c r="D71" s="19">
        <v>3066664000</v>
      </c>
      <c r="E71" s="20">
        <v>3251696392</v>
      </c>
      <c r="F71" s="20">
        <v>230638863</v>
      </c>
      <c r="G71" s="20">
        <v>235769848</v>
      </c>
      <c r="H71" s="20">
        <v>249048540</v>
      </c>
      <c r="I71" s="20">
        <v>715457251</v>
      </c>
      <c r="J71" s="20">
        <v>253840806</v>
      </c>
      <c r="K71" s="20">
        <v>267490427</v>
      </c>
      <c r="L71" s="20">
        <v>301691085</v>
      </c>
      <c r="M71" s="20">
        <v>823022318</v>
      </c>
      <c r="N71" s="20">
        <v>400965624</v>
      </c>
      <c r="O71" s="20">
        <v>364209304</v>
      </c>
      <c r="P71" s="20">
        <v>305827102</v>
      </c>
      <c r="Q71" s="20">
        <v>1071002030</v>
      </c>
      <c r="R71" s="20">
        <v>259145128</v>
      </c>
      <c r="S71" s="20">
        <v>297831259</v>
      </c>
      <c r="T71" s="20">
        <v>258922907</v>
      </c>
      <c r="U71" s="20">
        <v>815899294</v>
      </c>
      <c r="V71" s="20">
        <v>3425380893</v>
      </c>
      <c r="W71" s="20">
        <v>3066664000</v>
      </c>
      <c r="X71" s="20"/>
      <c r="Y71" s="19"/>
      <c r="Z71" s="22">
        <v>3251696392</v>
      </c>
    </row>
    <row r="72" spans="1:26" ht="13.5" hidden="1">
      <c r="A72" s="38" t="s">
        <v>93</v>
      </c>
      <c r="B72" s="18">
        <v>1534980907</v>
      </c>
      <c r="C72" s="18"/>
      <c r="D72" s="19">
        <v>1628277000</v>
      </c>
      <c r="E72" s="20">
        <v>1691777000</v>
      </c>
      <c r="F72" s="20">
        <v>113970750</v>
      </c>
      <c r="G72" s="20">
        <v>128153796</v>
      </c>
      <c r="H72" s="20">
        <v>130398690</v>
      </c>
      <c r="I72" s="20">
        <v>372523236</v>
      </c>
      <c r="J72" s="20">
        <v>133169385</v>
      </c>
      <c r="K72" s="20">
        <v>137835560</v>
      </c>
      <c r="L72" s="20">
        <v>149284843</v>
      </c>
      <c r="M72" s="20">
        <v>420289788</v>
      </c>
      <c r="N72" s="20">
        <v>170381377</v>
      </c>
      <c r="O72" s="20">
        <v>159156158</v>
      </c>
      <c r="P72" s="20">
        <v>132046680</v>
      </c>
      <c r="Q72" s="20">
        <v>461584215</v>
      </c>
      <c r="R72" s="20">
        <v>116377375</v>
      </c>
      <c r="S72" s="20">
        <v>126483110</v>
      </c>
      <c r="T72" s="20">
        <v>118753690</v>
      </c>
      <c r="U72" s="20">
        <v>361614175</v>
      </c>
      <c r="V72" s="20">
        <v>1616011414</v>
      </c>
      <c r="W72" s="20">
        <v>1628276999</v>
      </c>
      <c r="X72" s="20"/>
      <c r="Y72" s="19"/>
      <c r="Z72" s="22">
        <v>1691777000</v>
      </c>
    </row>
    <row r="73" spans="1:26" ht="13.5" hidden="1">
      <c r="A73" s="38" t="s">
        <v>94</v>
      </c>
      <c r="B73" s="18">
        <v>991556413</v>
      </c>
      <c r="C73" s="18"/>
      <c r="D73" s="19">
        <v>1232929020</v>
      </c>
      <c r="E73" s="20">
        <v>1216925101</v>
      </c>
      <c r="F73" s="20">
        <v>99402359</v>
      </c>
      <c r="G73" s="20">
        <v>98923956</v>
      </c>
      <c r="H73" s="20">
        <v>99991827</v>
      </c>
      <c r="I73" s="20">
        <v>298318142</v>
      </c>
      <c r="J73" s="20">
        <v>98830118</v>
      </c>
      <c r="K73" s="20">
        <v>98084111</v>
      </c>
      <c r="L73" s="20">
        <v>102440468</v>
      </c>
      <c r="M73" s="20">
        <v>299354697</v>
      </c>
      <c r="N73" s="20">
        <v>99542772</v>
      </c>
      <c r="O73" s="20">
        <v>98708835</v>
      </c>
      <c r="P73" s="20">
        <v>99589612</v>
      </c>
      <c r="Q73" s="20">
        <v>297841219</v>
      </c>
      <c r="R73" s="20">
        <v>97916990</v>
      </c>
      <c r="S73" s="20">
        <v>97268950</v>
      </c>
      <c r="T73" s="20">
        <v>99960068</v>
      </c>
      <c r="U73" s="20">
        <v>295146008</v>
      </c>
      <c r="V73" s="20">
        <v>1190660066</v>
      </c>
      <c r="W73" s="20">
        <v>1232929021</v>
      </c>
      <c r="X73" s="20"/>
      <c r="Y73" s="19"/>
      <c r="Z73" s="22">
        <v>1216925101</v>
      </c>
    </row>
    <row r="74" spans="1:26" ht="13.5" hidden="1">
      <c r="A74" s="38" t="s">
        <v>95</v>
      </c>
      <c r="B74" s="18">
        <v>854486830</v>
      </c>
      <c r="C74" s="18"/>
      <c r="D74" s="19">
        <v>617286898</v>
      </c>
      <c r="E74" s="20">
        <v>624981413</v>
      </c>
      <c r="F74" s="20">
        <v>43957343</v>
      </c>
      <c r="G74" s="20">
        <v>40130008</v>
      </c>
      <c r="H74" s="20">
        <v>45513415</v>
      </c>
      <c r="I74" s="20">
        <v>129600766</v>
      </c>
      <c r="J74" s="20">
        <v>50841035</v>
      </c>
      <c r="K74" s="20">
        <v>54566356</v>
      </c>
      <c r="L74" s="20">
        <v>45788296</v>
      </c>
      <c r="M74" s="20">
        <v>151195687</v>
      </c>
      <c r="N74" s="20">
        <v>45669575</v>
      </c>
      <c r="O74" s="20">
        <v>52715534</v>
      </c>
      <c r="P74" s="20">
        <v>56117036</v>
      </c>
      <c r="Q74" s="20">
        <v>154502145</v>
      </c>
      <c r="R74" s="20">
        <v>35896424</v>
      </c>
      <c r="S74" s="20">
        <v>65137879</v>
      </c>
      <c r="T74" s="20">
        <v>55814093</v>
      </c>
      <c r="U74" s="20">
        <v>156848396</v>
      </c>
      <c r="V74" s="20">
        <v>592146994</v>
      </c>
      <c r="W74" s="20">
        <v>617286899</v>
      </c>
      <c r="X74" s="20"/>
      <c r="Y74" s="19"/>
      <c r="Z74" s="22">
        <v>624981413</v>
      </c>
    </row>
    <row r="75" spans="1:26" ht="13.5" hidden="1">
      <c r="A75" s="39" t="s">
        <v>96</v>
      </c>
      <c r="B75" s="27">
        <v>71570928</v>
      </c>
      <c r="C75" s="27"/>
      <c r="D75" s="28">
        <v>284709991</v>
      </c>
      <c r="E75" s="29">
        <v>244709991</v>
      </c>
      <c r="F75" s="29">
        <v>20363673</v>
      </c>
      <c r="G75" s="29">
        <v>19360899</v>
      </c>
      <c r="H75" s="29">
        <v>21848943</v>
      </c>
      <c r="I75" s="29">
        <v>61573515</v>
      </c>
      <c r="J75" s="29">
        <v>21661467</v>
      </c>
      <c r="K75" s="29">
        <v>21556945</v>
      </c>
      <c r="L75" s="29">
        <v>25294616</v>
      </c>
      <c r="M75" s="29">
        <v>68513028</v>
      </c>
      <c r="N75" s="29">
        <v>24377894</v>
      </c>
      <c r="O75" s="29">
        <v>23579949</v>
      </c>
      <c r="P75" s="29">
        <v>22836193</v>
      </c>
      <c r="Q75" s="29">
        <v>70794036</v>
      </c>
      <c r="R75" s="29">
        <v>27685594</v>
      </c>
      <c r="S75" s="29">
        <v>29972872</v>
      </c>
      <c r="T75" s="29">
        <v>19523981</v>
      </c>
      <c r="U75" s="29">
        <v>77182447</v>
      </c>
      <c r="V75" s="29">
        <v>278063026</v>
      </c>
      <c r="W75" s="29">
        <v>284709988</v>
      </c>
      <c r="X75" s="29"/>
      <c r="Y75" s="28"/>
      <c r="Z75" s="30">
        <v>244709991</v>
      </c>
    </row>
    <row r="76" spans="1:26" ht="13.5" hidden="1">
      <c r="A76" s="41" t="s">
        <v>98</v>
      </c>
      <c r="B76" s="31">
        <v>24363427000</v>
      </c>
      <c r="C76" s="31"/>
      <c r="D76" s="32">
        <v>23774643433</v>
      </c>
      <c r="E76" s="33">
        <v>24363290211</v>
      </c>
      <c r="F76" s="33">
        <v>1962597674</v>
      </c>
      <c r="G76" s="33">
        <v>2263688196</v>
      </c>
      <c r="H76" s="33">
        <v>2329296276</v>
      </c>
      <c r="I76" s="33">
        <v>6555582146</v>
      </c>
      <c r="J76" s="33">
        <v>2136383431</v>
      </c>
      <c r="K76" s="33">
        <v>2243190543</v>
      </c>
      <c r="L76" s="33">
        <v>2000733862</v>
      </c>
      <c r="M76" s="33">
        <v>6380307836</v>
      </c>
      <c r="N76" s="33">
        <v>2250809497</v>
      </c>
      <c r="O76" s="33">
        <v>2123304322</v>
      </c>
      <c r="P76" s="33">
        <v>2287682688</v>
      </c>
      <c r="Q76" s="33">
        <v>6661796507</v>
      </c>
      <c r="R76" s="33">
        <v>1803388968</v>
      </c>
      <c r="S76" s="33">
        <v>2141758115</v>
      </c>
      <c r="T76" s="33">
        <v>2150424018</v>
      </c>
      <c r="U76" s="33">
        <v>6095571101</v>
      </c>
      <c r="V76" s="33">
        <v>25693257590</v>
      </c>
      <c r="W76" s="33">
        <v>24363290211</v>
      </c>
      <c r="X76" s="33"/>
      <c r="Y76" s="32"/>
      <c r="Z76" s="34">
        <v>24363290211</v>
      </c>
    </row>
    <row r="77" spans="1:26" ht="13.5" hidden="1">
      <c r="A77" s="36" t="s">
        <v>31</v>
      </c>
      <c r="B77" s="18">
        <v>6739787000</v>
      </c>
      <c r="C77" s="18"/>
      <c r="D77" s="19">
        <v>6864643627</v>
      </c>
      <c r="E77" s="20">
        <v>7387435836</v>
      </c>
      <c r="F77" s="20">
        <v>589653723</v>
      </c>
      <c r="G77" s="20">
        <v>728180073</v>
      </c>
      <c r="H77" s="20">
        <v>826302435</v>
      </c>
      <c r="I77" s="20">
        <v>2144136231</v>
      </c>
      <c r="J77" s="20">
        <v>623727663</v>
      </c>
      <c r="K77" s="20">
        <v>748903355</v>
      </c>
      <c r="L77" s="20">
        <v>592668807</v>
      </c>
      <c r="M77" s="20">
        <v>1965299825</v>
      </c>
      <c r="N77" s="20">
        <v>731809785</v>
      </c>
      <c r="O77" s="20">
        <v>704482537</v>
      </c>
      <c r="P77" s="20">
        <v>728351772</v>
      </c>
      <c r="Q77" s="20">
        <v>2164644094</v>
      </c>
      <c r="R77" s="20">
        <v>566444537</v>
      </c>
      <c r="S77" s="20">
        <v>654641342</v>
      </c>
      <c r="T77" s="20">
        <v>742899241</v>
      </c>
      <c r="U77" s="20">
        <v>1963985120</v>
      </c>
      <c r="V77" s="20">
        <v>8238065270</v>
      </c>
      <c r="W77" s="20">
        <v>7387435836</v>
      </c>
      <c r="X77" s="20"/>
      <c r="Y77" s="19"/>
      <c r="Z77" s="22">
        <v>7387435836</v>
      </c>
    </row>
    <row r="78" spans="1:26" ht="13.5" hidden="1">
      <c r="A78" s="37" t="s">
        <v>32</v>
      </c>
      <c r="B78" s="18">
        <v>17552069000</v>
      </c>
      <c r="C78" s="18"/>
      <c r="D78" s="19">
        <v>16909999806</v>
      </c>
      <c r="E78" s="20">
        <v>16975854375</v>
      </c>
      <c r="F78" s="20">
        <v>1372943951</v>
      </c>
      <c r="G78" s="20">
        <v>1535508123</v>
      </c>
      <c r="H78" s="20">
        <v>1502993841</v>
      </c>
      <c r="I78" s="20">
        <v>4411445915</v>
      </c>
      <c r="J78" s="20">
        <v>1512655768</v>
      </c>
      <c r="K78" s="20">
        <v>1494287188</v>
      </c>
      <c r="L78" s="20">
        <v>1408065055</v>
      </c>
      <c r="M78" s="20">
        <v>4415008011</v>
      </c>
      <c r="N78" s="20">
        <v>1518999712</v>
      </c>
      <c r="O78" s="20">
        <v>1418821785</v>
      </c>
      <c r="P78" s="20">
        <v>1559330916</v>
      </c>
      <c r="Q78" s="20">
        <v>4497152413</v>
      </c>
      <c r="R78" s="20">
        <v>1236944431</v>
      </c>
      <c r="S78" s="20">
        <v>1487116773</v>
      </c>
      <c r="T78" s="20">
        <v>1407524777</v>
      </c>
      <c r="U78" s="20">
        <v>4131585981</v>
      </c>
      <c r="V78" s="20">
        <v>17455192320</v>
      </c>
      <c r="W78" s="20">
        <v>16975854375</v>
      </c>
      <c r="X78" s="20"/>
      <c r="Y78" s="19"/>
      <c r="Z78" s="22">
        <v>16975854375</v>
      </c>
    </row>
    <row r="79" spans="1:26" ht="13.5" hidden="1">
      <c r="A79" s="38" t="s">
        <v>91</v>
      </c>
      <c r="B79" s="18">
        <v>11187275000</v>
      </c>
      <c r="C79" s="18"/>
      <c r="D79" s="19">
        <v>11749970988</v>
      </c>
      <c r="E79" s="20">
        <v>11737236197</v>
      </c>
      <c r="F79" s="20">
        <v>989308665</v>
      </c>
      <c r="G79" s="20">
        <v>1120505668</v>
      </c>
      <c r="H79" s="20">
        <v>1070414681</v>
      </c>
      <c r="I79" s="20">
        <v>3180229014</v>
      </c>
      <c r="J79" s="20">
        <v>1086101914</v>
      </c>
      <c r="K79" s="20">
        <v>1007377610</v>
      </c>
      <c r="L79" s="20">
        <v>955997192</v>
      </c>
      <c r="M79" s="20">
        <v>3049476716</v>
      </c>
      <c r="N79" s="20">
        <v>963333857</v>
      </c>
      <c r="O79" s="20">
        <v>915609890</v>
      </c>
      <c r="P79" s="20">
        <v>1027205138</v>
      </c>
      <c r="Q79" s="20">
        <v>2906148885</v>
      </c>
      <c r="R79" s="20">
        <v>900232856</v>
      </c>
      <c r="S79" s="20">
        <v>1046894190</v>
      </c>
      <c r="T79" s="20">
        <v>983189347</v>
      </c>
      <c r="U79" s="20">
        <v>2930316393</v>
      </c>
      <c r="V79" s="20">
        <v>12066171008</v>
      </c>
      <c r="W79" s="20">
        <v>11737236197</v>
      </c>
      <c r="X79" s="20"/>
      <c r="Y79" s="19"/>
      <c r="Z79" s="22">
        <v>11737236197</v>
      </c>
    </row>
    <row r="80" spans="1:26" ht="13.5" hidden="1">
      <c r="A80" s="38" t="s">
        <v>92</v>
      </c>
      <c r="B80" s="18">
        <v>2983770000</v>
      </c>
      <c r="C80" s="18"/>
      <c r="D80" s="19">
        <v>2344541956</v>
      </c>
      <c r="E80" s="20">
        <v>2400430809</v>
      </c>
      <c r="F80" s="20">
        <v>177399539</v>
      </c>
      <c r="G80" s="20">
        <v>193175381</v>
      </c>
      <c r="H80" s="20">
        <v>203105048</v>
      </c>
      <c r="I80" s="20">
        <v>573679968</v>
      </c>
      <c r="J80" s="20">
        <v>209470570</v>
      </c>
      <c r="K80" s="20">
        <v>239944822</v>
      </c>
      <c r="L80" s="20">
        <v>209478406</v>
      </c>
      <c r="M80" s="20">
        <v>658893798</v>
      </c>
      <c r="N80" s="20">
        <v>313917132</v>
      </c>
      <c r="O80" s="20">
        <v>256484953</v>
      </c>
      <c r="P80" s="20">
        <v>263844102</v>
      </c>
      <c r="Q80" s="20">
        <v>834246187</v>
      </c>
      <c r="R80" s="20">
        <v>160191429</v>
      </c>
      <c r="S80" s="20">
        <v>208683965</v>
      </c>
      <c r="T80" s="20">
        <v>204609931</v>
      </c>
      <c r="U80" s="20">
        <v>573485325</v>
      </c>
      <c r="V80" s="20">
        <v>2640305278</v>
      </c>
      <c r="W80" s="20">
        <v>2400430809</v>
      </c>
      <c r="X80" s="20"/>
      <c r="Y80" s="19"/>
      <c r="Z80" s="22">
        <v>2400430809</v>
      </c>
    </row>
    <row r="81" spans="1:26" ht="13.5" hidden="1">
      <c r="A81" s="38" t="s">
        <v>93</v>
      </c>
      <c r="B81" s="18">
        <v>1534981000</v>
      </c>
      <c r="C81" s="18"/>
      <c r="D81" s="19">
        <v>1454435348</v>
      </c>
      <c r="E81" s="20">
        <v>1479730973</v>
      </c>
      <c r="F81" s="20">
        <v>108983607</v>
      </c>
      <c r="G81" s="20">
        <v>117067503</v>
      </c>
      <c r="H81" s="20">
        <v>120939720</v>
      </c>
      <c r="I81" s="20">
        <v>346990830</v>
      </c>
      <c r="J81" s="20">
        <v>115062571</v>
      </c>
      <c r="K81" s="20">
        <v>137139975</v>
      </c>
      <c r="L81" s="20">
        <v>123453757</v>
      </c>
      <c r="M81" s="20">
        <v>375656303</v>
      </c>
      <c r="N81" s="20">
        <v>140165126</v>
      </c>
      <c r="O81" s="20">
        <v>148824899</v>
      </c>
      <c r="P81" s="20">
        <v>154951524</v>
      </c>
      <c r="Q81" s="20">
        <v>443941549</v>
      </c>
      <c r="R81" s="20">
        <v>93734208</v>
      </c>
      <c r="S81" s="20">
        <v>120864768</v>
      </c>
      <c r="T81" s="20">
        <v>120409883</v>
      </c>
      <c r="U81" s="20">
        <v>335008859</v>
      </c>
      <c r="V81" s="20">
        <v>1501597541</v>
      </c>
      <c r="W81" s="20">
        <v>1479730973</v>
      </c>
      <c r="X81" s="20"/>
      <c r="Y81" s="19"/>
      <c r="Z81" s="22">
        <v>1479730973</v>
      </c>
    </row>
    <row r="82" spans="1:26" ht="13.5" hidden="1">
      <c r="A82" s="38" t="s">
        <v>94</v>
      </c>
      <c r="B82" s="18">
        <v>991556000</v>
      </c>
      <c r="C82" s="18"/>
      <c r="D82" s="19">
        <v>799386426</v>
      </c>
      <c r="E82" s="20">
        <v>786647716</v>
      </c>
      <c r="F82" s="20">
        <v>60427839</v>
      </c>
      <c r="G82" s="20">
        <v>65249592</v>
      </c>
      <c r="H82" s="20">
        <v>68500115</v>
      </c>
      <c r="I82" s="20">
        <v>194177546</v>
      </c>
      <c r="J82" s="20">
        <v>62938099</v>
      </c>
      <c r="K82" s="20">
        <v>74243187</v>
      </c>
      <c r="L82" s="20">
        <v>65992008</v>
      </c>
      <c r="M82" s="20">
        <v>203173294</v>
      </c>
      <c r="N82" s="20">
        <v>67490180</v>
      </c>
      <c r="O82" s="20">
        <v>61540559</v>
      </c>
      <c r="P82" s="20">
        <v>74817033</v>
      </c>
      <c r="Q82" s="20">
        <v>203847772</v>
      </c>
      <c r="R82" s="20">
        <v>56161747</v>
      </c>
      <c r="S82" s="20">
        <v>72912667</v>
      </c>
      <c r="T82" s="20">
        <v>68028919</v>
      </c>
      <c r="U82" s="20">
        <v>197103333</v>
      </c>
      <c r="V82" s="20">
        <v>798301945</v>
      </c>
      <c r="W82" s="20">
        <v>786647716</v>
      </c>
      <c r="X82" s="20"/>
      <c r="Y82" s="19"/>
      <c r="Z82" s="22">
        <v>786647716</v>
      </c>
    </row>
    <row r="83" spans="1:26" ht="13.5" hidden="1">
      <c r="A83" s="38" t="s">
        <v>95</v>
      </c>
      <c r="B83" s="18">
        <v>854487000</v>
      </c>
      <c r="C83" s="18"/>
      <c r="D83" s="19">
        <v>561665088</v>
      </c>
      <c r="E83" s="20">
        <v>571808680</v>
      </c>
      <c r="F83" s="20">
        <v>36824301</v>
      </c>
      <c r="G83" s="20">
        <v>39509979</v>
      </c>
      <c r="H83" s="20">
        <v>40034277</v>
      </c>
      <c r="I83" s="20">
        <v>116368557</v>
      </c>
      <c r="J83" s="20">
        <v>39082614</v>
      </c>
      <c r="K83" s="20">
        <v>35581594</v>
      </c>
      <c r="L83" s="20">
        <v>53143692</v>
      </c>
      <c r="M83" s="20">
        <v>127807900</v>
      </c>
      <c r="N83" s="20">
        <v>34093417</v>
      </c>
      <c r="O83" s="20">
        <v>36361484</v>
      </c>
      <c r="P83" s="20">
        <v>38513119</v>
      </c>
      <c r="Q83" s="20">
        <v>108968020</v>
      </c>
      <c r="R83" s="20">
        <v>26624191</v>
      </c>
      <c r="S83" s="20">
        <v>37761183</v>
      </c>
      <c r="T83" s="20">
        <v>31286697</v>
      </c>
      <c r="U83" s="20">
        <v>95672071</v>
      </c>
      <c r="V83" s="20">
        <v>448816548</v>
      </c>
      <c r="W83" s="20">
        <v>571808680</v>
      </c>
      <c r="X83" s="20"/>
      <c r="Y83" s="19"/>
      <c r="Z83" s="22">
        <v>571808680</v>
      </c>
    </row>
    <row r="84" spans="1:26" ht="13.5" hidden="1">
      <c r="A84" s="39" t="s">
        <v>96</v>
      </c>
      <c r="B84" s="27">
        <v>71571000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2017-08-01T12:43:07Z</dcterms:created>
  <dcterms:modified xsi:type="dcterms:W3CDTF">2017-08-01T12:43:29Z</dcterms:modified>
  <cp:category/>
  <cp:version/>
  <cp:contentType/>
  <cp:contentStatus/>
</cp:coreProperties>
</file>