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'DC33'!$A$1:$L$101</definedName>
    <definedName name="_xlnm.Print_Area" localSheetId="11">'DC34'!$A$1:$L$101</definedName>
    <definedName name="_xlnm.Print_Area" localSheetId="16">'DC35'!$A$1:$L$101</definedName>
    <definedName name="_xlnm.Print_Area" localSheetId="22">'DC36'!$A$1:$L$101</definedName>
    <definedName name="_xlnm.Print_Area" localSheetId="27">'DC47'!$A$1:$L$101</definedName>
    <definedName name="_xlnm.Print_Area" localSheetId="1">'LIM331'!$A$1:$L$101</definedName>
    <definedName name="_xlnm.Print_Area" localSheetId="2">'LIM332'!$A$1:$L$101</definedName>
    <definedName name="_xlnm.Print_Area" localSheetId="3">'LIM333'!$A$1:$L$101</definedName>
    <definedName name="_xlnm.Print_Area" localSheetId="4">'LIM334'!$A$1:$L$101</definedName>
    <definedName name="_xlnm.Print_Area" localSheetId="5">'LIM335'!$A$1:$L$101</definedName>
    <definedName name="_xlnm.Print_Area" localSheetId="7">'LIM341'!$A$1:$L$101</definedName>
    <definedName name="_xlnm.Print_Area" localSheetId="8">'LIM343'!$A$1:$L$101</definedName>
    <definedName name="_xlnm.Print_Area" localSheetId="9">'LIM344'!$A$1:$L$101</definedName>
    <definedName name="_xlnm.Print_Area" localSheetId="10">'LIM345'!$A$1:$L$101</definedName>
    <definedName name="_xlnm.Print_Area" localSheetId="12">'LIM351'!$A$1:$L$101</definedName>
    <definedName name="_xlnm.Print_Area" localSheetId="13">'LIM353'!$A$1:$L$101</definedName>
    <definedName name="_xlnm.Print_Area" localSheetId="14">'LIM354'!$A$1:$L$101</definedName>
    <definedName name="_xlnm.Print_Area" localSheetId="15">'LIM355'!$A$1:$L$101</definedName>
    <definedName name="_xlnm.Print_Area" localSheetId="17">'LIM361'!$A$1:$L$101</definedName>
    <definedName name="_xlnm.Print_Area" localSheetId="18">'LIM362'!$A$1:$L$101</definedName>
    <definedName name="_xlnm.Print_Area" localSheetId="19">'LIM366'!$A$1:$L$101</definedName>
    <definedName name="_xlnm.Print_Area" localSheetId="20">'LIM367'!$A$1:$L$101</definedName>
    <definedName name="_xlnm.Print_Area" localSheetId="21">'LIM368'!$A$1:$L$101</definedName>
    <definedName name="_xlnm.Print_Area" localSheetId="23">'LIM471'!$A$1:$L$101</definedName>
    <definedName name="_xlnm.Print_Area" localSheetId="24">'LIM472'!$A$1:$L$101</definedName>
    <definedName name="_xlnm.Print_Area" localSheetId="25">'LIM473'!$A$1:$L$101</definedName>
    <definedName name="_xlnm.Print_Area" localSheetId="26">'LIM476'!$A$1:$L$101</definedName>
    <definedName name="_xlnm.Print_Area" localSheetId="0">'Summary'!$A$1:$L$101</definedName>
  </definedNames>
  <calcPr fullCalcOnLoad="1"/>
</workbook>
</file>

<file path=xl/sharedStrings.xml><?xml version="1.0" encoding="utf-8"?>
<sst xmlns="http://schemas.openxmlformats.org/spreadsheetml/2006/main" count="3360" uniqueCount="92">
  <si>
    <t>Limpopo: Greater Giyani(LIM331)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</si>
  <si>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</si>
  <si>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</si>
  <si>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</si>
  <si>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</si>
  <si>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</si>
  <si>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</si>
  <si>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</si>
  <si>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</si>
  <si>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</si>
  <si>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</si>
  <si>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</si>
  <si>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</si>
  <si>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</si>
  <si>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</si>
  <si>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</si>
  <si>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</si>
  <si>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</si>
  <si>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</si>
  <si>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</si>
  <si>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</si>
  <si>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</si>
  <si>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</si>
  <si>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</si>
  <si>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</si>
  <si>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</si>
  <si>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</si>
  <si>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</si>
  <si>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</si>
  <si>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</si>
  <si>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</si>
  <si>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</si>
  <si>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</si>
  <si>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</si>
  <si>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</si>
  <si>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</si>
  <si>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</si>
  <si>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</si>
  <si>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</si>
  <si>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</si>
  <si>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</si>
  <si>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</si>
  <si>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</si>
  <si>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</si>
  <si>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</si>
  <si>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</si>
  <si>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</si>
  <si>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</si>
  <si>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</si>
  <si>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</si>
  <si>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</si>
  <si>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</si>
  <si>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Limpopo: Greater Letaba(LIM332) - REVIEW - Table A9 Asset Management for 4th Quarter ended 30 June 2017 (Figures Finalised as at 2018/05/07)</t>
  </si>
  <si>
    <t>Limpopo: Greater Tzaneen(LIM333) - REVIEW - Table A9 Asset Management for 4th Quarter ended 30 June 2017 (Figures Finalised as at 2018/05/07)</t>
  </si>
  <si>
    <t>Limpopo: Ba-Phalaborwa(LIM334) - REVIEW - Table A9 Asset Management for 4th Quarter ended 30 June 2017 (Figures Finalised as at 2018/05/07)</t>
  </si>
  <si>
    <t>Limpopo: Maruleng(LIM335) - REVIEW - Table A9 Asset Management for 4th Quarter ended 30 June 2017 (Figures Finalised as at 2018/05/07)</t>
  </si>
  <si>
    <t>Limpopo: Mopani(DC33) - REVIEW - Table A9 Asset Management for 4th Quarter ended 30 June 2017 (Figures Finalised as at 2018/05/07)</t>
  </si>
  <si>
    <t>Limpopo: Musina(LIM341) - REVIEW - Table A9 Asset Management for 4th Quarter ended 30 June 2017 (Figures Finalised as at 2018/05/07)</t>
  </si>
  <si>
    <t>Limpopo: Thulamela(LIM343) - REVIEW - Table A9 Asset Management for 4th Quarter ended 30 June 2017 (Figures Finalised as at 2018/05/07)</t>
  </si>
  <si>
    <t>Limpopo: Makhado(LIM344) - REVIEW - Table A9 Asset Management for 4th Quarter ended 30 June 2017 (Figures Finalised as at 2018/05/07)</t>
  </si>
  <si>
    <t>Limpopo: Collins Chabane(LIM345) - REVIEW - Table A9 Asset Management for 4th Quarter ended 30 June 2017 (Figures Finalised as at 2018/05/07)</t>
  </si>
  <si>
    <t>Limpopo: Vhembe(DC34) - REVIEW - Table A9 Asset Management for 4th Quarter ended 30 June 2017 (Figures Finalised as at 2018/05/07)</t>
  </si>
  <si>
    <t>Limpopo: Blouberg(LIM351) - REVIEW - Table A9 Asset Management for 4th Quarter ended 30 June 2017 (Figures Finalised as at 2018/05/07)</t>
  </si>
  <si>
    <t>Limpopo: Molemole(LIM353) - REVIEW - Table A9 Asset Management for 4th Quarter ended 30 June 2017 (Figures Finalised as at 2018/05/07)</t>
  </si>
  <si>
    <t>Limpopo: Polokwane(LIM354) - REVIEW - Table A9 Asset Management for 4th Quarter ended 30 June 2017 (Figures Finalised as at 2018/05/07)</t>
  </si>
  <si>
    <t>Limpopo: Lepelle-Nkumpi(LIM355) - REVIEW - Table A9 Asset Management for 4th Quarter ended 30 June 2017 (Figures Finalised as at 2018/05/07)</t>
  </si>
  <si>
    <t>Limpopo: Capricorn(DC35) - REVIEW - Table A9 Asset Management for 4th Quarter ended 30 June 2017 (Figures Finalised as at 2018/05/07)</t>
  </si>
  <si>
    <t>Limpopo: Thabazimbi(LIM361) - REVIEW - Table A9 Asset Management for 4th Quarter ended 30 June 2017 (Figures Finalised as at 2018/05/07)</t>
  </si>
  <si>
    <t>Limpopo: Lephalale(LIM362) - REVIEW - Table A9 Asset Management for 4th Quarter ended 30 June 2017 (Figures Finalised as at 2018/05/07)</t>
  </si>
  <si>
    <t>Limpopo: Bela Bela(LIM366) - REVIEW - Table A9 Asset Management for 4th Quarter ended 30 June 2017 (Figures Finalised as at 2018/05/07)</t>
  </si>
  <si>
    <t>Limpopo: Mogalakwena(LIM367) - REVIEW - Table A9 Asset Management for 4th Quarter ended 30 June 2017 (Figures Finalised as at 2018/05/07)</t>
  </si>
  <si>
    <t>Limpopo: Modimolle-Mookgopong(LIM368) - REVIEW - Table A9 Asset Management for 4th Quarter ended 30 June 2017 (Figures Finalised as at 2018/05/07)</t>
  </si>
  <si>
    <t>Limpopo: Waterberg(DC36) - REVIEW - Table A9 Asset Management for 4th Quarter ended 30 June 2017 (Figures Finalised as at 2018/05/07)</t>
  </si>
  <si>
    <t>Limpopo: Ephraim Mogale(LIM471) - REVIEW - Table A9 Asset Management for 4th Quarter ended 30 June 2017 (Figures Finalised as at 2018/05/07)</t>
  </si>
  <si>
    <t>Limpopo: Elias Motsoaledi(LIM472) - REVIEW - Table A9 Asset Management for 4th Quarter ended 30 June 2017 (Figures Finalised as at 2018/05/07)</t>
  </si>
  <si>
    <t>Limpopo: Makhuduthamaga(LIM473) - REVIEW - Table A9 Asset Management for 4th Quarter ended 30 June 2017 (Figures Finalised as at 2018/05/07)</t>
  </si>
  <si>
    <t>Limpopo: Tubatse Fetakgomo(LIM476) - REVIEW - Table A9 Asset Management for 4th Quarter ended 30 June 2017 (Figures Finalised as at 2018/05/07)</t>
  </si>
  <si>
    <t>Limpopo: Sekhukhune(DC47)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</si>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</sst>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4626054271</v>
      </c>
      <c r="D5" s="40">
        <f aca="true" t="shared" si="0" ref="D5:L5">SUM(D11:D18)</f>
        <v>3462443595</v>
      </c>
      <c r="E5" s="41">
        <f t="shared" si="0"/>
        <v>4440304911</v>
      </c>
      <c r="F5" s="42">
        <f t="shared" si="0"/>
        <v>4898367376</v>
      </c>
      <c r="G5" s="40">
        <f t="shared" si="0"/>
        <v>5398561432</v>
      </c>
      <c r="H5" s="40">
        <f>SUM(H11:H18)</f>
        <v>3822866943</v>
      </c>
      <c r="I5" s="43">
        <f t="shared" si="0"/>
        <v>5051865807</v>
      </c>
      <c r="J5" s="44">
        <f t="shared" si="0"/>
        <v>4817249245</v>
      </c>
      <c r="K5" s="40">
        <f t="shared" si="0"/>
        <v>4635372354</v>
      </c>
      <c r="L5" s="41">
        <f t="shared" si="0"/>
        <v>5408097887</v>
      </c>
    </row>
    <row r="6" spans="1:12" ht="13.5">
      <c r="A6" s="46" t="s">
        <v>19</v>
      </c>
      <c r="B6" s="47"/>
      <c r="C6" s="6">
        <v>963117863</v>
      </c>
      <c r="D6" s="6">
        <v>845112865</v>
      </c>
      <c r="E6" s="7">
        <v>932691475</v>
      </c>
      <c r="F6" s="8">
        <v>1049139212</v>
      </c>
      <c r="G6" s="6">
        <v>1153300891</v>
      </c>
      <c r="H6" s="6">
        <v>1164785069</v>
      </c>
      <c r="I6" s="9">
        <v>792155011</v>
      </c>
      <c r="J6" s="10">
        <v>1006218813</v>
      </c>
      <c r="K6" s="6">
        <v>1011246034</v>
      </c>
      <c r="L6" s="7">
        <v>1117729689</v>
      </c>
    </row>
    <row r="7" spans="1:12" ht="13.5">
      <c r="A7" s="46" t="s">
        <v>20</v>
      </c>
      <c r="B7" s="47"/>
      <c r="C7" s="6">
        <v>147965239</v>
      </c>
      <c r="D7" s="6">
        <v>107958794</v>
      </c>
      <c r="E7" s="7">
        <v>137915850</v>
      </c>
      <c r="F7" s="8">
        <v>299256435</v>
      </c>
      <c r="G7" s="6">
        <v>270055314</v>
      </c>
      <c r="H7" s="6">
        <v>195701213</v>
      </c>
      <c r="I7" s="9">
        <v>106003109</v>
      </c>
      <c r="J7" s="10">
        <v>334685995</v>
      </c>
      <c r="K7" s="6">
        <v>412925533</v>
      </c>
      <c r="L7" s="7">
        <v>511007256</v>
      </c>
    </row>
    <row r="8" spans="1:12" ht="13.5">
      <c r="A8" s="46" t="s">
        <v>21</v>
      </c>
      <c r="B8" s="47"/>
      <c r="C8" s="6">
        <v>2914424465</v>
      </c>
      <c r="D8" s="6">
        <v>1647836686</v>
      </c>
      <c r="E8" s="7">
        <v>2012162755</v>
      </c>
      <c r="F8" s="8">
        <v>2364906836</v>
      </c>
      <c r="G8" s="6">
        <v>2647376950</v>
      </c>
      <c r="H8" s="6">
        <v>1863538559</v>
      </c>
      <c r="I8" s="9">
        <v>2830904579</v>
      </c>
      <c r="J8" s="10">
        <v>2363194089</v>
      </c>
      <c r="K8" s="6">
        <v>2369410838</v>
      </c>
      <c r="L8" s="7">
        <v>2667220588</v>
      </c>
    </row>
    <row r="9" spans="1:12" ht="13.5">
      <c r="A9" s="46" t="s">
        <v>22</v>
      </c>
      <c r="B9" s="47"/>
      <c r="C9" s="6">
        <v>29396119</v>
      </c>
      <c r="D9" s="6">
        <v>128250202</v>
      </c>
      <c r="E9" s="7">
        <v>364926288</v>
      </c>
      <c r="F9" s="8">
        <v>241383621</v>
      </c>
      <c r="G9" s="6">
        <v>99775716</v>
      </c>
      <c r="H9" s="6">
        <v>113905852</v>
      </c>
      <c r="I9" s="9">
        <v>293632763</v>
      </c>
      <c r="J9" s="10">
        <v>194644120</v>
      </c>
      <c r="K9" s="6">
        <v>140025350</v>
      </c>
      <c r="L9" s="7">
        <v>450870750</v>
      </c>
    </row>
    <row r="10" spans="1:12" ht="13.5">
      <c r="A10" s="46" t="s">
        <v>23</v>
      </c>
      <c r="B10" s="47"/>
      <c r="C10" s="6">
        <v>154910358</v>
      </c>
      <c r="D10" s="6">
        <v>212373101</v>
      </c>
      <c r="E10" s="7">
        <v>529704948</v>
      </c>
      <c r="F10" s="8">
        <v>197071000</v>
      </c>
      <c r="G10" s="6">
        <v>225819757</v>
      </c>
      <c r="H10" s="6">
        <v>55095439</v>
      </c>
      <c r="I10" s="9">
        <v>673066865</v>
      </c>
      <c r="J10" s="10">
        <v>88918863</v>
      </c>
      <c r="K10" s="6">
        <v>114247900</v>
      </c>
      <c r="L10" s="7">
        <v>85296841</v>
      </c>
    </row>
    <row r="11" spans="1:12" ht="13.5">
      <c r="A11" s="48" t="s">
        <v>24</v>
      </c>
      <c r="B11" s="47"/>
      <c r="C11" s="21">
        <f>SUM(C6:C10)</f>
        <v>4209814044</v>
      </c>
      <c r="D11" s="21">
        <f aca="true" t="shared" si="1" ref="D11:L11">SUM(D6:D10)</f>
        <v>2941531648</v>
      </c>
      <c r="E11" s="22">
        <f t="shared" si="1"/>
        <v>3977401316</v>
      </c>
      <c r="F11" s="23">
        <f t="shared" si="1"/>
        <v>4151757104</v>
      </c>
      <c r="G11" s="21">
        <f t="shared" si="1"/>
        <v>4396328628</v>
      </c>
      <c r="H11" s="21">
        <f>SUM(H6:H10)</f>
        <v>3393026132</v>
      </c>
      <c r="I11" s="24">
        <f t="shared" si="1"/>
        <v>4695762327</v>
      </c>
      <c r="J11" s="25">
        <f t="shared" si="1"/>
        <v>3987661880</v>
      </c>
      <c r="K11" s="21">
        <f t="shared" si="1"/>
        <v>4047855655</v>
      </c>
      <c r="L11" s="22">
        <f t="shared" si="1"/>
        <v>4832125124</v>
      </c>
    </row>
    <row r="12" spans="1:12" ht="13.5">
      <c r="A12" s="49" t="s">
        <v>25</v>
      </c>
      <c r="B12" s="39"/>
      <c r="C12" s="6">
        <v>117630269</v>
      </c>
      <c r="D12" s="6">
        <v>193318225</v>
      </c>
      <c r="E12" s="7">
        <v>176008129</v>
      </c>
      <c r="F12" s="8">
        <v>305680901</v>
      </c>
      <c r="G12" s="6">
        <v>359707771</v>
      </c>
      <c r="H12" s="6">
        <v>248884137</v>
      </c>
      <c r="I12" s="9">
        <v>186155340</v>
      </c>
      <c r="J12" s="10">
        <v>254381225</v>
      </c>
      <c r="K12" s="6">
        <v>254726064</v>
      </c>
      <c r="L12" s="7">
        <v>296294659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>
        <v>600000</v>
      </c>
      <c r="K13" s="11"/>
      <c r="L13" s="12"/>
    </row>
    <row r="14" spans="1:12" ht="13.5">
      <c r="A14" s="49" t="s">
        <v>27</v>
      </c>
      <c r="B14" s="39"/>
      <c r="C14" s="6"/>
      <c r="D14" s="6">
        <v>9348000</v>
      </c>
      <c r="E14" s="7">
        <v>9711000</v>
      </c>
      <c r="F14" s="8">
        <v>27000000</v>
      </c>
      <c r="G14" s="6">
        <v>27000000</v>
      </c>
      <c r="H14" s="6"/>
      <c r="I14" s="9">
        <v>7141753</v>
      </c>
      <c r="J14" s="10">
        <v>15960000</v>
      </c>
      <c r="K14" s="6">
        <v>13600000</v>
      </c>
      <c r="L14" s="7">
        <v>4500000</v>
      </c>
    </row>
    <row r="15" spans="1:12" ht="13.5">
      <c r="A15" s="49" t="s">
        <v>28</v>
      </c>
      <c r="B15" s="39" t="s">
        <v>29</v>
      </c>
      <c r="C15" s="6">
        <v>296640829</v>
      </c>
      <c r="D15" s="6">
        <v>298313109</v>
      </c>
      <c r="E15" s="7">
        <v>274800667</v>
      </c>
      <c r="F15" s="8">
        <v>409251371</v>
      </c>
      <c r="G15" s="6">
        <v>611651033</v>
      </c>
      <c r="H15" s="6">
        <v>178914855</v>
      </c>
      <c r="I15" s="9">
        <v>159863513</v>
      </c>
      <c r="J15" s="10">
        <v>531941132</v>
      </c>
      <c r="K15" s="6">
        <v>314472901</v>
      </c>
      <c r="L15" s="7">
        <v>269838258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1969129</v>
      </c>
      <c r="D18" s="16">
        <v>19932613</v>
      </c>
      <c r="E18" s="17">
        <v>2383799</v>
      </c>
      <c r="F18" s="18">
        <v>4678000</v>
      </c>
      <c r="G18" s="16">
        <v>3874000</v>
      </c>
      <c r="H18" s="16">
        <v>2041819</v>
      </c>
      <c r="I18" s="19">
        <v>2942874</v>
      </c>
      <c r="J18" s="20">
        <v>26705008</v>
      </c>
      <c r="K18" s="16">
        <v>4717734</v>
      </c>
      <c r="L18" s="17">
        <v>5339846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336597285</v>
      </c>
      <c r="D20" s="53">
        <f aca="true" t="shared" si="2" ref="D20:L20">SUM(D26:D33)</f>
        <v>318547181</v>
      </c>
      <c r="E20" s="54">
        <f t="shared" si="2"/>
        <v>608319525</v>
      </c>
      <c r="F20" s="55">
        <f t="shared" si="2"/>
        <v>917989843</v>
      </c>
      <c r="G20" s="53">
        <f t="shared" si="2"/>
        <v>641614550</v>
      </c>
      <c r="H20" s="53">
        <f>SUM(H26:H33)</f>
        <v>357202391</v>
      </c>
      <c r="I20" s="56">
        <f t="shared" si="2"/>
        <v>389868770</v>
      </c>
      <c r="J20" s="57">
        <f t="shared" si="2"/>
        <v>1444545614</v>
      </c>
      <c r="K20" s="53">
        <f t="shared" si="2"/>
        <v>1404432168</v>
      </c>
      <c r="L20" s="54">
        <f t="shared" si="2"/>
        <v>1175529906</v>
      </c>
    </row>
    <row r="21" spans="1:12" ht="13.5">
      <c r="A21" s="46" t="s">
        <v>19</v>
      </c>
      <c r="B21" s="47"/>
      <c r="C21" s="6">
        <v>128739388</v>
      </c>
      <c r="D21" s="6">
        <v>138236941</v>
      </c>
      <c r="E21" s="7">
        <v>339493762</v>
      </c>
      <c r="F21" s="8">
        <v>310706825</v>
      </c>
      <c r="G21" s="6">
        <v>317827597</v>
      </c>
      <c r="H21" s="6">
        <v>152093546</v>
      </c>
      <c r="I21" s="9">
        <v>195190509</v>
      </c>
      <c r="J21" s="10">
        <v>540191983</v>
      </c>
      <c r="K21" s="6">
        <v>553791117</v>
      </c>
      <c r="L21" s="7">
        <v>494418275</v>
      </c>
    </row>
    <row r="22" spans="1:12" ht="13.5">
      <c r="A22" s="46" t="s">
        <v>20</v>
      </c>
      <c r="B22" s="47"/>
      <c r="C22" s="6">
        <v>12602588</v>
      </c>
      <c r="D22" s="6">
        <v>9147002</v>
      </c>
      <c r="E22" s="7">
        <v>4017296</v>
      </c>
      <c r="F22" s="8">
        <v>27100000</v>
      </c>
      <c r="G22" s="6">
        <v>24620000</v>
      </c>
      <c r="H22" s="6">
        <v>8679032</v>
      </c>
      <c r="I22" s="9">
        <v>11403398</v>
      </c>
      <c r="J22" s="10">
        <v>51726000</v>
      </c>
      <c r="K22" s="6">
        <v>92380000</v>
      </c>
      <c r="L22" s="7">
        <v>84512000</v>
      </c>
    </row>
    <row r="23" spans="1:12" ht="13.5">
      <c r="A23" s="46" t="s">
        <v>21</v>
      </c>
      <c r="B23" s="47"/>
      <c r="C23" s="6">
        <v>105529985</v>
      </c>
      <c r="D23" s="6">
        <v>109723302</v>
      </c>
      <c r="E23" s="7">
        <v>140720703</v>
      </c>
      <c r="F23" s="8">
        <v>366616000</v>
      </c>
      <c r="G23" s="6">
        <v>117494724</v>
      </c>
      <c r="H23" s="6">
        <v>96122568</v>
      </c>
      <c r="I23" s="9">
        <v>100045874</v>
      </c>
      <c r="J23" s="10">
        <v>607217338</v>
      </c>
      <c r="K23" s="6">
        <v>602112162</v>
      </c>
      <c r="L23" s="7">
        <v>455077843</v>
      </c>
    </row>
    <row r="24" spans="1:12" ht="13.5">
      <c r="A24" s="46" t="s">
        <v>22</v>
      </c>
      <c r="B24" s="47"/>
      <c r="C24" s="6">
        <v>41450154</v>
      </c>
      <c r="D24" s="6">
        <v>21504992</v>
      </c>
      <c r="E24" s="7">
        <v>18075539</v>
      </c>
      <c r="F24" s="8">
        <v>13923000</v>
      </c>
      <c r="G24" s="6">
        <v>17205320</v>
      </c>
      <c r="H24" s="6">
        <v>42702610</v>
      </c>
      <c r="I24" s="9">
        <v>1408064</v>
      </c>
      <c r="J24" s="10">
        <v>67304942</v>
      </c>
      <c r="K24" s="6">
        <v>50613000</v>
      </c>
      <c r="L24" s="7"/>
    </row>
    <row r="25" spans="1:12" ht="13.5">
      <c r="A25" s="46" t="s">
        <v>23</v>
      </c>
      <c r="B25" s="47"/>
      <c r="C25" s="6">
        <v>2111567</v>
      </c>
      <c r="D25" s="6">
        <v>479050</v>
      </c>
      <c r="E25" s="7">
        <v>53174206</v>
      </c>
      <c r="F25" s="8">
        <v>3750000</v>
      </c>
      <c r="G25" s="6">
        <v>1800000</v>
      </c>
      <c r="H25" s="6">
        <v>1280287</v>
      </c>
      <c r="I25" s="9">
        <v>2315719</v>
      </c>
      <c r="J25" s="10">
        <v>1450137</v>
      </c>
      <c r="K25" s="6">
        <v>5052000</v>
      </c>
      <c r="L25" s="7">
        <v>8964351</v>
      </c>
    </row>
    <row r="26" spans="1:12" ht="13.5">
      <c r="A26" s="48" t="s">
        <v>24</v>
      </c>
      <c r="B26" s="58"/>
      <c r="C26" s="21">
        <f aca="true" t="shared" si="3" ref="C26:L26">SUM(C21:C25)</f>
        <v>290433682</v>
      </c>
      <c r="D26" s="21">
        <f t="shared" si="3"/>
        <v>279091287</v>
      </c>
      <c r="E26" s="22">
        <f t="shared" si="3"/>
        <v>555481506</v>
      </c>
      <c r="F26" s="23">
        <f t="shared" si="3"/>
        <v>722095825</v>
      </c>
      <c r="G26" s="21">
        <f t="shared" si="3"/>
        <v>478947641</v>
      </c>
      <c r="H26" s="21">
        <f>SUM(H21:H25)</f>
        <v>300878043</v>
      </c>
      <c r="I26" s="24">
        <f t="shared" si="3"/>
        <v>310363564</v>
      </c>
      <c r="J26" s="25">
        <f t="shared" si="3"/>
        <v>1267890400</v>
      </c>
      <c r="K26" s="21">
        <f t="shared" si="3"/>
        <v>1303948279</v>
      </c>
      <c r="L26" s="22">
        <f t="shared" si="3"/>
        <v>1042972469</v>
      </c>
    </row>
    <row r="27" spans="1:12" ht="13.5">
      <c r="A27" s="49" t="s">
        <v>25</v>
      </c>
      <c r="B27" s="59"/>
      <c r="C27" s="6">
        <v>39131240</v>
      </c>
      <c r="D27" s="6">
        <v>12871842</v>
      </c>
      <c r="E27" s="7">
        <v>11526146</v>
      </c>
      <c r="F27" s="8">
        <v>128047018</v>
      </c>
      <c r="G27" s="6">
        <v>100053709</v>
      </c>
      <c r="H27" s="6">
        <v>12997368</v>
      </c>
      <c r="I27" s="9">
        <v>33488580</v>
      </c>
      <c r="J27" s="10">
        <v>104419845</v>
      </c>
      <c r="K27" s="6">
        <v>74418100</v>
      </c>
      <c r="L27" s="7">
        <v>99167086</v>
      </c>
    </row>
    <row r="28" spans="1:12" ht="13.5">
      <c r="A28" s="49" t="s">
        <v>26</v>
      </c>
      <c r="B28" s="59"/>
      <c r="C28" s="11"/>
      <c r="D28" s="11"/>
      <c r="E28" s="12">
        <v>81647</v>
      </c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>
        <v>2000000</v>
      </c>
      <c r="K29" s="6">
        <v>1000000</v>
      </c>
      <c r="L29" s="7"/>
    </row>
    <row r="30" spans="1:12" ht="13.5">
      <c r="A30" s="49" t="s">
        <v>28</v>
      </c>
      <c r="B30" s="39" t="s">
        <v>29</v>
      </c>
      <c r="C30" s="6">
        <v>5751944</v>
      </c>
      <c r="D30" s="6">
        <v>26584052</v>
      </c>
      <c r="E30" s="7">
        <v>41230226</v>
      </c>
      <c r="F30" s="8">
        <v>67797000</v>
      </c>
      <c r="G30" s="6">
        <v>62563200</v>
      </c>
      <c r="H30" s="6">
        <v>43326980</v>
      </c>
      <c r="I30" s="9">
        <v>46016626</v>
      </c>
      <c r="J30" s="10">
        <v>70235369</v>
      </c>
      <c r="K30" s="6">
        <v>25065789</v>
      </c>
      <c r="L30" s="7">
        <v>33390351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1280419</v>
      </c>
      <c r="D33" s="16"/>
      <c r="E33" s="17"/>
      <c r="F33" s="18">
        <v>50000</v>
      </c>
      <c r="G33" s="16">
        <v>50000</v>
      </c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1091857251</v>
      </c>
      <c r="D36" s="6">
        <f t="shared" si="4"/>
        <v>983349806</v>
      </c>
      <c r="E36" s="7">
        <f t="shared" si="4"/>
        <v>1272185237</v>
      </c>
      <c r="F36" s="8">
        <f t="shared" si="4"/>
        <v>1359846037</v>
      </c>
      <c r="G36" s="6">
        <f t="shared" si="4"/>
        <v>1471128488</v>
      </c>
      <c r="H36" s="6">
        <f>H6+H21</f>
        <v>1316878615</v>
      </c>
      <c r="I36" s="9">
        <f t="shared" si="4"/>
        <v>987345520</v>
      </c>
      <c r="J36" s="10">
        <f t="shared" si="4"/>
        <v>1546410796</v>
      </c>
      <c r="K36" s="6">
        <f t="shared" si="4"/>
        <v>1565037151</v>
      </c>
      <c r="L36" s="7">
        <f t="shared" si="4"/>
        <v>1612147964</v>
      </c>
    </row>
    <row r="37" spans="1:12" ht="13.5">
      <c r="A37" s="46" t="s">
        <v>20</v>
      </c>
      <c r="B37" s="47"/>
      <c r="C37" s="6">
        <f t="shared" si="4"/>
        <v>160567827</v>
      </c>
      <c r="D37" s="6">
        <f t="shared" si="4"/>
        <v>117105796</v>
      </c>
      <c r="E37" s="7">
        <f t="shared" si="4"/>
        <v>141933146</v>
      </c>
      <c r="F37" s="8">
        <f t="shared" si="4"/>
        <v>326356435</v>
      </c>
      <c r="G37" s="6">
        <f t="shared" si="4"/>
        <v>294675314</v>
      </c>
      <c r="H37" s="6">
        <f>H7+H22</f>
        <v>204380245</v>
      </c>
      <c r="I37" s="9">
        <f t="shared" si="4"/>
        <v>117406507</v>
      </c>
      <c r="J37" s="10">
        <f t="shared" si="4"/>
        <v>386411995</v>
      </c>
      <c r="K37" s="6">
        <f t="shared" si="4"/>
        <v>505305533</v>
      </c>
      <c r="L37" s="7">
        <f t="shared" si="4"/>
        <v>595519256</v>
      </c>
    </row>
    <row r="38" spans="1:12" ht="13.5">
      <c r="A38" s="46" t="s">
        <v>21</v>
      </c>
      <c r="B38" s="47"/>
      <c r="C38" s="6">
        <f t="shared" si="4"/>
        <v>3019954450</v>
      </c>
      <c r="D38" s="6">
        <f t="shared" si="4"/>
        <v>1757559988</v>
      </c>
      <c r="E38" s="7">
        <f t="shared" si="4"/>
        <v>2152883458</v>
      </c>
      <c r="F38" s="8">
        <f t="shared" si="4"/>
        <v>2731522836</v>
      </c>
      <c r="G38" s="6">
        <f t="shared" si="4"/>
        <v>2764871674</v>
      </c>
      <c r="H38" s="6">
        <f>H8+H23</f>
        <v>1959661127</v>
      </c>
      <c r="I38" s="9">
        <f t="shared" si="4"/>
        <v>2930950453</v>
      </c>
      <c r="J38" s="10">
        <f t="shared" si="4"/>
        <v>2970411427</v>
      </c>
      <c r="K38" s="6">
        <f t="shared" si="4"/>
        <v>2971523000</v>
      </c>
      <c r="L38" s="7">
        <f t="shared" si="4"/>
        <v>3122298431</v>
      </c>
    </row>
    <row r="39" spans="1:12" ht="13.5">
      <c r="A39" s="46" t="s">
        <v>22</v>
      </c>
      <c r="B39" s="47"/>
      <c r="C39" s="6">
        <f t="shared" si="4"/>
        <v>70846273</v>
      </c>
      <c r="D39" s="6">
        <f t="shared" si="4"/>
        <v>149755194</v>
      </c>
      <c r="E39" s="7">
        <f t="shared" si="4"/>
        <v>383001827</v>
      </c>
      <c r="F39" s="8">
        <f t="shared" si="4"/>
        <v>255306621</v>
      </c>
      <c r="G39" s="6">
        <f t="shared" si="4"/>
        <v>116981036</v>
      </c>
      <c r="H39" s="6">
        <f>H9+H24</f>
        <v>156608462</v>
      </c>
      <c r="I39" s="9">
        <f t="shared" si="4"/>
        <v>295040827</v>
      </c>
      <c r="J39" s="10">
        <f t="shared" si="4"/>
        <v>261949062</v>
      </c>
      <c r="K39" s="6">
        <f t="shared" si="4"/>
        <v>190638350</v>
      </c>
      <c r="L39" s="7">
        <f t="shared" si="4"/>
        <v>450870750</v>
      </c>
    </row>
    <row r="40" spans="1:12" ht="13.5">
      <c r="A40" s="46" t="s">
        <v>23</v>
      </c>
      <c r="B40" s="47"/>
      <c r="C40" s="6">
        <f t="shared" si="4"/>
        <v>157021925</v>
      </c>
      <c r="D40" s="6">
        <f t="shared" si="4"/>
        <v>212852151</v>
      </c>
      <c r="E40" s="7">
        <f t="shared" si="4"/>
        <v>582879154</v>
      </c>
      <c r="F40" s="8">
        <f t="shared" si="4"/>
        <v>200821000</v>
      </c>
      <c r="G40" s="6">
        <f t="shared" si="4"/>
        <v>227619757</v>
      </c>
      <c r="H40" s="6">
        <f>H10+H25</f>
        <v>56375726</v>
      </c>
      <c r="I40" s="9">
        <f t="shared" si="4"/>
        <v>675382584</v>
      </c>
      <c r="J40" s="10">
        <f t="shared" si="4"/>
        <v>90369000</v>
      </c>
      <c r="K40" s="6">
        <f t="shared" si="4"/>
        <v>119299900</v>
      </c>
      <c r="L40" s="7">
        <f t="shared" si="4"/>
        <v>94261192</v>
      </c>
    </row>
    <row r="41" spans="1:12" ht="13.5">
      <c r="A41" s="48" t="s">
        <v>24</v>
      </c>
      <c r="B41" s="47"/>
      <c r="C41" s="21">
        <f>SUM(C36:C40)</f>
        <v>4500247726</v>
      </c>
      <c r="D41" s="21">
        <f aca="true" t="shared" si="5" ref="D41:L41">SUM(D36:D40)</f>
        <v>3220622935</v>
      </c>
      <c r="E41" s="22">
        <f t="shared" si="5"/>
        <v>4532882822</v>
      </c>
      <c r="F41" s="23">
        <f t="shared" si="5"/>
        <v>4873852929</v>
      </c>
      <c r="G41" s="21">
        <f t="shared" si="5"/>
        <v>4875276269</v>
      </c>
      <c r="H41" s="21">
        <f>SUM(H36:H40)</f>
        <v>3693904175</v>
      </c>
      <c r="I41" s="24">
        <f t="shared" si="5"/>
        <v>5006125891</v>
      </c>
      <c r="J41" s="25">
        <f t="shared" si="5"/>
        <v>5255552280</v>
      </c>
      <c r="K41" s="21">
        <f t="shared" si="5"/>
        <v>5351803934</v>
      </c>
      <c r="L41" s="22">
        <f t="shared" si="5"/>
        <v>5875097593</v>
      </c>
    </row>
    <row r="42" spans="1:12" ht="13.5">
      <c r="A42" s="49" t="s">
        <v>25</v>
      </c>
      <c r="B42" s="39"/>
      <c r="C42" s="6">
        <f t="shared" si="4"/>
        <v>156761509</v>
      </c>
      <c r="D42" s="6">
        <f t="shared" si="4"/>
        <v>206190067</v>
      </c>
      <c r="E42" s="61">
        <f t="shared" si="4"/>
        <v>187534275</v>
      </c>
      <c r="F42" s="62">
        <f t="shared" si="4"/>
        <v>433727919</v>
      </c>
      <c r="G42" s="60">
        <f t="shared" si="4"/>
        <v>459761480</v>
      </c>
      <c r="H42" s="60">
        <f t="shared" si="4"/>
        <v>261881505</v>
      </c>
      <c r="I42" s="63">
        <f t="shared" si="4"/>
        <v>219643920</v>
      </c>
      <c r="J42" s="64">
        <f t="shared" si="4"/>
        <v>358801070</v>
      </c>
      <c r="K42" s="60">
        <f t="shared" si="4"/>
        <v>329144164</v>
      </c>
      <c r="L42" s="61">
        <f t="shared" si="4"/>
        <v>395461745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81647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600000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9348000</v>
      </c>
      <c r="E44" s="61">
        <f t="shared" si="4"/>
        <v>9711000</v>
      </c>
      <c r="F44" s="62">
        <f t="shared" si="4"/>
        <v>27000000</v>
      </c>
      <c r="G44" s="60">
        <f t="shared" si="4"/>
        <v>27000000</v>
      </c>
      <c r="H44" s="60">
        <f t="shared" si="4"/>
        <v>0</v>
      </c>
      <c r="I44" s="63">
        <f t="shared" si="4"/>
        <v>7141753</v>
      </c>
      <c r="J44" s="64">
        <f t="shared" si="4"/>
        <v>17960000</v>
      </c>
      <c r="K44" s="60">
        <f t="shared" si="4"/>
        <v>14600000</v>
      </c>
      <c r="L44" s="61">
        <f t="shared" si="4"/>
        <v>4500000</v>
      </c>
    </row>
    <row r="45" spans="1:12" ht="13.5">
      <c r="A45" s="49" t="s">
        <v>28</v>
      </c>
      <c r="B45" s="39" t="s">
        <v>29</v>
      </c>
      <c r="C45" s="6">
        <f t="shared" si="4"/>
        <v>302392773</v>
      </c>
      <c r="D45" s="6">
        <f t="shared" si="4"/>
        <v>324897161</v>
      </c>
      <c r="E45" s="61">
        <f t="shared" si="4"/>
        <v>316030893</v>
      </c>
      <c r="F45" s="62">
        <f t="shared" si="4"/>
        <v>477048371</v>
      </c>
      <c r="G45" s="60">
        <f t="shared" si="4"/>
        <v>674214233</v>
      </c>
      <c r="H45" s="60">
        <f t="shared" si="4"/>
        <v>222241835</v>
      </c>
      <c r="I45" s="63">
        <f t="shared" si="4"/>
        <v>205880139</v>
      </c>
      <c r="J45" s="64">
        <f t="shared" si="4"/>
        <v>602176501</v>
      </c>
      <c r="K45" s="60">
        <f t="shared" si="4"/>
        <v>339538690</v>
      </c>
      <c r="L45" s="61">
        <f t="shared" si="4"/>
        <v>303228609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3249548</v>
      </c>
      <c r="D48" s="6">
        <f t="shared" si="4"/>
        <v>19932613</v>
      </c>
      <c r="E48" s="61">
        <f t="shared" si="4"/>
        <v>2383799</v>
      </c>
      <c r="F48" s="62">
        <f t="shared" si="4"/>
        <v>4728000</v>
      </c>
      <c r="G48" s="60">
        <f t="shared" si="4"/>
        <v>3924000</v>
      </c>
      <c r="H48" s="60">
        <f t="shared" si="4"/>
        <v>2041819</v>
      </c>
      <c r="I48" s="63">
        <f t="shared" si="4"/>
        <v>2942874</v>
      </c>
      <c r="J48" s="64">
        <f t="shared" si="4"/>
        <v>26705008</v>
      </c>
      <c r="K48" s="60">
        <f t="shared" si="4"/>
        <v>4717734</v>
      </c>
      <c r="L48" s="61">
        <f t="shared" si="4"/>
        <v>5339846</v>
      </c>
    </row>
    <row r="49" spans="1:12" ht="13.5">
      <c r="A49" s="70" t="s">
        <v>37</v>
      </c>
      <c r="B49" s="71"/>
      <c r="C49" s="72">
        <f>SUM(C41:C48)</f>
        <v>4962651556</v>
      </c>
      <c r="D49" s="72">
        <f aca="true" t="shared" si="6" ref="D49:L49">SUM(D41:D48)</f>
        <v>3780990776</v>
      </c>
      <c r="E49" s="73">
        <f t="shared" si="6"/>
        <v>5048624436</v>
      </c>
      <c r="F49" s="74">
        <f t="shared" si="6"/>
        <v>5816357219</v>
      </c>
      <c r="G49" s="72">
        <f t="shared" si="6"/>
        <v>6040175982</v>
      </c>
      <c r="H49" s="72">
        <f>SUM(H41:H48)</f>
        <v>4180069334</v>
      </c>
      <c r="I49" s="75">
        <f t="shared" si="6"/>
        <v>5441734577</v>
      </c>
      <c r="J49" s="76">
        <f t="shared" si="6"/>
        <v>6261794859</v>
      </c>
      <c r="K49" s="72">
        <f t="shared" si="6"/>
        <v>6039804522</v>
      </c>
      <c r="L49" s="73">
        <f t="shared" si="6"/>
        <v>6583627793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10293880691</v>
      </c>
      <c r="D52" s="6">
        <v>10050651778</v>
      </c>
      <c r="E52" s="7">
        <v>6439421988</v>
      </c>
      <c r="F52" s="8">
        <v>8185790225</v>
      </c>
      <c r="G52" s="6">
        <v>9280316273</v>
      </c>
      <c r="H52" s="6"/>
      <c r="I52" s="9">
        <v>8321399581</v>
      </c>
      <c r="J52" s="10">
        <v>11436855636</v>
      </c>
      <c r="K52" s="6">
        <v>12395110758</v>
      </c>
      <c r="L52" s="7">
        <v>13357661405</v>
      </c>
    </row>
    <row r="53" spans="1:12" ht="13.5">
      <c r="A53" s="79" t="s">
        <v>20</v>
      </c>
      <c r="B53" s="47"/>
      <c r="C53" s="6">
        <v>1679652437</v>
      </c>
      <c r="D53" s="6">
        <v>2236897845</v>
      </c>
      <c r="E53" s="7">
        <v>2452923986</v>
      </c>
      <c r="F53" s="8">
        <v>2578092438</v>
      </c>
      <c r="G53" s="6">
        <v>2479978837</v>
      </c>
      <c r="H53" s="6"/>
      <c r="I53" s="9">
        <v>2476127060</v>
      </c>
      <c r="J53" s="10">
        <v>12160969671</v>
      </c>
      <c r="K53" s="6">
        <v>12748919293</v>
      </c>
      <c r="L53" s="7">
        <v>12389783807</v>
      </c>
    </row>
    <row r="54" spans="1:12" ht="13.5">
      <c r="A54" s="79" t="s">
        <v>21</v>
      </c>
      <c r="B54" s="47"/>
      <c r="C54" s="6">
        <v>9513756653</v>
      </c>
      <c r="D54" s="6">
        <v>9969613845</v>
      </c>
      <c r="E54" s="7">
        <v>10575286911</v>
      </c>
      <c r="F54" s="8">
        <v>11057923928</v>
      </c>
      <c r="G54" s="6">
        <v>13211464851</v>
      </c>
      <c r="H54" s="6"/>
      <c r="I54" s="9">
        <v>14134028209</v>
      </c>
      <c r="J54" s="10">
        <v>12062305318</v>
      </c>
      <c r="K54" s="6">
        <v>13816476128</v>
      </c>
      <c r="L54" s="7">
        <v>16100455383</v>
      </c>
    </row>
    <row r="55" spans="1:12" ht="13.5">
      <c r="A55" s="79" t="s">
        <v>22</v>
      </c>
      <c r="B55" s="47"/>
      <c r="C55" s="6">
        <v>637118422</v>
      </c>
      <c r="D55" s="6">
        <v>503878321</v>
      </c>
      <c r="E55" s="7">
        <v>1040881188</v>
      </c>
      <c r="F55" s="8">
        <v>1179248954</v>
      </c>
      <c r="G55" s="6">
        <v>1026485969</v>
      </c>
      <c r="H55" s="6"/>
      <c r="I55" s="9">
        <v>913174023</v>
      </c>
      <c r="J55" s="10">
        <v>1002473605</v>
      </c>
      <c r="K55" s="6">
        <v>1063729590</v>
      </c>
      <c r="L55" s="7">
        <v>1582150528</v>
      </c>
    </row>
    <row r="56" spans="1:12" ht="13.5">
      <c r="A56" s="79" t="s">
        <v>23</v>
      </c>
      <c r="B56" s="47"/>
      <c r="C56" s="6">
        <v>5661000198</v>
      </c>
      <c r="D56" s="6">
        <v>8068192899</v>
      </c>
      <c r="E56" s="7">
        <v>2390244519</v>
      </c>
      <c r="F56" s="8">
        <v>10805803550</v>
      </c>
      <c r="G56" s="6">
        <v>7624199835</v>
      </c>
      <c r="H56" s="6"/>
      <c r="I56" s="9">
        <v>8346418976</v>
      </c>
      <c r="J56" s="10">
        <v>1921168991</v>
      </c>
      <c r="K56" s="6">
        <v>1964965731</v>
      </c>
      <c r="L56" s="7">
        <v>1937569963</v>
      </c>
    </row>
    <row r="57" spans="1:12" ht="13.5">
      <c r="A57" s="80" t="s">
        <v>24</v>
      </c>
      <c r="B57" s="47"/>
      <c r="C57" s="21">
        <f>SUM(C52:C56)</f>
        <v>27785408401</v>
      </c>
      <c r="D57" s="21">
        <f aca="true" t="shared" si="7" ref="D57:L57">SUM(D52:D56)</f>
        <v>30829234688</v>
      </c>
      <c r="E57" s="22">
        <f t="shared" si="7"/>
        <v>22898758592</v>
      </c>
      <c r="F57" s="23">
        <f t="shared" si="7"/>
        <v>33806859095</v>
      </c>
      <c r="G57" s="21">
        <f t="shared" si="7"/>
        <v>33622445765</v>
      </c>
      <c r="H57" s="21">
        <f>SUM(H52:H56)</f>
        <v>0</v>
      </c>
      <c r="I57" s="24">
        <f t="shared" si="7"/>
        <v>34191147849</v>
      </c>
      <c r="J57" s="25">
        <f t="shared" si="7"/>
        <v>38583773221</v>
      </c>
      <c r="K57" s="21">
        <f t="shared" si="7"/>
        <v>41989201500</v>
      </c>
      <c r="L57" s="22">
        <f t="shared" si="7"/>
        <v>45367621086</v>
      </c>
    </row>
    <row r="58" spans="1:12" ht="13.5">
      <c r="A58" s="77" t="s">
        <v>25</v>
      </c>
      <c r="B58" s="39"/>
      <c r="C58" s="6">
        <v>-2536210299</v>
      </c>
      <c r="D58" s="6">
        <v>1199160767</v>
      </c>
      <c r="E58" s="7">
        <v>1354734851</v>
      </c>
      <c r="F58" s="8">
        <v>1525242763</v>
      </c>
      <c r="G58" s="6">
        <v>1548769853</v>
      </c>
      <c r="H58" s="6"/>
      <c r="I58" s="9">
        <v>1763293626</v>
      </c>
      <c r="J58" s="10">
        <v>3698504548</v>
      </c>
      <c r="K58" s="6">
        <v>3713405342</v>
      </c>
      <c r="L58" s="7">
        <v>3863529569</v>
      </c>
    </row>
    <row r="59" spans="1:12" ht="13.5">
      <c r="A59" s="77" t="s">
        <v>26</v>
      </c>
      <c r="B59" s="39"/>
      <c r="C59" s="11">
        <v>544000</v>
      </c>
      <c r="D59" s="11">
        <v>6653492</v>
      </c>
      <c r="E59" s="12">
        <v>7491102</v>
      </c>
      <c r="F59" s="13">
        <v>8285764</v>
      </c>
      <c r="G59" s="11">
        <v>7423759</v>
      </c>
      <c r="H59" s="11"/>
      <c r="I59" s="14">
        <v>6506842</v>
      </c>
      <c r="J59" s="15">
        <v>59524150</v>
      </c>
      <c r="K59" s="11">
        <v>62524150</v>
      </c>
      <c r="L59" s="12">
        <v>64524150</v>
      </c>
    </row>
    <row r="60" spans="1:12" ht="13.5">
      <c r="A60" s="77" t="s">
        <v>27</v>
      </c>
      <c r="B60" s="39"/>
      <c r="C60" s="6">
        <v>922625202</v>
      </c>
      <c r="D60" s="6">
        <v>1338857181</v>
      </c>
      <c r="E60" s="7">
        <v>779055097</v>
      </c>
      <c r="F60" s="8">
        <v>1564665207</v>
      </c>
      <c r="G60" s="6">
        <v>1359961192</v>
      </c>
      <c r="H60" s="6"/>
      <c r="I60" s="9">
        <v>1033547002</v>
      </c>
      <c r="J60" s="10">
        <v>888303666</v>
      </c>
      <c r="K60" s="6">
        <v>907584207</v>
      </c>
      <c r="L60" s="7">
        <v>888682646</v>
      </c>
    </row>
    <row r="61" spans="1:12" ht="13.5">
      <c r="A61" s="77" t="s">
        <v>28</v>
      </c>
      <c r="B61" s="39" t="s">
        <v>29</v>
      </c>
      <c r="C61" s="6">
        <v>399402183</v>
      </c>
      <c r="D61" s="6">
        <v>1357203410</v>
      </c>
      <c r="E61" s="7">
        <v>3080219792</v>
      </c>
      <c r="F61" s="8">
        <v>2089169598</v>
      </c>
      <c r="G61" s="6">
        <v>2192532391</v>
      </c>
      <c r="H61" s="6"/>
      <c r="I61" s="9">
        <v>5379591155</v>
      </c>
      <c r="J61" s="10">
        <v>2366208680</v>
      </c>
      <c r="K61" s="6">
        <v>2119569395</v>
      </c>
      <c r="L61" s="7">
        <v>1675407443</v>
      </c>
    </row>
    <row r="62" spans="1:12" ht="13.5">
      <c r="A62" s="81" t="s">
        <v>30</v>
      </c>
      <c r="B62" s="39"/>
      <c r="C62" s="6"/>
      <c r="D62" s="6"/>
      <c r="E62" s="7"/>
      <c r="F62" s="8">
        <v>1</v>
      </c>
      <c r="G62" s="6">
        <v>1</v>
      </c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17512600</v>
      </c>
      <c r="D63" s="6">
        <v>17399692</v>
      </c>
      <c r="E63" s="7">
        <v>576000</v>
      </c>
      <c r="F63" s="8">
        <v>15555623</v>
      </c>
      <c r="G63" s="6">
        <v>15434314</v>
      </c>
      <c r="H63" s="6"/>
      <c r="I63" s="9">
        <v>14621493</v>
      </c>
      <c r="J63" s="10">
        <v>31000</v>
      </c>
      <c r="K63" s="6">
        <v>31000</v>
      </c>
      <c r="L63" s="7">
        <v>31000</v>
      </c>
    </row>
    <row r="64" spans="1:12" ht="13.5">
      <c r="A64" s="77" t="s">
        <v>32</v>
      </c>
      <c r="B64" s="39"/>
      <c r="C64" s="6">
        <v>26835079</v>
      </c>
      <c r="D64" s="6">
        <v>34991550</v>
      </c>
      <c r="E64" s="7">
        <v>24939122</v>
      </c>
      <c r="F64" s="8">
        <v>41950639</v>
      </c>
      <c r="G64" s="6">
        <v>40916110</v>
      </c>
      <c r="H64" s="6"/>
      <c r="I64" s="9">
        <v>28368672</v>
      </c>
      <c r="J64" s="10">
        <v>47647370</v>
      </c>
      <c r="K64" s="6">
        <v>39398739</v>
      </c>
      <c r="L64" s="7">
        <v>36866625</v>
      </c>
    </row>
    <row r="65" spans="1:12" ht="13.5">
      <c r="A65" s="70" t="s">
        <v>40</v>
      </c>
      <c r="B65" s="71"/>
      <c r="C65" s="72">
        <f>SUM(C57:C64)</f>
        <v>26616117166</v>
      </c>
      <c r="D65" s="72">
        <f aca="true" t="shared" si="8" ref="D65:L65">SUM(D57:D64)</f>
        <v>34783500780</v>
      </c>
      <c r="E65" s="73">
        <f t="shared" si="8"/>
        <v>28145774556</v>
      </c>
      <c r="F65" s="74">
        <f t="shared" si="8"/>
        <v>39051728690</v>
      </c>
      <c r="G65" s="72">
        <f t="shared" si="8"/>
        <v>38787483385</v>
      </c>
      <c r="H65" s="72">
        <f>SUM(H57:H64)</f>
        <v>0</v>
      </c>
      <c r="I65" s="75">
        <f t="shared" si="8"/>
        <v>42417076639</v>
      </c>
      <c r="J65" s="82">
        <f t="shared" si="8"/>
        <v>45643992635</v>
      </c>
      <c r="K65" s="72">
        <f t="shared" si="8"/>
        <v>48831714333</v>
      </c>
      <c r="L65" s="73">
        <f t="shared" si="8"/>
        <v>51896662519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1562071104</v>
      </c>
      <c r="D68" s="60">
        <v>1745093107</v>
      </c>
      <c r="E68" s="61">
        <v>2129814799</v>
      </c>
      <c r="F68" s="62">
        <v>1566232158</v>
      </c>
      <c r="G68" s="60">
        <v>1565961193</v>
      </c>
      <c r="H68" s="60"/>
      <c r="I68" s="63">
        <v>2624732205</v>
      </c>
      <c r="J68" s="64">
        <v>1608720107</v>
      </c>
      <c r="K68" s="60">
        <v>1742509965</v>
      </c>
      <c r="L68" s="61">
        <v>1837285601</v>
      </c>
    </row>
    <row r="69" spans="1:12" ht="13.5">
      <c r="A69" s="84" t="s">
        <v>43</v>
      </c>
      <c r="B69" s="39" t="s">
        <v>44</v>
      </c>
      <c r="C69" s="60">
        <f>SUM(C75:C79)</f>
        <v>668761445</v>
      </c>
      <c r="D69" s="60">
        <f aca="true" t="shared" si="9" ref="D69:L69">SUM(D75:D79)</f>
        <v>653250176</v>
      </c>
      <c r="E69" s="61">
        <f t="shared" si="9"/>
        <v>603114783</v>
      </c>
      <c r="F69" s="62">
        <f t="shared" si="9"/>
        <v>892078276</v>
      </c>
      <c r="G69" s="60">
        <f t="shared" si="9"/>
        <v>628620704</v>
      </c>
      <c r="H69" s="60">
        <f>SUM(H75:H79)</f>
        <v>319497000</v>
      </c>
      <c r="I69" s="63">
        <f t="shared" si="9"/>
        <v>451200755</v>
      </c>
      <c r="J69" s="64">
        <f t="shared" si="9"/>
        <v>1002428735</v>
      </c>
      <c r="K69" s="60">
        <f t="shared" si="9"/>
        <v>1025891892</v>
      </c>
      <c r="L69" s="61">
        <f t="shared" si="9"/>
        <v>1025508082</v>
      </c>
    </row>
    <row r="70" spans="1:12" ht="13.5">
      <c r="A70" s="79" t="s">
        <v>19</v>
      </c>
      <c r="B70" s="47"/>
      <c r="C70" s="6">
        <v>80030078</v>
      </c>
      <c r="D70" s="6">
        <v>180789983</v>
      </c>
      <c r="E70" s="7">
        <v>184243555</v>
      </c>
      <c r="F70" s="8">
        <v>220046169</v>
      </c>
      <c r="G70" s="6">
        <v>167576583</v>
      </c>
      <c r="H70" s="6">
        <v>122227720</v>
      </c>
      <c r="I70" s="9">
        <v>146729677</v>
      </c>
      <c r="J70" s="10">
        <v>292989577</v>
      </c>
      <c r="K70" s="6">
        <v>265534599</v>
      </c>
      <c r="L70" s="7">
        <v>285449125</v>
      </c>
    </row>
    <row r="71" spans="1:12" ht="13.5">
      <c r="A71" s="79" t="s">
        <v>20</v>
      </c>
      <c r="B71" s="47"/>
      <c r="C71" s="6">
        <v>63903626</v>
      </c>
      <c r="D71" s="6">
        <v>39440901</v>
      </c>
      <c r="E71" s="7">
        <v>32513290</v>
      </c>
      <c r="F71" s="8">
        <v>183308015</v>
      </c>
      <c r="G71" s="6">
        <v>208635653</v>
      </c>
      <c r="H71" s="6">
        <v>73631747</v>
      </c>
      <c r="I71" s="9">
        <v>42373214</v>
      </c>
      <c r="J71" s="10">
        <v>154270859</v>
      </c>
      <c r="K71" s="6">
        <v>170852496</v>
      </c>
      <c r="L71" s="7">
        <v>179403606</v>
      </c>
    </row>
    <row r="72" spans="1:12" ht="13.5">
      <c r="A72" s="79" t="s">
        <v>21</v>
      </c>
      <c r="B72" s="47"/>
      <c r="C72" s="6">
        <v>319447235</v>
      </c>
      <c r="D72" s="6">
        <v>204862845</v>
      </c>
      <c r="E72" s="7">
        <v>198992854</v>
      </c>
      <c r="F72" s="8">
        <v>152076219</v>
      </c>
      <c r="G72" s="6">
        <v>72623386</v>
      </c>
      <c r="H72" s="6">
        <v>59376092</v>
      </c>
      <c r="I72" s="9">
        <v>143987780</v>
      </c>
      <c r="J72" s="10">
        <v>232091108</v>
      </c>
      <c r="K72" s="6">
        <v>250521284</v>
      </c>
      <c r="L72" s="7">
        <v>211792162</v>
      </c>
    </row>
    <row r="73" spans="1:12" ht="13.5">
      <c r="A73" s="79" t="s">
        <v>22</v>
      </c>
      <c r="B73" s="47"/>
      <c r="C73" s="6">
        <v>27955426</v>
      </c>
      <c r="D73" s="6">
        <v>37066205</v>
      </c>
      <c r="E73" s="7">
        <v>15422493</v>
      </c>
      <c r="F73" s="8">
        <v>30422626</v>
      </c>
      <c r="G73" s="6">
        <v>18714066</v>
      </c>
      <c r="H73" s="6">
        <v>5236859</v>
      </c>
      <c r="I73" s="9">
        <v>10706103</v>
      </c>
      <c r="J73" s="10">
        <v>24705456</v>
      </c>
      <c r="K73" s="6">
        <v>30094359</v>
      </c>
      <c r="L73" s="7">
        <v>32067477</v>
      </c>
    </row>
    <row r="74" spans="1:12" ht="13.5">
      <c r="A74" s="79" t="s">
        <v>23</v>
      </c>
      <c r="B74" s="47"/>
      <c r="C74" s="6">
        <v>16543485</v>
      </c>
      <c r="D74" s="6">
        <v>32357849</v>
      </c>
      <c r="E74" s="7">
        <v>55172635</v>
      </c>
      <c r="F74" s="8">
        <v>42857017</v>
      </c>
      <c r="G74" s="6">
        <v>4253118</v>
      </c>
      <c r="H74" s="6">
        <v>1257860</v>
      </c>
      <c r="I74" s="9">
        <v>7504806</v>
      </c>
      <c r="J74" s="10">
        <v>36618404</v>
      </c>
      <c r="K74" s="6">
        <v>39134480</v>
      </c>
      <c r="L74" s="7">
        <v>35058279</v>
      </c>
    </row>
    <row r="75" spans="1:12" ht="13.5">
      <c r="A75" s="85" t="s">
        <v>24</v>
      </c>
      <c r="B75" s="47"/>
      <c r="C75" s="21">
        <f>SUM(C70:C74)</f>
        <v>507879850</v>
      </c>
      <c r="D75" s="21">
        <f aca="true" t="shared" si="10" ref="D75:L75">SUM(D70:D74)</f>
        <v>494517783</v>
      </c>
      <c r="E75" s="22">
        <f t="shared" si="10"/>
        <v>486344827</v>
      </c>
      <c r="F75" s="23">
        <f t="shared" si="10"/>
        <v>628710046</v>
      </c>
      <c r="G75" s="21">
        <f t="shared" si="10"/>
        <v>471802806</v>
      </c>
      <c r="H75" s="21">
        <f>SUM(H70:H74)</f>
        <v>261730278</v>
      </c>
      <c r="I75" s="24">
        <f t="shared" si="10"/>
        <v>351301580</v>
      </c>
      <c r="J75" s="25">
        <f t="shared" si="10"/>
        <v>740675404</v>
      </c>
      <c r="K75" s="21">
        <f t="shared" si="10"/>
        <v>756137218</v>
      </c>
      <c r="L75" s="22">
        <f t="shared" si="10"/>
        <v>743770649</v>
      </c>
    </row>
    <row r="76" spans="1:12" ht="13.5">
      <c r="A76" s="86" t="s">
        <v>25</v>
      </c>
      <c r="B76" s="39"/>
      <c r="C76" s="6">
        <v>83133757</v>
      </c>
      <c r="D76" s="6">
        <v>50963083</v>
      </c>
      <c r="E76" s="7">
        <v>770686</v>
      </c>
      <c r="F76" s="8">
        <v>46369814</v>
      </c>
      <c r="G76" s="6">
        <v>19546981</v>
      </c>
      <c r="H76" s="6">
        <v>614948</v>
      </c>
      <c r="I76" s="9">
        <v>142936</v>
      </c>
      <c r="J76" s="10">
        <v>40036756</v>
      </c>
      <c r="K76" s="6">
        <v>39875604</v>
      </c>
      <c r="L76" s="7">
        <v>41688004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-682823</v>
      </c>
      <c r="K78" s="6">
        <v>-722100</v>
      </c>
      <c r="L78" s="7">
        <v>-762977</v>
      </c>
    </row>
    <row r="79" spans="1:12" ht="13.5">
      <c r="A79" s="86" t="s">
        <v>28</v>
      </c>
      <c r="B79" s="39" t="s">
        <v>45</v>
      </c>
      <c r="C79" s="6">
        <v>77747838</v>
      </c>
      <c r="D79" s="6">
        <v>107769310</v>
      </c>
      <c r="E79" s="7">
        <v>115999270</v>
      </c>
      <c r="F79" s="8">
        <v>216998416</v>
      </c>
      <c r="G79" s="6">
        <v>137270917</v>
      </c>
      <c r="H79" s="6">
        <v>57151774</v>
      </c>
      <c r="I79" s="9">
        <v>99756239</v>
      </c>
      <c r="J79" s="10">
        <v>222399398</v>
      </c>
      <c r="K79" s="6">
        <v>230601170</v>
      </c>
      <c r="L79" s="7">
        <v>240812406</v>
      </c>
    </row>
    <row r="80" spans="1:12" ht="13.5">
      <c r="A80" s="87" t="s">
        <v>46</v>
      </c>
      <c r="B80" s="71"/>
      <c r="C80" s="72">
        <f>SUM(C68:C69)</f>
        <v>2230832549</v>
      </c>
      <c r="D80" s="72">
        <f aca="true" t="shared" si="11" ref="D80:L80">SUM(D68:D69)</f>
        <v>2398343283</v>
      </c>
      <c r="E80" s="73">
        <f t="shared" si="11"/>
        <v>2732929582</v>
      </c>
      <c r="F80" s="74">
        <f t="shared" si="11"/>
        <v>2458310434</v>
      </c>
      <c r="G80" s="72">
        <f t="shared" si="11"/>
        <v>2194581897</v>
      </c>
      <c r="H80" s="72">
        <f>SUM(H68:H69)</f>
        <v>319497000</v>
      </c>
      <c r="I80" s="75">
        <f t="shared" si="11"/>
        <v>3075932960</v>
      </c>
      <c r="J80" s="76">
        <f t="shared" si="11"/>
        <v>2611148842</v>
      </c>
      <c r="K80" s="72">
        <f t="shared" si="11"/>
        <v>2768401857</v>
      </c>
      <c r="L80" s="73">
        <f t="shared" si="11"/>
        <v>2862793683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0.07276120539918327</v>
      </c>
      <c r="D82" s="95">
        <f t="shared" si="12"/>
        <v>0.09200068456277626</v>
      </c>
      <c r="E82" s="96">
        <f t="shared" si="12"/>
        <v>0.1369994937719267</v>
      </c>
      <c r="F82" s="97">
        <f t="shared" si="12"/>
        <v>0.18740730789155902</v>
      </c>
      <c r="G82" s="95">
        <f t="shared" si="12"/>
        <v>0.11884917085444772</v>
      </c>
      <c r="H82" s="95">
        <f t="shared" si="12"/>
        <v>0.09343835302823408</v>
      </c>
      <c r="I82" s="98">
        <f t="shared" si="12"/>
        <v>0.07717322369485496</v>
      </c>
      <c r="J82" s="99">
        <f t="shared" si="12"/>
        <v>0.2998693944473284</v>
      </c>
      <c r="K82" s="95">
        <f t="shared" si="12"/>
        <v>0.30298152138480827</v>
      </c>
      <c r="L82" s="96">
        <f t="shared" si="12"/>
        <v>0.21736476124549112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0.21548141063366089</v>
      </c>
      <c r="D83" s="95">
        <f t="shared" si="13"/>
        <v>0.18253878817252128</v>
      </c>
      <c r="E83" s="96">
        <f t="shared" si="13"/>
        <v>0.28562085552491273</v>
      </c>
      <c r="F83" s="97">
        <f t="shared" si="13"/>
        <v>0.5861135198323517</v>
      </c>
      <c r="G83" s="95">
        <f t="shared" si="13"/>
        <v>0.40972570257045954</v>
      </c>
      <c r="H83" s="95">
        <f t="shared" si="13"/>
        <v>0</v>
      </c>
      <c r="I83" s="98">
        <f t="shared" si="13"/>
        <v>0.14853658946894355</v>
      </c>
      <c r="J83" s="99">
        <f t="shared" si="13"/>
        <v>0.8979471368042024</v>
      </c>
      <c r="K83" s="95">
        <f t="shared" si="13"/>
        <v>0.8059822877397432</v>
      </c>
      <c r="L83" s="96">
        <f t="shared" si="13"/>
        <v>0.6398188204164781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0.025</v>
      </c>
      <c r="D84" s="95">
        <f t="shared" si="14"/>
        <v>0.019</v>
      </c>
      <c r="E84" s="96">
        <f t="shared" si="14"/>
        <v>0.021</v>
      </c>
      <c r="F84" s="97">
        <f t="shared" si="14"/>
        <v>0.023</v>
      </c>
      <c r="G84" s="95">
        <f t="shared" si="14"/>
        <v>0.016</v>
      </c>
      <c r="H84" s="95">
        <f t="shared" si="14"/>
        <v>0</v>
      </c>
      <c r="I84" s="98">
        <f t="shared" si="14"/>
        <v>0.011</v>
      </c>
      <c r="J84" s="99">
        <f t="shared" si="14"/>
        <v>0.022</v>
      </c>
      <c r="K84" s="95">
        <f t="shared" si="14"/>
        <v>0.021</v>
      </c>
      <c r="L84" s="96">
        <f t="shared" si="14"/>
        <v>0.02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0.03</v>
      </c>
      <c r="E85" s="96">
        <f t="shared" si="15"/>
        <v>0.04</v>
      </c>
      <c r="F85" s="97">
        <f t="shared" si="15"/>
        <v>0.05</v>
      </c>
      <c r="G85" s="95">
        <f t="shared" si="15"/>
        <v>0.03</v>
      </c>
      <c r="H85" s="95">
        <f t="shared" si="15"/>
        <v>0</v>
      </c>
      <c r="I85" s="98">
        <f t="shared" si="15"/>
        <v>0.02</v>
      </c>
      <c r="J85" s="99">
        <f t="shared" si="15"/>
        <v>0.05</v>
      </c>
      <c r="K85" s="95">
        <f t="shared" si="15"/>
        <v>0.05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-11</v>
      </c>
      <c r="D89" s="6">
        <v>-13558840</v>
      </c>
      <c r="E89" s="7">
        <v>-11923965</v>
      </c>
      <c r="F89" s="8">
        <v>131587719</v>
      </c>
      <c r="G89" s="6">
        <v>-23060392</v>
      </c>
      <c r="H89" s="6">
        <v>689145920</v>
      </c>
      <c r="I89" s="9">
        <v>-32712779</v>
      </c>
      <c r="J89" s="10">
        <v>26853729</v>
      </c>
      <c r="K89" s="6">
        <v>30711299</v>
      </c>
      <c r="L89" s="26">
        <v>33861887</v>
      </c>
    </row>
    <row r="90" spans="1:12" ht="13.5">
      <c r="A90" s="86" t="s">
        <v>49</v>
      </c>
      <c r="B90" s="94"/>
      <c r="C90" s="11">
        <v>257248399</v>
      </c>
      <c r="D90" s="11">
        <v>247045077</v>
      </c>
      <c r="E90" s="12">
        <v>280050181</v>
      </c>
      <c r="F90" s="13">
        <v>462936548</v>
      </c>
      <c r="G90" s="11">
        <v>274440208</v>
      </c>
      <c r="H90" s="11">
        <v>612310103</v>
      </c>
      <c r="I90" s="14">
        <v>538677882</v>
      </c>
      <c r="J90" s="15">
        <v>461658389</v>
      </c>
      <c r="K90" s="11">
        <v>496765643</v>
      </c>
      <c r="L90" s="27">
        <v>496274576</v>
      </c>
    </row>
    <row r="91" spans="1:12" ht="13.5">
      <c r="A91" s="86" t="s">
        <v>50</v>
      </c>
      <c r="B91" s="94"/>
      <c r="C91" s="6">
        <v>35502083</v>
      </c>
      <c r="D91" s="6">
        <v>56869071</v>
      </c>
      <c r="E91" s="7">
        <v>117234549</v>
      </c>
      <c r="F91" s="8">
        <v>143556106</v>
      </c>
      <c r="G91" s="6">
        <v>98494092</v>
      </c>
      <c r="H91" s="6">
        <v>167371093</v>
      </c>
      <c r="I91" s="9">
        <v>155187475</v>
      </c>
      <c r="J91" s="10">
        <v>386970018</v>
      </c>
      <c r="K91" s="6">
        <v>704094225</v>
      </c>
      <c r="L91" s="26">
        <v>844161077</v>
      </c>
    </row>
    <row r="92" spans="1:12" ht="13.5">
      <c r="A92" s="86" t="s">
        <v>51</v>
      </c>
      <c r="B92" s="94"/>
      <c r="C92" s="6">
        <v>39310830</v>
      </c>
      <c r="D92" s="6">
        <v>33362550</v>
      </c>
      <c r="E92" s="7">
        <v>52618334</v>
      </c>
      <c r="F92" s="8">
        <v>260912751</v>
      </c>
      <c r="G92" s="6">
        <v>97950572</v>
      </c>
      <c r="H92" s="6">
        <v>617448067</v>
      </c>
      <c r="I92" s="9">
        <v>73894080</v>
      </c>
      <c r="J92" s="10">
        <v>157616477</v>
      </c>
      <c r="K92" s="6">
        <v>166285301</v>
      </c>
      <c r="L92" s="26">
        <v>179650304</v>
      </c>
    </row>
    <row r="93" spans="1:12" ht="13.5">
      <c r="A93" s="87" t="s">
        <v>91</v>
      </c>
      <c r="B93" s="71"/>
      <c r="C93" s="72">
        <f>SUM(C89:C92)</f>
        <v>332061301</v>
      </c>
      <c r="D93" s="72">
        <f aca="true" t="shared" si="16" ref="D93:L93">SUM(D89:D92)</f>
        <v>323717858</v>
      </c>
      <c r="E93" s="73">
        <f t="shared" si="16"/>
        <v>437979099</v>
      </c>
      <c r="F93" s="74">
        <f t="shared" si="16"/>
        <v>998993124</v>
      </c>
      <c r="G93" s="72">
        <f t="shared" si="16"/>
        <v>447824480</v>
      </c>
      <c r="H93" s="72">
        <f>SUM(H89:H92)</f>
        <v>2086275183</v>
      </c>
      <c r="I93" s="75">
        <f t="shared" si="16"/>
        <v>735046658</v>
      </c>
      <c r="J93" s="76">
        <f t="shared" si="16"/>
        <v>1033098613</v>
      </c>
      <c r="K93" s="72">
        <f t="shared" si="16"/>
        <v>1397856468</v>
      </c>
      <c r="L93" s="121">
        <f t="shared" si="16"/>
        <v>1553947844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122235000</v>
      </c>
      <c r="D5" s="40">
        <f aca="true" t="shared" si="0" ref="D5:L5">SUM(D11:D18)</f>
        <v>142449194</v>
      </c>
      <c r="E5" s="41">
        <f t="shared" si="0"/>
        <v>167234000</v>
      </c>
      <c r="F5" s="42">
        <f t="shared" si="0"/>
        <v>140276000</v>
      </c>
      <c r="G5" s="40">
        <f t="shared" si="0"/>
        <v>140276000</v>
      </c>
      <c r="H5" s="40">
        <f>SUM(H11:H18)</f>
        <v>94327234</v>
      </c>
      <c r="I5" s="43">
        <f t="shared" si="0"/>
        <v>98162949</v>
      </c>
      <c r="J5" s="44">
        <f t="shared" si="0"/>
        <v>163757000</v>
      </c>
      <c r="K5" s="40">
        <f t="shared" si="0"/>
        <v>206370000</v>
      </c>
      <c r="L5" s="41">
        <f t="shared" si="0"/>
        <v>204831000</v>
      </c>
    </row>
    <row r="6" spans="1:12" ht="13.5">
      <c r="A6" s="46" t="s">
        <v>19</v>
      </c>
      <c r="B6" s="47"/>
      <c r="C6" s="6">
        <v>96112000</v>
      </c>
      <c r="D6" s="6">
        <v>113738000</v>
      </c>
      <c r="E6" s="7">
        <v>125033000</v>
      </c>
      <c r="F6" s="8">
        <v>85346000</v>
      </c>
      <c r="G6" s="6">
        <v>85346000</v>
      </c>
      <c r="H6" s="6">
        <v>62111240</v>
      </c>
      <c r="I6" s="9">
        <v>83941459</v>
      </c>
      <c r="J6" s="10">
        <v>88890000</v>
      </c>
      <c r="K6" s="6">
        <v>94580000</v>
      </c>
      <c r="L6" s="7">
        <v>99809000</v>
      </c>
    </row>
    <row r="7" spans="1:12" ht="13.5">
      <c r="A7" s="46" t="s">
        <v>20</v>
      </c>
      <c r="B7" s="47"/>
      <c r="C7" s="6">
        <v>18658000</v>
      </c>
      <c r="D7" s="6">
        <v>19798194</v>
      </c>
      <c r="E7" s="7">
        <v>23178000</v>
      </c>
      <c r="F7" s="8">
        <v>37050000</v>
      </c>
      <c r="G7" s="6">
        <v>37050000</v>
      </c>
      <c r="H7" s="6">
        <v>23151655</v>
      </c>
      <c r="I7" s="9">
        <v>14221490</v>
      </c>
      <c r="J7" s="10">
        <v>53616000</v>
      </c>
      <c r="K7" s="6">
        <v>103665000</v>
      </c>
      <c r="L7" s="7">
        <v>95050000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18537000</v>
      </c>
      <c r="F10" s="8"/>
      <c r="G10" s="6"/>
      <c r="H10" s="6">
        <v>681269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114770000</v>
      </c>
      <c r="D11" s="21">
        <f aca="true" t="shared" si="1" ref="D11:L11">SUM(D6:D10)</f>
        <v>133536194</v>
      </c>
      <c r="E11" s="22">
        <f t="shared" si="1"/>
        <v>166748000</v>
      </c>
      <c r="F11" s="23">
        <f t="shared" si="1"/>
        <v>122396000</v>
      </c>
      <c r="G11" s="21">
        <f t="shared" si="1"/>
        <v>122396000</v>
      </c>
      <c r="H11" s="21">
        <f>SUM(H6:H10)</f>
        <v>85944164</v>
      </c>
      <c r="I11" s="24">
        <f t="shared" si="1"/>
        <v>98162949</v>
      </c>
      <c r="J11" s="25">
        <f t="shared" si="1"/>
        <v>142506000</v>
      </c>
      <c r="K11" s="21">
        <f t="shared" si="1"/>
        <v>198245000</v>
      </c>
      <c r="L11" s="22">
        <f t="shared" si="1"/>
        <v>194859000</v>
      </c>
    </row>
    <row r="12" spans="1:12" ht="13.5">
      <c r="A12" s="49" t="s">
        <v>25</v>
      </c>
      <c r="B12" s="39"/>
      <c r="C12" s="6"/>
      <c r="D12" s="6"/>
      <c r="E12" s="7">
        <v>486000</v>
      </c>
      <c r="F12" s="8">
        <v>17880000</v>
      </c>
      <c r="G12" s="6">
        <v>17880000</v>
      </c>
      <c r="H12" s="6">
        <v>3392612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7465000</v>
      </c>
      <c r="D15" s="6">
        <v>8913000</v>
      </c>
      <c r="E15" s="7"/>
      <c r="F15" s="8"/>
      <c r="G15" s="6"/>
      <c r="H15" s="6">
        <v>4990458</v>
      </c>
      <c r="I15" s="9"/>
      <c r="J15" s="10">
        <v>21251000</v>
      </c>
      <c r="K15" s="6">
        <v>8125000</v>
      </c>
      <c r="L15" s="7">
        <v>9972000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96112000</v>
      </c>
      <c r="D36" s="6">
        <f t="shared" si="4"/>
        <v>113738000</v>
      </c>
      <c r="E36" s="7">
        <f t="shared" si="4"/>
        <v>125033000</v>
      </c>
      <c r="F36" s="8">
        <f t="shared" si="4"/>
        <v>85346000</v>
      </c>
      <c r="G36" s="6">
        <f t="shared" si="4"/>
        <v>85346000</v>
      </c>
      <c r="H36" s="6">
        <f>H6+H21</f>
        <v>62111240</v>
      </c>
      <c r="I36" s="9">
        <f t="shared" si="4"/>
        <v>83941459</v>
      </c>
      <c r="J36" s="10">
        <f t="shared" si="4"/>
        <v>88890000</v>
      </c>
      <c r="K36" s="6">
        <f t="shared" si="4"/>
        <v>94580000</v>
      </c>
      <c r="L36" s="7">
        <f t="shared" si="4"/>
        <v>99809000</v>
      </c>
    </row>
    <row r="37" spans="1:12" ht="13.5">
      <c r="A37" s="46" t="s">
        <v>20</v>
      </c>
      <c r="B37" s="47"/>
      <c r="C37" s="6">
        <f t="shared" si="4"/>
        <v>18658000</v>
      </c>
      <c r="D37" s="6">
        <f t="shared" si="4"/>
        <v>19798194</v>
      </c>
      <c r="E37" s="7">
        <f t="shared" si="4"/>
        <v>23178000</v>
      </c>
      <c r="F37" s="8">
        <f t="shared" si="4"/>
        <v>37050000</v>
      </c>
      <c r="G37" s="6">
        <f t="shared" si="4"/>
        <v>37050000</v>
      </c>
      <c r="H37" s="6">
        <f>H7+H22</f>
        <v>23151655</v>
      </c>
      <c r="I37" s="9">
        <f t="shared" si="4"/>
        <v>14221490</v>
      </c>
      <c r="J37" s="10">
        <f t="shared" si="4"/>
        <v>53616000</v>
      </c>
      <c r="K37" s="6">
        <f t="shared" si="4"/>
        <v>103665000</v>
      </c>
      <c r="L37" s="7">
        <f t="shared" si="4"/>
        <v>95050000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18537000</v>
      </c>
      <c r="F40" s="8">
        <f t="shared" si="4"/>
        <v>0</v>
      </c>
      <c r="G40" s="6">
        <f t="shared" si="4"/>
        <v>0</v>
      </c>
      <c r="H40" s="6">
        <f>H10+H25</f>
        <v>681269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114770000</v>
      </c>
      <c r="D41" s="21">
        <f aca="true" t="shared" si="5" ref="D41:L41">SUM(D36:D40)</f>
        <v>133536194</v>
      </c>
      <c r="E41" s="22">
        <f t="shared" si="5"/>
        <v>166748000</v>
      </c>
      <c r="F41" s="23">
        <f t="shared" si="5"/>
        <v>122396000</v>
      </c>
      <c r="G41" s="21">
        <f t="shared" si="5"/>
        <v>122396000</v>
      </c>
      <c r="H41" s="21">
        <f>SUM(H36:H40)</f>
        <v>85944164</v>
      </c>
      <c r="I41" s="24">
        <f t="shared" si="5"/>
        <v>98162949</v>
      </c>
      <c r="J41" s="25">
        <f t="shared" si="5"/>
        <v>142506000</v>
      </c>
      <c r="K41" s="21">
        <f t="shared" si="5"/>
        <v>198245000</v>
      </c>
      <c r="L41" s="22">
        <f t="shared" si="5"/>
        <v>194859000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486000</v>
      </c>
      <c r="F42" s="62">
        <f t="shared" si="4"/>
        <v>17880000</v>
      </c>
      <c r="G42" s="60">
        <f t="shared" si="4"/>
        <v>17880000</v>
      </c>
      <c r="H42" s="60">
        <f t="shared" si="4"/>
        <v>3392612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7465000</v>
      </c>
      <c r="D45" s="6">
        <f t="shared" si="4"/>
        <v>8913000</v>
      </c>
      <c r="E45" s="61">
        <f t="shared" si="4"/>
        <v>0</v>
      </c>
      <c r="F45" s="62">
        <f t="shared" si="4"/>
        <v>0</v>
      </c>
      <c r="G45" s="60">
        <f t="shared" si="4"/>
        <v>0</v>
      </c>
      <c r="H45" s="60">
        <f t="shared" si="4"/>
        <v>4990458</v>
      </c>
      <c r="I45" s="63">
        <f t="shared" si="4"/>
        <v>0</v>
      </c>
      <c r="J45" s="64">
        <f t="shared" si="4"/>
        <v>21251000</v>
      </c>
      <c r="K45" s="60">
        <f t="shared" si="4"/>
        <v>8125000</v>
      </c>
      <c r="L45" s="61">
        <f t="shared" si="4"/>
        <v>9972000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122235000</v>
      </c>
      <c r="D49" s="72">
        <f aca="true" t="shared" si="6" ref="D49:L49">SUM(D41:D48)</f>
        <v>142449194</v>
      </c>
      <c r="E49" s="73">
        <f t="shared" si="6"/>
        <v>167234000</v>
      </c>
      <c r="F49" s="74">
        <f t="shared" si="6"/>
        <v>140276000</v>
      </c>
      <c r="G49" s="72">
        <f t="shared" si="6"/>
        <v>140276000</v>
      </c>
      <c r="H49" s="72">
        <f>SUM(H41:H48)</f>
        <v>94327234</v>
      </c>
      <c r="I49" s="75">
        <f t="shared" si="6"/>
        <v>98162949</v>
      </c>
      <c r="J49" s="76">
        <f t="shared" si="6"/>
        <v>163757000</v>
      </c>
      <c r="K49" s="72">
        <f t="shared" si="6"/>
        <v>206370000</v>
      </c>
      <c r="L49" s="73">
        <f t="shared" si="6"/>
        <v>204831000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1821460000</v>
      </c>
      <c r="D52" s="6">
        <v>1946217000</v>
      </c>
      <c r="E52" s="7">
        <v>868044000</v>
      </c>
      <c r="F52" s="8">
        <v>296370000</v>
      </c>
      <c r="G52" s="6">
        <v>296370000</v>
      </c>
      <c r="H52" s="6"/>
      <c r="I52" s="9">
        <v>167882918</v>
      </c>
      <c r="J52" s="10">
        <v>2147257253</v>
      </c>
      <c r="K52" s="6">
        <v>2204341815</v>
      </c>
      <c r="L52" s="7">
        <v>2353841015</v>
      </c>
    </row>
    <row r="53" spans="1:12" ht="13.5">
      <c r="A53" s="79" t="s">
        <v>20</v>
      </c>
      <c r="B53" s="47"/>
      <c r="C53" s="6">
        <v>55974000</v>
      </c>
      <c r="D53" s="6">
        <v>79192388</v>
      </c>
      <c r="E53" s="7">
        <v>675216000</v>
      </c>
      <c r="F53" s="8">
        <v>74100000</v>
      </c>
      <c r="G53" s="6">
        <v>74100000</v>
      </c>
      <c r="H53" s="6"/>
      <c r="I53" s="9">
        <v>28442980</v>
      </c>
      <c r="J53" s="10">
        <v>107232257</v>
      </c>
      <c r="K53" s="6">
        <v>207330000</v>
      </c>
      <c r="L53" s="7">
        <v>190100000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130649000</v>
      </c>
      <c r="D56" s="6"/>
      <c r="E56" s="7">
        <v>39918000</v>
      </c>
      <c r="F56" s="8">
        <v>61550001</v>
      </c>
      <c r="G56" s="6">
        <v>61550001</v>
      </c>
      <c r="H56" s="6"/>
      <c r="I56" s="9"/>
      <c r="J56" s="10">
        <v>4554000</v>
      </c>
      <c r="K56" s="6">
        <v>-7726000</v>
      </c>
      <c r="L56" s="7">
        <v>-4015000</v>
      </c>
    </row>
    <row r="57" spans="1:12" ht="13.5">
      <c r="A57" s="80" t="s">
        <v>24</v>
      </c>
      <c r="B57" s="47"/>
      <c r="C57" s="21">
        <f>SUM(C52:C56)</f>
        <v>2008083000</v>
      </c>
      <c r="D57" s="21">
        <f aca="true" t="shared" si="7" ref="D57:L57">SUM(D52:D56)</f>
        <v>2025409388</v>
      </c>
      <c r="E57" s="22">
        <f t="shared" si="7"/>
        <v>1583178000</v>
      </c>
      <c r="F57" s="23">
        <f t="shared" si="7"/>
        <v>432020001</v>
      </c>
      <c r="G57" s="21">
        <f t="shared" si="7"/>
        <v>432020001</v>
      </c>
      <c r="H57" s="21">
        <f>SUM(H52:H56)</f>
        <v>0</v>
      </c>
      <c r="I57" s="24">
        <f t="shared" si="7"/>
        <v>196325898</v>
      </c>
      <c r="J57" s="25">
        <f t="shared" si="7"/>
        <v>2259043510</v>
      </c>
      <c r="K57" s="21">
        <f t="shared" si="7"/>
        <v>2403945815</v>
      </c>
      <c r="L57" s="22">
        <f t="shared" si="7"/>
        <v>2539926015</v>
      </c>
    </row>
    <row r="58" spans="1:12" ht="13.5">
      <c r="A58" s="77" t="s">
        <v>25</v>
      </c>
      <c r="B58" s="39"/>
      <c r="C58" s="6"/>
      <c r="D58" s="6"/>
      <c r="E58" s="7">
        <v>486000</v>
      </c>
      <c r="F58" s="8">
        <v>6370000</v>
      </c>
      <c r="G58" s="6">
        <v>6370000</v>
      </c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>
        <v>544000</v>
      </c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12054000</v>
      </c>
      <c r="D60" s="6">
        <v>26739000</v>
      </c>
      <c r="E60" s="7">
        <v>22422000</v>
      </c>
      <c r="F60" s="8">
        <v>27190000</v>
      </c>
      <c r="G60" s="6">
        <v>27190000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26145000</v>
      </c>
      <c r="D61" s="6">
        <v>20783000</v>
      </c>
      <c r="E61" s="7">
        <v>622940000</v>
      </c>
      <c r="F61" s="8">
        <v>23235000</v>
      </c>
      <c r="G61" s="6">
        <v>23235000</v>
      </c>
      <c r="H61" s="6"/>
      <c r="I61" s="9"/>
      <c r="J61" s="10">
        <v>37949000</v>
      </c>
      <c r="K61" s="6">
        <v>23976000</v>
      </c>
      <c r="L61" s="7">
        <v>23959000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1531000</v>
      </c>
      <c r="E63" s="7">
        <v>576000</v>
      </c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1152000</v>
      </c>
      <c r="G64" s="6">
        <v>1152000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2046826000</v>
      </c>
      <c r="D65" s="72">
        <f aca="true" t="shared" si="8" ref="D65:L65">SUM(D57:D64)</f>
        <v>2074462388</v>
      </c>
      <c r="E65" s="73">
        <f t="shared" si="8"/>
        <v>2229602000</v>
      </c>
      <c r="F65" s="74">
        <f t="shared" si="8"/>
        <v>489967001</v>
      </c>
      <c r="G65" s="72">
        <f t="shared" si="8"/>
        <v>489967001</v>
      </c>
      <c r="H65" s="72">
        <f>SUM(H57:H64)</f>
        <v>0</v>
      </c>
      <c r="I65" s="75">
        <f t="shared" si="8"/>
        <v>196325898</v>
      </c>
      <c r="J65" s="82">
        <f t="shared" si="8"/>
        <v>2296992510</v>
      </c>
      <c r="K65" s="72">
        <f t="shared" si="8"/>
        <v>2427921815</v>
      </c>
      <c r="L65" s="73">
        <f t="shared" si="8"/>
        <v>2563885015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104243423</v>
      </c>
      <c r="D68" s="60">
        <v>106350829</v>
      </c>
      <c r="E68" s="61">
        <v>105979000</v>
      </c>
      <c r="F68" s="62">
        <v>125678000</v>
      </c>
      <c r="G68" s="60">
        <v>125678000</v>
      </c>
      <c r="H68" s="60"/>
      <c r="I68" s="63">
        <v>117725859</v>
      </c>
      <c r="J68" s="64">
        <v>95872478</v>
      </c>
      <c r="K68" s="60">
        <v>127384015</v>
      </c>
      <c r="L68" s="61">
        <v>127384015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50328000</v>
      </c>
      <c r="G69" s="60">
        <f t="shared" si="9"/>
        <v>50328000</v>
      </c>
      <c r="H69" s="60">
        <f>SUM(H75:H79)</f>
        <v>0</v>
      </c>
      <c r="I69" s="63">
        <f t="shared" si="9"/>
        <v>0</v>
      </c>
      <c r="J69" s="64">
        <f t="shared" si="9"/>
        <v>61332000</v>
      </c>
      <c r="K69" s="60">
        <f t="shared" si="9"/>
        <v>62288000</v>
      </c>
      <c r="L69" s="61">
        <f t="shared" si="9"/>
        <v>65401000</v>
      </c>
    </row>
    <row r="70" spans="1:12" ht="13.5">
      <c r="A70" s="79" t="s">
        <v>19</v>
      </c>
      <c r="B70" s="47"/>
      <c r="C70" s="6"/>
      <c r="D70" s="6"/>
      <c r="E70" s="7"/>
      <c r="F70" s="8">
        <v>20689000</v>
      </c>
      <c r="G70" s="6">
        <v>20689000</v>
      </c>
      <c r="H70" s="6"/>
      <c r="I70" s="9"/>
      <c r="J70" s="10">
        <v>61332000</v>
      </c>
      <c r="K70" s="6">
        <v>62288000</v>
      </c>
      <c r="L70" s="7">
        <v>65401000</v>
      </c>
    </row>
    <row r="71" spans="1:12" ht="13.5">
      <c r="A71" s="79" t="s">
        <v>20</v>
      </c>
      <c r="B71" s="47"/>
      <c r="C71" s="6"/>
      <c r="D71" s="6"/>
      <c r="E71" s="7"/>
      <c r="F71" s="8">
        <v>20580000</v>
      </c>
      <c r="G71" s="6">
        <v>20580000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96000</v>
      </c>
      <c r="G72" s="6">
        <v>96000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41365000</v>
      </c>
      <c r="G75" s="21">
        <f t="shared" si="10"/>
        <v>41365000</v>
      </c>
      <c r="H75" s="21">
        <f>SUM(H70:H74)</f>
        <v>0</v>
      </c>
      <c r="I75" s="24">
        <f t="shared" si="10"/>
        <v>0</v>
      </c>
      <c r="J75" s="25">
        <f t="shared" si="10"/>
        <v>61332000</v>
      </c>
      <c r="K75" s="21">
        <f t="shared" si="10"/>
        <v>62288000</v>
      </c>
      <c r="L75" s="22">
        <f t="shared" si="10"/>
        <v>65401000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8963000</v>
      </c>
      <c r="G79" s="6">
        <v>8963000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104243423</v>
      </c>
      <c r="D80" s="72">
        <f aca="true" t="shared" si="11" ref="D80:L80">SUM(D68:D69)</f>
        <v>106350829</v>
      </c>
      <c r="E80" s="73">
        <f t="shared" si="11"/>
        <v>105979000</v>
      </c>
      <c r="F80" s="74">
        <f t="shared" si="11"/>
        <v>176006000</v>
      </c>
      <c r="G80" s="72">
        <f t="shared" si="11"/>
        <v>176006000</v>
      </c>
      <c r="H80" s="72">
        <f>SUM(H68:H69)</f>
        <v>0</v>
      </c>
      <c r="I80" s="75">
        <f t="shared" si="11"/>
        <v>117725859</v>
      </c>
      <c r="J80" s="76">
        <f t="shared" si="11"/>
        <v>157204478</v>
      </c>
      <c r="K80" s="72">
        <f t="shared" si="11"/>
        <v>189672015</v>
      </c>
      <c r="L80" s="73">
        <f t="shared" si="11"/>
        <v>192785015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0.103</v>
      </c>
      <c r="G84" s="95">
        <f t="shared" si="14"/>
        <v>0.103</v>
      </c>
      <c r="H84" s="95">
        <f t="shared" si="14"/>
        <v>0</v>
      </c>
      <c r="I84" s="98">
        <f t="shared" si="14"/>
        <v>0</v>
      </c>
      <c r="J84" s="99">
        <f t="shared" si="14"/>
        <v>0.027</v>
      </c>
      <c r="K84" s="95">
        <f t="shared" si="14"/>
        <v>0.026</v>
      </c>
      <c r="L84" s="96">
        <f t="shared" si="14"/>
        <v>0.026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0.1</v>
      </c>
      <c r="G85" s="95">
        <f t="shared" si="15"/>
        <v>0.1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42173945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50328000</v>
      </c>
      <c r="G90" s="11"/>
      <c r="H90" s="11">
        <v>439585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268391</v>
      </c>
      <c r="I91" s="9">
        <v>61332000</v>
      </c>
      <c r="J91" s="10">
        <v>61331782</v>
      </c>
      <c r="K91" s="6">
        <v>62288276</v>
      </c>
      <c r="L91" s="26">
        <v>65401256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93159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50328000</v>
      </c>
      <c r="G93" s="72">
        <f t="shared" si="16"/>
        <v>0</v>
      </c>
      <c r="H93" s="72">
        <f>SUM(H89:H92)</f>
        <v>42975080</v>
      </c>
      <c r="I93" s="75">
        <f t="shared" si="16"/>
        <v>61332000</v>
      </c>
      <c r="J93" s="76">
        <f t="shared" si="16"/>
        <v>61331782</v>
      </c>
      <c r="K93" s="72">
        <f t="shared" si="16"/>
        <v>62288276</v>
      </c>
      <c r="L93" s="121">
        <f t="shared" si="16"/>
        <v>65401256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107370000</v>
      </c>
      <c r="G5" s="40">
        <f t="shared" si="0"/>
        <v>122970000</v>
      </c>
      <c r="H5" s="40">
        <f>SUM(H11:H18)</f>
        <v>74884479</v>
      </c>
      <c r="I5" s="43">
        <f t="shared" si="0"/>
        <v>0</v>
      </c>
      <c r="J5" s="44">
        <f t="shared" si="0"/>
        <v>130615000</v>
      </c>
      <c r="K5" s="40">
        <f t="shared" si="0"/>
        <v>115344550</v>
      </c>
      <c r="L5" s="41">
        <f t="shared" si="0"/>
        <v>124478210</v>
      </c>
    </row>
    <row r="6" spans="1:12" ht="13.5">
      <c r="A6" s="46" t="s">
        <v>19</v>
      </c>
      <c r="B6" s="47"/>
      <c r="C6" s="6"/>
      <c r="D6" s="6"/>
      <c r="E6" s="7"/>
      <c r="F6" s="8">
        <v>42200000</v>
      </c>
      <c r="G6" s="6">
        <v>46050000</v>
      </c>
      <c r="H6" s="6">
        <v>57276224</v>
      </c>
      <c r="I6" s="9"/>
      <c r="J6" s="10">
        <v>83023000</v>
      </c>
      <c r="K6" s="6">
        <v>74209800</v>
      </c>
      <c r="L6" s="7">
        <v>78522360</v>
      </c>
    </row>
    <row r="7" spans="1:12" ht="13.5">
      <c r="A7" s="46" t="s">
        <v>20</v>
      </c>
      <c r="B7" s="47"/>
      <c r="C7" s="6"/>
      <c r="D7" s="6"/>
      <c r="E7" s="7"/>
      <c r="F7" s="8">
        <v>3000000</v>
      </c>
      <c r="G7" s="6">
        <v>6000000</v>
      </c>
      <c r="H7" s="6"/>
      <c r="I7" s="9"/>
      <c r="J7" s="10">
        <v>18000000</v>
      </c>
      <c r="K7" s="6">
        <v>7000000</v>
      </c>
      <c r="L7" s="7">
        <v>13000000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5000000</v>
      </c>
      <c r="G10" s="6">
        <v>5000000</v>
      </c>
      <c r="H10" s="6">
        <v>4116185</v>
      </c>
      <c r="I10" s="9"/>
      <c r="J10" s="10">
        <v>1000000</v>
      </c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50200000</v>
      </c>
      <c r="G11" s="21">
        <f t="shared" si="1"/>
        <v>57050000</v>
      </c>
      <c r="H11" s="21">
        <f>SUM(H6:H10)</f>
        <v>61392409</v>
      </c>
      <c r="I11" s="24">
        <f t="shared" si="1"/>
        <v>0</v>
      </c>
      <c r="J11" s="25">
        <f t="shared" si="1"/>
        <v>102023000</v>
      </c>
      <c r="K11" s="21">
        <f t="shared" si="1"/>
        <v>81209800</v>
      </c>
      <c r="L11" s="22">
        <f t="shared" si="1"/>
        <v>91522360</v>
      </c>
    </row>
    <row r="12" spans="1:12" ht="13.5">
      <c r="A12" s="49" t="s">
        <v>25</v>
      </c>
      <c r="B12" s="39"/>
      <c r="C12" s="6"/>
      <c r="D12" s="6"/>
      <c r="E12" s="7"/>
      <c r="F12" s="8">
        <v>26000000</v>
      </c>
      <c r="G12" s="6">
        <v>29850000</v>
      </c>
      <c r="H12" s="6">
        <v>7429246</v>
      </c>
      <c r="I12" s="9"/>
      <c r="J12" s="10">
        <v>800000</v>
      </c>
      <c r="K12" s="6">
        <v>13251750</v>
      </c>
      <c r="L12" s="7">
        <v>14021850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31170000</v>
      </c>
      <c r="G15" s="6">
        <v>36070000</v>
      </c>
      <c r="H15" s="6">
        <v>6061119</v>
      </c>
      <c r="I15" s="9"/>
      <c r="J15" s="10">
        <v>27702000</v>
      </c>
      <c r="K15" s="6">
        <v>20783000</v>
      </c>
      <c r="L15" s="7">
        <v>18824000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>
        <v>1705</v>
      </c>
      <c r="I18" s="19"/>
      <c r="J18" s="20">
        <v>90000</v>
      </c>
      <c r="K18" s="16">
        <v>100000</v>
      </c>
      <c r="L18" s="17">
        <v>110000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1000000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1000000</v>
      </c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1000000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42200000</v>
      </c>
      <c r="G36" s="6">
        <f t="shared" si="4"/>
        <v>46050000</v>
      </c>
      <c r="H36" s="6">
        <f>H6+H21</f>
        <v>57276224</v>
      </c>
      <c r="I36" s="9">
        <f t="shared" si="4"/>
        <v>0</v>
      </c>
      <c r="J36" s="10">
        <f t="shared" si="4"/>
        <v>84023000</v>
      </c>
      <c r="K36" s="6">
        <f t="shared" si="4"/>
        <v>74209800</v>
      </c>
      <c r="L36" s="7">
        <f t="shared" si="4"/>
        <v>78522360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3000000</v>
      </c>
      <c r="G37" s="6">
        <f t="shared" si="4"/>
        <v>6000000</v>
      </c>
      <c r="H37" s="6">
        <f>H7+H22</f>
        <v>0</v>
      </c>
      <c r="I37" s="9">
        <f t="shared" si="4"/>
        <v>0</v>
      </c>
      <c r="J37" s="10">
        <f t="shared" si="4"/>
        <v>18000000</v>
      </c>
      <c r="K37" s="6">
        <f t="shared" si="4"/>
        <v>7000000</v>
      </c>
      <c r="L37" s="7">
        <f t="shared" si="4"/>
        <v>13000000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5000000</v>
      </c>
      <c r="G40" s="6">
        <f t="shared" si="4"/>
        <v>5000000</v>
      </c>
      <c r="H40" s="6">
        <f>H10+H25</f>
        <v>4116185</v>
      </c>
      <c r="I40" s="9">
        <f t="shared" si="4"/>
        <v>0</v>
      </c>
      <c r="J40" s="10">
        <f t="shared" si="4"/>
        <v>1000000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50200000</v>
      </c>
      <c r="G41" s="21">
        <f t="shared" si="5"/>
        <v>57050000</v>
      </c>
      <c r="H41" s="21">
        <f>SUM(H36:H40)</f>
        <v>61392409</v>
      </c>
      <c r="I41" s="24">
        <f t="shared" si="5"/>
        <v>0</v>
      </c>
      <c r="J41" s="25">
        <f t="shared" si="5"/>
        <v>103023000</v>
      </c>
      <c r="K41" s="21">
        <f t="shared" si="5"/>
        <v>81209800</v>
      </c>
      <c r="L41" s="22">
        <f t="shared" si="5"/>
        <v>91522360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26000000</v>
      </c>
      <c r="G42" s="60">
        <f t="shared" si="4"/>
        <v>29850000</v>
      </c>
      <c r="H42" s="60">
        <f t="shared" si="4"/>
        <v>7429246</v>
      </c>
      <c r="I42" s="63">
        <f t="shared" si="4"/>
        <v>0</v>
      </c>
      <c r="J42" s="64">
        <f t="shared" si="4"/>
        <v>800000</v>
      </c>
      <c r="K42" s="60">
        <f t="shared" si="4"/>
        <v>13251750</v>
      </c>
      <c r="L42" s="61">
        <f t="shared" si="4"/>
        <v>14021850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31170000</v>
      </c>
      <c r="G45" s="60">
        <f t="shared" si="4"/>
        <v>36070000</v>
      </c>
      <c r="H45" s="60">
        <f t="shared" si="4"/>
        <v>6061119</v>
      </c>
      <c r="I45" s="63">
        <f t="shared" si="4"/>
        <v>0</v>
      </c>
      <c r="J45" s="64">
        <f t="shared" si="4"/>
        <v>27702000</v>
      </c>
      <c r="K45" s="60">
        <f t="shared" si="4"/>
        <v>20783000</v>
      </c>
      <c r="L45" s="61">
        <f t="shared" si="4"/>
        <v>18824000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1705</v>
      </c>
      <c r="I48" s="63">
        <f t="shared" si="4"/>
        <v>0</v>
      </c>
      <c r="J48" s="64">
        <f t="shared" si="4"/>
        <v>90000</v>
      </c>
      <c r="K48" s="60">
        <f t="shared" si="4"/>
        <v>100000</v>
      </c>
      <c r="L48" s="61">
        <f t="shared" si="4"/>
        <v>110000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107370000</v>
      </c>
      <c r="G49" s="72">
        <f t="shared" si="6"/>
        <v>122970000</v>
      </c>
      <c r="H49" s="72">
        <f>SUM(H41:H48)</f>
        <v>74884479</v>
      </c>
      <c r="I49" s="75">
        <f t="shared" si="6"/>
        <v>0</v>
      </c>
      <c r="J49" s="76">
        <f t="shared" si="6"/>
        <v>131615000</v>
      </c>
      <c r="K49" s="72">
        <f t="shared" si="6"/>
        <v>115344550</v>
      </c>
      <c r="L49" s="73">
        <f t="shared" si="6"/>
        <v>124478210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42200000</v>
      </c>
      <c r="G52" s="6">
        <v>46050000</v>
      </c>
      <c r="H52" s="6"/>
      <c r="I52" s="9"/>
      <c r="J52" s="10">
        <v>235828000</v>
      </c>
      <c r="K52" s="6">
        <v>295300000</v>
      </c>
      <c r="L52" s="7">
        <v>359278000</v>
      </c>
    </row>
    <row r="53" spans="1:12" ht="13.5">
      <c r="A53" s="79" t="s">
        <v>20</v>
      </c>
      <c r="B53" s="47"/>
      <c r="C53" s="6"/>
      <c r="D53" s="6"/>
      <c r="E53" s="7"/>
      <c r="F53" s="8">
        <v>3000000</v>
      </c>
      <c r="G53" s="6">
        <v>6000000</v>
      </c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>
        <v>5000000</v>
      </c>
      <c r="G56" s="6">
        <v>5000000</v>
      </c>
      <c r="H56" s="6"/>
      <c r="I56" s="9"/>
      <c r="J56" s="10">
        <v>112855000</v>
      </c>
      <c r="K56" s="6">
        <v>112550000</v>
      </c>
      <c r="L56" s="7">
        <v>113600000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50200000</v>
      </c>
      <c r="G57" s="21">
        <f t="shared" si="7"/>
        <v>57050000</v>
      </c>
      <c r="H57" s="21">
        <f>SUM(H52:H56)</f>
        <v>0</v>
      </c>
      <c r="I57" s="24">
        <f t="shared" si="7"/>
        <v>0</v>
      </c>
      <c r="J57" s="25">
        <f t="shared" si="7"/>
        <v>348683000</v>
      </c>
      <c r="K57" s="21">
        <f t="shared" si="7"/>
        <v>407850000</v>
      </c>
      <c r="L57" s="22">
        <f t="shared" si="7"/>
        <v>472878000</v>
      </c>
    </row>
    <row r="58" spans="1:12" ht="13.5">
      <c r="A58" s="77" t="s">
        <v>25</v>
      </c>
      <c r="B58" s="39"/>
      <c r="C58" s="6"/>
      <c r="D58" s="6"/>
      <c r="E58" s="7"/>
      <c r="F58" s="8">
        <v>26000000</v>
      </c>
      <c r="G58" s="6">
        <v>29850000</v>
      </c>
      <c r="H58" s="6"/>
      <c r="I58" s="9"/>
      <c r="J58" s="10">
        <v>37892000</v>
      </c>
      <c r="K58" s="6">
        <v>47000000</v>
      </c>
      <c r="L58" s="7">
        <v>54000000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31170000</v>
      </c>
      <c r="G61" s="6">
        <v>36070000</v>
      </c>
      <c r="H61" s="6"/>
      <c r="I61" s="9"/>
      <c r="J61" s="10">
        <v>36400000</v>
      </c>
      <c r="K61" s="6">
        <v>41400000</v>
      </c>
      <c r="L61" s="7">
        <v>48800000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>
        <v>600000</v>
      </c>
      <c r="K64" s="6">
        <v>680000</v>
      </c>
      <c r="L64" s="7">
        <v>740000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107370000</v>
      </c>
      <c r="G65" s="72">
        <f t="shared" si="8"/>
        <v>122970000</v>
      </c>
      <c r="H65" s="72">
        <f>SUM(H57:H64)</f>
        <v>0</v>
      </c>
      <c r="I65" s="75">
        <f t="shared" si="8"/>
        <v>0</v>
      </c>
      <c r="J65" s="82">
        <f t="shared" si="8"/>
        <v>423575000</v>
      </c>
      <c r="K65" s="72">
        <f t="shared" si="8"/>
        <v>496930000</v>
      </c>
      <c r="L65" s="73">
        <f t="shared" si="8"/>
        <v>576418000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23000000</v>
      </c>
      <c r="G68" s="60">
        <v>35000000</v>
      </c>
      <c r="H68" s="60"/>
      <c r="I68" s="63">
        <v>11286249</v>
      </c>
      <c r="J68" s="64">
        <v>38000000</v>
      </c>
      <c r="K68" s="60">
        <v>42000000</v>
      </c>
      <c r="L68" s="61">
        <v>45000000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23400000</v>
      </c>
      <c r="K69" s="60">
        <f t="shared" si="9"/>
        <v>21810000</v>
      </c>
      <c r="L69" s="61">
        <f t="shared" si="9"/>
        <v>22830000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>
        <v>10000000</v>
      </c>
      <c r="K70" s="6">
        <v>11000000</v>
      </c>
      <c r="L70" s="7">
        <v>12000000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10000000</v>
      </c>
      <c r="K75" s="21">
        <f t="shared" si="10"/>
        <v>11000000</v>
      </c>
      <c r="L75" s="22">
        <f t="shared" si="10"/>
        <v>12000000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1150000</v>
      </c>
      <c r="K76" s="6">
        <v>1830000</v>
      </c>
      <c r="L76" s="7">
        <v>1370000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>
        <v>12250000</v>
      </c>
      <c r="K79" s="6">
        <v>8980000</v>
      </c>
      <c r="L79" s="7">
        <v>9460000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23000000</v>
      </c>
      <c r="G80" s="72">
        <f t="shared" si="11"/>
        <v>35000000</v>
      </c>
      <c r="H80" s="72">
        <f>SUM(H68:H69)</f>
        <v>0</v>
      </c>
      <c r="I80" s="75">
        <f t="shared" si="11"/>
        <v>11286249</v>
      </c>
      <c r="J80" s="76">
        <f t="shared" si="11"/>
        <v>61400000</v>
      </c>
      <c r="K80" s="72">
        <f t="shared" si="11"/>
        <v>63810000</v>
      </c>
      <c r="L80" s="73">
        <f t="shared" si="11"/>
        <v>67830000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0.007656088504383111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0.02631578947368421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0.055</v>
      </c>
      <c r="K84" s="95">
        <f t="shared" si="14"/>
        <v>0.044</v>
      </c>
      <c r="L84" s="96">
        <f t="shared" si="14"/>
        <v>0.04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0.06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3000000</v>
      </c>
      <c r="K90" s="11">
        <v>3300000</v>
      </c>
      <c r="L90" s="27">
        <v>3400000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7400000</v>
      </c>
      <c r="K91" s="6">
        <v>7700000</v>
      </c>
      <c r="L91" s="26">
        <v>8100000</v>
      </c>
    </row>
    <row r="92" spans="1:12" ht="13.5">
      <c r="A92" s="86" t="s">
        <v>51</v>
      </c>
      <c r="B92" s="94"/>
      <c r="C92" s="6"/>
      <c r="D92" s="6"/>
      <c r="E92" s="7"/>
      <c r="F92" s="8">
        <v>36765622</v>
      </c>
      <c r="G92" s="6"/>
      <c r="H92" s="6"/>
      <c r="I92" s="9"/>
      <c r="J92" s="10">
        <v>10000000</v>
      </c>
      <c r="K92" s="6">
        <v>10810000</v>
      </c>
      <c r="L92" s="26">
        <v>11330000</v>
      </c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36765622</v>
      </c>
      <c r="G93" s="72">
        <f t="shared" si="16"/>
        <v>0</v>
      </c>
      <c r="H93" s="72">
        <f>SUM(H89:H92)</f>
        <v>0</v>
      </c>
      <c r="I93" s="75">
        <f t="shared" si="16"/>
        <v>0</v>
      </c>
      <c r="J93" s="76">
        <f t="shared" si="16"/>
        <v>20400000</v>
      </c>
      <c r="K93" s="72">
        <f t="shared" si="16"/>
        <v>21810000</v>
      </c>
      <c r="L93" s="121">
        <f t="shared" si="16"/>
        <v>22830000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643329972</v>
      </c>
      <c r="D5" s="40">
        <f aca="true" t="shared" si="0" ref="D5:L5">SUM(D11:D18)</f>
        <v>698230664</v>
      </c>
      <c r="E5" s="41">
        <f t="shared" si="0"/>
        <v>849096238</v>
      </c>
      <c r="F5" s="42">
        <f t="shared" si="0"/>
        <v>719503017</v>
      </c>
      <c r="G5" s="40">
        <f t="shared" si="0"/>
        <v>719503017</v>
      </c>
      <c r="H5" s="40">
        <f>SUM(H11:H18)</f>
        <v>337255745</v>
      </c>
      <c r="I5" s="43">
        <f t="shared" si="0"/>
        <v>719503017</v>
      </c>
      <c r="J5" s="44">
        <f t="shared" si="0"/>
        <v>634432291</v>
      </c>
      <c r="K5" s="40">
        <f t="shared" si="0"/>
        <v>671863796</v>
      </c>
      <c r="L5" s="41">
        <f t="shared" si="0"/>
        <v>710831896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627483543</v>
      </c>
      <c r="D8" s="6">
        <v>668646000</v>
      </c>
      <c r="E8" s="7">
        <v>829691308</v>
      </c>
      <c r="F8" s="8">
        <v>693137000</v>
      </c>
      <c r="G8" s="6">
        <v>693137000</v>
      </c>
      <c r="H8" s="6">
        <v>336678905</v>
      </c>
      <c r="I8" s="9">
        <v>693137000</v>
      </c>
      <c r="J8" s="10">
        <v>610288291</v>
      </c>
      <c r="K8" s="6">
        <v>646295300</v>
      </c>
      <c r="L8" s="7">
        <v>683780427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5653489</v>
      </c>
      <c r="D10" s="6">
        <v>10559869</v>
      </c>
      <c r="E10" s="7"/>
      <c r="F10" s="8"/>
      <c r="G10" s="6"/>
      <c r="H10" s="6">
        <v>505322</v>
      </c>
      <c r="I10" s="9">
        <v>2293000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633137032</v>
      </c>
      <c r="D11" s="21">
        <f aca="true" t="shared" si="1" ref="D11:L11">SUM(D6:D10)</f>
        <v>679205869</v>
      </c>
      <c r="E11" s="22">
        <f t="shared" si="1"/>
        <v>829691308</v>
      </c>
      <c r="F11" s="23">
        <f t="shared" si="1"/>
        <v>693137000</v>
      </c>
      <c r="G11" s="21">
        <f t="shared" si="1"/>
        <v>693137000</v>
      </c>
      <c r="H11" s="21">
        <f>SUM(H6:H10)</f>
        <v>337184227</v>
      </c>
      <c r="I11" s="24">
        <f t="shared" si="1"/>
        <v>695430000</v>
      </c>
      <c r="J11" s="25">
        <f t="shared" si="1"/>
        <v>610288291</v>
      </c>
      <c r="K11" s="21">
        <f t="shared" si="1"/>
        <v>646295300</v>
      </c>
      <c r="L11" s="22">
        <f t="shared" si="1"/>
        <v>683780427</v>
      </c>
    </row>
    <row r="12" spans="1:12" ht="13.5">
      <c r="A12" s="49" t="s">
        <v>25</v>
      </c>
      <c r="B12" s="39"/>
      <c r="C12" s="6">
        <v>3698518</v>
      </c>
      <c r="D12" s="6">
        <v>7600000</v>
      </c>
      <c r="E12" s="7">
        <v>8802319</v>
      </c>
      <c r="F12" s="8">
        <v>2293000</v>
      </c>
      <c r="G12" s="6">
        <v>2293000</v>
      </c>
      <c r="H12" s="6"/>
      <c r="I12" s="9"/>
      <c r="J12" s="10">
        <v>2244000</v>
      </c>
      <c r="K12" s="6">
        <v>2376396</v>
      </c>
      <c r="L12" s="7">
        <v>2514227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6494422</v>
      </c>
      <c r="D15" s="6">
        <v>11424795</v>
      </c>
      <c r="E15" s="7">
        <v>10602611</v>
      </c>
      <c r="F15" s="8">
        <v>24073017</v>
      </c>
      <c r="G15" s="6">
        <v>24073017</v>
      </c>
      <c r="H15" s="6">
        <v>71518</v>
      </c>
      <c r="I15" s="9">
        <v>24073017</v>
      </c>
      <c r="J15" s="10">
        <v>21900000</v>
      </c>
      <c r="K15" s="6">
        <v>23192100</v>
      </c>
      <c r="L15" s="7">
        <v>24537242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627483543</v>
      </c>
      <c r="D38" s="6">
        <f t="shared" si="4"/>
        <v>668646000</v>
      </c>
      <c r="E38" s="7">
        <f t="shared" si="4"/>
        <v>829691308</v>
      </c>
      <c r="F38" s="8">
        <f t="shared" si="4"/>
        <v>693137000</v>
      </c>
      <c r="G38" s="6">
        <f t="shared" si="4"/>
        <v>693137000</v>
      </c>
      <c r="H38" s="6">
        <f>H8+H23</f>
        <v>336678905</v>
      </c>
      <c r="I38" s="9">
        <f t="shared" si="4"/>
        <v>693137000</v>
      </c>
      <c r="J38" s="10">
        <f t="shared" si="4"/>
        <v>610288291</v>
      </c>
      <c r="K38" s="6">
        <f t="shared" si="4"/>
        <v>646295300</v>
      </c>
      <c r="L38" s="7">
        <f t="shared" si="4"/>
        <v>683780427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5653489</v>
      </c>
      <c r="D40" s="6">
        <f t="shared" si="4"/>
        <v>10559869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505322</v>
      </c>
      <c r="I40" s="9">
        <f t="shared" si="4"/>
        <v>2293000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633137032</v>
      </c>
      <c r="D41" s="21">
        <f aca="true" t="shared" si="5" ref="D41:L41">SUM(D36:D40)</f>
        <v>679205869</v>
      </c>
      <c r="E41" s="22">
        <f t="shared" si="5"/>
        <v>829691308</v>
      </c>
      <c r="F41" s="23">
        <f t="shared" si="5"/>
        <v>693137000</v>
      </c>
      <c r="G41" s="21">
        <f t="shared" si="5"/>
        <v>693137000</v>
      </c>
      <c r="H41" s="21">
        <f>SUM(H36:H40)</f>
        <v>337184227</v>
      </c>
      <c r="I41" s="24">
        <f t="shared" si="5"/>
        <v>695430000</v>
      </c>
      <c r="J41" s="25">
        <f t="shared" si="5"/>
        <v>610288291</v>
      </c>
      <c r="K41" s="21">
        <f t="shared" si="5"/>
        <v>646295300</v>
      </c>
      <c r="L41" s="22">
        <f t="shared" si="5"/>
        <v>683780427</v>
      </c>
    </row>
    <row r="42" spans="1:12" ht="13.5">
      <c r="A42" s="49" t="s">
        <v>25</v>
      </c>
      <c r="B42" s="39"/>
      <c r="C42" s="6">
        <f t="shared" si="4"/>
        <v>3698518</v>
      </c>
      <c r="D42" s="6">
        <f t="shared" si="4"/>
        <v>7600000</v>
      </c>
      <c r="E42" s="61">
        <f t="shared" si="4"/>
        <v>8802319</v>
      </c>
      <c r="F42" s="62">
        <f t="shared" si="4"/>
        <v>2293000</v>
      </c>
      <c r="G42" s="60">
        <f t="shared" si="4"/>
        <v>2293000</v>
      </c>
      <c r="H42" s="60">
        <f t="shared" si="4"/>
        <v>0</v>
      </c>
      <c r="I42" s="63">
        <f t="shared" si="4"/>
        <v>0</v>
      </c>
      <c r="J42" s="64">
        <f t="shared" si="4"/>
        <v>2244000</v>
      </c>
      <c r="K42" s="60">
        <f t="shared" si="4"/>
        <v>2376396</v>
      </c>
      <c r="L42" s="61">
        <f t="shared" si="4"/>
        <v>2514227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6494422</v>
      </c>
      <c r="D45" s="6">
        <f t="shared" si="4"/>
        <v>11424795</v>
      </c>
      <c r="E45" s="61">
        <f t="shared" si="4"/>
        <v>10602611</v>
      </c>
      <c r="F45" s="62">
        <f t="shared" si="4"/>
        <v>24073017</v>
      </c>
      <c r="G45" s="60">
        <f t="shared" si="4"/>
        <v>24073017</v>
      </c>
      <c r="H45" s="60">
        <f t="shared" si="4"/>
        <v>71518</v>
      </c>
      <c r="I45" s="63">
        <f t="shared" si="4"/>
        <v>24073017</v>
      </c>
      <c r="J45" s="64">
        <f t="shared" si="4"/>
        <v>21900000</v>
      </c>
      <c r="K45" s="60">
        <f t="shared" si="4"/>
        <v>23192100</v>
      </c>
      <c r="L45" s="61">
        <f t="shared" si="4"/>
        <v>24537242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643329972</v>
      </c>
      <c r="D49" s="72">
        <f aca="true" t="shared" si="6" ref="D49:L49">SUM(D41:D48)</f>
        <v>698230664</v>
      </c>
      <c r="E49" s="73">
        <f t="shared" si="6"/>
        <v>849096238</v>
      </c>
      <c r="F49" s="74">
        <f t="shared" si="6"/>
        <v>719503017</v>
      </c>
      <c r="G49" s="72">
        <f t="shared" si="6"/>
        <v>719503017</v>
      </c>
      <c r="H49" s="72">
        <f>SUM(H41:H48)</f>
        <v>337255745</v>
      </c>
      <c r="I49" s="75">
        <f t="shared" si="6"/>
        <v>719503017</v>
      </c>
      <c r="J49" s="76">
        <f t="shared" si="6"/>
        <v>634432291</v>
      </c>
      <c r="K49" s="72">
        <f t="shared" si="6"/>
        <v>671863796</v>
      </c>
      <c r="L49" s="73">
        <f t="shared" si="6"/>
        <v>710831896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1229273543</v>
      </c>
      <c r="D54" s="6">
        <v>1326239900</v>
      </c>
      <c r="E54" s="7">
        <v>1659382616</v>
      </c>
      <c r="F54" s="8">
        <v>1252524000</v>
      </c>
      <c r="G54" s="6">
        <v>1252524000</v>
      </c>
      <c r="H54" s="6"/>
      <c r="I54" s="9">
        <v>1522828308</v>
      </c>
      <c r="J54" s="10">
        <v>1142950692</v>
      </c>
      <c r="K54" s="6">
        <v>1756487831</v>
      </c>
      <c r="L54" s="7">
        <v>2405610124</v>
      </c>
    </row>
    <row r="55" spans="1:12" ht="13.5">
      <c r="A55" s="79" t="s">
        <v>22</v>
      </c>
      <c r="B55" s="47"/>
      <c r="C55" s="6">
        <v>63500000</v>
      </c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9352489</v>
      </c>
      <c r="D56" s="6">
        <v>126045869</v>
      </c>
      <c r="E56" s="7"/>
      <c r="F56" s="8"/>
      <c r="G56" s="6"/>
      <c r="H56" s="6"/>
      <c r="I56" s="9">
        <v>2293000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1302126032</v>
      </c>
      <c r="D57" s="21">
        <f aca="true" t="shared" si="7" ref="D57:L57">SUM(D52:D56)</f>
        <v>1452285769</v>
      </c>
      <c r="E57" s="22">
        <f t="shared" si="7"/>
        <v>1659382616</v>
      </c>
      <c r="F57" s="23">
        <f t="shared" si="7"/>
        <v>1252524000</v>
      </c>
      <c r="G57" s="21">
        <f t="shared" si="7"/>
        <v>1252524000</v>
      </c>
      <c r="H57" s="21">
        <f>SUM(H52:H56)</f>
        <v>0</v>
      </c>
      <c r="I57" s="24">
        <f t="shared" si="7"/>
        <v>1525121308</v>
      </c>
      <c r="J57" s="25">
        <f t="shared" si="7"/>
        <v>1142950692</v>
      </c>
      <c r="K57" s="21">
        <f t="shared" si="7"/>
        <v>1756487831</v>
      </c>
      <c r="L57" s="22">
        <f t="shared" si="7"/>
        <v>2405610124</v>
      </c>
    </row>
    <row r="58" spans="1:12" ht="13.5">
      <c r="A58" s="77" t="s">
        <v>25</v>
      </c>
      <c r="B58" s="39"/>
      <c r="C58" s="6">
        <v>3818518</v>
      </c>
      <c r="D58" s="6">
        <v>15270000</v>
      </c>
      <c r="E58" s="7">
        <v>8802319</v>
      </c>
      <c r="F58" s="8">
        <v>2293000</v>
      </c>
      <c r="G58" s="6">
        <v>2293000</v>
      </c>
      <c r="H58" s="6"/>
      <c r="I58" s="9"/>
      <c r="J58" s="10">
        <v>7074687</v>
      </c>
      <c r="K58" s="6">
        <v>9451083</v>
      </c>
      <c r="L58" s="7">
        <v>11965310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17981422</v>
      </c>
      <c r="D61" s="6">
        <v>41106795</v>
      </c>
      <c r="E61" s="7">
        <v>30007541</v>
      </c>
      <c r="F61" s="8">
        <v>175096034</v>
      </c>
      <c r="G61" s="6">
        <v>175096034</v>
      </c>
      <c r="H61" s="6"/>
      <c r="I61" s="9">
        <v>43477947</v>
      </c>
      <c r="J61" s="10">
        <v>489384517</v>
      </c>
      <c r="K61" s="6">
        <v>512576617</v>
      </c>
      <c r="L61" s="7">
        <v>24537242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3607686</v>
      </c>
      <c r="D64" s="6">
        <v>3331507</v>
      </c>
      <c r="E64" s="7"/>
      <c r="F64" s="8">
        <v>9093000</v>
      </c>
      <c r="G64" s="6">
        <v>9093000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1327533658</v>
      </c>
      <c r="D65" s="72">
        <f aca="true" t="shared" si="8" ref="D65:L65">SUM(D57:D64)</f>
        <v>1511994071</v>
      </c>
      <c r="E65" s="73">
        <f t="shared" si="8"/>
        <v>1698192476</v>
      </c>
      <c r="F65" s="74">
        <f t="shared" si="8"/>
        <v>1439006034</v>
      </c>
      <c r="G65" s="72">
        <f t="shared" si="8"/>
        <v>1439006034</v>
      </c>
      <c r="H65" s="72">
        <f>SUM(H57:H64)</f>
        <v>0</v>
      </c>
      <c r="I65" s="75">
        <f t="shared" si="8"/>
        <v>1568599255</v>
      </c>
      <c r="J65" s="82">
        <f t="shared" si="8"/>
        <v>1639409896</v>
      </c>
      <c r="K65" s="72">
        <f t="shared" si="8"/>
        <v>2278515531</v>
      </c>
      <c r="L65" s="73">
        <f t="shared" si="8"/>
        <v>2442112676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65000000</v>
      </c>
      <c r="D68" s="60">
        <v>75999900</v>
      </c>
      <c r="E68" s="61">
        <v>108719932</v>
      </c>
      <c r="F68" s="62">
        <v>31770468</v>
      </c>
      <c r="G68" s="60">
        <v>31770468</v>
      </c>
      <c r="H68" s="60"/>
      <c r="I68" s="63">
        <v>251295408</v>
      </c>
      <c r="J68" s="64">
        <v>30933108</v>
      </c>
      <c r="K68" s="60">
        <v>32758161</v>
      </c>
      <c r="L68" s="61">
        <v>34658134</v>
      </c>
    </row>
    <row r="69" spans="1:12" ht="13.5">
      <c r="A69" s="84" t="s">
        <v>43</v>
      </c>
      <c r="B69" s="39" t="s">
        <v>44</v>
      </c>
      <c r="C69" s="60">
        <f>SUM(C75:C79)</f>
        <v>68990361</v>
      </c>
      <c r="D69" s="60">
        <f aca="true" t="shared" si="9" ref="D69:L69">SUM(D75:D79)</f>
        <v>68526000</v>
      </c>
      <c r="E69" s="61">
        <f t="shared" si="9"/>
        <v>82678908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56027364</v>
      </c>
      <c r="J69" s="64">
        <f t="shared" si="9"/>
        <v>59206520</v>
      </c>
      <c r="K69" s="60">
        <f t="shared" si="9"/>
        <v>62640498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68990361</v>
      </c>
      <c r="D72" s="6">
        <v>68526000</v>
      </c>
      <c r="E72" s="7">
        <v>82678908</v>
      </c>
      <c r="F72" s="8"/>
      <c r="G72" s="6"/>
      <c r="H72" s="6"/>
      <c r="I72" s="9">
        <v>56027364</v>
      </c>
      <c r="J72" s="10">
        <v>59206520</v>
      </c>
      <c r="K72" s="6">
        <v>62640498</v>
      </c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68990361</v>
      </c>
      <c r="D75" s="21">
        <f aca="true" t="shared" si="10" ref="D75:L75">SUM(D70:D74)</f>
        <v>68526000</v>
      </c>
      <c r="E75" s="22">
        <f t="shared" si="10"/>
        <v>82678908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56027364</v>
      </c>
      <c r="J75" s="25">
        <f t="shared" si="10"/>
        <v>59206520</v>
      </c>
      <c r="K75" s="21">
        <f t="shared" si="10"/>
        <v>62640498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133990361</v>
      </c>
      <c r="D80" s="72">
        <f aca="true" t="shared" si="11" ref="D80:L80">SUM(D68:D69)</f>
        <v>144525900</v>
      </c>
      <c r="E80" s="73">
        <f t="shared" si="11"/>
        <v>191398840</v>
      </c>
      <c r="F80" s="74">
        <f t="shared" si="11"/>
        <v>31770468</v>
      </c>
      <c r="G80" s="72">
        <f t="shared" si="11"/>
        <v>31770468</v>
      </c>
      <c r="H80" s="72">
        <f>SUM(H68:H69)</f>
        <v>0</v>
      </c>
      <c r="I80" s="75">
        <f t="shared" si="11"/>
        <v>307322772</v>
      </c>
      <c r="J80" s="76">
        <f t="shared" si="11"/>
        <v>90139628</v>
      </c>
      <c r="K80" s="72">
        <f t="shared" si="11"/>
        <v>95398659</v>
      </c>
      <c r="L80" s="73">
        <f t="shared" si="11"/>
        <v>34658134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0.052</v>
      </c>
      <c r="D84" s="95">
        <f t="shared" si="14"/>
        <v>0.045</v>
      </c>
      <c r="E84" s="96">
        <f t="shared" si="14"/>
        <v>0.049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0.036</v>
      </c>
      <c r="J84" s="99">
        <f t="shared" si="14"/>
        <v>0.036</v>
      </c>
      <c r="K84" s="95">
        <f t="shared" si="14"/>
        <v>0.027</v>
      </c>
      <c r="L84" s="96">
        <f t="shared" si="14"/>
        <v>0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0.05</v>
      </c>
      <c r="D85" s="95">
        <f t="shared" si="15"/>
        <v>0.05</v>
      </c>
      <c r="E85" s="96">
        <f t="shared" si="15"/>
        <v>0.05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0.04</v>
      </c>
      <c r="J85" s="99">
        <f t="shared" si="15"/>
        <v>0.04</v>
      </c>
      <c r="K85" s="95">
        <f t="shared" si="15"/>
        <v>0.03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133865972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67723611</v>
      </c>
      <c r="D90" s="11">
        <v>68526000</v>
      </c>
      <c r="E90" s="12">
        <v>82678908</v>
      </c>
      <c r="F90" s="13"/>
      <c r="G90" s="11">
        <v>62781689</v>
      </c>
      <c r="H90" s="11">
        <v>23405119</v>
      </c>
      <c r="I90" s="14">
        <v>62781689</v>
      </c>
      <c r="J90" s="15">
        <v>56260397</v>
      </c>
      <c r="K90" s="11">
        <v>59579761</v>
      </c>
      <c r="L90" s="27">
        <v>63035387</v>
      </c>
    </row>
    <row r="91" spans="1:12" ht="13.5">
      <c r="A91" s="86" t="s">
        <v>50</v>
      </c>
      <c r="B91" s="94"/>
      <c r="C91" s="6"/>
      <c r="D91" s="6"/>
      <c r="E91" s="7"/>
      <c r="F91" s="8">
        <v>19454309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49005949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67723611</v>
      </c>
      <c r="D93" s="72">
        <f aca="true" t="shared" si="16" ref="D93:L93">SUM(D89:D92)</f>
        <v>68526000</v>
      </c>
      <c r="E93" s="73">
        <f t="shared" si="16"/>
        <v>82678908</v>
      </c>
      <c r="F93" s="74">
        <f t="shared" si="16"/>
        <v>19454309</v>
      </c>
      <c r="G93" s="72">
        <f t="shared" si="16"/>
        <v>62781689</v>
      </c>
      <c r="H93" s="72">
        <f>SUM(H89:H92)</f>
        <v>206277040</v>
      </c>
      <c r="I93" s="75">
        <f t="shared" si="16"/>
        <v>62781689</v>
      </c>
      <c r="J93" s="76">
        <f t="shared" si="16"/>
        <v>56260397</v>
      </c>
      <c r="K93" s="72">
        <f t="shared" si="16"/>
        <v>59579761</v>
      </c>
      <c r="L93" s="121">
        <f t="shared" si="16"/>
        <v>63035387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33971424</v>
      </c>
      <c r="D5" s="40">
        <f aca="true" t="shared" si="0" ref="D5:L5">SUM(D11:D18)</f>
        <v>45249412</v>
      </c>
      <c r="E5" s="41">
        <f t="shared" si="0"/>
        <v>80664366</v>
      </c>
      <c r="F5" s="42">
        <f t="shared" si="0"/>
        <v>64755680</v>
      </c>
      <c r="G5" s="40">
        <f t="shared" si="0"/>
        <v>94023025</v>
      </c>
      <c r="H5" s="40">
        <f>SUM(H11:H18)</f>
        <v>68558020</v>
      </c>
      <c r="I5" s="43">
        <f t="shared" si="0"/>
        <v>74998907</v>
      </c>
      <c r="J5" s="44">
        <f t="shared" si="0"/>
        <v>67468500</v>
      </c>
      <c r="K5" s="40">
        <f t="shared" si="0"/>
        <v>60064650</v>
      </c>
      <c r="L5" s="41">
        <f t="shared" si="0"/>
        <v>59419775</v>
      </c>
    </row>
    <row r="6" spans="1:12" ht="13.5">
      <c r="A6" s="46" t="s">
        <v>19</v>
      </c>
      <c r="B6" s="47"/>
      <c r="C6" s="6">
        <v>8230583</v>
      </c>
      <c r="D6" s="6">
        <v>7937114</v>
      </c>
      <c r="E6" s="7">
        <v>24023539</v>
      </c>
      <c r="F6" s="8">
        <v>26000000</v>
      </c>
      <c r="G6" s="6">
        <v>41303484</v>
      </c>
      <c r="H6" s="6">
        <v>31287802</v>
      </c>
      <c r="I6" s="9">
        <v>34403821</v>
      </c>
      <c r="J6" s="10">
        <v>26835500</v>
      </c>
      <c r="K6" s="6">
        <v>22696250</v>
      </c>
      <c r="L6" s="7">
        <v>16000000</v>
      </c>
    </row>
    <row r="7" spans="1:12" ht="13.5">
      <c r="A7" s="46" t="s">
        <v>20</v>
      </c>
      <c r="B7" s="47"/>
      <c r="C7" s="6">
        <v>6751291</v>
      </c>
      <c r="D7" s="6">
        <v>7971003</v>
      </c>
      <c r="E7" s="7">
        <v>9317328</v>
      </c>
      <c r="F7" s="8">
        <v>11000000</v>
      </c>
      <c r="G7" s="6">
        <v>17470782</v>
      </c>
      <c r="H7" s="6">
        <v>10722069</v>
      </c>
      <c r="I7" s="9">
        <v>12696308</v>
      </c>
      <c r="J7" s="10">
        <v>8733000</v>
      </c>
      <c r="K7" s="6">
        <v>7868400</v>
      </c>
      <c r="L7" s="7">
        <v>8131675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1219712</v>
      </c>
      <c r="D10" s="6"/>
      <c r="E10" s="7">
        <v>1068814</v>
      </c>
      <c r="F10" s="8"/>
      <c r="G10" s="6"/>
      <c r="H10" s="6">
        <v>12150147</v>
      </c>
      <c r="I10" s="9"/>
      <c r="J10" s="10"/>
      <c r="K10" s="6">
        <v>3500000</v>
      </c>
      <c r="L10" s="7">
        <v>5500000</v>
      </c>
    </row>
    <row r="11" spans="1:12" ht="13.5">
      <c r="A11" s="48" t="s">
        <v>24</v>
      </c>
      <c r="B11" s="47"/>
      <c r="C11" s="21">
        <f>SUM(C6:C10)</f>
        <v>16201586</v>
      </c>
      <c r="D11" s="21">
        <f aca="true" t="shared" si="1" ref="D11:L11">SUM(D6:D10)</f>
        <v>15908117</v>
      </c>
      <c r="E11" s="22">
        <f t="shared" si="1"/>
        <v>34409681</v>
      </c>
      <c r="F11" s="23">
        <f t="shared" si="1"/>
        <v>37000000</v>
      </c>
      <c r="G11" s="21">
        <f t="shared" si="1"/>
        <v>58774266</v>
      </c>
      <c r="H11" s="21">
        <f>SUM(H6:H10)</f>
        <v>54160018</v>
      </c>
      <c r="I11" s="24">
        <f t="shared" si="1"/>
        <v>47100129</v>
      </c>
      <c r="J11" s="25">
        <f t="shared" si="1"/>
        <v>35568500</v>
      </c>
      <c r="K11" s="21">
        <f t="shared" si="1"/>
        <v>34064650</v>
      </c>
      <c r="L11" s="22">
        <f t="shared" si="1"/>
        <v>29631675</v>
      </c>
    </row>
    <row r="12" spans="1:12" ht="13.5">
      <c r="A12" s="49" t="s">
        <v>25</v>
      </c>
      <c r="B12" s="39"/>
      <c r="C12" s="6">
        <v>15990625</v>
      </c>
      <c r="D12" s="6">
        <v>25431231</v>
      </c>
      <c r="E12" s="7">
        <v>41160984</v>
      </c>
      <c r="F12" s="8">
        <v>19739950</v>
      </c>
      <c r="G12" s="6">
        <v>27883029</v>
      </c>
      <c r="H12" s="6">
        <v>9962147</v>
      </c>
      <c r="I12" s="9">
        <v>22311546</v>
      </c>
      <c r="J12" s="10">
        <v>24500000</v>
      </c>
      <c r="K12" s="6">
        <v>19000000</v>
      </c>
      <c r="L12" s="7">
        <v>26188100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1779213</v>
      </c>
      <c r="D15" s="6">
        <v>3910064</v>
      </c>
      <c r="E15" s="7">
        <v>4957457</v>
      </c>
      <c r="F15" s="8">
        <v>8015730</v>
      </c>
      <c r="G15" s="6">
        <v>7365730</v>
      </c>
      <c r="H15" s="6">
        <v>4435855</v>
      </c>
      <c r="I15" s="9">
        <v>5587232</v>
      </c>
      <c r="J15" s="10">
        <v>7400000</v>
      </c>
      <c r="K15" s="6">
        <v>7000000</v>
      </c>
      <c r="L15" s="7">
        <v>3600000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136244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2100000</v>
      </c>
      <c r="K20" s="53">
        <f t="shared" si="2"/>
        <v>2226000</v>
      </c>
      <c r="L20" s="54">
        <f t="shared" si="2"/>
        <v>2359760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1600000</v>
      </c>
      <c r="K21" s="6">
        <v>1696000</v>
      </c>
      <c r="L21" s="7">
        <v>1797760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500000</v>
      </c>
      <c r="K22" s="6">
        <v>530000</v>
      </c>
      <c r="L22" s="7">
        <v>562000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2100000</v>
      </c>
      <c r="K26" s="21">
        <f t="shared" si="3"/>
        <v>2226000</v>
      </c>
      <c r="L26" s="22">
        <f t="shared" si="3"/>
        <v>2359760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8230583</v>
      </c>
      <c r="D36" s="6">
        <f t="shared" si="4"/>
        <v>7937114</v>
      </c>
      <c r="E36" s="7">
        <f t="shared" si="4"/>
        <v>24023539</v>
      </c>
      <c r="F36" s="8">
        <f t="shared" si="4"/>
        <v>26000000</v>
      </c>
      <c r="G36" s="6">
        <f t="shared" si="4"/>
        <v>41303484</v>
      </c>
      <c r="H36" s="6">
        <f>H6+H21</f>
        <v>31287802</v>
      </c>
      <c r="I36" s="9">
        <f t="shared" si="4"/>
        <v>34403821</v>
      </c>
      <c r="J36" s="10">
        <f t="shared" si="4"/>
        <v>28435500</v>
      </c>
      <c r="K36" s="6">
        <f t="shared" si="4"/>
        <v>24392250</v>
      </c>
      <c r="L36" s="7">
        <f t="shared" si="4"/>
        <v>17797760</v>
      </c>
    </row>
    <row r="37" spans="1:12" ht="13.5">
      <c r="A37" s="46" t="s">
        <v>20</v>
      </c>
      <c r="B37" s="47"/>
      <c r="C37" s="6">
        <f t="shared" si="4"/>
        <v>6751291</v>
      </c>
      <c r="D37" s="6">
        <f t="shared" si="4"/>
        <v>7971003</v>
      </c>
      <c r="E37" s="7">
        <f t="shared" si="4"/>
        <v>9317328</v>
      </c>
      <c r="F37" s="8">
        <f t="shared" si="4"/>
        <v>11000000</v>
      </c>
      <c r="G37" s="6">
        <f t="shared" si="4"/>
        <v>17470782</v>
      </c>
      <c r="H37" s="6">
        <f>H7+H22</f>
        <v>10722069</v>
      </c>
      <c r="I37" s="9">
        <f t="shared" si="4"/>
        <v>12696308</v>
      </c>
      <c r="J37" s="10">
        <f t="shared" si="4"/>
        <v>9233000</v>
      </c>
      <c r="K37" s="6">
        <f t="shared" si="4"/>
        <v>8398400</v>
      </c>
      <c r="L37" s="7">
        <f t="shared" si="4"/>
        <v>8693675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1219712</v>
      </c>
      <c r="D40" s="6">
        <f t="shared" si="4"/>
        <v>0</v>
      </c>
      <c r="E40" s="7">
        <f t="shared" si="4"/>
        <v>1068814</v>
      </c>
      <c r="F40" s="8">
        <f t="shared" si="4"/>
        <v>0</v>
      </c>
      <c r="G40" s="6">
        <f t="shared" si="4"/>
        <v>0</v>
      </c>
      <c r="H40" s="6">
        <f>H10+H25</f>
        <v>12150147</v>
      </c>
      <c r="I40" s="9">
        <f t="shared" si="4"/>
        <v>0</v>
      </c>
      <c r="J40" s="10">
        <f t="shared" si="4"/>
        <v>0</v>
      </c>
      <c r="K40" s="6">
        <f t="shared" si="4"/>
        <v>3500000</v>
      </c>
      <c r="L40" s="7">
        <f t="shared" si="4"/>
        <v>5500000</v>
      </c>
    </row>
    <row r="41" spans="1:12" ht="13.5">
      <c r="A41" s="48" t="s">
        <v>24</v>
      </c>
      <c r="B41" s="47"/>
      <c r="C41" s="21">
        <f>SUM(C36:C40)</f>
        <v>16201586</v>
      </c>
      <c r="D41" s="21">
        <f aca="true" t="shared" si="5" ref="D41:L41">SUM(D36:D40)</f>
        <v>15908117</v>
      </c>
      <c r="E41" s="22">
        <f t="shared" si="5"/>
        <v>34409681</v>
      </c>
      <c r="F41" s="23">
        <f t="shared" si="5"/>
        <v>37000000</v>
      </c>
      <c r="G41" s="21">
        <f t="shared" si="5"/>
        <v>58774266</v>
      </c>
      <c r="H41" s="21">
        <f>SUM(H36:H40)</f>
        <v>54160018</v>
      </c>
      <c r="I41" s="24">
        <f t="shared" si="5"/>
        <v>47100129</v>
      </c>
      <c r="J41" s="25">
        <f t="shared" si="5"/>
        <v>37668500</v>
      </c>
      <c r="K41" s="21">
        <f t="shared" si="5"/>
        <v>36290650</v>
      </c>
      <c r="L41" s="22">
        <f t="shared" si="5"/>
        <v>31991435</v>
      </c>
    </row>
    <row r="42" spans="1:12" ht="13.5">
      <c r="A42" s="49" t="s">
        <v>25</v>
      </c>
      <c r="B42" s="39"/>
      <c r="C42" s="6">
        <f t="shared" si="4"/>
        <v>15990625</v>
      </c>
      <c r="D42" s="6">
        <f t="shared" si="4"/>
        <v>25431231</v>
      </c>
      <c r="E42" s="61">
        <f t="shared" si="4"/>
        <v>41160984</v>
      </c>
      <c r="F42" s="62">
        <f t="shared" si="4"/>
        <v>19739950</v>
      </c>
      <c r="G42" s="60">
        <f t="shared" si="4"/>
        <v>27883029</v>
      </c>
      <c r="H42" s="60">
        <f t="shared" si="4"/>
        <v>9962147</v>
      </c>
      <c r="I42" s="63">
        <f t="shared" si="4"/>
        <v>22311546</v>
      </c>
      <c r="J42" s="64">
        <f t="shared" si="4"/>
        <v>24500000</v>
      </c>
      <c r="K42" s="60">
        <f t="shared" si="4"/>
        <v>19000000</v>
      </c>
      <c r="L42" s="61">
        <f t="shared" si="4"/>
        <v>26188100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1779213</v>
      </c>
      <c r="D45" s="6">
        <f t="shared" si="4"/>
        <v>3910064</v>
      </c>
      <c r="E45" s="61">
        <f t="shared" si="4"/>
        <v>4957457</v>
      </c>
      <c r="F45" s="62">
        <f t="shared" si="4"/>
        <v>8015730</v>
      </c>
      <c r="G45" s="60">
        <f t="shared" si="4"/>
        <v>7365730</v>
      </c>
      <c r="H45" s="60">
        <f t="shared" si="4"/>
        <v>4435855</v>
      </c>
      <c r="I45" s="63">
        <f t="shared" si="4"/>
        <v>5587232</v>
      </c>
      <c r="J45" s="64">
        <f t="shared" si="4"/>
        <v>7400000</v>
      </c>
      <c r="K45" s="60">
        <f t="shared" si="4"/>
        <v>7000000</v>
      </c>
      <c r="L45" s="61">
        <f t="shared" si="4"/>
        <v>3600000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136244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33971424</v>
      </c>
      <c r="D49" s="72">
        <f aca="true" t="shared" si="6" ref="D49:L49">SUM(D41:D48)</f>
        <v>45249412</v>
      </c>
      <c r="E49" s="73">
        <f t="shared" si="6"/>
        <v>80664366</v>
      </c>
      <c r="F49" s="74">
        <f t="shared" si="6"/>
        <v>64755680</v>
      </c>
      <c r="G49" s="72">
        <f t="shared" si="6"/>
        <v>94023025</v>
      </c>
      <c r="H49" s="72">
        <f>SUM(H41:H48)</f>
        <v>68558020</v>
      </c>
      <c r="I49" s="75">
        <f t="shared" si="6"/>
        <v>74998907</v>
      </c>
      <c r="J49" s="76">
        <f t="shared" si="6"/>
        <v>69568500</v>
      </c>
      <c r="K49" s="72">
        <f t="shared" si="6"/>
        <v>62290650</v>
      </c>
      <c r="L49" s="73">
        <f t="shared" si="6"/>
        <v>61779535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181546996</v>
      </c>
      <c r="D52" s="6">
        <v>172426233</v>
      </c>
      <c r="E52" s="7">
        <v>148890960</v>
      </c>
      <c r="F52" s="8">
        <v>185451980</v>
      </c>
      <c r="G52" s="6">
        <v>200755464</v>
      </c>
      <c r="H52" s="6"/>
      <c r="I52" s="9">
        <v>178910699</v>
      </c>
      <c r="J52" s="10">
        <v>225691988</v>
      </c>
      <c r="K52" s="6">
        <v>227332217</v>
      </c>
      <c r="L52" s="7">
        <v>259220809</v>
      </c>
    </row>
    <row r="53" spans="1:12" ht="13.5">
      <c r="A53" s="79" t="s">
        <v>20</v>
      </c>
      <c r="B53" s="47"/>
      <c r="C53" s="6">
        <v>504716386</v>
      </c>
      <c r="D53" s="6">
        <v>497515871</v>
      </c>
      <c r="E53" s="7">
        <v>492037567</v>
      </c>
      <c r="F53" s="8">
        <v>483669968</v>
      </c>
      <c r="G53" s="6">
        <v>490140750</v>
      </c>
      <c r="H53" s="6"/>
      <c r="I53" s="9">
        <v>475724133</v>
      </c>
      <c r="J53" s="10">
        <v>524143667</v>
      </c>
      <c r="K53" s="6">
        <v>555311387</v>
      </c>
      <c r="L53" s="7">
        <v>588928025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>
        <v>1</v>
      </c>
    </row>
    <row r="56" spans="1:12" ht="13.5">
      <c r="A56" s="79" t="s">
        <v>23</v>
      </c>
      <c r="B56" s="47"/>
      <c r="C56" s="6">
        <v>39223542</v>
      </c>
      <c r="D56" s="6"/>
      <c r="E56" s="7">
        <v>12339189</v>
      </c>
      <c r="F56" s="8"/>
      <c r="G56" s="6"/>
      <c r="H56" s="6"/>
      <c r="I56" s="9"/>
      <c r="J56" s="10"/>
      <c r="K56" s="6">
        <v>3500000</v>
      </c>
      <c r="L56" s="7">
        <v>5500000</v>
      </c>
    </row>
    <row r="57" spans="1:12" ht="13.5">
      <c r="A57" s="80" t="s">
        <v>24</v>
      </c>
      <c r="B57" s="47"/>
      <c r="C57" s="21">
        <f>SUM(C52:C56)</f>
        <v>725486924</v>
      </c>
      <c r="D57" s="21">
        <f aca="true" t="shared" si="7" ref="D57:L57">SUM(D52:D56)</f>
        <v>669942104</v>
      </c>
      <c r="E57" s="22">
        <f t="shared" si="7"/>
        <v>653267716</v>
      </c>
      <c r="F57" s="23">
        <f t="shared" si="7"/>
        <v>669121948</v>
      </c>
      <c r="G57" s="21">
        <f t="shared" si="7"/>
        <v>690896214</v>
      </c>
      <c r="H57" s="21">
        <f>SUM(H52:H56)</f>
        <v>0</v>
      </c>
      <c r="I57" s="24">
        <f t="shared" si="7"/>
        <v>654634832</v>
      </c>
      <c r="J57" s="25">
        <f t="shared" si="7"/>
        <v>749835655</v>
      </c>
      <c r="K57" s="21">
        <f t="shared" si="7"/>
        <v>786143604</v>
      </c>
      <c r="L57" s="22">
        <f t="shared" si="7"/>
        <v>853648835</v>
      </c>
    </row>
    <row r="58" spans="1:12" ht="13.5">
      <c r="A58" s="77" t="s">
        <v>25</v>
      </c>
      <c r="B58" s="39"/>
      <c r="C58" s="6">
        <v>86534389</v>
      </c>
      <c r="D58" s="6">
        <v>95359977</v>
      </c>
      <c r="E58" s="7">
        <v>136885893</v>
      </c>
      <c r="F58" s="8">
        <v>167919413</v>
      </c>
      <c r="G58" s="6">
        <v>176062492</v>
      </c>
      <c r="H58" s="6"/>
      <c r="I58" s="9">
        <v>151730374</v>
      </c>
      <c r="J58" s="10">
        <v>186626719</v>
      </c>
      <c r="K58" s="6">
        <v>197824322</v>
      </c>
      <c r="L58" s="7">
        <v>209693881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9668460</v>
      </c>
      <c r="D61" s="6">
        <v>50559199</v>
      </c>
      <c r="E61" s="7">
        <v>51007930</v>
      </c>
      <c r="F61" s="8">
        <v>8970730</v>
      </c>
      <c r="G61" s="6">
        <v>8320730</v>
      </c>
      <c r="H61" s="6"/>
      <c r="I61" s="9">
        <v>50428489</v>
      </c>
      <c r="J61" s="10">
        <v>8819939</v>
      </c>
      <c r="K61" s="6">
        <v>7449135</v>
      </c>
      <c r="L61" s="7">
        <v>4410083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136244</v>
      </c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821689773</v>
      </c>
      <c r="D65" s="72">
        <f aca="true" t="shared" si="8" ref="D65:L65">SUM(D57:D64)</f>
        <v>815861280</v>
      </c>
      <c r="E65" s="73">
        <f t="shared" si="8"/>
        <v>841297783</v>
      </c>
      <c r="F65" s="74">
        <f t="shared" si="8"/>
        <v>846012091</v>
      </c>
      <c r="G65" s="72">
        <f t="shared" si="8"/>
        <v>875279436</v>
      </c>
      <c r="H65" s="72">
        <f>SUM(H57:H64)</f>
        <v>0</v>
      </c>
      <c r="I65" s="75">
        <f t="shared" si="8"/>
        <v>856793695</v>
      </c>
      <c r="J65" s="82">
        <f t="shared" si="8"/>
        <v>945282313</v>
      </c>
      <c r="K65" s="72">
        <f t="shared" si="8"/>
        <v>991417061</v>
      </c>
      <c r="L65" s="73">
        <f t="shared" si="8"/>
        <v>1067752799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49026498</v>
      </c>
      <c r="D68" s="60">
        <v>51686470</v>
      </c>
      <c r="E68" s="61">
        <v>31712158</v>
      </c>
      <c r="F68" s="62">
        <v>48675251</v>
      </c>
      <c r="G68" s="60">
        <v>44675251</v>
      </c>
      <c r="H68" s="60"/>
      <c r="I68" s="63">
        <v>33725925</v>
      </c>
      <c r="J68" s="64">
        <v>38000000</v>
      </c>
      <c r="K68" s="60">
        <v>42000000</v>
      </c>
      <c r="L68" s="61">
        <v>45000000</v>
      </c>
    </row>
    <row r="69" spans="1:12" ht="13.5">
      <c r="A69" s="84" t="s">
        <v>43</v>
      </c>
      <c r="B69" s="39" t="s">
        <v>44</v>
      </c>
      <c r="C69" s="60">
        <f>SUM(C75:C79)</f>
        <v>1008394</v>
      </c>
      <c r="D69" s="60">
        <f aca="true" t="shared" si="9" ref="D69:L69">SUM(D75:D79)</f>
        <v>1895151</v>
      </c>
      <c r="E69" s="61">
        <f t="shared" si="9"/>
        <v>5525442</v>
      </c>
      <c r="F69" s="62">
        <f t="shared" si="9"/>
        <v>4560928</v>
      </c>
      <c r="G69" s="60">
        <f t="shared" si="9"/>
        <v>4081528</v>
      </c>
      <c r="H69" s="60">
        <f>SUM(H75:H79)</f>
        <v>0</v>
      </c>
      <c r="I69" s="63">
        <f t="shared" si="9"/>
        <v>5440727</v>
      </c>
      <c r="J69" s="64">
        <f t="shared" si="9"/>
        <v>5570955</v>
      </c>
      <c r="K69" s="60">
        <f t="shared" si="9"/>
        <v>5300098</v>
      </c>
      <c r="L69" s="61">
        <f t="shared" si="9"/>
        <v>4773876</v>
      </c>
    </row>
    <row r="70" spans="1:12" ht="13.5">
      <c r="A70" s="79" t="s">
        <v>19</v>
      </c>
      <c r="B70" s="47"/>
      <c r="C70" s="6">
        <v>2040</v>
      </c>
      <c r="D70" s="6">
        <v>309654</v>
      </c>
      <c r="E70" s="7">
        <v>3263397</v>
      </c>
      <c r="F70" s="8">
        <v>2200000</v>
      </c>
      <c r="G70" s="6">
        <v>1500000</v>
      </c>
      <c r="H70" s="6"/>
      <c r="I70" s="9">
        <v>3263397</v>
      </c>
      <c r="J70" s="10">
        <v>1000000</v>
      </c>
      <c r="K70" s="6">
        <v>1050000</v>
      </c>
      <c r="L70" s="7">
        <v>1102500</v>
      </c>
    </row>
    <row r="71" spans="1:12" ht="13.5">
      <c r="A71" s="79" t="s">
        <v>20</v>
      </c>
      <c r="B71" s="47"/>
      <c r="C71" s="6">
        <v>290661</v>
      </c>
      <c r="D71" s="6">
        <v>930358</v>
      </c>
      <c r="E71" s="7">
        <v>1284694</v>
      </c>
      <c r="F71" s="8">
        <v>950000</v>
      </c>
      <c r="G71" s="6">
        <v>1150000</v>
      </c>
      <c r="H71" s="6"/>
      <c r="I71" s="9">
        <v>1743402</v>
      </c>
      <c r="J71" s="10">
        <v>1219000</v>
      </c>
      <c r="K71" s="6">
        <v>1292140</v>
      </c>
      <c r="L71" s="7">
        <v>1356747</v>
      </c>
    </row>
    <row r="72" spans="1:12" ht="13.5">
      <c r="A72" s="79" t="s">
        <v>21</v>
      </c>
      <c r="B72" s="47"/>
      <c r="C72" s="6"/>
      <c r="D72" s="6"/>
      <c r="E72" s="7">
        <v>-11730</v>
      </c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377356</v>
      </c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670057</v>
      </c>
      <c r="D75" s="21">
        <f aca="true" t="shared" si="10" ref="D75:L75">SUM(D70:D74)</f>
        <v>1240012</v>
      </c>
      <c r="E75" s="22">
        <f t="shared" si="10"/>
        <v>4536361</v>
      </c>
      <c r="F75" s="23">
        <f t="shared" si="10"/>
        <v>3150000</v>
      </c>
      <c r="G75" s="21">
        <f t="shared" si="10"/>
        <v>2650000</v>
      </c>
      <c r="H75" s="21">
        <f>SUM(H70:H74)</f>
        <v>0</v>
      </c>
      <c r="I75" s="24">
        <f t="shared" si="10"/>
        <v>5006799</v>
      </c>
      <c r="J75" s="25">
        <f t="shared" si="10"/>
        <v>2219000</v>
      </c>
      <c r="K75" s="21">
        <f t="shared" si="10"/>
        <v>2342140</v>
      </c>
      <c r="L75" s="22">
        <f t="shared" si="10"/>
        <v>2459247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>
        <v>56291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338337</v>
      </c>
      <c r="D79" s="6">
        <v>655139</v>
      </c>
      <c r="E79" s="7">
        <v>989081</v>
      </c>
      <c r="F79" s="8">
        <v>1410928</v>
      </c>
      <c r="G79" s="6">
        <v>1431528</v>
      </c>
      <c r="H79" s="6"/>
      <c r="I79" s="9">
        <v>377637</v>
      </c>
      <c r="J79" s="10">
        <v>3351955</v>
      </c>
      <c r="K79" s="6">
        <v>2957958</v>
      </c>
      <c r="L79" s="7">
        <v>2314629</v>
      </c>
    </row>
    <row r="80" spans="1:12" ht="13.5">
      <c r="A80" s="87" t="s">
        <v>46</v>
      </c>
      <c r="B80" s="71"/>
      <c r="C80" s="72">
        <f>SUM(C68:C69)</f>
        <v>50034892</v>
      </c>
      <c r="D80" s="72">
        <f aca="true" t="shared" si="11" ref="D80:L80">SUM(D68:D69)</f>
        <v>53581621</v>
      </c>
      <c r="E80" s="73">
        <f t="shared" si="11"/>
        <v>37237600</v>
      </c>
      <c r="F80" s="74">
        <f t="shared" si="11"/>
        <v>53236179</v>
      </c>
      <c r="G80" s="72">
        <f t="shared" si="11"/>
        <v>48756779</v>
      </c>
      <c r="H80" s="72">
        <f>SUM(H68:H69)</f>
        <v>0</v>
      </c>
      <c r="I80" s="75">
        <f t="shared" si="11"/>
        <v>39166652</v>
      </c>
      <c r="J80" s="76">
        <f t="shared" si="11"/>
        <v>43570955</v>
      </c>
      <c r="K80" s="72">
        <f t="shared" si="11"/>
        <v>47300098</v>
      </c>
      <c r="L80" s="73">
        <f t="shared" si="11"/>
        <v>49773876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0.031125636408101558</v>
      </c>
      <c r="K82" s="95">
        <f t="shared" si="12"/>
        <v>0.03706006777697032</v>
      </c>
      <c r="L82" s="96">
        <f t="shared" si="12"/>
        <v>0.0397133782482347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0.05526315789473684</v>
      </c>
      <c r="K83" s="95">
        <f t="shared" si="13"/>
        <v>0.053</v>
      </c>
      <c r="L83" s="96">
        <f t="shared" si="13"/>
        <v>0.05243911111111111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0.001</v>
      </c>
      <c r="D84" s="95">
        <f t="shared" si="14"/>
        <v>0.002</v>
      </c>
      <c r="E84" s="96">
        <f t="shared" si="14"/>
        <v>0.007</v>
      </c>
      <c r="F84" s="97">
        <f t="shared" si="14"/>
        <v>0.005</v>
      </c>
      <c r="G84" s="95">
        <f t="shared" si="14"/>
        <v>0.005</v>
      </c>
      <c r="H84" s="95">
        <f t="shared" si="14"/>
        <v>0</v>
      </c>
      <c r="I84" s="98">
        <f t="shared" si="14"/>
        <v>0.006</v>
      </c>
      <c r="J84" s="99">
        <f t="shared" si="14"/>
        <v>0.006</v>
      </c>
      <c r="K84" s="95">
        <f t="shared" si="14"/>
        <v>0.005</v>
      </c>
      <c r="L84" s="96">
        <f t="shared" si="14"/>
        <v>0.004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0.01</v>
      </c>
      <c r="F85" s="97">
        <f t="shared" si="15"/>
        <v>0.01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1008394</v>
      </c>
      <c r="D92" s="6">
        <v>1895151</v>
      </c>
      <c r="E92" s="7">
        <v>5525442</v>
      </c>
      <c r="F92" s="8">
        <v>4560928</v>
      </c>
      <c r="G92" s="6">
        <v>4080928</v>
      </c>
      <c r="H92" s="6">
        <v>3003636</v>
      </c>
      <c r="I92" s="9">
        <v>2579486</v>
      </c>
      <c r="J92" s="10">
        <v>5570955</v>
      </c>
      <c r="K92" s="6">
        <v>5300098</v>
      </c>
      <c r="L92" s="26">
        <v>4773875</v>
      </c>
    </row>
    <row r="93" spans="1:12" ht="13.5">
      <c r="A93" s="87" t="s">
        <v>91</v>
      </c>
      <c r="B93" s="71"/>
      <c r="C93" s="72">
        <f>SUM(C89:C92)</f>
        <v>1008394</v>
      </c>
      <c r="D93" s="72">
        <f aca="true" t="shared" si="16" ref="D93:L93">SUM(D89:D92)</f>
        <v>1895151</v>
      </c>
      <c r="E93" s="73">
        <f t="shared" si="16"/>
        <v>5525442</v>
      </c>
      <c r="F93" s="74">
        <f t="shared" si="16"/>
        <v>4560928</v>
      </c>
      <c r="G93" s="72">
        <f t="shared" si="16"/>
        <v>4080928</v>
      </c>
      <c r="H93" s="72">
        <f>SUM(H89:H92)</f>
        <v>3003636</v>
      </c>
      <c r="I93" s="75">
        <f t="shared" si="16"/>
        <v>2579486</v>
      </c>
      <c r="J93" s="76">
        <f t="shared" si="16"/>
        <v>5570955</v>
      </c>
      <c r="K93" s="72">
        <f t="shared" si="16"/>
        <v>5300098</v>
      </c>
      <c r="L93" s="121">
        <f t="shared" si="16"/>
        <v>4773875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24525996</v>
      </c>
      <c r="D5" s="40">
        <f aca="true" t="shared" si="0" ref="D5:L5">SUM(D11:D18)</f>
        <v>14095520</v>
      </c>
      <c r="E5" s="41">
        <f t="shared" si="0"/>
        <v>0</v>
      </c>
      <c r="F5" s="42">
        <f t="shared" si="0"/>
        <v>70727270</v>
      </c>
      <c r="G5" s="40">
        <f t="shared" si="0"/>
        <v>70727270</v>
      </c>
      <c r="H5" s="40">
        <f>SUM(H11:H18)</f>
        <v>56786859</v>
      </c>
      <c r="I5" s="43">
        <f t="shared" si="0"/>
        <v>40403368</v>
      </c>
      <c r="J5" s="44">
        <f t="shared" si="0"/>
        <v>19985171</v>
      </c>
      <c r="K5" s="40">
        <f t="shared" si="0"/>
        <v>31495334</v>
      </c>
      <c r="L5" s="41">
        <f t="shared" si="0"/>
        <v>26685046</v>
      </c>
    </row>
    <row r="6" spans="1:12" ht="13.5">
      <c r="A6" s="46" t="s">
        <v>19</v>
      </c>
      <c r="B6" s="47"/>
      <c r="C6" s="6">
        <v>15326000</v>
      </c>
      <c r="D6" s="6">
        <v>246667</v>
      </c>
      <c r="E6" s="7"/>
      <c r="F6" s="8">
        <v>49613600</v>
      </c>
      <c r="G6" s="6">
        <v>49613600</v>
      </c>
      <c r="H6" s="6">
        <v>43280101</v>
      </c>
      <c r="I6" s="9">
        <v>25676782</v>
      </c>
      <c r="J6" s="10">
        <v>2532463</v>
      </c>
      <c r="K6" s="6">
        <v>17684300</v>
      </c>
      <c r="L6" s="7">
        <v>17810400</v>
      </c>
    </row>
    <row r="7" spans="1:12" ht="13.5">
      <c r="A7" s="46" t="s">
        <v>20</v>
      </c>
      <c r="B7" s="47"/>
      <c r="C7" s="6">
        <v>698000</v>
      </c>
      <c r="D7" s="6">
        <v>1104363</v>
      </c>
      <c r="E7" s="7"/>
      <c r="F7" s="8">
        <v>500000</v>
      </c>
      <c r="G7" s="6">
        <v>500000</v>
      </c>
      <c r="H7" s="6">
        <v>2771237</v>
      </c>
      <c r="I7" s="9">
        <v>3922952</v>
      </c>
      <c r="J7" s="10">
        <v>300000</v>
      </c>
      <c r="K7" s="6">
        <v>2900000</v>
      </c>
      <c r="L7" s="7">
        <v>500000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>
        <v>449705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16024000</v>
      </c>
      <c r="D11" s="21">
        <f aca="true" t="shared" si="1" ref="D11:L11">SUM(D6:D10)</f>
        <v>1351030</v>
      </c>
      <c r="E11" s="22">
        <f t="shared" si="1"/>
        <v>0</v>
      </c>
      <c r="F11" s="23">
        <f t="shared" si="1"/>
        <v>50113600</v>
      </c>
      <c r="G11" s="21">
        <f t="shared" si="1"/>
        <v>50113600</v>
      </c>
      <c r="H11" s="21">
        <f>SUM(H6:H10)</f>
        <v>46051338</v>
      </c>
      <c r="I11" s="24">
        <f t="shared" si="1"/>
        <v>30049439</v>
      </c>
      <c r="J11" s="25">
        <f t="shared" si="1"/>
        <v>2832463</v>
      </c>
      <c r="K11" s="21">
        <f t="shared" si="1"/>
        <v>20584300</v>
      </c>
      <c r="L11" s="22">
        <f t="shared" si="1"/>
        <v>18310400</v>
      </c>
    </row>
    <row r="12" spans="1:12" ht="13.5">
      <c r="A12" s="49" t="s">
        <v>25</v>
      </c>
      <c r="B12" s="39"/>
      <c r="C12" s="6">
        <v>2347000</v>
      </c>
      <c r="D12" s="6">
        <v>5906687</v>
      </c>
      <c r="E12" s="7"/>
      <c r="F12" s="8">
        <v>7196300</v>
      </c>
      <c r="G12" s="6">
        <v>7196300</v>
      </c>
      <c r="H12" s="6">
        <v>2908332</v>
      </c>
      <c r="I12" s="9">
        <v>2799705</v>
      </c>
      <c r="J12" s="10">
        <v>5957700</v>
      </c>
      <c r="K12" s="6">
        <v>7213300</v>
      </c>
      <c r="L12" s="7">
        <v>7044800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5688996</v>
      </c>
      <c r="D15" s="6">
        <v>6837803</v>
      </c>
      <c r="E15" s="7"/>
      <c r="F15" s="8">
        <v>13417370</v>
      </c>
      <c r="G15" s="6">
        <v>13417370</v>
      </c>
      <c r="H15" s="6">
        <v>7827189</v>
      </c>
      <c r="I15" s="9">
        <v>7554224</v>
      </c>
      <c r="J15" s="10">
        <v>3850000</v>
      </c>
      <c r="K15" s="6">
        <v>1050000</v>
      </c>
      <c r="L15" s="7">
        <v>850000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466000</v>
      </c>
      <c r="D18" s="16"/>
      <c r="E18" s="17"/>
      <c r="F18" s="18"/>
      <c r="G18" s="16"/>
      <c r="H18" s="16"/>
      <c r="I18" s="19"/>
      <c r="J18" s="20">
        <v>7345008</v>
      </c>
      <c r="K18" s="16">
        <v>2647734</v>
      </c>
      <c r="L18" s="17">
        <v>479846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14101444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27541937</v>
      </c>
      <c r="K20" s="53">
        <f t="shared" si="2"/>
        <v>26213300</v>
      </c>
      <c r="L20" s="54">
        <f t="shared" si="2"/>
        <v>30769816</v>
      </c>
    </row>
    <row r="21" spans="1:12" ht="13.5">
      <c r="A21" s="46" t="s">
        <v>19</v>
      </c>
      <c r="B21" s="47"/>
      <c r="C21" s="6"/>
      <c r="D21" s="6"/>
      <c r="E21" s="7">
        <v>6036077</v>
      </c>
      <c r="F21" s="8"/>
      <c r="G21" s="6"/>
      <c r="H21" s="6"/>
      <c r="I21" s="9"/>
      <c r="J21" s="10">
        <v>26041937</v>
      </c>
      <c r="K21" s="6">
        <v>23413300</v>
      </c>
      <c r="L21" s="7">
        <v>28769816</v>
      </c>
    </row>
    <row r="22" spans="1:12" ht="13.5">
      <c r="A22" s="46" t="s">
        <v>20</v>
      </c>
      <c r="B22" s="47"/>
      <c r="C22" s="6"/>
      <c r="D22" s="6"/>
      <c r="E22" s="7">
        <v>1954635</v>
      </c>
      <c r="F22" s="8"/>
      <c r="G22" s="6"/>
      <c r="H22" s="6"/>
      <c r="I22" s="9"/>
      <c r="J22" s="10">
        <v>1500000</v>
      </c>
      <c r="K22" s="6">
        <v>2800000</v>
      </c>
      <c r="L22" s="7">
        <v>2000000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7990712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27541937</v>
      </c>
      <c r="K26" s="21">
        <f t="shared" si="3"/>
        <v>26213300</v>
      </c>
      <c r="L26" s="22">
        <f t="shared" si="3"/>
        <v>30769816</v>
      </c>
    </row>
    <row r="27" spans="1:12" ht="13.5">
      <c r="A27" s="49" t="s">
        <v>25</v>
      </c>
      <c r="B27" s="59"/>
      <c r="C27" s="6"/>
      <c r="D27" s="6"/>
      <c r="E27" s="7">
        <v>4577753</v>
      </c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1532979</v>
      </c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15326000</v>
      </c>
      <c r="D36" s="6">
        <f t="shared" si="4"/>
        <v>246667</v>
      </c>
      <c r="E36" s="7">
        <f t="shared" si="4"/>
        <v>6036077</v>
      </c>
      <c r="F36" s="8">
        <f t="shared" si="4"/>
        <v>49613600</v>
      </c>
      <c r="G36" s="6">
        <f t="shared" si="4"/>
        <v>49613600</v>
      </c>
      <c r="H36" s="6">
        <f>H6+H21</f>
        <v>43280101</v>
      </c>
      <c r="I36" s="9">
        <f t="shared" si="4"/>
        <v>25676782</v>
      </c>
      <c r="J36" s="10">
        <f t="shared" si="4"/>
        <v>28574400</v>
      </c>
      <c r="K36" s="6">
        <f t="shared" si="4"/>
        <v>41097600</v>
      </c>
      <c r="L36" s="7">
        <f t="shared" si="4"/>
        <v>46580216</v>
      </c>
    </row>
    <row r="37" spans="1:12" ht="13.5">
      <c r="A37" s="46" t="s">
        <v>20</v>
      </c>
      <c r="B37" s="47"/>
      <c r="C37" s="6">
        <f t="shared" si="4"/>
        <v>698000</v>
      </c>
      <c r="D37" s="6">
        <f t="shared" si="4"/>
        <v>1104363</v>
      </c>
      <c r="E37" s="7">
        <f t="shared" si="4"/>
        <v>1954635</v>
      </c>
      <c r="F37" s="8">
        <f t="shared" si="4"/>
        <v>500000</v>
      </c>
      <c r="G37" s="6">
        <f t="shared" si="4"/>
        <v>500000</v>
      </c>
      <c r="H37" s="6">
        <f>H7+H22</f>
        <v>2771237</v>
      </c>
      <c r="I37" s="9">
        <f t="shared" si="4"/>
        <v>3922952</v>
      </c>
      <c r="J37" s="10">
        <f t="shared" si="4"/>
        <v>1800000</v>
      </c>
      <c r="K37" s="6">
        <f t="shared" si="4"/>
        <v>5700000</v>
      </c>
      <c r="L37" s="7">
        <f t="shared" si="4"/>
        <v>2500000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449705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16024000</v>
      </c>
      <c r="D41" s="21">
        <f aca="true" t="shared" si="5" ref="D41:L41">SUM(D36:D40)</f>
        <v>1351030</v>
      </c>
      <c r="E41" s="22">
        <f t="shared" si="5"/>
        <v>7990712</v>
      </c>
      <c r="F41" s="23">
        <f t="shared" si="5"/>
        <v>50113600</v>
      </c>
      <c r="G41" s="21">
        <f t="shared" si="5"/>
        <v>50113600</v>
      </c>
      <c r="H41" s="21">
        <f>SUM(H36:H40)</f>
        <v>46051338</v>
      </c>
      <c r="I41" s="24">
        <f t="shared" si="5"/>
        <v>30049439</v>
      </c>
      <c r="J41" s="25">
        <f t="shared" si="5"/>
        <v>30374400</v>
      </c>
      <c r="K41" s="21">
        <f t="shared" si="5"/>
        <v>46797600</v>
      </c>
      <c r="L41" s="22">
        <f t="shared" si="5"/>
        <v>49080216</v>
      </c>
    </row>
    <row r="42" spans="1:12" ht="13.5">
      <c r="A42" s="49" t="s">
        <v>25</v>
      </c>
      <c r="B42" s="39"/>
      <c r="C42" s="6">
        <f t="shared" si="4"/>
        <v>2347000</v>
      </c>
      <c r="D42" s="6">
        <f t="shared" si="4"/>
        <v>5906687</v>
      </c>
      <c r="E42" s="61">
        <f t="shared" si="4"/>
        <v>4577753</v>
      </c>
      <c r="F42" s="62">
        <f t="shared" si="4"/>
        <v>7196300</v>
      </c>
      <c r="G42" s="60">
        <f t="shared" si="4"/>
        <v>7196300</v>
      </c>
      <c r="H42" s="60">
        <f t="shared" si="4"/>
        <v>2908332</v>
      </c>
      <c r="I42" s="63">
        <f t="shared" si="4"/>
        <v>2799705</v>
      </c>
      <c r="J42" s="64">
        <f t="shared" si="4"/>
        <v>5957700</v>
      </c>
      <c r="K42" s="60">
        <f t="shared" si="4"/>
        <v>7213300</v>
      </c>
      <c r="L42" s="61">
        <f t="shared" si="4"/>
        <v>7044800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5688996</v>
      </c>
      <c r="D45" s="6">
        <f t="shared" si="4"/>
        <v>6837803</v>
      </c>
      <c r="E45" s="61">
        <f t="shared" si="4"/>
        <v>1532979</v>
      </c>
      <c r="F45" s="62">
        <f t="shared" si="4"/>
        <v>13417370</v>
      </c>
      <c r="G45" s="60">
        <f t="shared" si="4"/>
        <v>13417370</v>
      </c>
      <c r="H45" s="60">
        <f t="shared" si="4"/>
        <v>7827189</v>
      </c>
      <c r="I45" s="63">
        <f t="shared" si="4"/>
        <v>7554224</v>
      </c>
      <c r="J45" s="64">
        <f t="shared" si="4"/>
        <v>3850000</v>
      </c>
      <c r="K45" s="60">
        <f t="shared" si="4"/>
        <v>1050000</v>
      </c>
      <c r="L45" s="61">
        <f t="shared" si="4"/>
        <v>850000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466000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7345008</v>
      </c>
      <c r="K48" s="60">
        <f t="shared" si="4"/>
        <v>2647734</v>
      </c>
      <c r="L48" s="61">
        <f t="shared" si="4"/>
        <v>479846</v>
      </c>
    </row>
    <row r="49" spans="1:12" ht="13.5">
      <c r="A49" s="70" t="s">
        <v>37</v>
      </c>
      <c r="B49" s="71"/>
      <c r="C49" s="72">
        <f>SUM(C41:C48)</f>
        <v>24525996</v>
      </c>
      <c r="D49" s="72">
        <f aca="true" t="shared" si="6" ref="D49:L49">SUM(D41:D48)</f>
        <v>14095520</v>
      </c>
      <c r="E49" s="73">
        <f t="shared" si="6"/>
        <v>14101444</v>
      </c>
      <c r="F49" s="74">
        <f t="shared" si="6"/>
        <v>70727270</v>
      </c>
      <c r="G49" s="72">
        <f t="shared" si="6"/>
        <v>70727270</v>
      </c>
      <c r="H49" s="72">
        <f>SUM(H41:H48)</f>
        <v>56786859</v>
      </c>
      <c r="I49" s="75">
        <f t="shared" si="6"/>
        <v>40403368</v>
      </c>
      <c r="J49" s="76">
        <f t="shared" si="6"/>
        <v>47527108</v>
      </c>
      <c r="K49" s="72">
        <f t="shared" si="6"/>
        <v>57708634</v>
      </c>
      <c r="L49" s="73">
        <f t="shared" si="6"/>
        <v>57454862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15326000</v>
      </c>
      <c r="D52" s="6">
        <v>33613269</v>
      </c>
      <c r="E52" s="7">
        <v>33275929</v>
      </c>
      <c r="F52" s="8">
        <v>159167568</v>
      </c>
      <c r="G52" s="6">
        <v>159167568</v>
      </c>
      <c r="H52" s="6"/>
      <c r="I52" s="9">
        <v>53698336</v>
      </c>
      <c r="J52" s="10">
        <v>115501735</v>
      </c>
      <c r="K52" s="6">
        <v>241321335</v>
      </c>
      <c r="L52" s="7">
        <v>285278551</v>
      </c>
    </row>
    <row r="53" spans="1:12" ht="13.5">
      <c r="A53" s="79" t="s">
        <v>20</v>
      </c>
      <c r="B53" s="47"/>
      <c r="C53" s="6">
        <v>698000</v>
      </c>
      <c r="D53" s="6">
        <v>9900068</v>
      </c>
      <c r="E53" s="7">
        <v>12010304</v>
      </c>
      <c r="F53" s="8">
        <v>19860336</v>
      </c>
      <c r="G53" s="6">
        <v>19860336</v>
      </c>
      <c r="H53" s="6"/>
      <c r="I53" s="9">
        <v>15486188</v>
      </c>
      <c r="J53" s="10">
        <v>17286276</v>
      </c>
      <c r="K53" s="6">
        <v>22986276</v>
      </c>
      <c r="L53" s="7">
        <v>25486276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>
        <v>45522450</v>
      </c>
      <c r="F56" s="8"/>
      <c r="G56" s="6"/>
      <c r="H56" s="6"/>
      <c r="I56" s="9">
        <v>449705</v>
      </c>
      <c r="J56" s="10">
        <v>49177926</v>
      </c>
      <c r="K56" s="6"/>
      <c r="L56" s="7"/>
    </row>
    <row r="57" spans="1:12" ht="13.5">
      <c r="A57" s="80" t="s">
        <v>24</v>
      </c>
      <c r="B57" s="47"/>
      <c r="C57" s="21">
        <f>SUM(C52:C56)</f>
        <v>16024000</v>
      </c>
      <c r="D57" s="21">
        <f aca="true" t="shared" si="7" ref="D57:L57">SUM(D52:D56)</f>
        <v>43513337</v>
      </c>
      <c r="E57" s="22">
        <f t="shared" si="7"/>
        <v>90808683</v>
      </c>
      <c r="F57" s="23">
        <f t="shared" si="7"/>
        <v>179027904</v>
      </c>
      <c r="G57" s="21">
        <f t="shared" si="7"/>
        <v>179027904</v>
      </c>
      <c r="H57" s="21">
        <f>SUM(H52:H56)</f>
        <v>0</v>
      </c>
      <c r="I57" s="24">
        <f t="shared" si="7"/>
        <v>69634229</v>
      </c>
      <c r="J57" s="25">
        <f t="shared" si="7"/>
        <v>181965937</v>
      </c>
      <c r="K57" s="21">
        <f t="shared" si="7"/>
        <v>264307611</v>
      </c>
      <c r="L57" s="22">
        <f t="shared" si="7"/>
        <v>310764827</v>
      </c>
    </row>
    <row r="58" spans="1:12" ht="13.5">
      <c r="A58" s="77" t="s">
        <v>25</v>
      </c>
      <c r="B58" s="39"/>
      <c r="C58" s="6">
        <v>2347000</v>
      </c>
      <c r="D58" s="6">
        <v>32831177</v>
      </c>
      <c r="E58" s="7">
        <v>38087378</v>
      </c>
      <c r="F58" s="8">
        <v>38129168</v>
      </c>
      <c r="G58" s="6">
        <v>38129168</v>
      </c>
      <c r="H58" s="6"/>
      <c r="I58" s="9">
        <v>40014316</v>
      </c>
      <c r="J58" s="10">
        <v>45647557</v>
      </c>
      <c r="K58" s="6">
        <v>51066504</v>
      </c>
      <c r="L58" s="7">
        <v>58111304</v>
      </c>
    </row>
    <row r="59" spans="1:12" ht="13.5">
      <c r="A59" s="77" t="s">
        <v>26</v>
      </c>
      <c r="B59" s="39"/>
      <c r="C59" s="11"/>
      <c r="D59" s="11">
        <v>368150</v>
      </c>
      <c r="E59" s="12">
        <v>368150</v>
      </c>
      <c r="F59" s="13"/>
      <c r="G59" s="11"/>
      <c r="H59" s="11"/>
      <c r="I59" s="14"/>
      <c r="J59" s="15">
        <v>368150</v>
      </c>
      <c r="K59" s="11">
        <v>368150</v>
      </c>
      <c r="L59" s="12">
        <v>368150</v>
      </c>
    </row>
    <row r="60" spans="1:12" ht="13.5">
      <c r="A60" s="77" t="s">
        <v>27</v>
      </c>
      <c r="B60" s="39"/>
      <c r="C60" s="6"/>
      <c r="D60" s="6">
        <v>1874335</v>
      </c>
      <c r="E60" s="7">
        <v>1831002</v>
      </c>
      <c r="F60" s="8">
        <v>1874334</v>
      </c>
      <c r="G60" s="6">
        <v>1874334</v>
      </c>
      <c r="H60" s="6"/>
      <c r="I60" s="9"/>
      <c r="J60" s="10">
        <v>1787669</v>
      </c>
      <c r="K60" s="6"/>
      <c r="L60" s="7"/>
    </row>
    <row r="61" spans="1:12" ht="13.5">
      <c r="A61" s="77" t="s">
        <v>28</v>
      </c>
      <c r="B61" s="39" t="s">
        <v>29</v>
      </c>
      <c r="C61" s="6">
        <v>5688996</v>
      </c>
      <c r="D61" s="6">
        <v>59991938</v>
      </c>
      <c r="E61" s="7">
        <v>17151041</v>
      </c>
      <c r="F61" s="8">
        <v>28855748</v>
      </c>
      <c r="G61" s="6">
        <v>28855748</v>
      </c>
      <c r="H61" s="6"/>
      <c r="I61" s="9">
        <v>77651966</v>
      </c>
      <c r="J61" s="10">
        <v>30979982</v>
      </c>
      <c r="K61" s="6">
        <v>2504900</v>
      </c>
      <c r="L61" s="7">
        <v>2854900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466000</v>
      </c>
      <c r="D64" s="6">
        <v>440163</v>
      </c>
      <c r="E64" s="7">
        <v>1135056</v>
      </c>
      <c r="F64" s="8">
        <v>1135056</v>
      </c>
      <c r="G64" s="6">
        <v>1135056</v>
      </c>
      <c r="H64" s="6"/>
      <c r="I64" s="9">
        <v>770643</v>
      </c>
      <c r="J64" s="10">
        <v>8480064</v>
      </c>
      <c r="K64" s="6">
        <v>2793742</v>
      </c>
      <c r="L64" s="7">
        <v>773588</v>
      </c>
    </row>
    <row r="65" spans="1:12" ht="13.5">
      <c r="A65" s="70" t="s">
        <v>40</v>
      </c>
      <c r="B65" s="71"/>
      <c r="C65" s="72">
        <f>SUM(C57:C64)</f>
        <v>24525996</v>
      </c>
      <c r="D65" s="72">
        <f aca="true" t="shared" si="8" ref="D65:L65">SUM(D57:D64)</f>
        <v>139019100</v>
      </c>
      <c r="E65" s="73">
        <f t="shared" si="8"/>
        <v>149381310</v>
      </c>
      <c r="F65" s="74">
        <f t="shared" si="8"/>
        <v>249022210</v>
      </c>
      <c r="G65" s="72">
        <f t="shared" si="8"/>
        <v>249022210</v>
      </c>
      <c r="H65" s="72">
        <f>SUM(H57:H64)</f>
        <v>0</v>
      </c>
      <c r="I65" s="75">
        <f t="shared" si="8"/>
        <v>188071154</v>
      </c>
      <c r="J65" s="82">
        <f t="shared" si="8"/>
        <v>269229359</v>
      </c>
      <c r="K65" s="72">
        <f t="shared" si="8"/>
        <v>321040907</v>
      </c>
      <c r="L65" s="73">
        <f t="shared" si="8"/>
        <v>372872769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13455000</v>
      </c>
      <c r="D68" s="60">
        <v>8147957</v>
      </c>
      <c r="E68" s="61">
        <v>7569281</v>
      </c>
      <c r="F68" s="62">
        <v>8480000</v>
      </c>
      <c r="G68" s="60">
        <v>8480000</v>
      </c>
      <c r="H68" s="60"/>
      <c r="I68" s="63">
        <v>27556053</v>
      </c>
      <c r="J68" s="64">
        <v>7200000</v>
      </c>
      <c r="K68" s="60">
        <v>7610400</v>
      </c>
      <c r="L68" s="61">
        <v>8036582</v>
      </c>
    </row>
    <row r="69" spans="1:12" ht="13.5">
      <c r="A69" s="84" t="s">
        <v>43</v>
      </c>
      <c r="B69" s="39" t="s">
        <v>44</v>
      </c>
      <c r="C69" s="60">
        <f>SUM(C75:C79)</f>
        <v>1923948</v>
      </c>
      <c r="D69" s="60">
        <f aca="true" t="shared" si="9" ref="D69:L69">SUM(D75:D79)</f>
        <v>3116765</v>
      </c>
      <c r="E69" s="61">
        <f t="shared" si="9"/>
        <v>5796440</v>
      </c>
      <c r="F69" s="62">
        <f t="shared" si="9"/>
        <v>3109809</v>
      </c>
      <c r="G69" s="60">
        <f t="shared" si="9"/>
        <v>3109809</v>
      </c>
      <c r="H69" s="60">
        <f>SUM(H75:H79)</f>
        <v>0</v>
      </c>
      <c r="I69" s="63">
        <f t="shared" si="9"/>
        <v>0</v>
      </c>
      <c r="J69" s="64">
        <f t="shared" si="9"/>
        <v>7580089</v>
      </c>
      <c r="K69" s="60">
        <f t="shared" si="9"/>
        <v>8022297</v>
      </c>
      <c r="L69" s="61">
        <f t="shared" si="9"/>
        <v>8485498</v>
      </c>
    </row>
    <row r="70" spans="1:12" ht="13.5">
      <c r="A70" s="79" t="s">
        <v>19</v>
      </c>
      <c r="B70" s="47"/>
      <c r="C70" s="6">
        <v>79730</v>
      </c>
      <c r="D70" s="6">
        <v>1990170</v>
      </c>
      <c r="E70" s="7">
        <v>2705332</v>
      </c>
      <c r="F70" s="8">
        <v>1882000</v>
      </c>
      <c r="G70" s="6">
        <v>1882000</v>
      </c>
      <c r="H70" s="6"/>
      <c r="I70" s="9"/>
      <c r="J70" s="10">
        <v>7580089</v>
      </c>
      <c r="K70" s="6">
        <v>8022297</v>
      </c>
      <c r="L70" s="7">
        <v>8485498</v>
      </c>
    </row>
    <row r="71" spans="1:12" ht="13.5">
      <c r="A71" s="79" t="s">
        <v>20</v>
      </c>
      <c r="B71" s="47"/>
      <c r="C71" s="6">
        <v>186112</v>
      </c>
      <c r="D71" s="6">
        <v>159199</v>
      </c>
      <c r="E71" s="7">
        <v>460689</v>
      </c>
      <c r="F71" s="8">
        <v>727809</v>
      </c>
      <c r="G71" s="6">
        <v>727809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265842</v>
      </c>
      <c r="D75" s="21">
        <f aca="true" t="shared" si="10" ref="D75:L75">SUM(D70:D74)</f>
        <v>2149369</v>
      </c>
      <c r="E75" s="22">
        <f t="shared" si="10"/>
        <v>3166021</v>
      </c>
      <c r="F75" s="23">
        <f t="shared" si="10"/>
        <v>2609809</v>
      </c>
      <c r="G75" s="21">
        <f t="shared" si="10"/>
        <v>2609809</v>
      </c>
      <c r="H75" s="21">
        <f>SUM(H70:H74)</f>
        <v>0</v>
      </c>
      <c r="I75" s="24">
        <f t="shared" si="10"/>
        <v>0</v>
      </c>
      <c r="J75" s="25">
        <f t="shared" si="10"/>
        <v>7580089</v>
      </c>
      <c r="K75" s="21">
        <f t="shared" si="10"/>
        <v>8022297</v>
      </c>
      <c r="L75" s="22">
        <f t="shared" si="10"/>
        <v>8485498</v>
      </c>
    </row>
    <row r="76" spans="1:12" ht="13.5">
      <c r="A76" s="86" t="s">
        <v>25</v>
      </c>
      <c r="B76" s="39"/>
      <c r="C76" s="6">
        <v>48214</v>
      </c>
      <c r="D76" s="6">
        <v>108397</v>
      </c>
      <c r="E76" s="7">
        <v>391</v>
      </c>
      <c r="F76" s="8">
        <v>500000</v>
      </c>
      <c r="G76" s="6">
        <v>500000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1609892</v>
      </c>
      <c r="D79" s="6">
        <v>858999</v>
      </c>
      <c r="E79" s="7">
        <v>2630028</v>
      </c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15378948</v>
      </c>
      <c r="D80" s="72">
        <f aca="true" t="shared" si="11" ref="D80:L80">SUM(D68:D69)</f>
        <v>11264722</v>
      </c>
      <c r="E80" s="73">
        <f t="shared" si="11"/>
        <v>13365721</v>
      </c>
      <c r="F80" s="74">
        <f t="shared" si="11"/>
        <v>11589809</v>
      </c>
      <c r="G80" s="72">
        <f t="shared" si="11"/>
        <v>11589809</v>
      </c>
      <c r="H80" s="72">
        <f>SUM(H68:H69)</f>
        <v>0</v>
      </c>
      <c r="I80" s="75">
        <f t="shared" si="11"/>
        <v>27556053</v>
      </c>
      <c r="J80" s="76">
        <f t="shared" si="11"/>
        <v>14780089</v>
      </c>
      <c r="K80" s="72">
        <f t="shared" si="11"/>
        <v>15632697</v>
      </c>
      <c r="L80" s="73">
        <f t="shared" si="11"/>
        <v>16522080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1.3781186560775487</v>
      </c>
      <c r="K82" s="95">
        <f t="shared" si="12"/>
        <v>0.8322915388038113</v>
      </c>
      <c r="L82" s="96">
        <f t="shared" si="12"/>
        <v>1.153073373004491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1.862983287316193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3.825269027777778</v>
      </c>
      <c r="K83" s="95">
        <f t="shared" si="13"/>
        <v>3.444405024703038</v>
      </c>
      <c r="L83" s="96">
        <f t="shared" si="13"/>
        <v>3.828719224167687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0.078</v>
      </c>
      <c r="D84" s="95">
        <f t="shared" si="14"/>
        <v>0.022</v>
      </c>
      <c r="E84" s="96">
        <f t="shared" si="14"/>
        <v>0.039</v>
      </c>
      <c r="F84" s="97">
        <f t="shared" si="14"/>
        <v>0.012</v>
      </c>
      <c r="G84" s="95">
        <f t="shared" si="14"/>
        <v>0.012</v>
      </c>
      <c r="H84" s="95">
        <f t="shared" si="14"/>
        <v>0</v>
      </c>
      <c r="I84" s="98">
        <f t="shared" si="14"/>
        <v>0</v>
      </c>
      <c r="J84" s="99">
        <f t="shared" si="14"/>
        <v>0.028</v>
      </c>
      <c r="K84" s="95">
        <f t="shared" si="14"/>
        <v>0.025</v>
      </c>
      <c r="L84" s="96">
        <f t="shared" si="14"/>
        <v>0.023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0.08</v>
      </c>
      <c r="D85" s="95">
        <f t="shared" si="15"/>
        <v>0.02</v>
      </c>
      <c r="E85" s="96">
        <f t="shared" si="15"/>
        <v>0.13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0.13</v>
      </c>
      <c r="K85" s="95">
        <f t="shared" si="15"/>
        <v>0.11</v>
      </c>
      <c r="L85" s="96">
        <f t="shared" si="15"/>
        <v>0.11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7552094</v>
      </c>
      <c r="G92" s="6"/>
      <c r="H92" s="6">
        <v>4805509</v>
      </c>
      <c r="I92" s="9"/>
      <c r="J92" s="10">
        <v>7580090</v>
      </c>
      <c r="K92" s="6">
        <v>8023097</v>
      </c>
      <c r="L92" s="26">
        <v>8484999</v>
      </c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7552094</v>
      </c>
      <c r="G93" s="72">
        <f t="shared" si="16"/>
        <v>0</v>
      </c>
      <c r="H93" s="72">
        <f>SUM(H89:H92)</f>
        <v>4805509</v>
      </c>
      <c r="I93" s="75">
        <f t="shared" si="16"/>
        <v>0</v>
      </c>
      <c r="J93" s="76">
        <f t="shared" si="16"/>
        <v>7580090</v>
      </c>
      <c r="K93" s="72">
        <f t="shared" si="16"/>
        <v>8023097</v>
      </c>
      <c r="L93" s="121">
        <f t="shared" si="16"/>
        <v>8484999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357230893</v>
      </c>
      <c r="D5" s="40">
        <f aca="true" t="shared" si="0" ref="D5:L5">SUM(D11:D18)</f>
        <v>573335639</v>
      </c>
      <c r="E5" s="41">
        <f t="shared" si="0"/>
        <v>408345117</v>
      </c>
      <c r="F5" s="42">
        <f t="shared" si="0"/>
        <v>680254000</v>
      </c>
      <c r="G5" s="40">
        <f t="shared" si="0"/>
        <v>855661712</v>
      </c>
      <c r="H5" s="40">
        <f>SUM(H11:H18)</f>
        <v>660132263</v>
      </c>
      <c r="I5" s="43">
        <f t="shared" si="0"/>
        <v>679499120</v>
      </c>
      <c r="J5" s="44">
        <f t="shared" si="0"/>
        <v>866208718</v>
      </c>
      <c r="K5" s="40">
        <f t="shared" si="0"/>
        <v>800574900</v>
      </c>
      <c r="L5" s="41">
        <f t="shared" si="0"/>
        <v>1176025000</v>
      </c>
    </row>
    <row r="6" spans="1:12" ht="13.5">
      <c r="A6" s="46" t="s">
        <v>19</v>
      </c>
      <c r="B6" s="47"/>
      <c r="C6" s="6">
        <v>8250000</v>
      </c>
      <c r="D6" s="6">
        <v>98700000</v>
      </c>
      <c r="E6" s="7">
        <v>27734638</v>
      </c>
      <c r="F6" s="8">
        <v>89300000</v>
      </c>
      <c r="G6" s="6">
        <v>89527737</v>
      </c>
      <c r="H6" s="6">
        <v>162533980</v>
      </c>
      <c r="I6" s="9">
        <v>49613538</v>
      </c>
      <c r="J6" s="10">
        <v>137949855</v>
      </c>
      <c r="K6" s="6">
        <v>116136000</v>
      </c>
      <c r="L6" s="7">
        <v>109886000</v>
      </c>
    </row>
    <row r="7" spans="1:12" ht="13.5">
      <c r="A7" s="46" t="s">
        <v>20</v>
      </c>
      <c r="B7" s="47"/>
      <c r="C7" s="6">
        <v>51500000</v>
      </c>
      <c r="D7" s="6">
        <v>20022910</v>
      </c>
      <c r="E7" s="7">
        <v>3786392</v>
      </c>
      <c r="F7" s="8">
        <v>29000000</v>
      </c>
      <c r="G7" s="6"/>
      <c r="H7" s="6">
        <v>20582463</v>
      </c>
      <c r="I7" s="9">
        <v>19655648</v>
      </c>
      <c r="J7" s="10">
        <v>71800000</v>
      </c>
      <c r="K7" s="6">
        <v>108750000</v>
      </c>
      <c r="L7" s="7">
        <v>115500000</v>
      </c>
    </row>
    <row r="8" spans="1:12" ht="13.5">
      <c r="A8" s="46" t="s">
        <v>21</v>
      </c>
      <c r="B8" s="47"/>
      <c r="C8" s="6">
        <v>130000000</v>
      </c>
      <c r="D8" s="6">
        <v>168178210</v>
      </c>
      <c r="E8" s="7">
        <v>148732803</v>
      </c>
      <c r="F8" s="8">
        <v>139418000</v>
      </c>
      <c r="G8" s="6">
        <v>489529012</v>
      </c>
      <c r="H8" s="6">
        <v>387471846</v>
      </c>
      <c r="I8" s="9">
        <v>409423224</v>
      </c>
      <c r="J8" s="10">
        <v>270338000</v>
      </c>
      <c r="K8" s="6">
        <v>363982000</v>
      </c>
      <c r="L8" s="7">
        <v>473689000</v>
      </c>
    </row>
    <row r="9" spans="1:12" ht="13.5">
      <c r="A9" s="46" t="s">
        <v>22</v>
      </c>
      <c r="B9" s="47"/>
      <c r="C9" s="6">
        <v>1500000</v>
      </c>
      <c r="D9" s="6">
        <v>667348</v>
      </c>
      <c r="E9" s="7">
        <v>5197</v>
      </c>
      <c r="F9" s="8">
        <v>180159000</v>
      </c>
      <c r="G9" s="6">
        <v>27996758</v>
      </c>
      <c r="H9" s="6">
        <v>2301304</v>
      </c>
      <c r="I9" s="9"/>
      <c r="J9" s="10">
        <v>132035000</v>
      </c>
      <c r="K9" s="6">
        <v>113687000</v>
      </c>
      <c r="L9" s="7">
        <v>410000000</v>
      </c>
    </row>
    <row r="10" spans="1:12" ht="13.5">
      <c r="A10" s="46" t="s">
        <v>23</v>
      </c>
      <c r="B10" s="47"/>
      <c r="C10" s="6">
        <v>120438100</v>
      </c>
      <c r="D10" s="6">
        <v>178229340</v>
      </c>
      <c r="E10" s="7">
        <v>174276825</v>
      </c>
      <c r="F10" s="8">
        <v>123411000</v>
      </c>
      <c r="G10" s="6">
        <v>145302700</v>
      </c>
      <c r="H10" s="6">
        <v>26748630</v>
      </c>
      <c r="I10" s="9">
        <v>151538230</v>
      </c>
      <c r="J10" s="10">
        <v>15100863</v>
      </c>
      <c r="K10" s="6">
        <v>9800000</v>
      </c>
      <c r="L10" s="7">
        <v>6800000</v>
      </c>
    </row>
    <row r="11" spans="1:12" ht="13.5">
      <c r="A11" s="48" t="s">
        <v>24</v>
      </c>
      <c r="B11" s="47"/>
      <c r="C11" s="21">
        <f>SUM(C6:C10)</f>
        <v>311688100</v>
      </c>
      <c r="D11" s="21">
        <f aca="true" t="shared" si="1" ref="D11:L11">SUM(D6:D10)</f>
        <v>465797808</v>
      </c>
      <c r="E11" s="22">
        <f t="shared" si="1"/>
        <v>354535855</v>
      </c>
      <c r="F11" s="23">
        <f t="shared" si="1"/>
        <v>561288000</v>
      </c>
      <c r="G11" s="21">
        <f t="shared" si="1"/>
        <v>752356207</v>
      </c>
      <c r="H11" s="21">
        <f>SUM(H6:H10)</f>
        <v>599638223</v>
      </c>
      <c r="I11" s="24">
        <f t="shared" si="1"/>
        <v>630230640</v>
      </c>
      <c r="J11" s="25">
        <f t="shared" si="1"/>
        <v>627223718</v>
      </c>
      <c r="K11" s="21">
        <f t="shared" si="1"/>
        <v>712355000</v>
      </c>
      <c r="L11" s="22">
        <f t="shared" si="1"/>
        <v>1115875000</v>
      </c>
    </row>
    <row r="12" spans="1:12" ht="13.5">
      <c r="A12" s="49" t="s">
        <v>25</v>
      </c>
      <c r="B12" s="39"/>
      <c r="C12" s="6">
        <v>18500002</v>
      </c>
      <c r="D12" s="6">
        <v>36304550</v>
      </c>
      <c r="E12" s="7">
        <v>444825</v>
      </c>
      <c r="F12" s="8">
        <v>57666000</v>
      </c>
      <c r="G12" s="6">
        <v>52160000</v>
      </c>
      <c r="H12" s="6">
        <v>53487626</v>
      </c>
      <c r="I12" s="9">
        <v>43469855</v>
      </c>
      <c r="J12" s="10">
        <v>51735000</v>
      </c>
      <c r="K12" s="6">
        <v>65469900</v>
      </c>
      <c r="L12" s="7">
        <v>42350000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>
        <v>10000000</v>
      </c>
      <c r="K14" s="6">
        <v>13500000</v>
      </c>
      <c r="L14" s="7">
        <v>4500000</v>
      </c>
    </row>
    <row r="15" spans="1:12" ht="13.5">
      <c r="A15" s="49" t="s">
        <v>28</v>
      </c>
      <c r="B15" s="39" t="s">
        <v>29</v>
      </c>
      <c r="C15" s="6">
        <v>27042791</v>
      </c>
      <c r="D15" s="6">
        <v>71233281</v>
      </c>
      <c r="E15" s="7">
        <v>53364437</v>
      </c>
      <c r="F15" s="8">
        <v>61300000</v>
      </c>
      <c r="G15" s="6">
        <v>51145505</v>
      </c>
      <c r="H15" s="6">
        <v>7006414</v>
      </c>
      <c r="I15" s="9">
        <v>5798625</v>
      </c>
      <c r="J15" s="10">
        <v>177250000</v>
      </c>
      <c r="K15" s="6">
        <v>9250000</v>
      </c>
      <c r="L15" s="7">
        <v>13300000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112570691</v>
      </c>
      <c r="D20" s="53">
        <f aca="true" t="shared" si="2" ref="D20:L20">SUM(D26:D33)</f>
        <v>35712738</v>
      </c>
      <c r="E20" s="54">
        <f t="shared" si="2"/>
        <v>180110687</v>
      </c>
      <c r="F20" s="55">
        <f t="shared" si="2"/>
        <v>416213000</v>
      </c>
      <c r="G20" s="53">
        <f t="shared" si="2"/>
        <v>207837647</v>
      </c>
      <c r="H20" s="53">
        <f>SUM(H26:H33)</f>
        <v>155289982</v>
      </c>
      <c r="I20" s="56">
        <f t="shared" si="2"/>
        <v>166543903</v>
      </c>
      <c r="J20" s="57">
        <f t="shared" si="2"/>
        <v>363909282</v>
      </c>
      <c r="K20" s="53">
        <f t="shared" si="2"/>
        <v>401777100</v>
      </c>
      <c r="L20" s="54">
        <f t="shared" si="2"/>
        <v>471812000</v>
      </c>
    </row>
    <row r="21" spans="1:12" ht="13.5">
      <c r="A21" s="46" t="s">
        <v>19</v>
      </c>
      <c r="B21" s="47"/>
      <c r="C21" s="6">
        <v>54000000</v>
      </c>
      <c r="D21" s="6">
        <v>5500000</v>
      </c>
      <c r="E21" s="7">
        <v>73782388</v>
      </c>
      <c r="F21" s="8">
        <v>103538000</v>
      </c>
      <c r="G21" s="6">
        <v>77501974</v>
      </c>
      <c r="H21" s="6">
        <v>36257893</v>
      </c>
      <c r="I21" s="9">
        <v>36842203</v>
      </c>
      <c r="J21" s="10">
        <v>138766145</v>
      </c>
      <c r="K21" s="6">
        <v>209968000</v>
      </c>
      <c r="L21" s="7">
        <v>232412000</v>
      </c>
    </row>
    <row r="22" spans="1:12" ht="13.5">
      <c r="A22" s="46" t="s">
        <v>20</v>
      </c>
      <c r="B22" s="47"/>
      <c r="C22" s="6"/>
      <c r="D22" s="6">
        <v>1000000</v>
      </c>
      <c r="E22" s="7">
        <v>1376699</v>
      </c>
      <c r="F22" s="8">
        <v>2000000</v>
      </c>
      <c r="G22" s="6"/>
      <c r="H22" s="6">
        <v>2730220</v>
      </c>
      <c r="I22" s="9">
        <v>2730220</v>
      </c>
      <c r="J22" s="10">
        <v>12250000</v>
      </c>
      <c r="K22" s="6">
        <v>51350000</v>
      </c>
      <c r="L22" s="7">
        <v>47500000</v>
      </c>
    </row>
    <row r="23" spans="1:12" ht="13.5">
      <c r="A23" s="46" t="s">
        <v>21</v>
      </c>
      <c r="B23" s="47"/>
      <c r="C23" s="6">
        <v>16849298</v>
      </c>
      <c r="D23" s="6">
        <v>18731060</v>
      </c>
      <c r="E23" s="7">
        <v>17987356</v>
      </c>
      <c r="F23" s="8">
        <v>235600000</v>
      </c>
      <c r="G23" s="6">
        <v>55527724</v>
      </c>
      <c r="H23" s="6">
        <v>71427234</v>
      </c>
      <c r="I23" s="9">
        <v>77209080</v>
      </c>
      <c r="J23" s="10">
        <v>146500000</v>
      </c>
      <c r="K23" s="6">
        <v>100941000</v>
      </c>
      <c r="L23" s="7">
        <v>131000000</v>
      </c>
    </row>
    <row r="24" spans="1:12" ht="13.5">
      <c r="A24" s="46" t="s">
        <v>22</v>
      </c>
      <c r="B24" s="47"/>
      <c r="C24" s="6">
        <v>40000000</v>
      </c>
      <c r="D24" s="6">
        <v>4412470</v>
      </c>
      <c r="E24" s="7"/>
      <c r="F24" s="8"/>
      <c r="G24" s="6">
        <v>3003242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1721393</v>
      </c>
      <c r="D25" s="6"/>
      <c r="E25" s="7">
        <v>48858026</v>
      </c>
      <c r="F25" s="8">
        <v>2500000</v>
      </c>
      <c r="G25" s="6">
        <v>1800000</v>
      </c>
      <c r="H25" s="6">
        <v>1280287</v>
      </c>
      <c r="I25" s="9">
        <v>1559155</v>
      </c>
      <c r="J25" s="10">
        <v>1450137</v>
      </c>
      <c r="K25" s="6">
        <v>3400000</v>
      </c>
      <c r="L25" s="7">
        <v>500000</v>
      </c>
    </row>
    <row r="26" spans="1:12" ht="13.5">
      <c r="A26" s="48" t="s">
        <v>24</v>
      </c>
      <c r="B26" s="58"/>
      <c r="C26" s="21">
        <f aca="true" t="shared" si="3" ref="C26:L26">SUM(C21:C25)</f>
        <v>112570691</v>
      </c>
      <c r="D26" s="21">
        <f t="shared" si="3"/>
        <v>29643530</v>
      </c>
      <c r="E26" s="22">
        <f t="shared" si="3"/>
        <v>142004469</v>
      </c>
      <c r="F26" s="23">
        <f t="shared" si="3"/>
        <v>343638000</v>
      </c>
      <c r="G26" s="21">
        <f t="shared" si="3"/>
        <v>137832940</v>
      </c>
      <c r="H26" s="21">
        <f>SUM(H21:H25)</f>
        <v>111695634</v>
      </c>
      <c r="I26" s="24">
        <f t="shared" si="3"/>
        <v>118340658</v>
      </c>
      <c r="J26" s="25">
        <f t="shared" si="3"/>
        <v>298966282</v>
      </c>
      <c r="K26" s="21">
        <f t="shared" si="3"/>
        <v>365659000</v>
      </c>
      <c r="L26" s="22">
        <f t="shared" si="3"/>
        <v>411412000</v>
      </c>
    </row>
    <row r="27" spans="1:12" ht="13.5">
      <c r="A27" s="49" t="s">
        <v>25</v>
      </c>
      <c r="B27" s="59"/>
      <c r="C27" s="6"/>
      <c r="D27" s="6"/>
      <c r="E27" s="7">
        <v>4558119</v>
      </c>
      <c r="F27" s="8">
        <v>26750000</v>
      </c>
      <c r="G27" s="6">
        <v>30074707</v>
      </c>
      <c r="H27" s="6">
        <v>12881614</v>
      </c>
      <c r="I27" s="9">
        <v>14236693</v>
      </c>
      <c r="J27" s="10">
        <v>23645000</v>
      </c>
      <c r="K27" s="6">
        <v>17368100</v>
      </c>
      <c r="L27" s="7">
        <v>41650000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>
        <v>6069208</v>
      </c>
      <c r="E30" s="7">
        <v>33548099</v>
      </c>
      <c r="F30" s="8">
        <v>45825000</v>
      </c>
      <c r="G30" s="6">
        <v>39930000</v>
      </c>
      <c r="H30" s="6">
        <v>30712734</v>
      </c>
      <c r="I30" s="9">
        <v>33966552</v>
      </c>
      <c r="J30" s="10">
        <v>41298000</v>
      </c>
      <c r="K30" s="6">
        <v>18750000</v>
      </c>
      <c r="L30" s="7">
        <v>18750000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62250000</v>
      </c>
      <c r="D36" s="6">
        <f t="shared" si="4"/>
        <v>104200000</v>
      </c>
      <c r="E36" s="7">
        <f t="shared" si="4"/>
        <v>101517026</v>
      </c>
      <c r="F36" s="8">
        <f t="shared" si="4"/>
        <v>192838000</v>
      </c>
      <c r="G36" s="6">
        <f t="shared" si="4"/>
        <v>167029711</v>
      </c>
      <c r="H36" s="6">
        <f>H6+H21</f>
        <v>198791873</v>
      </c>
      <c r="I36" s="9">
        <f t="shared" si="4"/>
        <v>86455741</v>
      </c>
      <c r="J36" s="10">
        <f t="shared" si="4"/>
        <v>276716000</v>
      </c>
      <c r="K36" s="6">
        <f t="shared" si="4"/>
        <v>326104000</v>
      </c>
      <c r="L36" s="7">
        <f t="shared" si="4"/>
        <v>342298000</v>
      </c>
    </row>
    <row r="37" spans="1:12" ht="13.5">
      <c r="A37" s="46" t="s">
        <v>20</v>
      </c>
      <c r="B37" s="47"/>
      <c r="C37" s="6">
        <f t="shared" si="4"/>
        <v>51500000</v>
      </c>
      <c r="D37" s="6">
        <f t="shared" si="4"/>
        <v>21022910</v>
      </c>
      <c r="E37" s="7">
        <f t="shared" si="4"/>
        <v>5163091</v>
      </c>
      <c r="F37" s="8">
        <f t="shared" si="4"/>
        <v>31000000</v>
      </c>
      <c r="G37" s="6">
        <f t="shared" si="4"/>
        <v>0</v>
      </c>
      <c r="H37" s="6">
        <f>H7+H22</f>
        <v>23312683</v>
      </c>
      <c r="I37" s="9">
        <f t="shared" si="4"/>
        <v>22385868</v>
      </c>
      <c r="J37" s="10">
        <f t="shared" si="4"/>
        <v>84050000</v>
      </c>
      <c r="K37" s="6">
        <f t="shared" si="4"/>
        <v>160100000</v>
      </c>
      <c r="L37" s="7">
        <f t="shared" si="4"/>
        <v>163000000</v>
      </c>
    </row>
    <row r="38" spans="1:12" ht="13.5">
      <c r="A38" s="46" t="s">
        <v>21</v>
      </c>
      <c r="B38" s="47"/>
      <c r="C38" s="6">
        <f t="shared" si="4"/>
        <v>146849298</v>
      </c>
      <c r="D38" s="6">
        <f t="shared" si="4"/>
        <v>186909270</v>
      </c>
      <c r="E38" s="7">
        <f t="shared" si="4"/>
        <v>166720159</v>
      </c>
      <c r="F38" s="8">
        <f t="shared" si="4"/>
        <v>375018000</v>
      </c>
      <c r="G38" s="6">
        <f t="shared" si="4"/>
        <v>545056736</v>
      </c>
      <c r="H38" s="6">
        <f>H8+H23</f>
        <v>458899080</v>
      </c>
      <c r="I38" s="9">
        <f t="shared" si="4"/>
        <v>486632304</v>
      </c>
      <c r="J38" s="10">
        <f t="shared" si="4"/>
        <v>416838000</v>
      </c>
      <c r="K38" s="6">
        <f t="shared" si="4"/>
        <v>464923000</v>
      </c>
      <c r="L38" s="7">
        <f t="shared" si="4"/>
        <v>604689000</v>
      </c>
    </row>
    <row r="39" spans="1:12" ht="13.5">
      <c r="A39" s="46" t="s">
        <v>22</v>
      </c>
      <c r="B39" s="47"/>
      <c r="C39" s="6">
        <f t="shared" si="4"/>
        <v>41500000</v>
      </c>
      <c r="D39" s="6">
        <f t="shared" si="4"/>
        <v>5079818</v>
      </c>
      <c r="E39" s="7">
        <f t="shared" si="4"/>
        <v>5197</v>
      </c>
      <c r="F39" s="8">
        <f t="shared" si="4"/>
        <v>180159000</v>
      </c>
      <c r="G39" s="6">
        <f t="shared" si="4"/>
        <v>31000000</v>
      </c>
      <c r="H39" s="6">
        <f>H9+H24</f>
        <v>2301304</v>
      </c>
      <c r="I39" s="9">
        <f t="shared" si="4"/>
        <v>0</v>
      </c>
      <c r="J39" s="10">
        <f t="shared" si="4"/>
        <v>132035000</v>
      </c>
      <c r="K39" s="6">
        <f t="shared" si="4"/>
        <v>113687000</v>
      </c>
      <c r="L39" s="7">
        <f t="shared" si="4"/>
        <v>410000000</v>
      </c>
    </row>
    <row r="40" spans="1:12" ht="13.5">
      <c r="A40" s="46" t="s">
        <v>23</v>
      </c>
      <c r="B40" s="47"/>
      <c r="C40" s="6">
        <f t="shared" si="4"/>
        <v>122159493</v>
      </c>
      <c r="D40" s="6">
        <f t="shared" si="4"/>
        <v>178229340</v>
      </c>
      <c r="E40" s="7">
        <f t="shared" si="4"/>
        <v>223134851</v>
      </c>
      <c r="F40" s="8">
        <f t="shared" si="4"/>
        <v>125911000</v>
      </c>
      <c r="G40" s="6">
        <f t="shared" si="4"/>
        <v>147102700</v>
      </c>
      <c r="H40" s="6">
        <f>H10+H25</f>
        <v>28028917</v>
      </c>
      <c r="I40" s="9">
        <f t="shared" si="4"/>
        <v>153097385</v>
      </c>
      <c r="J40" s="10">
        <f t="shared" si="4"/>
        <v>16551000</v>
      </c>
      <c r="K40" s="6">
        <f t="shared" si="4"/>
        <v>13200000</v>
      </c>
      <c r="L40" s="7">
        <f t="shared" si="4"/>
        <v>7300000</v>
      </c>
    </row>
    <row r="41" spans="1:12" ht="13.5">
      <c r="A41" s="48" t="s">
        <v>24</v>
      </c>
      <c r="B41" s="47"/>
      <c r="C41" s="21">
        <f>SUM(C36:C40)</f>
        <v>424258791</v>
      </c>
      <c r="D41" s="21">
        <f aca="true" t="shared" si="5" ref="D41:L41">SUM(D36:D40)</f>
        <v>495441338</v>
      </c>
      <c r="E41" s="22">
        <f t="shared" si="5"/>
        <v>496540324</v>
      </c>
      <c r="F41" s="23">
        <f t="shared" si="5"/>
        <v>904926000</v>
      </c>
      <c r="G41" s="21">
        <f t="shared" si="5"/>
        <v>890189147</v>
      </c>
      <c r="H41" s="21">
        <f>SUM(H36:H40)</f>
        <v>711333857</v>
      </c>
      <c r="I41" s="24">
        <f t="shared" si="5"/>
        <v>748571298</v>
      </c>
      <c r="J41" s="25">
        <f t="shared" si="5"/>
        <v>926190000</v>
      </c>
      <c r="K41" s="21">
        <f t="shared" si="5"/>
        <v>1078014000</v>
      </c>
      <c r="L41" s="22">
        <f t="shared" si="5"/>
        <v>1527287000</v>
      </c>
    </row>
    <row r="42" spans="1:12" ht="13.5">
      <c r="A42" s="49" t="s">
        <v>25</v>
      </c>
      <c r="B42" s="39"/>
      <c r="C42" s="6">
        <f t="shared" si="4"/>
        <v>18500002</v>
      </c>
      <c r="D42" s="6">
        <f t="shared" si="4"/>
        <v>36304550</v>
      </c>
      <c r="E42" s="61">
        <f t="shared" si="4"/>
        <v>5002944</v>
      </c>
      <c r="F42" s="62">
        <f t="shared" si="4"/>
        <v>84416000</v>
      </c>
      <c r="G42" s="60">
        <f t="shared" si="4"/>
        <v>82234707</v>
      </c>
      <c r="H42" s="60">
        <f t="shared" si="4"/>
        <v>66369240</v>
      </c>
      <c r="I42" s="63">
        <f t="shared" si="4"/>
        <v>57706548</v>
      </c>
      <c r="J42" s="64">
        <f t="shared" si="4"/>
        <v>75380000</v>
      </c>
      <c r="K42" s="60">
        <f t="shared" si="4"/>
        <v>82838000</v>
      </c>
      <c r="L42" s="61">
        <f t="shared" si="4"/>
        <v>84000000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10000000</v>
      </c>
      <c r="K44" s="60">
        <f t="shared" si="4"/>
        <v>13500000</v>
      </c>
      <c r="L44" s="61">
        <f t="shared" si="4"/>
        <v>4500000</v>
      </c>
    </row>
    <row r="45" spans="1:12" ht="13.5">
      <c r="A45" s="49" t="s">
        <v>28</v>
      </c>
      <c r="B45" s="39" t="s">
        <v>29</v>
      </c>
      <c r="C45" s="6">
        <f t="shared" si="4"/>
        <v>27042791</v>
      </c>
      <c r="D45" s="6">
        <f t="shared" si="4"/>
        <v>77302489</v>
      </c>
      <c r="E45" s="61">
        <f t="shared" si="4"/>
        <v>86912536</v>
      </c>
      <c r="F45" s="62">
        <f t="shared" si="4"/>
        <v>107125000</v>
      </c>
      <c r="G45" s="60">
        <f t="shared" si="4"/>
        <v>91075505</v>
      </c>
      <c r="H45" s="60">
        <f t="shared" si="4"/>
        <v>37719148</v>
      </c>
      <c r="I45" s="63">
        <f t="shared" si="4"/>
        <v>39765177</v>
      </c>
      <c r="J45" s="64">
        <f t="shared" si="4"/>
        <v>218548000</v>
      </c>
      <c r="K45" s="60">
        <f t="shared" si="4"/>
        <v>28000000</v>
      </c>
      <c r="L45" s="61">
        <f t="shared" si="4"/>
        <v>32050000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469801584</v>
      </c>
      <c r="D49" s="72">
        <f aca="true" t="shared" si="6" ref="D49:L49">SUM(D41:D48)</f>
        <v>609048377</v>
      </c>
      <c r="E49" s="73">
        <f t="shared" si="6"/>
        <v>588455804</v>
      </c>
      <c r="F49" s="74">
        <f t="shared" si="6"/>
        <v>1096467000</v>
      </c>
      <c r="G49" s="72">
        <f t="shared" si="6"/>
        <v>1063499359</v>
      </c>
      <c r="H49" s="72">
        <f>SUM(H41:H48)</f>
        <v>815422245</v>
      </c>
      <c r="I49" s="75">
        <f t="shared" si="6"/>
        <v>846043023</v>
      </c>
      <c r="J49" s="76">
        <f t="shared" si="6"/>
        <v>1230118000</v>
      </c>
      <c r="K49" s="72">
        <f t="shared" si="6"/>
        <v>1202352000</v>
      </c>
      <c r="L49" s="73">
        <f t="shared" si="6"/>
        <v>1647837000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1470052991</v>
      </c>
      <c r="D52" s="6">
        <v>1675189441</v>
      </c>
      <c r="E52" s="7">
        <v>101517026</v>
      </c>
      <c r="F52" s="8">
        <v>1883270679</v>
      </c>
      <c r="G52" s="6">
        <v>1857462390</v>
      </c>
      <c r="H52" s="6"/>
      <c r="I52" s="9">
        <v>1776888420</v>
      </c>
      <c r="J52" s="10">
        <v>276716000</v>
      </c>
      <c r="K52" s="6">
        <v>326104000</v>
      </c>
      <c r="L52" s="7">
        <v>342298000</v>
      </c>
    </row>
    <row r="53" spans="1:12" ht="13.5">
      <c r="A53" s="79" t="s">
        <v>20</v>
      </c>
      <c r="B53" s="47"/>
      <c r="C53" s="6">
        <v>762174359</v>
      </c>
      <c r="D53" s="6">
        <v>726968359</v>
      </c>
      <c r="E53" s="7">
        <v>5163091</v>
      </c>
      <c r="F53" s="8">
        <v>825947269</v>
      </c>
      <c r="G53" s="6">
        <v>794947269</v>
      </c>
      <c r="H53" s="6"/>
      <c r="I53" s="9">
        <v>817333137</v>
      </c>
      <c r="J53" s="10">
        <v>9821639000</v>
      </c>
      <c r="K53" s="6">
        <v>10169220000</v>
      </c>
      <c r="L53" s="7">
        <v>9726635000</v>
      </c>
    </row>
    <row r="54" spans="1:12" ht="13.5">
      <c r="A54" s="79" t="s">
        <v>21</v>
      </c>
      <c r="B54" s="47"/>
      <c r="C54" s="6">
        <v>833997109</v>
      </c>
      <c r="D54" s="6">
        <v>1113510270</v>
      </c>
      <c r="E54" s="7">
        <v>166720159</v>
      </c>
      <c r="F54" s="8">
        <v>1584727778</v>
      </c>
      <c r="G54" s="6">
        <v>1754766514</v>
      </c>
      <c r="H54" s="6"/>
      <c r="I54" s="9">
        <v>1696342082</v>
      </c>
      <c r="J54" s="10">
        <v>416838000</v>
      </c>
      <c r="K54" s="6">
        <v>464923000</v>
      </c>
      <c r="L54" s="7">
        <v>604689000</v>
      </c>
    </row>
    <row r="55" spans="1:12" ht="13.5">
      <c r="A55" s="79" t="s">
        <v>22</v>
      </c>
      <c r="B55" s="47"/>
      <c r="C55" s="6">
        <v>278316619</v>
      </c>
      <c r="D55" s="6">
        <v>240774906</v>
      </c>
      <c r="E55" s="7">
        <v>5197</v>
      </c>
      <c r="F55" s="8">
        <v>462700060</v>
      </c>
      <c r="G55" s="6">
        <v>313541060</v>
      </c>
      <c r="H55" s="6"/>
      <c r="I55" s="9">
        <v>282541060</v>
      </c>
      <c r="J55" s="10">
        <v>132035000</v>
      </c>
      <c r="K55" s="6">
        <v>113687000</v>
      </c>
      <c r="L55" s="7">
        <v>410000000</v>
      </c>
    </row>
    <row r="56" spans="1:12" ht="13.5">
      <c r="A56" s="79" t="s">
        <v>23</v>
      </c>
      <c r="B56" s="47"/>
      <c r="C56" s="6">
        <v>3921068331</v>
      </c>
      <c r="D56" s="6">
        <v>4734171302</v>
      </c>
      <c r="E56" s="7">
        <v>223134851</v>
      </c>
      <c r="F56" s="8">
        <v>4155252835</v>
      </c>
      <c r="G56" s="6">
        <v>4176444535</v>
      </c>
      <c r="H56" s="6"/>
      <c r="I56" s="9">
        <v>4182439220</v>
      </c>
      <c r="J56" s="10">
        <v>16551000</v>
      </c>
      <c r="K56" s="6">
        <v>13200000</v>
      </c>
      <c r="L56" s="7">
        <v>7300000</v>
      </c>
    </row>
    <row r="57" spans="1:12" ht="13.5">
      <c r="A57" s="80" t="s">
        <v>24</v>
      </c>
      <c r="B57" s="47"/>
      <c r="C57" s="21">
        <f>SUM(C52:C56)</f>
        <v>7265609409</v>
      </c>
      <c r="D57" s="21">
        <f aca="true" t="shared" si="7" ref="D57:L57">SUM(D52:D56)</f>
        <v>8490614278</v>
      </c>
      <c r="E57" s="22">
        <f t="shared" si="7"/>
        <v>496540324</v>
      </c>
      <c r="F57" s="23">
        <f t="shared" si="7"/>
        <v>8911898621</v>
      </c>
      <c r="G57" s="21">
        <f t="shared" si="7"/>
        <v>8897161768</v>
      </c>
      <c r="H57" s="21">
        <f>SUM(H52:H56)</f>
        <v>0</v>
      </c>
      <c r="I57" s="24">
        <f t="shared" si="7"/>
        <v>8755543919</v>
      </c>
      <c r="J57" s="25">
        <f t="shared" si="7"/>
        <v>10663779000</v>
      </c>
      <c r="K57" s="21">
        <f t="shared" si="7"/>
        <v>11087134000</v>
      </c>
      <c r="L57" s="22">
        <f t="shared" si="7"/>
        <v>11090922000</v>
      </c>
    </row>
    <row r="58" spans="1:12" ht="13.5">
      <c r="A58" s="77" t="s">
        <v>25</v>
      </c>
      <c r="B58" s="39"/>
      <c r="C58" s="6">
        <v>-998</v>
      </c>
      <c r="D58" s="6">
        <v>-449</v>
      </c>
      <c r="E58" s="7">
        <v>5002944</v>
      </c>
      <c r="F58" s="8">
        <v>142802337</v>
      </c>
      <c r="G58" s="6">
        <v>140621044</v>
      </c>
      <c r="H58" s="6"/>
      <c r="I58" s="9">
        <v>116092885</v>
      </c>
      <c r="J58" s="10">
        <v>75380000</v>
      </c>
      <c r="K58" s="6">
        <v>82838000</v>
      </c>
      <c r="L58" s="7">
        <v>84000000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544972448</v>
      </c>
      <c r="D60" s="6">
        <v>617158459</v>
      </c>
      <c r="E60" s="7"/>
      <c r="F60" s="8">
        <v>617158459</v>
      </c>
      <c r="G60" s="6">
        <v>617158459</v>
      </c>
      <c r="H60" s="6"/>
      <c r="I60" s="9">
        <v>617158459</v>
      </c>
      <c r="J60" s="10">
        <v>10000000</v>
      </c>
      <c r="K60" s="6">
        <v>13500000</v>
      </c>
      <c r="L60" s="7">
        <v>4500000</v>
      </c>
    </row>
    <row r="61" spans="1:12" ht="13.5">
      <c r="A61" s="77" t="s">
        <v>28</v>
      </c>
      <c r="B61" s="39" t="s">
        <v>29</v>
      </c>
      <c r="C61" s="6">
        <v>27043292</v>
      </c>
      <c r="D61" s="6">
        <v>98938852</v>
      </c>
      <c r="E61" s="7">
        <v>86912536</v>
      </c>
      <c r="F61" s="8">
        <v>341561113</v>
      </c>
      <c r="G61" s="6">
        <v>325511618</v>
      </c>
      <c r="H61" s="6"/>
      <c r="I61" s="9">
        <v>274201290</v>
      </c>
      <c r="J61" s="10">
        <v>218548000</v>
      </c>
      <c r="K61" s="6">
        <v>28000000</v>
      </c>
      <c r="L61" s="7">
        <v>32050000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16633000</v>
      </c>
      <c r="D63" s="6">
        <v>14277750</v>
      </c>
      <c r="E63" s="7"/>
      <c r="F63" s="8">
        <v>14277750</v>
      </c>
      <c r="G63" s="6">
        <v>14277750</v>
      </c>
      <c r="H63" s="6"/>
      <c r="I63" s="9">
        <v>14277750</v>
      </c>
      <c r="J63" s="10"/>
      <c r="K63" s="6"/>
      <c r="L63" s="7"/>
    </row>
    <row r="64" spans="1:12" ht="13.5">
      <c r="A64" s="77" t="s">
        <v>32</v>
      </c>
      <c r="B64" s="39"/>
      <c r="C64" s="6">
        <v>12799379</v>
      </c>
      <c r="D64" s="6">
        <v>2399624</v>
      </c>
      <c r="E64" s="7"/>
      <c r="F64" s="8">
        <v>2507661</v>
      </c>
      <c r="G64" s="6">
        <v>2507661</v>
      </c>
      <c r="H64" s="6"/>
      <c r="I64" s="9">
        <v>2507661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7867056530</v>
      </c>
      <c r="D65" s="72">
        <f aca="true" t="shared" si="8" ref="D65:L65">SUM(D57:D64)</f>
        <v>9223388514</v>
      </c>
      <c r="E65" s="73">
        <f t="shared" si="8"/>
        <v>588455804</v>
      </c>
      <c r="F65" s="74">
        <f t="shared" si="8"/>
        <v>10030205941</v>
      </c>
      <c r="G65" s="72">
        <f t="shared" si="8"/>
        <v>9997238300</v>
      </c>
      <c r="H65" s="72">
        <f>SUM(H57:H64)</f>
        <v>0</v>
      </c>
      <c r="I65" s="75">
        <f t="shared" si="8"/>
        <v>9779781964</v>
      </c>
      <c r="J65" s="82">
        <f t="shared" si="8"/>
        <v>10967707000</v>
      </c>
      <c r="K65" s="72">
        <f t="shared" si="8"/>
        <v>11211472000</v>
      </c>
      <c r="L65" s="73">
        <f t="shared" si="8"/>
        <v>11211472000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449616957</v>
      </c>
      <c r="D68" s="60">
        <v>552486790</v>
      </c>
      <c r="E68" s="61">
        <v>477163893</v>
      </c>
      <c r="F68" s="62">
        <v>180000001</v>
      </c>
      <c r="G68" s="60">
        <v>180000000</v>
      </c>
      <c r="H68" s="60"/>
      <c r="I68" s="63">
        <v>754377168</v>
      </c>
      <c r="J68" s="64">
        <v>185000000</v>
      </c>
      <c r="K68" s="60">
        <v>199948000</v>
      </c>
      <c r="L68" s="61">
        <v>211945000</v>
      </c>
    </row>
    <row r="69" spans="1:12" ht="13.5">
      <c r="A69" s="84" t="s">
        <v>43</v>
      </c>
      <c r="B69" s="39" t="s">
        <v>44</v>
      </c>
      <c r="C69" s="60">
        <f>SUM(C75:C79)</f>
        <v>142278000</v>
      </c>
      <c r="D69" s="60">
        <f aca="true" t="shared" si="9" ref="D69:L69">SUM(D75:D79)</f>
        <v>163392950</v>
      </c>
      <c r="E69" s="61">
        <f t="shared" si="9"/>
        <v>0</v>
      </c>
      <c r="F69" s="62">
        <f t="shared" si="9"/>
        <v>203209000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204967000</v>
      </c>
      <c r="K69" s="60">
        <f t="shared" si="9"/>
        <v>212261000</v>
      </c>
      <c r="L69" s="61">
        <f t="shared" si="9"/>
        <v>223706000</v>
      </c>
    </row>
    <row r="70" spans="1:12" ht="13.5">
      <c r="A70" s="79" t="s">
        <v>19</v>
      </c>
      <c r="B70" s="47"/>
      <c r="C70" s="6">
        <v>10965205</v>
      </c>
      <c r="D70" s="6">
        <v>25543000</v>
      </c>
      <c r="E70" s="7"/>
      <c r="F70" s="8">
        <v>44009762</v>
      </c>
      <c r="G70" s="6"/>
      <c r="H70" s="6"/>
      <c r="I70" s="9"/>
      <c r="J70" s="10">
        <v>25705285</v>
      </c>
      <c r="K70" s="6">
        <v>27247603</v>
      </c>
      <c r="L70" s="7">
        <v>28882459</v>
      </c>
    </row>
    <row r="71" spans="1:12" ht="13.5">
      <c r="A71" s="79" t="s">
        <v>20</v>
      </c>
      <c r="B71" s="47"/>
      <c r="C71" s="6">
        <v>18004700</v>
      </c>
      <c r="D71" s="6">
        <v>26669000</v>
      </c>
      <c r="E71" s="7"/>
      <c r="F71" s="8">
        <v>24745652</v>
      </c>
      <c r="G71" s="6"/>
      <c r="H71" s="6"/>
      <c r="I71" s="9"/>
      <c r="J71" s="10">
        <v>35772655</v>
      </c>
      <c r="K71" s="6">
        <v>37919014</v>
      </c>
      <c r="L71" s="7">
        <v>40194155</v>
      </c>
    </row>
    <row r="72" spans="1:12" ht="13.5">
      <c r="A72" s="79" t="s">
        <v>21</v>
      </c>
      <c r="B72" s="47"/>
      <c r="C72" s="6">
        <v>22948135</v>
      </c>
      <c r="D72" s="6">
        <v>32344000</v>
      </c>
      <c r="E72" s="7"/>
      <c r="F72" s="8">
        <v>31873431</v>
      </c>
      <c r="G72" s="6"/>
      <c r="H72" s="6"/>
      <c r="I72" s="9"/>
      <c r="J72" s="10">
        <v>24719678</v>
      </c>
      <c r="K72" s="6">
        <v>26710695</v>
      </c>
      <c r="L72" s="7">
        <v>28313337</v>
      </c>
    </row>
    <row r="73" spans="1:12" ht="13.5">
      <c r="A73" s="79" t="s">
        <v>22</v>
      </c>
      <c r="B73" s="47"/>
      <c r="C73" s="6">
        <v>4995520</v>
      </c>
      <c r="D73" s="6">
        <v>7527000</v>
      </c>
      <c r="E73" s="7"/>
      <c r="F73" s="8">
        <v>14986954</v>
      </c>
      <c r="G73" s="6"/>
      <c r="H73" s="6"/>
      <c r="I73" s="9"/>
      <c r="J73" s="10">
        <v>6961413</v>
      </c>
      <c r="K73" s="6">
        <v>7379099</v>
      </c>
      <c r="L73" s="7">
        <v>7821844</v>
      </c>
    </row>
    <row r="74" spans="1:12" ht="13.5">
      <c r="A74" s="79" t="s">
        <v>23</v>
      </c>
      <c r="B74" s="47"/>
      <c r="C74" s="6">
        <v>11986700</v>
      </c>
      <c r="D74" s="6">
        <v>23400000</v>
      </c>
      <c r="E74" s="7"/>
      <c r="F74" s="8">
        <v>28863498</v>
      </c>
      <c r="G74" s="6"/>
      <c r="H74" s="6"/>
      <c r="I74" s="9"/>
      <c r="J74" s="10">
        <v>27468247</v>
      </c>
      <c r="K74" s="6">
        <v>27853882</v>
      </c>
      <c r="L74" s="7">
        <v>29525363</v>
      </c>
    </row>
    <row r="75" spans="1:12" ht="13.5">
      <c r="A75" s="85" t="s">
        <v>24</v>
      </c>
      <c r="B75" s="47"/>
      <c r="C75" s="21">
        <f>SUM(C70:C74)</f>
        <v>68900260</v>
      </c>
      <c r="D75" s="21">
        <f aca="true" t="shared" si="10" ref="D75:L75">SUM(D70:D74)</f>
        <v>115483000</v>
      </c>
      <c r="E75" s="22">
        <f t="shared" si="10"/>
        <v>0</v>
      </c>
      <c r="F75" s="23">
        <f t="shared" si="10"/>
        <v>144479297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120627278</v>
      </c>
      <c r="K75" s="21">
        <f t="shared" si="10"/>
        <v>127110293</v>
      </c>
      <c r="L75" s="22">
        <f t="shared" si="10"/>
        <v>134737158</v>
      </c>
    </row>
    <row r="76" spans="1:12" ht="13.5">
      <c r="A76" s="86" t="s">
        <v>25</v>
      </c>
      <c r="B76" s="39"/>
      <c r="C76" s="6">
        <v>73377740</v>
      </c>
      <c r="D76" s="6">
        <v>47909950</v>
      </c>
      <c r="E76" s="7"/>
      <c r="F76" s="8">
        <v>17823734</v>
      </c>
      <c r="G76" s="6"/>
      <c r="H76" s="6"/>
      <c r="I76" s="9"/>
      <c r="J76" s="10">
        <v>24399307</v>
      </c>
      <c r="K76" s="6">
        <v>21846428</v>
      </c>
      <c r="L76" s="7">
        <v>23157214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40905969</v>
      </c>
      <c r="G79" s="6"/>
      <c r="H79" s="6"/>
      <c r="I79" s="9"/>
      <c r="J79" s="10">
        <v>59940415</v>
      </c>
      <c r="K79" s="6">
        <v>63304279</v>
      </c>
      <c r="L79" s="7">
        <v>65811628</v>
      </c>
    </row>
    <row r="80" spans="1:12" ht="13.5">
      <c r="A80" s="87" t="s">
        <v>46</v>
      </c>
      <c r="B80" s="71"/>
      <c r="C80" s="72">
        <f>SUM(C68:C69)</f>
        <v>591894957</v>
      </c>
      <c r="D80" s="72">
        <f aca="true" t="shared" si="11" ref="D80:L80">SUM(D68:D69)</f>
        <v>715879740</v>
      </c>
      <c r="E80" s="73">
        <f t="shared" si="11"/>
        <v>477163893</v>
      </c>
      <c r="F80" s="74">
        <f t="shared" si="11"/>
        <v>383209001</v>
      </c>
      <c r="G80" s="72">
        <f t="shared" si="11"/>
        <v>180000000</v>
      </c>
      <c r="H80" s="72">
        <f>SUM(H68:H69)</f>
        <v>0</v>
      </c>
      <c r="I80" s="75">
        <f t="shared" si="11"/>
        <v>754377168</v>
      </c>
      <c r="J80" s="76">
        <f t="shared" si="11"/>
        <v>389967000</v>
      </c>
      <c r="K80" s="72">
        <f t="shared" si="11"/>
        <v>412209000</v>
      </c>
      <c r="L80" s="73">
        <f t="shared" si="11"/>
        <v>435651000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0.3151202575304706</v>
      </c>
      <c r="D82" s="95">
        <f t="shared" si="12"/>
        <v>0.062289408804743776</v>
      </c>
      <c r="E82" s="96">
        <f t="shared" si="12"/>
        <v>0.4410746682199214</v>
      </c>
      <c r="F82" s="97">
        <f t="shared" si="12"/>
        <v>0.6118493974309596</v>
      </c>
      <c r="G82" s="95">
        <f t="shared" si="12"/>
        <v>0.2428969814650302</v>
      </c>
      <c r="H82" s="95">
        <f t="shared" si="12"/>
        <v>0.2352407096333663</v>
      </c>
      <c r="I82" s="98">
        <f t="shared" si="12"/>
        <v>0.24509804074507116</v>
      </c>
      <c r="J82" s="99">
        <f t="shared" si="12"/>
        <v>0.42011731634407307</v>
      </c>
      <c r="K82" s="95">
        <f t="shared" si="12"/>
        <v>0.5018607253362553</v>
      </c>
      <c r="L82" s="96">
        <f t="shared" si="12"/>
        <v>0.401192151527391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0.25037020790121134</v>
      </c>
      <c r="D83" s="95">
        <f t="shared" si="13"/>
        <v>0.06463998532887999</v>
      </c>
      <c r="E83" s="96">
        <f t="shared" si="13"/>
        <v>0.3774608465607434</v>
      </c>
      <c r="F83" s="97">
        <f t="shared" si="13"/>
        <v>2.3122944315983642</v>
      </c>
      <c r="G83" s="95">
        <f t="shared" si="13"/>
        <v>1.1546535944444445</v>
      </c>
      <c r="H83" s="95">
        <f t="shared" si="13"/>
        <v>0</v>
      </c>
      <c r="I83" s="98">
        <f t="shared" si="13"/>
        <v>0.22077007373054536</v>
      </c>
      <c r="J83" s="99">
        <f t="shared" si="13"/>
        <v>1.9670772</v>
      </c>
      <c r="K83" s="95">
        <f t="shared" si="13"/>
        <v>2.009407946065977</v>
      </c>
      <c r="L83" s="96">
        <f t="shared" si="13"/>
        <v>2.226105829342518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0.018</v>
      </c>
      <c r="D84" s="95">
        <f t="shared" si="14"/>
        <v>0.018</v>
      </c>
      <c r="E84" s="96">
        <f t="shared" si="14"/>
        <v>0</v>
      </c>
      <c r="F84" s="97">
        <f t="shared" si="14"/>
        <v>0.02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0.019</v>
      </c>
      <c r="K84" s="95">
        <f t="shared" si="14"/>
        <v>0.019</v>
      </c>
      <c r="L84" s="96">
        <f t="shared" si="14"/>
        <v>0.02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0.02</v>
      </c>
      <c r="E85" s="96">
        <f t="shared" si="15"/>
        <v>0.31</v>
      </c>
      <c r="F85" s="97">
        <f t="shared" si="15"/>
        <v>0.06</v>
      </c>
      <c r="G85" s="95">
        <f t="shared" si="15"/>
        <v>0.02</v>
      </c>
      <c r="H85" s="95">
        <f t="shared" si="15"/>
        <v>0</v>
      </c>
      <c r="I85" s="98">
        <f t="shared" si="15"/>
        <v>0.02</v>
      </c>
      <c r="J85" s="99">
        <f t="shared" si="15"/>
        <v>0.05</v>
      </c>
      <c r="K85" s="95">
        <f t="shared" si="15"/>
        <v>0.05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203209000</v>
      </c>
      <c r="G90" s="11"/>
      <c r="H90" s="11">
        <v>230792259</v>
      </c>
      <c r="I90" s="14">
        <v>246103000</v>
      </c>
      <c r="J90" s="15">
        <v>204967000</v>
      </c>
      <c r="K90" s="11">
        <v>212261000</v>
      </c>
      <c r="L90" s="27">
        <v>223706000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203209000</v>
      </c>
      <c r="G93" s="72">
        <f t="shared" si="16"/>
        <v>0</v>
      </c>
      <c r="H93" s="72">
        <f>SUM(H89:H92)</f>
        <v>230792259</v>
      </c>
      <c r="I93" s="75">
        <f t="shared" si="16"/>
        <v>246103000</v>
      </c>
      <c r="J93" s="76">
        <f t="shared" si="16"/>
        <v>204967000</v>
      </c>
      <c r="K93" s="72">
        <f t="shared" si="16"/>
        <v>212261000</v>
      </c>
      <c r="L93" s="121">
        <f t="shared" si="16"/>
        <v>223706000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29718622</v>
      </c>
      <c r="D5" s="40">
        <f aca="true" t="shared" si="0" ref="D5:L5">SUM(D11:D18)</f>
        <v>47854019</v>
      </c>
      <c r="E5" s="41">
        <f t="shared" si="0"/>
        <v>79874655</v>
      </c>
      <c r="F5" s="42">
        <f t="shared" si="0"/>
        <v>98017270</v>
      </c>
      <c r="G5" s="40">
        <f t="shared" si="0"/>
        <v>98017270</v>
      </c>
      <c r="H5" s="40">
        <f>SUM(H11:H18)</f>
        <v>54290405</v>
      </c>
      <c r="I5" s="43">
        <f t="shared" si="0"/>
        <v>62388867</v>
      </c>
      <c r="J5" s="44">
        <f t="shared" si="0"/>
        <v>192678474</v>
      </c>
      <c r="K5" s="40">
        <f t="shared" si="0"/>
        <v>153266393</v>
      </c>
      <c r="L5" s="41">
        <f t="shared" si="0"/>
        <v>153236700</v>
      </c>
    </row>
    <row r="6" spans="1:12" ht="13.5">
      <c r="A6" s="46" t="s">
        <v>19</v>
      </c>
      <c r="B6" s="47"/>
      <c r="C6" s="6">
        <v>7959170</v>
      </c>
      <c r="D6" s="6">
        <v>26774884</v>
      </c>
      <c r="E6" s="7">
        <v>44046540</v>
      </c>
      <c r="F6" s="8">
        <v>52147270</v>
      </c>
      <c r="G6" s="6">
        <v>52147270</v>
      </c>
      <c r="H6" s="6">
        <v>36223347</v>
      </c>
      <c r="I6" s="9">
        <v>41939751</v>
      </c>
      <c r="J6" s="10">
        <v>117226975</v>
      </c>
      <c r="K6" s="6">
        <v>85491200</v>
      </c>
      <c r="L6" s="7">
        <v>89000000</v>
      </c>
    </row>
    <row r="7" spans="1:12" ht="13.5">
      <c r="A7" s="46" t="s">
        <v>20</v>
      </c>
      <c r="B7" s="47"/>
      <c r="C7" s="6">
        <v>13954796</v>
      </c>
      <c r="D7" s="6"/>
      <c r="E7" s="7">
        <v>2675962</v>
      </c>
      <c r="F7" s="8"/>
      <c r="G7" s="6"/>
      <c r="H7" s="6">
        <v>1554584</v>
      </c>
      <c r="I7" s="9"/>
      <c r="J7" s="10">
        <v>4550000</v>
      </c>
      <c r="K7" s="6">
        <v>4070000</v>
      </c>
      <c r="L7" s="7">
        <v>5070000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>
        <v>7000000</v>
      </c>
      <c r="L10" s="7"/>
    </row>
    <row r="11" spans="1:12" ht="13.5">
      <c r="A11" s="48" t="s">
        <v>24</v>
      </c>
      <c r="B11" s="47"/>
      <c r="C11" s="21">
        <f>SUM(C6:C10)</f>
        <v>21913966</v>
      </c>
      <c r="D11" s="21">
        <f aca="true" t="shared" si="1" ref="D11:L11">SUM(D6:D10)</f>
        <v>26774884</v>
      </c>
      <c r="E11" s="22">
        <f t="shared" si="1"/>
        <v>46722502</v>
      </c>
      <c r="F11" s="23">
        <f t="shared" si="1"/>
        <v>52147270</v>
      </c>
      <c r="G11" s="21">
        <f t="shared" si="1"/>
        <v>52147270</v>
      </c>
      <c r="H11" s="21">
        <f>SUM(H6:H10)</f>
        <v>37777931</v>
      </c>
      <c r="I11" s="24">
        <f t="shared" si="1"/>
        <v>41939751</v>
      </c>
      <c r="J11" s="25">
        <f t="shared" si="1"/>
        <v>121776975</v>
      </c>
      <c r="K11" s="21">
        <f t="shared" si="1"/>
        <v>96561200</v>
      </c>
      <c r="L11" s="22">
        <f t="shared" si="1"/>
        <v>94070000</v>
      </c>
    </row>
    <row r="12" spans="1:12" ht="13.5">
      <c r="A12" s="49" t="s">
        <v>25</v>
      </c>
      <c r="B12" s="39"/>
      <c r="C12" s="6">
        <v>4954636</v>
      </c>
      <c r="D12" s="6">
        <v>7199137</v>
      </c>
      <c r="E12" s="7">
        <v>14516064</v>
      </c>
      <c r="F12" s="8">
        <v>27950000</v>
      </c>
      <c r="G12" s="6">
        <v>27950000</v>
      </c>
      <c r="H12" s="6">
        <v>11154442</v>
      </c>
      <c r="I12" s="9">
        <v>11567023</v>
      </c>
      <c r="J12" s="10">
        <v>48891499</v>
      </c>
      <c r="K12" s="6">
        <v>51627693</v>
      </c>
      <c r="L12" s="7">
        <v>55700000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2850020</v>
      </c>
      <c r="D15" s="6">
        <v>13879998</v>
      </c>
      <c r="E15" s="7">
        <v>18636089</v>
      </c>
      <c r="F15" s="8">
        <v>17920000</v>
      </c>
      <c r="G15" s="6">
        <v>17920000</v>
      </c>
      <c r="H15" s="6">
        <v>5358032</v>
      </c>
      <c r="I15" s="9">
        <v>8882093</v>
      </c>
      <c r="J15" s="10">
        <v>22010000</v>
      </c>
      <c r="K15" s="6">
        <v>5077500</v>
      </c>
      <c r="L15" s="7">
        <v>3466700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3861792</v>
      </c>
      <c r="D20" s="53">
        <f aca="true" t="shared" si="2" ref="D20:L20">SUM(D26:D33)</f>
        <v>0</v>
      </c>
      <c r="E20" s="54">
        <f t="shared" si="2"/>
        <v>6821851</v>
      </c>
      <c r="F20" s="55">
        <f t="shared" si="2"/>
        <v>44460000</v>
      </c>
      <c r="G20" s="53">
        <f t="shared" si="2"/>
        <v>44460000</v>
      </c>
      <c r="H20" s="53">
        <f>SUM(H26:H33)</f>
        <v>29023006</v>
      </c>
      <c r="I20" s="56">
        <f t="shared" si="2"/>
        <v>27121963</v>
      </c>
      <c r="J20" s="57">
        <f t="shared" si="2"/>
        <v>26950000</v>
      </c>
      <c r="K20" s="53">
        <f t="shared" si="2"/>
        <v>15000000</v>
      </c>
      <c r="L20" s="54">
        <f t="shared" si="2"/>
        <v>7500000</v>
      </c>
    </row>
    <row r="21" spans="1:12" ht="13.5">
      <c r="A21" s="46" t="s">
        <v>19</v>
      </c>
      <c r="B21" s="47"/>
      <c r="C21" s="6"/>
      <c r="D21" s="6"/>
      <c r="E21" s="7">
        <v>6821851</v>
      </c>
      <c r="F21" s="8">
        <v>36860000</v>
      </c>
      <c r="G21" s="6">
        <v>36860000</v>
      </c>
      <c r="H21" s="6">
        <v>25338168</v>
      </c>
      <c r="I21" s="9">
        <v>27121963</v>
      </c>
      <c r="J21" s="10">
        <v>6000000</v>
      </c>
      <c r="K21" s="6">
        <v>14000000</v>
      </c>
      <c r="L21" s="7">
        <v>7500000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6821851</v>
      </c>
      <c r="F26" s="23">
        <f t="shared" si="3"/>
        <v>36860000</v>
      </c>
      <c r="G26" s="21">
        <f t="shared" si="3"/>
        <v>36860000</v>
      </c>
      <c r="H26" s="21">
        <f>SUM(H21:H25)</f>
        <v>25338168</v>
      </c>
      <c r="I26" s="24">
        <f t="shared" si="3"/>
        <v>27121963</v>
      </c>
      <c r="J26" s="25">
        <f t="shared" si="3"/>
        <v>6000000</v>
      </c>
      <c r="K26" s="21">
        <f t="shared" si="3"/>
        <v>14000000</v>
      </c>
      <c r="L26" s="22">
        <f t="shared" si="3"/>
        <v>7500000</v>
      </c>
    </row>
    <row r="27" spans="1:12" ht="13.5">
      <c r="A27" s="49" t="s">
        <v>25</v>
      </c>
      <c r="B27" s="59"/>
      <c r="C27" s="6">
        <v>3861792</v>
      </c>
      <c r="D27" s="6"/>
      <c r="E27" s="7"/>
      <c r="F27" s="8">
        <v>1600000</v>
      </c>
      <c r="G27" s="6">
        <v>1600000</v>
      </c>
      <c r="H27" s="6"/>
      <c r="I27" s="9"/>
      <c r="J27" s="10">
        <v>7000000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6000000</v>
      </c>
      <c r="G30" s="6">
        <v>6000000</v>
      </c>
      <c r="H30" s="6">
        <v>3684838</v>
      </c>
      <c r="I30" s="9"/>
      <c r="J30" s="10">
        <v>13950000</v>
      </c>
      <c r="K30" s="6">
        <v>1000000</v>
      </c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7959170</v>
      </c>
      <c r="D36" s="6">
        <f t="shared" si="4"/>
        <v>26774884</v>
      </c>
      <c r="E36" s="7">
        <f t="shared" si="4"/>
        <v>50868391</v>
      </c>
      <c r="F36" s="8">
        <f t="shared" si="4"/>
        <v>89007270</v>
      </c>
      <c r="G36" s="6">
        <f t="shared" si="4"/>
        <v>89007270</v>
      </c>
      <c r="H36" s="6">
        <f>H6+H21</f>
        <v>61561515</v>
      </c>
      <c r="I36" s="9">
        <f t="shared" si="4"/>
        <v>69061714</v>
      </c>
      <c r="J36" s="10">
        <f t="shared" si="4"/>
        <v>123226975</v>
      </c>
      <c r="K36" s="6">
        <f t="shared" si="4"/>
        <v>99491200</v>
      </c>
      <c r="L36" s="7">
        <f t="shared" si="4"/>
        <v>96500000</v>
      </c>
    </row>
    <row r="37" spans="1:12" ht="13.5">
      <c r="A37" s="46" t="s">
        <v>20</v>
      </c>
      <c r="B37" s="47"/>
      <c r="C37" s="6">
        <f t="shared" si="4"/>
        <v>13954796</v>
      </c>
      <c r="D37" s="6">
        <f t="shared" si="4"/>
        <v>0</v>
      </c>
      <c r="E37" s="7">
        <f t="shared" si="4"/>
        <v>2675962</v>
      </c>
      <c r="F37" s="8">
        <f t="shared" si="4"/>
        <v>0</v>
      </c>
      <c r="G37" s="6">
        <f t="shared" si="4"/>
        <v>0</v>
      </c>
      <c r="H37" s="6">
        <f>H7+H22</f>
        <v>1554584</v>
      </c>
      <c r="I37" s="9">
        <f t="shared" si="4"/>
        <v>0</v>
      </c>
      <c r="J37" s="10">
        <f t="shared" si="4"/>
        <v>4550000</v>
      </c>
      <c r="K37" s="6">
        <f t="shared" si="4"/>
        <v>4070000</v>
      </c>
      <c r="L37" s="7">
        <f t="shared" si="4"/>
        <v>5070000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7000000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21913966</v>
      </c>
      <c r="D41" s="21">
        <f aca="true" t="shared" si="5" ref="D41:L41">SUM(D36:D40)</f>
        <v>26774884</v>
      </c>
      <c r="E41" s="22">
        <f t="shared" si="5"/>
        <v>53544353</v>
      </c>
      <c r="F41" s="23">
        <f t="shared" si="5"/>
        <v>89007270</v>
      </c>
      <c r="G41" s="21">
        <f t="shared" si="5"/>
        <v>89007270</v>
      </c>
      <c r="H41" s="21">
        <f>SUM(H36:H40)</f>
        <v>63116099</v>
      </c>
      <c r="I41" s="24">
        <f t="shared" si="5"/>
        <v>69061714</v>
      </c>
      <c r="J41" s="25">
        <f t="shared" si="5"/>
        <v>127776975</v>
      </c>
      <c r="K41" s="21">
        <f t="shared" si="5"/>
        <v>110561200</v>
      </c>
      <c r="L41" s="22">
        <f t="shared" si="5"/>
        <v>101570000</v>
      </c>
    </row>
    <row r="42" spans="1:12" ht="13.5">
      <c r="A42" s="49" t="s">
        <v>25</v>
      </c>
      <c r="B42" s="39"/>
      <c r="C42" s="6">
        <f t="shared" si="4"/>
        <v>8816428</v>
      </c>
      <c r="D42" s="6">
        <f t="shared" si="4"/>
        <v>7199137</v>
      </c>
      <c r="E42" s="61">
        <f t="shared" si="4"/>
        <v>14516064</v>
      </c>
      <c r="F42" s="62">
        <f t="shared" si="4"/>
        <v>29550000</v>
      </c>
      <c r="G42" s="60">
        <f t="shared" si="4"/>
        <v>29550000</v>
      </c>
      <c r="H42" s="60">
        <f t="shared" si="4"/>
        <v>11154442</v>
      </c>
      <c r="I42" s="63">
        <f t="shared" si="4"/>
        <v>11567023</v>
      </c>
      <c r="J42" s="64">
        <f t="shared" si="4"/>
        <v>55891499</v>
      </c>
      <c r="K42" s="60">
        <f t="shared" si="4"/>
        <v>51627693</v>
      </c>
      <c r="L42" s="61">
        <f t="shared" si="4"/>
        <v>55700000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2850020</v>
      </c>
      <c r="D45" s="6">
        <f t="shared" si="4"/>
        <v>13879998</v>
      </c>
      <c r="E45" s="61">
        <f t="shared" si="4"/>
        <v>18636089</v>
      </c>
      <c r="F45" s="62">
        <f t="shared" si="4"/>
        <v>23920000</v>
      </c>
      <c r="G45" s="60">
        <f t="shared" si="4"/>
        <v>23920000</v>
      </c>
      <c r="H45" s="60">
        <f t="shared" si="4"/>
        <v>9042870</v>
      </c>
      <c r="I45" s="63">
        <f t="shared" si="4"/>
        <v>8882093</v>
      </c>
      <c r="J45" s="64">
        <f t="shared" si="4"/>
        <v>35960000</v>
      </c>
      <c r="K45" s="60">
        <f t="shared" si="4"/>
        <v>6077500</v>
      </c>
      <c r="L45" s="61">
        <f t="shared" si="4"/>
        <v>3466700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33580414</v>
      </c>
      <c r="D49" s="72">
        <f aca="true" t="shared" si="6" ref="D49:L49">SUM(D41:D48)</f>
        <v>47854019</v>
      </c>
      <c r="E49" s="73">
        <f t="shared" si="6"/>
        <v>86696506</v>
      </c>
      <c r="F49" s="74">
        <f t="shared" si="6"/>
        <v>142477270</v>
      </c>
      <c r="G49" s="72">
        <f t="shared" si="6"/>
        <v>142477270</v>
      </c>
      <c r="H49" s="72">
        <f>SUM(H41:H48)</f>
        <v>83313411</v>
      </c>
      <c r="I49" s="75">
        <f t="shared" si="6"/>
        <v>89510830</v>
      </c>
      <c r="J49" s="76">
        <f t="shared" si="6"/>
        <v>219628474</v>
      </c>
      <c r="K49" s="72">
        <f t="shared" si="6"/>
        <v>168266393</v>
      </c>
      <c r="L49" s="73">
        <f t="shared" si="6"/>
        <v>160736700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160228752</v>
      </c>
      <c r="D52" s="6">
        <v>158214287</v>
      </c>
      <c r="E52" s="7">
        <v>222780395</v>
      </c>
      <c r="F52" s="8">
        <v>305321936</v>
      </c>
      <c r="G52" s="6">
        <v>305321936</v>
      </c>
      <c r="H52" s="6"/>
      <c r="I52" s="9">
        <v>265778872</v>
      </c>
      <c r="J52" s="10">
        <v>106299283</v>
      </c>
      <c r="K52" s="6">
        <v>108591200</v>
      </c>
      <c r="L52" s="7">
        <v>45500000</v>
      </c>
    </row>
    <row r="53" spans="1:12" ht="13.5">
      <c r="A53" s="79" t="s">
        <v>20</v>
      </c>
      <c r="B53" s="47"/>
      <c r="C53" s="6">
        <v>13954796</v>
      </c>
      <c r="D53" s="6"/>
      <c r="E53" s="7">
        <v>8121316</v>
      </c>
      <c r="F53" s="8"/>
      <c r="G53" s="6"/>
      <c r="H53" s="6"/>
      <c r="I53" s="9">
        <v>9839357</v>
      </c>
      <c r="J53" s="10">
        <v>4550000</v>
      </c>
      <c r="K53" s="6">
        <v>4070000</v>
      </c>
      <c r="L53" s="7">
        <v>5070000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93813931</v>
      </c>
      <c r="D56" s="6">
        <v>140452629</v>
      </c>
      <c r="E56" s="7">
        <v>117039382</v>
      </c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267997479</v>
      </c>
      <c r="D57" s="21">
        <f aca="true" t="shared" si="7" ref="D57:L57">SUM(D52:D56)</f>
        <v>298666916</v>
      </c>
      <c r="E57" s="22">
        <f t="shared" si="7"/>
        <v>347941093</v>
      </c>
      <c r="F57" s="23">
        <f t="shared" si="7"/>
        <v>305321936</v>
      </c>
      <c r="G57" s="21">
        <f t="shared" si="7"/>
        <v>305321936</v>
      </c>
      <c r="H57" s="21">
        <f>SUM(H52:H56)</f>
        <v>0</v>
      </c>
      <c r="I57" s="24">
        <f t="shared" si="7"/>
        <v>275618229</v>
      </c>
      <c r="J57" s="25">
        <f t="shared" si="7"/>
        <v>110849283</v>
      </c>
      <c r="K57" s="21">
        <f t="shared" si="7"/>
        <v>112661200</v>
      </c>
      <c r="L57" s="22">
        <f t="shared" si="7"/>
        <v>50570000</v>
      </c>
    </row>
    <row r="58" spans="1:12" ht="13.5">
      <c r="A58" s="77" t="s">
        <v>25</v>
      </c>
      <c r="B58" s="39"/>
      <c r="C58" s="6">
        <v>192895339</v>
      </c>
      <c r="D58" s="6">
        <v>197123001</v>
      </c>
      <c r="E58" s="7">
        <v>184293792</v>
      </c>
      <c r="F58" s="8">
        <v>128266765</v>
      </c>
      <c r="G58" s="6">
        <v>128266765</v>
      </c>
      <c r="H58" s="6"/>
      <c r="I58" s="9">
        <v>11567023</v>
      </c>
      <c r="J58" s="10">
        <v>68769190</v>
      </c>
      <c r="K58" s="6">
        <v>54300001</v>
      </c>
      <c r="L58" s="7">
        <v>58300000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36923042</v>
      </c>
      <c r="D61" s="6">
        <v>21693162</v>
      </c>
      <c r="E61" s="7">
        <v>31916658</v>
      </c>
      <c r="F61" s="8">
        <v>79717988</v>
      </c>
      <c r="G61" s="6">
        <v>79717988</v>
      </c>
      <c r="H61" s="6"/>
      <c r="I61" s="9">
        <v>298931122</v>
      </c>
      <c r="J61" s="10">
        <v>22310000</v>
      </c>
      <c r="K61" s="6">
        <v>3928000</v>
      </c>
      <c r="L61" s="7">
        <v>2250000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104540</v>
      </c>
      <c r="F64" s="8"/>
      <c r="G64" s="6"/>
      <c r="H64" s="6"/>
      <c r="I64" s="9">
        <v>48315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497815860</v>
      </c>
      <c r="D65" s="72">
        <f aca="true" t="shared" si="8" ref="D65:L65">SUM(D57:D64)</f>
        <v>517483079</v>
      </c>
      <c r="E65" s="73">
        <f t="shared" si="8"/>
        <v>564256083</v>
      </c>
      <c r="F65" s="74">
        <f t="shared" si="8"/>
        <v>513306689</v>
      </c>
      <c r="G65" s="72">
        <f t="shared" si="8"/>
        <v>513306689</v>
      </c>
      <c r="H65" s="72">
        <f>SUM(H57:H64)</f>
        <v>0</v>
      </c>
      <c r="I65" s="75">
        <f t="shared" si="8"/>
        <v>586164689</v>
      </c>
      <c r="J65" s="82">
        <f t="shared" si="8"/>
        <v>201928473</v>
      </c>
      <c r="K65" s="72">
        <f t="shared" si="8"/>
        <v>170889201</v>
      </c>
      <c r="L65" s="73">
        <f t="shared" si="8"/>
        <v>111120000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>
        <v>27262896</v>
      </c>
      <c r="E68" s="61">
        <v>27993049</v>
      </c>
      <c r="F68" s="62">
        <v>37289249</v>
      </c>
      <c r="G68" s="60">
        <v>37289249</v>
      </c>
      <c r="H68" s="60"/>
      <c r="I68" s="63">
        <v>54077607</v>
      </c>
      <c r="J68" s="64">
        <v>31000000</v>
      </c>
      <c r="K68" s="60">
        <v>32767000</v>
      </c>
      <c r="L68" s="61">
        <v>34601952</v>
      </c>
    </row>
    <row r="69" spans="1:12" ht="13.5">
      <c r="A69" s="84" t="s">
        <v>43</v>
      </c>
      <c r="B69" s="39" t="s">
        <v>44</v>
      </c>
      <c r="C69" s="60">
        <f>SUM(C75:C79)</f>
        <v>2660224</v>
      </c>
      <c r="D69" s="60">
        <f aca="true" t="shared" si="9" ref="D69:L69">SUM(D75:D79)</f>
        <v>2636164</v>
      </c>
      <c r="E69" s="61">
        <f t="shared" si="9"/>
        <v>7230356</v>
      </c>
      <c r="F69" s="62">
        <f t="shared" si="9"/>
        <v>15745913</v>
      </c>
      <c r="G69" s="60">
        <f t="shared" si="9"/>
        <v>15745913</v>
      </c>
      <c r="H69" s="60">
        <f>SUM(H75:H79)</f>
        <v>11509836</v>
      </c>
      <c r="I69" s="63">
        <f t="shared" si="9"/>
        <v>7732304</v>
      </c>
      <c r="J69" s="64">
        <f t="shared" si="9"/>
        <v>16560439</v>
      </c>
      <c r="K69" s="60">
        <f t="shared" si="9"/>
        <v>18078055</v>
      </c>
      <c r="L69" s="61">
        <f t="shared" si="9"/>
        <v>19090426</v>
      </c>
    </row>
    <row r="70" spans="1:12" ht="13.5">
      <c r="A70" s="79" t="s">
        <v>19</v>
      </c>
      <c r="B70" s="47"/>
      <c r="C70" s="6">
        <v>447389</v>
      </c>
      <c r="D70" s="6">
        <v>689274</v>
      </c>
      <c r="E70" s="7">
        <v>3734386</v>
      </c>
      <c r="F70" s="8">
        <v>8313113</v>
      </c>
      <c r="G70" s="6">
        <v>8313113</v>
      </c>
      <c r="H70" s="6">
        <v>6201906</v>
      </c>
      <c r="I70" s="9">
        <v>2907611</v>
      </c>
      <c r="J70" s="10">
        <v>9268183</v>
      </c>
      <c r="K70" s="6">
        <v>10184639</v>
      </c>
      <c r="L70" s="7">
        <v>10754979</v>
      </c>
    </row>
    <row r="71" spans="1:12" ht="13.5">
      <c r="A71" s="79" t="s">
        <v>20</v>
      </c>
      <c r="B71" s="47"/>
      <c r="C71" s="6">
        <v>225446</v>
      </c>
      <c r="D71" s="6"/>
      <c r="E71" s="7">
        <v>926950</v>
      </c>
      <c r="F71" s="8">
        <v>2292800</v>
      </c>
      <c r="G71" s="6">
        <v>2292800</v>
      </c>
      <c r="H71" s="6">
        <v>2123159</v>
      </c>
      <c r="I71" s="9">
        <v>1344142</v>
      </c>
      <c r="J71" s="10">
        <v>2946836</v>
      </c>
      <c r="K71" s="6">
        <v>3300307</v>
      </c>
      <c r="L71" s="7">
        <v>3485124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672835</v>
      </c>
      <c r="D75" s="21">
        <f aca="true" t="shared" si="10" ref="D75:L75">SUM(D70:D74)</f>
        <v>689274</v>
      </c>
      <c r="E75" s="22">
        <f t="shared" si="10"/>
        <v>4661336</v>
      </c>
      <c r="F75" s="23">
        <f t="shared" si="10"/>
        <v>10605913</v>
      </c>
      <c r="G75" s="21">
        <f t="shared" si="10"/>
        <v>10605913</v>
      </c>
      <c r="H75" s="21">
        <f>SUM(H70:H74)</f>
        <v>8325065</v>
      </c>
      <c r="I75" s="24">
        <f t="shared" si="10"/>
        <v>4251753</v>
      </c>
      <c r="J75" s="25">
        <f t="shared" si="10"/>
        <v>12215019</v>
      </c>
      <c r="K75" s="21">
        <f t="shared" si="10"/>
        <v>13484946</v>
      </c>
      <c r="L75" s="22">
        <f t="shared" si="10"/>
        <v>14240103</v>
      </c>
    </row>
    <row r="76" spans="1:12" ht="13.5">
      <c r="A76" s="86" t="s">
        <v>25</v>
      </c>
      <c r="B76" s="39"/>
      <c r="C76" s="6"/>
      <c r="D76" s="6"/>
      <c r="E76" s="7">
        <v>29485</v>
      </c>
      <c r="F76" s="8">
        <v>200000</v>
      </c>
      <c r="G76" s="6">
        <v>200000</v>
      </c>
      <c r="H76" s="6">
        <v>112285</v>
      </c>
      <c r="I76" s="9"/>
      <c r="J76" s="10">
        <v>500000</v>
      </c>
      <c r="K76" s="6">
        <v>528500</v>
      </c>
      <c r="L76" s="7">
        <v>558096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1987389</v>
      </c>
      <c r="D79" s="6">
        <v>1946890</v>
      </c>
      <c r="E79" s="7">
        <v>2539535</v>
      </c>
      <c r="F79" s="8">
        <v>4940000</v>
      </c>
      <c r="G79" s="6">
        <v>4940000</v>
      </c>
      <c r="H79" s="6">
        <v>3072486</v>
      </c>
      <c r="I79" s="9">
        <v>3480551</v>
      </c>
      <c r="J79" s="10">
        <v>3845420</v>
      </c>
      <c r="K79" s="6">
        <v>4064609</v>
      </c>
      <c r="L79" s="7">
        <v>4292227</v>
      </c>
    </row>
    <row r="80" spans="1:12" ht="13.5">
      <c r="A80" s="87" t="s">
        <v>46</v>
      </c>
      <c r="B80" s="71"/>
      <c r="C80" s="72">
        <f>SUM(C68:C69)</f>
        <v>2660224</v>
      </c>
      <c r="D80" s="72">
        <f aca="true" t="shared" si="11" ref="D80:L80">SUM(D68:D69)</f>
        <v>29899060</v>
      </c>
      <c r="E80" s="73">
        <f t="shared" si="11"/>
        <v>35223405</v>
      </c>
      <c r="F80" s="74">
        <f t="shared" si="11"/>
        <v>53035162</v>
      </c>
      <c r="G80" s="72">
        <f t="shared" si="11"/>
        <v>53035162</v>
      </c>
      <c r="H80" s="72">
        <f>SUM(H68:H69)</f>
        <v>11509836</v>
      </c>
      <c r="I80" s="75">
        <f t="shared" si="11"/>
        <v>61809911</v>
      </c>
      <c r="J80" s="76">
        <f t="shared" si="11"/>
        <v>47560439</v>
      </c>
      <c r="K80" s="72">
        <f t="shared" si="11"/>
        <v>50845055</v>
      </c>
      <c r="L80" s="73">
        <f t="shared" si="11"/>
        <v>53692378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0.12994519059463794</v>
      </c>
      <c r="D82" s="95">
        <f t="shared" si="12"/>
        <v>0</v>
      </c>
      <c r="E82" s="96">
        <f t="shared" si="12"/>
        <v>0.08540695418340148</v>
      </c>
      <c r="F82" s="97">
        <f t="shared" si="12"/>
        <v>0.4535935350984576</v>
      </c>
      <c r="G82" s="95">
        <f t="shared" si="12"/>
        <v>0.4535935350984576</v>
      </c>
      <c r="H82" s="95">
        <f t="shared" si="12"/>
        <v>0.5345881284179037</v>
      </c>
      <c r="I82" s="98">
        <f t="shared" si="12"/>
        <v>0.4347244036343856</v>
      </c>
      <c r="J82" s="99">
        <f t="shared" si="12"/>
        <v>0.13987032095759697</v>
      </c>
      <c r="K82" s="95">
        <f t="shared" si="12"/>
        <v>0.09786881328902938</v>
      </c>
      <c r="L82" s="96">
        <f t="shared" si="12"/>
        <v>0.04894388876816063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0.24369803375116444</v>
      </c>
      <c r="F83" s="97">
        <f t="shared" si="13"/>
        <v>1.192300762077563</v>
      </c>
      <c r="G83" s="95">
        <f t="shared" si="13"/>
        <v>1.192300762077563</v>
      </c>
      <c r="H83" s="95">
        <f t="shared" si="13"/>
        <v>0</v>
      </c>
      <c r="I83" s="98">
        <f t="shared" si="13"/>
        <v>0.5015377806935872</v>
      </c>
      <c r="J83" s="99">
        <f t="shared" si="13"/>
        <v>0.8693548387096774</v>
      </c>
      <c r="K83" s="95">
        <f t="shared" si="13"/>
        <v>0.45777764213995786</v>
      </c>
      <c r="L83" s="96">
        <f t="shared" si="13"/>
        <v>0.21675077752838914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0.005</v>
      </c>
      <c r="D84" s="95">
        <f t="shared" si="14"/>
        <v>0.005</v>
      </c>
      <c r="E84" s="96">
        <f t="shared" si="14"/>
        <v>0.013</v>
      </c>
      <c r="F84" s="97">
        <f t="shared" si="14"/>
        <v>0.031</v>
      </c>
      <c r="G84" s="95">
        <f t="shared" si="14"/>
        <v>0.031</v>
      </c>
      <c r="H84" s="95">
        <f t="shared" si="14"/>
        <v>0</v>
      </c>
      <c r="I84" s="98">
        <f t="shared" si="14"/>
        <v>0.013</v>
      </c>
      <c r="J84" s="99">
        <f t="shared" si="14"/>
        <v>0.082</v>
      </c>
      <c r="K84" s="95">
        <f t="shared" si="14"/>
        <v>0.106</v>
      </c>
      <c r="L84" s="96">
        <f t="shared" si="14"/>
        <v>0.172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0.02</v>
      </c>
      <c r="F85" s="97">
        <f t="shared" si="15"/>
        <v>0.12</v>
      </c>
      <c r="G85" s="95">
        <f t="shared" si="15"/>
        <v>0.12</v>
      </c>
      <c r="H85" s="95">
        <f t="shared" si="15"/>
        <v>0</v>
      </c>
      <c r="I85" s="98">
        <f t="shared" si="15"/>
        <v>0.06</v>
      </c>
      <c r="J85" s="99">
        <f t="shared" si="15"/>
        <v>0.22</v>
      </c>
      <c r="K85" s="95">
        <f t="shared" si="15"/>
        <v>0.19</v>
      </c>
      <c r="L85" s="96">
        <f t="shared" si="15"/>
        <v>0.24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6051613</v>
      </c>
      <c r="G89" s="6"/>
      <c r="H89" s="6">
        <v>6139265</v>
      </c>
      <c r="I89" s="9"/>
      <c r="J89" s="10">
        <v>7292016</v>
      </c>
      <c r="K89" s="6">
        <v>8281331</v>
      </c>
      <c r="L89" s="26">
        <v>8745086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7145122</v>
      </c>
      <c r="I90" s="14"/>
      <c r="J90" s="15">
        <v>9268424</v>
      </c>
      <c r="K90" s="11">
        <v>9796724</v>
      </c>
      <c r="L90" s="27">
        <v>10345340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9694300</v>
      </c>
      <c r="G92" s="6"/>
      <c r="H92" s="6"/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15745913</v>
      </c>
      <c r="G93" s="72">
        <f t="shared" si="16"/>
        <v>0</v>
      </c>
      <c r="H93" s="72">
        <f>SUM(H89:H92)</f>
        <v>13284387</v>
      </c>
      <c r="I93" s="75">
        <f t="shared" si="16"/>
        <v>0</v>
      </c>
      <c r="J93" s="76">
        <f t="shared" si="16"/>
        <v>16560440</v>
      </c>
      <c r="K93" s="72">
        <f t="shared" si="16"/>
        <v>18078055</v>
      </c>
      <c r="L93" s="121">
        <f t="shared" si="16"/>
        <v>19090426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1837734839</v>
      </c>
      <c r="D5" s="40">
        <f aca="true" t="shared" si="0" ref="D5:L5">SUM(D11:D18)</f>
        <v>372344529</v>
      </c>
      <c r="E5" s="41">
        <f t="shared" si="0"/>
        <v>416791177</v>
      </c>
      <c r="F5" s="42">
        <f t="shared" si="0"/>
        <v>279306000</v>
      </c>
      <c r="G5" s="40">
        <f t="shared" si="0"/>
        <v>328516396</v>
      </c>
      <c r="H5" s="40">
        <f>SUM(H11:H18)</f>
        <v>321658491</v>
      </c>
      <c r="I5" s="43">
        <f t="shared" si="0"/>
        <v>1187533308</v>
      </c>
      <c r="J5" s="44">
        <f t="shared" si="0"/>
        <v>236734000</v>
      </c>
      <c r="K5" s="40">
        <f t="shared" si="0"/>
        <v>250847000</v>
      </c>
      <c r="L5" s="41">
        <f t="shared" si="0"/>
        <v>281826000</v>
      </c>
    </row>
    <row r="6" spans="1:12" ht="13.5">
      <c r="A6" s="46" t="s">
        <v>19</v>
      </c>
      <c r="B6" s="47"/>
      <c r="C6" s="6">
        <v>16647282</v>
      </c>
      <c r="D6" s="6">
        <v>1998771</v>
      </c>
      <c r="E6" s="7">
        <v>667325</v>
      </c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>
        <v>839530</v>
      </c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1695212671</v>
      </c>
      <c r="D8" s="6">
        <v>324728767</v>
      </c>
      <c r="E8" s="7">
        <v>92898257</v>
      </c>
      <c r="F8" s="8">
        <v>263302000</v>
      </c>
      <c r="G8" s="6">
        <v>295031396</v>
      </c>
      <c r="H8" s="6">
        <v>307693148</v>
      </c>
      <c r="I8" s="9">
        <v>670075018</v>
      </c>
      <c r="J8" s="10">
        <v>197772000</v>
      </c>
      <c r="K8" s="6">
        <v>223887000</v>
      </c>
      <c r="L8" s="7">
        <v>250366000</v>
      </c>
    </row>
    <row r="9" spans="1:12" ht="13.5">
      <c r="A9" s="46" t="s">
        <v>22</v>
      </c>
      <c r="B9" s="47"/>
      <c r="C9" s="6"/>
      <c r="D9" s="6">
        <v>11407706</v>
      </c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310513909</v>
      </c>
      <c r="F10" s="8">
        <v>2000000</v>
      </c>
      <c r="G10" s="6"/>
      <c r="H10" s="6"/>
      <c r="I10" s="9">
        <v>496943540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1712699483</v>
      </c>
      <c r="D11" s="21">
        <f aca="true" t="shared" si="1" ref="D11:L11">SUM(D6:D10)</f>
        <v>338135244</v>
      </c>
      <c r="E11" s="22">
        <f t="shared" si="1"/>
        <v>404079491</v>
      </c>
      <c r="F11" s="23">
        <f t="shared" si="1"/>
        <v>265302000</v>
      </c>
      <c r="G11" s="21">
        <f t="shared" si="1"/>
        <v>295031396</v>
      </c>
      <c r="H11" s="21">
        <f>SUM(H6:H10)</f>
        <v>307693148</v>
      </c>
      <c r="I11" s="24">
        <f t="shared" si="1"/>
        <v>1167018558</v>
      </c>
      <c r="J11" s="25">
        <f t="shared" si="1"/>
        <v>197772000</v>
      </c>
      <c r="K11" s="21">
        <f t="shared" si="1"/>
        <v>223887000</v>
      </c>
      <c r="L11" s="22">
        <f t="shared" si="1"/>
        <v>250366000</v>
      </c>
    </row>
    <row r="12" spans="1:12" ht="13.5">
      <c r="A12" s="49" t="s">
        <v>25</v>
      </c>
      <c r="B12" s="39"/>
      <c r="C12" s="6"/>
      <c r="D12" s="6"/>
      <c r="E12" s="7"/>
      <c r="F12" s="8">
        <v>2040000</v>
      </c>
      <c r="G12" s="6">
        <v>12115000</v>
      </c>
      <c r="H12" s="6"/>
      <c r="I12" s="9"/>
      <c r="J12" s="10">
        <v>11922000</v>
      </c>
      <c r="K12" s="6">
        <v>10000000</v>
      </c>
      <c r="L12" s="7">
        <v>16000000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125035356</v>
      </c>
      <c r="D15" s="6">
        <v>17680495</v>
      </c>
      <c r="E15" s="7">
        <v>11799113</v>
      </c>
      <c r="F15" s="8">
        <v>11964000</v>
      </c>
      <c r="G15" s="6">
        <v>21370000</v>
      </c>
      <c r="H15" s="6">
        <v>13965343</v>
      </c>
      <c r="I15" s="9">
        <v>20514750</v>
      </c>
      <c r="J15" s="10">
        <v>27040000</v>
      </c>
      <c r="K15" s="6">
        <v>16960000</v>
      </c>
      <c r="L15" s="7">
        <v>15460000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16528790</v>
      </c>
      <c r="E18" s="17">
        <v>912573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7650000</v>
      </c>
      <c r="G20" s="53">
        <f t="shared" si="2"/>
        <v>7768000</v>
      </c>
      <c r="H20" s="53">
        <f>SUM(H26:H33)</f>
        <v>0</v>
      </c>
      <c r="I20" s="56">
        <f t="shared" si="2"/>
        <v>0</v>
      </c>
      <c r="J20" s="57">
        <f t="shared" si="2"/>
        <v>1240000</v>
      </c>
      <c r="K20" s="53">
        <f t="shared" si="2"/>
        <v>1200000</v>
      </c>
      <c r="L20" s="54">
        <f t="shared" si="2"/>
        <v>4720000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7650000</v>
      </c>
      <c r="G23" s="6">
        <v>7768000</v>
      </c>
      <c r="H23" s="6"/>
      <c r="I23" s="9"/>
      <c r="J23" s="10">
        <v>1150000</v>
      </c>
      <c r="K23" s="6">
        <v>1200000</v>
      </c>
      <c r="L23" s="7">
        <v>1220000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7650000</v>
      </c>
      <c r="G26" s="21">
        <f t="shared" si="3"/>
        <v>7768000</v>
      </c>
      <c r="H26" s="21">
        <f>SUM(H21:H25)</f>
        <v>0</v>
      </c>
      <c r="I26" s="24">
        <f t="shared" si="3"/>
        <v>0</v>
      </c>
      <c r="J26" s="25">
        <f t="shared" si="3"/>
        <v>1150000</v>
      </c>
      <c r="K26" s="21">
        <f t="shared" si="3"/>
        <v>1200000</v>
      </c>
      <c r="L26" s="22">
        <f t="shared" si="3"/>
        <v>1220000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90000</v>
      </c>
      <c r="K30" s="6"/>
      <c r="L30" s="7">
        <v>3500000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16647282</v>
      </c>
      <c r="D36" s="6">
        <f t="shared" si="4"/>
        <v>1998771</v>
      </c>
      <c r="E36" s="7">
        <f t="shared" si="4"/>
        <v>667325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839530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1695212671</v>
      </c>
      <c r="D38" s="6">
        <f t="shared" si="4"/>
        <v>324728767</v>
      </c>
      <c r="E38" s="7">
        <f t="shared" si="4"/>
        <v>92898257</v>
      </c>
      <c r="F38" s="8">
        <f t="shared" si="4"/>
        <v>270952000</v>
      </c>
      <c r="G38" s="6">
        <f t="shared" si="4"/>
        <v>302799396</v>
      </c>
      <c r="H38" s="6">
        <f>H8+H23</f>
        <v>307693148</v>
      </c>
      <c r="I38" s="9">
        <f t="shared" si="4"/>
        <v>670075018</v>
      </c>
      <c r="J38" s="10">
        <f t="shared" si="4"/>
        <v>198922000</v>
      </c>
      <c r="K38" s="6">
        <f t="shared" si="4"/>
        <v>225087000</v>
      </c>
      <c r="L38" s="7">
        <f t="shared" si="4"/>
        <v>251586000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11407706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310513909</v>
      </c>
      <c r="F40" s="8">
        <f t="shared" si="4"/>
        <v>2000000</v>
      </c>
      <c r="G40" s="6">
        <f t="shared" si="4"/>
        <v>0</v>
      </c>
      <c r="H40" s="6">
        <f>H10+H25</f>
        <v>0</v>
      </c>
      <c r="I40" s="9">
        <f t="shared" si="4"/>
        <v>496943540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1712699483</v>
      </c>
      <c r="D41" s="21">
        <f aca="true" t="shared" si="5" ref="D41:L41">SUM(D36:D40)</f>
        <v>338135244</v>
      </c>
      <c r="E41" s="22">
        <f t="shared" si="5"/>
        <v>404079491</v>
      </c>
      <c r="F41" s="23">
        <f t="shared" si="5"/>
        <v>272952000</v>
      </c>
      <c r="G41" s="21">
        <f t="shared" si="5"/>
        <v>302799396</v>
      </c>
      <c r="H41" s="21">
        <f>SUM(H36:H40)</f>
        <v>307693148</v>
      </c>
      <c r="I41" s="24">
        <f t="shared" si="5"/>
        <v>1167018558</v>
      </c>
      <c r="J41" s="25">
        <f t="shared" si="5"/>
        <v>198922000</v>
      </c>
      <c r="K41" s="21">
        <f t="shared" si="5"/>
        <v>225087000</v>
      </c>
      <c r="L41" s="22">
        <f t="shared" si="5"/>
        <v>251586000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2040000</v>
      </c>
      <c r="G42" s="60">
        <f t="shared" si="4"/>
        <v>12115000</v>
      </c>
      <c r="H42" s="60">
        <f t="shared" si="4"/>
        <v>0</v>
      </c>
      <c r="I42" s="63">
        <f t="shared" si="4"/>
        <v>0</v>
      </c>
      <c r="J42" s="64">
        <f t="shared" si="4"/>
        <v>11922000</v>
      </c>
      <c r="K42" s="60">
        <f t="shared" si="4"/>
        <v>10000000</v>
      </c>
      <c r="L42" s="61">
        <f t="shared" si="4"/>
        <v>16000000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125035356</v>
      </c>
      <c r="D45" s="6">
        <f t="shared" si="4"/>
        <v>17680495</v>
      </c>
      <c r="E45" s="61">
        <f t="shared" si="4"/>
        <v>11799113</v>
      </c>
      <c r="F45" s="62">
        <f t="shared" si="4"/>
        <v>11964000</v>
      </c>
      <c r="G45" s="60">
        <f t="shared" si="4"/>
        <v>21370000</v>
      </c>
      <c r="H45" s="60">
        <f t="shared" si="4"/>
        <v>13965343</v>
      </c>
      <c r="I45" s="63">
        <f t="shared" si="4"/>
        <v>20514750</v>
      </c>
      <c r="J45" s="64">
        <f t="shared" si="4"/>
        <v>27130000</v>
      </c>
      <c r="K45" s="60">
        <f t="shared" si="4"/>
        <v>16960000</v>
      </c>
      <c r="L45" s="61">
        <f t="shared" si="4"/>
        <v>18960000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16528790</v>
      </c>
      <c r="E48" s="61">
        <f t="shared" si="4"/>
        <v>912573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1837734839</v>
      </c>
      <c r="D49" s="72">
        <f aca="true" t="shared" si="6" ref="D49:L49">SUM(D41:D48)</f>
        <v>372344529</v>
      </c>
      <c r="E49" s="73">
        <f t="shared" si="6"/>
        <v>416791177</v>
      </c>
      <c r="F49" s="74">
        <f t="shared" si="6"/>
        <v>286956000</v>
      </c>
      <c r="G49" s="72">
        <f t="shared" si="6"/>
        <v>336284396</v>
      </c>
      <c r="H49" s="72">
        <f>SUM(H41:H48)</f>
        <v>321658491</v>
      </c>
      <c r="I49" s="75">
        <f t="shared" si="6"/>
        <v>1187533308</v>
      </c>
      <c r="J49" s="76">
        <f t="shared" si="6"/>
        <v>237974000</v>
      </c>
      <c r="K49" s="72">
        <f t="shared" si="6"/>
        <v>252047000</v>
      </c>
      <c r="L49" s="73">
        <f t="shared" si="6"/>
        <v>286546000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1879959</v>
      </c>
      <c r="D52" s="6">
        <v>1998771</v>
      </c>
      <c r="E52" s="7">
        <v>10870265</v>
      </c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>
        <v>635167</v>
      </c>
      <c r="E53" s="7">
        <v>430804</v>
      </c>
      <c r="F53" s="8">
        <v>940092</v>
      </c>
      <c r="G53" s="6">
        <v>940092</v>
      </c>
      <c r="H53" s="6"/>
      <c r="I53" s="9"/>
      <c r="J53" s="10">
        <v>996498</v>
      </c>
      <c r="K53" s="6">
        <v>612498</v>
      </c>
      <c r="L53" s="7">
        <v>228498</v>
      </c>
    </row>
    <row r="54" spans="1:12" ht="13.5">
      <c r="A54" s="79" t="s">
        <v>21</v>
      </c>
      <c r="B54" s="47"/>
      <c r="C54" s="6">
        <v>1424350800</v>
      </c>
      <c r="D54" s="6">
        <v>1626957324</v>
      </c>
      <c r="E54" s="7">
        <v>1340551992</v>
      </c>
      <c r="F54" s="8">
        <v>2004788996</v>
      </c>
      <c r="G54" s="6">
        <v>2777961477</v>
      </c>
      <c r="H54" s="6"/>
      <c r="I54" s="9">
        <v>1775721362</v>
      </c>
      <c r="J54" s="10">
        <v>2336993636</v>
      </c>
      <c r="K54" s="6">
        <v>2527256636</v>
      </c>
      <c r="L54" s="7">
        <v>2744018636</v>
      </c>
    </row>
    <row r="55" spans="1:12" ht="13.5">
      <c r="A55" s="79" t="s">
        <v>22</v>
      </c>
      <c r="B55" s="47"/>
      <c r="C55" s="6">
        <v>35868800</v>
      </c>
      <c r="D55" s="6">
        <v>29784396</v>
      </c>
      <c r="E55" s="7">
        <v>27341773</v>
      </c>
      <c r="F55" s="8">
        <v>19294001</v>
      </c>
      <c r="G55" s="6">
        <v>19294001</v>
      </c>
      <c r="H55" s="6"/>
      <c r="I55" s="9"/>
      <c r="J55" s="10">
        <v>20451641</v>
      </c>
      <c r="K55" s="6">
        <v>18467641</v>
      </c>
      <c r="L55" s="7">
        <v>16483641</v>
      </c>
    </row>
    <row r="56" spans="1:12" ht="13.5">
      <c r="A56" s="79" t="s">
        <v>23</v>
      </c>
      <c r="B56" s="47"/>
      <c r="C56" s="6"/>
      <c r="D56" s="6"/>
      <c r="E56" s="7">
        <v>625434209</v>
      </c>
      <c r="F56" s="8">
        <v>2000000</v>
      </c>
      <c r="G56" s="6"/>
      <c r="H56" s="6"/>
      <c r="I56" s="9">
        <v>789117865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1462099559</v>
      </c>
      <c r="D57" s="21">
        <f aca="true" t="shared" si="7" ref="D57:L57">SUM(D52:D56)</f>
        <v>1659375658</v>
      </c>
      <c r="E57" s="22">
        <f t="shared" si="7"/>
        <v>2004629043</v>
      </c>
      <c r="F57" s="23">
        <f t="shared" si="7"/>
        <v>2027023089</v>
      </c>
      <c r="G57" s="21">
        <f t="shared" si="7"/>
        <v>2798195570</v>
      </c>
      <c r="H57" s="21">
        <f>SUM(H52:H56)</f>
        <v>0</v>
      </c>
      <c r="I57" s="24">
        <f t="shared" si="7"/>
        <v>2564839227</v>
      </c>
      <c r="J57" s="25">
        <f t="shared" si="7"/>
        <v>2358441775</v>
      </c>
      <c r="K57" s="21">
        <f t="shared" si="7"/>
        <v>2546336775</v>
      </c>
      <c r="L57" s="22">
        <f t="shared" si="7"/>
        <v>2760730775</v>
      </c>
    </row>
    <row r="58" spans="1:12" ht="13.5">
      <c r="A58" s="77" t="s">
        <v>25</v>
      </c>
      <c r="B58" s="39"/>
      <c r="C58" s="6"/>
      <c r="D58" s="6"/>
      <c r="E58" s="7"/>
      <c r="F58" s="8">
        <v>2040000</v>
      </c>
      <c r="G58" s="6">
        <v>12115000</v>
      </c>
      <c r="H58" s="6"/>
      <c r="I58" s="9"/>
      <c r="J58" s="10">
        <v>11922000</v>
      </c>
      <c r="K58" s="6">
        <v>10000000</v>
      </c>
      <c r="L58" s="7">
        <v>16000000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32914500</v>
      </c>
      <c r="D61" s="6">
        <v>115631792</v>
      </c>
      <c r="E61" s="7">
        <v>116150011</v>
      </c>
      <c r="F61" s="8">
        <v>153530700</v>
      </c>
      <c r="G61" s="6">
        <v>153530700</v>
      </c>
      <c r="H61" s="6"/>
      <c r="I61" s="9">
        <v>113397649</v>
      </c>
      <c r="J61" s="10">
        <v>171730700</v>
      </c>
      <c r="K61" s="6">
        <v>179033700</v>
      </c>
      <c r="L61" s="7">
        <v>188770700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4594331</v>
      </c>
      <c r="D64" s="6">
        <v>18192232</v>
      </c>
      <c r="E64" s="7">
        <v>15207114</v>
      </c>
      <c r="F64" s="8">
        <v>2706460</v>
      </c>
      <c r="G64" s="6">
        <v>2706460</v>
      </c>
      <c r="H64" s="6"/>
      <c r="I64" s="9">
        <v>11119346</v>
      </c>
      <c r="J64" s="10">
        <v>10320114</v>
      </c>
      <c r="K64" s="6">
        <v>6014114</v>
      </c>
      <c r="L64" s="7">
        <v>1135114</v>
      </c>
    </row>
    <row r="65" spans="1:12" ht="13.5">
      <c r="A65" s="70" t="s">
        <v>40</v>
      </c>
      <c r="B65" s="71"/>
      <c r="C65" s="72">
        <f>SUM(C57:C64)</f>
        <v>1499608390</v>
      </c>
      <c r="D65" s="72">
        <f aca="true" t="shared" si="8" ref="D65:L65">SUM(D57:D64)</f>
        <v>1793199682</v>
      </c>
      <c r="E65" s="73">
        <f t="shared" si="8"/>
        <v>2135986168</v>
      </c>
      <c r="F65" s="74">
        <f t="shared" si="8"/>
        <v>2185300249</v>
      </c>
      <c r="G65" s="72">
        <f t="shared" si="8"/>
        <v>2966547730</v>
      </c>
      <c r="H65" s="72">
        <f>SUM(H57:H64)</f>
        <v>0</v>
      </c>
      <c r="I65" s="75">
        <f t="shared" si="8"/>
        <v>2689356222</v>
      </c>
      <c r="J65" s="82">
        <f t="shared" si="8"/>
        <v>2552414589</v>
      </c>
      <c r="K65" s="72">
        <f t="shared" si="8"/>
        <v>2741384589</v>
      </c>
      <c r="L65" s="73">
        <f t="shared" si="8"/>
        <v>2966636589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40544131</v>
      </c>
      <c r="D68" s="60">
        <v>46226110</v>
      </c>
      <c r="E68" s="61">
        <v>56445207</v>
      </c>
      <c r="F68" s="62">
        <v>69479000</v>
      </c>
      <c r="G68" s="60">
        <v>50879000</v>
      </c>
      <c r="H68" s="60"/>
      <c r="I68" s="63">
        <v>54746765</v>
      </c>
      <c r="J68" s="64">
        <v>51016000</v>
      </c>
      <c r="K68" s="60">
        <v>51155000</v>
      </c>
      <c r="L68" s="61">
        <v>51294000</v>
      </c>
    </row>
    <row r="69" spans="1:12" ht="13.5">
      <c r="A69" s="84" t="s">
        <v>43</v>
      </c>
      <c r="B69" s="39" t="s">
        <v>44</v>
      </c>
      <c r="C69" s="60">
        <f>SUM(C75:C79)</f>
        <v>40794400</v>
      </c>
      <c r="D69" s="60">
        <f aca="true" t="shared" si="9" ref="D69:L69">SUM(D75:D79)</f>
        <v>0</v>
      </c>
      <c r="E69" s="61">
        <f t="shared" si="9"/>
        <v>40540347</v>
      </c>
      <c r="F69" s="62">
        <f t="shared" si="9"/>
        <v>43271976</v>
      </c>
      <c r="G69" s="60">
        <f t="shared" si="9"/>
        <v>42372722</v>
      </c>
      <c r="H69" s="60">
        <f>SUM(H75:H79)</f>
        <v>0</v>
      </c>
      <c r="I69" s="63">
        <f t="shared" si="9"/>
        <v>0</v>
      </c>
      <c r="J69" s="64">
        <f t="shared" si="9"/>
        <v>35114000</v>
      </c>
      <c r="K69" s="60">
        <f t="shared" si="9"/>
        <v>37730000</v>
      </c>
      <c r="L69" s="61">
        <f t="shared" si="9"/>
        <v>45533000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35000000</v>
      </c>
      <c r="D72" s="6"/>
      <c r="E72" s="7">
        <v>34615527</v>
      </c>
      <c r="F72" s="8">
        <v>36861976</v>
      </c>
      <c r="G72" s="6">
        <v>35462722</v>
      </c>
      <c r="H72" s="6"/>
      <c r="I72" s="9"/>
      <c r="J72" s="10">
        <v>28212000</v>
      </c>
      <c r="K72" s="6">
        <v>30741000</v>
      </c>
      <c r="L72" s="7">
        <v>38448000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35000000</v>
      </c>
      <c r="D75" s="21">
        <f aca="true" t="shared" si="10" ref="D75:L75">SUM(D70:D74)</f>
        <v>0</v>
      </c>
      <c r="E75" s="22">
        <f t="shared" si="10"/>
        <v>34615527</v>
      </c>
      <c r="F75" s="23">
        <f t="shared" si="10"/>
        <v>36861976</v>
      </c>
      <c r="G75" s="21">
        <f t="shared" si="10"/>
        <v>35462722</v>
      </c>
      <c r="H75" s="21">
        <f>SUM(H70:H74)</f>
        <v>0</v>
      </c>
      <c r="I75" s="24">
        <f t="shared" si="10"/>
        <v>0</v>
      </c>
      <c r="J75" s="25">
        <f t="shared" si="10"/>
        <v>28212000</v>
      </c>
      <c r="K75" s="21">
        <f t="shared" si="10"/>
        <v>30741000</v>
      </c>
      <c r="L75" s="22">
        <f t="shared" si="10"/>
        <v>38448000</v>
      </c>
    </row>
    <row r="76" spans="1:12" ht="13.5">
      <c r="A76" s="86" t="s">
        <v>25</v>
      </c>
      <c r="B76" s="39"/>
      <c r="C76" s="6">
        <v>5794400</v>
      </c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5924820</v>
      </c>
      <c r="F79" s="8">
        <v>6410000</v>
      </c>
      <c r="G79" s="6">
        <v>6910000</v>
      </c>
      <c r="H79" s="6"/>
      <c r="I79" s="9"/>
      <c r="J79" s="10">
        <v>6902000</v>
      </c>
      <c r="K79" s="6">
        <v>6989000</v>
      </c>
      <c r="L79" s="7">
        <v>7085000</v>
      </c>
    </row>
    <row r="80" spans="1:12" ht="13.5">
      <c r="A80" s="87" t="s">
        <v>46</v>
      </c>
      <c r="B80" s="71"/>
      <c r="C80" s="72">
        <f>SUM(C68:C69)</f>
        <v>81338531</v>
      </c>
      <c r="D80" s="72">
        <f aca="true" t="shared" si="11" ref="D80:L80">SUM(D68:D69)</f>
        <v>46226110</v>
      </c>
      <c r="E80" s="73">
        <f t="shared" si="11"/>
        <v>96985554</v>
      </c>
      <c r="F80" s="74">
        <f t="shared" si="11"/>
        <v>112750976</v>
      </c>
      <c r="G80" s="72">
        <f t="shared" si="11"/>
        <v>93251722</v>
      </c>
      <c r="H80" s="72">
        <f>SUM(H68:H69)</f>
        <v>0</v>
      </c>
      <c r="I80" s="75">
        <f t="shared" si="11"/>
        <v>54746765</v>
      </c>
      <c r="J80" s="76">
        <f t="shared" si="11"/>
        <v>86130000</v>
      </c>
      <c r="K80" s="72">
        <f t="shared" si="11"/>
        <v>88885000</v>
      </c>
      <c r="L80" s="73">
        <f t="shared" si="11"/>
        <v>96827000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0.027389314944899143</v>
      </c>
      <c r="G82" s="95">
        <f t="shared" si="12"/>
        <v>0.023645699558934648</v>
      </c>
      <c r="H82" s="95">
        <f t="shared" si="12"/>
        <v>0</v>
      </c>
      <c r="I82" s="98">
        <f t="shared" si="12"/>
        <v>0</v>
      </c>
      <c r="J82" s="99">
        <f t="shared" si="12"/>
        <v>0.005237946387084238</v>
      </c>
      <c r="K82" s="95">
        <f t="shared" si="12"/>
        <v>0.004783792510972824</v>
      </c>
      <c r="L82" s="96">
        <f t="shared" si="12"/>
        <v>0.01674792247698935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0.1101052116466846</v>
      </c>
      <c r="G83" s="95">
        <f t="shared" si="13"/>
        <v>0.15267595668153855</v>
      </c>
      <c r="H83" s="95">
        <f t="shared" si="13"/>
        <v>0</v>
      </c>
      <c r="I83" s="98">
        <f t="shared" si="13"/>
        <v>0</v>
      </c>
      <c r="J83" s="99">
        <f t="shared" si="13"/>
        <v>0.024306100047044064</v>
      </c>
      <c r="K83" s="95">
        <f t="shared" si="13"/>
        <v>0.023458117486071742</v>
      </c>
      <c r="L83" s="96">
        <f t="shared" si="13"/>
        <v>0.0920185596755956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0.027</v>
      </c>
      <c r="D84" s="95">
        <f t="shared" si="14"/>
        <v>0</v>
      </c>
      <c r="E84" s="96">
        <f t="shared" si="14"/>
        <v>0.019</v>
      </c>
      <c r="F84" s="97">
        <f t="shared" si="14"/>
        <v>0.02</v>
      </c>
      <c r="G84" s="95">
        <f t="shared" si="14"/>
        <v>0.014</v>
      </c>
      <c r="H84" s="95">
        <f t="shared" si="14"/>
        <v>0</v>
      </c>
      <c r="I84" s="98">
        <f t="shared" si="14"/>
        <v>0</v>
      </c>
      <c r="J84" s="99">
        <f t="shared" si="14"/>
        <v>0.014</v>
      </c>
      <c r="K84" s="95">
        <f t="shared" si="14"/>
        <v>0.014</v>
      </c>
      <c r="L84" s="96">
        <f t="shared" si="14"/>
        <v>0.015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</v>
      </c>
      <c r="E85" s="96">
        <f t="shared" si="15"/>
        <v>0.02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43271976</v>
      </c>
      <c r="G92" s="6"/>
      <c r="H92" s="6">
        <v>66662413</v>
      </c>
      <c r="I92" s="9"/>
      <c r="J92" s="10">
        <v>35114000</v>
      </c>
      <c r="K92" s="6">
        <v>37730000</v>
      </c>
      <c r="L92" s="26">
        <v>45533000</v>
      </c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43271976</v>
      </c>
      <c r="G93" s="72">
        <f t="shared" si="16"/>
        <v>0</v>
      </c>
      <c r="H93" s="72">
        <f>SUM(H89:H92)</f>
        <v>66662413</v>
      </c>
      <c r="I93" s="75">
        <f t="shared" si="16"/>
        <v>0</v>
      </c>
      <c r="J93" s="76">
        <f t="shared" si="16"/>
        <v>35114000</v>
      </c>
      <c r="K93" s="72">
        <f t="shared" si="16"/>
        <v>37730000</v>
      </c>
      <c r="L93" s="121">
        <f t="shared" si="16"/>
        <v>45533000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31096866</v>
      </c>
      <c r="D5" s="40">
        <f aca="true" t="shared" si="0" ref="D5:L5">SUM(D11:D18)</f>
        <v>14712733</v>
      </c>
      <c r="E5" s="41">
        <f t="shared" si="0"/>
        <v>90888400</v>
      </c>
      <c r="F5" s="42">
        <f t="shared" si="0"/>
        <v>83060907</v>
      </c>
      <c r="G5" s="40">
        <f t="shared" si="0"/>
        <v>83060907</v>
      </c>
      <c r="H5" s="40">
        <f>SUM(H11:H18)</f>
        <v>0</v>
      </c>
      <c r="I5" s="43">
        <f t="shared" si="0"/>
        <v>0</v>
      </c>
      <c r="J5" s="44">
        <f t="shared" si="0"/>
        <v>35259000</v>
      </c>
      <c r="K5" s="40">
        <f t="shared" si="0"/>
        <v>35542000</v>
      </c>
      <c r="L5" s="41">
        <f t="shared" si="0"/>
        <v>37423000</v>
      </c>
    </row>
    <row r="6" spans="1:12" ht="13.5">
      <c r="A6" s="46" t="s">
        <v>19</v>
      </c>
      <c r="B6" s="47"/>
      <c r="C6" s="6">
        <v>1863641</v>
      </c>
      <c r="D6" s="6"/>
      <c r="E6" s="7">
        <v>21898400</v>
      </c>
      <c r="F6" s="8">
        <v>22261907</v>
      </c>
      <c r="G6" s="6">
        <v>22261907</v>
      </c>
      <c r="H6" s="6"/>
      <c r="I6" s="9"/>
      <c r="J6" s="10">
        <v>33759000</v>
      </c>
      <c r="K6" s="6">
        <v>30240700</v>
      </c>
      <c r="L6" s="7">
        <v>31809550</v>
      </c>
    </row>
    <row r="7" spans="1:12" ht="13.5">
      <c r="A7" s="46" t="s">
        <v>20</v>
      </c>
      <c r="B7" s="47"/>
      <c r="C7" s="6"/>
      <c r="D7" s="6"/>
      <c r="E7" s="7">
        <v>32800000</v>
      </c>
      <c r="F7" s="8">
        <v>6199000</v>
      </c>
      <c r="G7" s="6">
        <v>6199000</v>
      </c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449466</v>
      </c>
      <c r="D8" s="6"/>
      <c r="E8" s="7">
        <v>3213000</v>
      </c>
      <c r="F8" s="8">
        <v>20000000</v>
      </c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>
        <v>19429906</v>
      </c>
      <c r="D9" s="6">
        <v>13530003</v>
      </c>
      <c r="E9" s="7">
        <v>14500000</v>
      </c>
      <c r="F9" s="8"/>
      <c r="G9" s="6">
        <v>20000000</v>
      </c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4500000</v>
      </c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21743013</v>
      </c>
      <c r="D11" s="21">
        <f aca="true" t="shared" si="1" ref="D11:L11">SUM(D6:D10)</f>
        <v>13530003</v>
      </c>
      <c r="E11" s="22">
        <f t="shared" si="1"/>
        <v>76911400</v>
      </c>
      <c r="F11" s="23">
        <f t="shared" si="1"/>
        <v>48460907</v>
      </c>
      <c r="G11" s="21">
        <f t="shared" si="1"/>
        <v>48460907</v>
      </c>
      <c r="H11" s="21">
        <f>SUM(H6:H10)</f>
        <v>0</v>
      </c>
      <c r="I11" s="24">
        <f t="shared" si="1"/>
        <v>0</v>
      </c>
      <c r="J11" s="25">
        <f t="shared" si="1"/>
        <v>33759000</v>
      </c>
      <c r="K11" s="21">
        <f t="shared" si="1"/>
        <v>30240700</v>
      </c>
      <c r="L11" s="22">
        <f t="shared" si="1"/>
        <v>31809550</v>
      </c>
    </row>
    <row r="12" spans="1:12" ht="13.5">
      <c r="A12" s="49" t="s">
        <v>25</v>
      </c>
      <c r="B12" s="39"/>
      <c r="C12" s="6"/>
      <c r="D12" s="6"/>
      <c r="E12" s="7">
        <v>4300000</v>
      </c>
      <c r="F12" s="8">
        <v>1000000</v>
      </c>
      <c r="G12" s="6">
        <v>1000000</v>
      </c>
      <c r="H12" s="6"/>
      <c r="I12" s="9"/>
      <c r="J12" s="10">
        <v>1500000</v>
      </c>
      <c r="K12" s="6">
        <v>5301300</v>
      </c>
      <c r="L12" s="7">
        <v>5613450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3011000</v>
      </c>
      <c r="F14" s="8">
        <v>27000000</v>
      </c>
      <c r="G14" s="6">
        <v>27000000</v>
      </c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9353853</v>
      </c>
      <c r="D15" s="6">
        <v>1182730</v>
      </c>
      <c r="E15" s="7">
        <v>6666000</v>
      </c>
      <c r="F15" s="8">
        <v>6600000</v>
      </c>
      <c r="G15" s="6">
        <v>6600000</v>
      </c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2566392</v>
      </c>
      <c r="G20" s="53">
        <f t="shared" si="2"/>
        <v>2566000</v>
      </c>
      <c r="H20" s="53">
        <f>SUM(H26:H33)</f>
        <v>31113934</v>
      </c>
      <c r="I20" s="56">
        <f t="shared" si="2"/>
        <v>0</v>
      </c>
      <c r="J20" s="57">
        <f t="shared" si="2"/>
        <v>79417972</v>
      </c>
      <c r="K20" s="53">
        <f t="shared" si="2"/>
        <v>30000000</v>
      </c>
      <c r="L20" s="54">
        <f t="shared" si="2"/>
        <v>40300000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19617972</v>
      </c>
      <c r="K21" s="6">
        <v>30000000</v>
      </c>
      <c r="L21" s="7">
        <v>34000000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59800000</v>
      </c>
      <c r="K23" s="6"/>
      <c r="L23" s="7">
        <v>6300000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>
        <v>31113934</v>
      </c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31113934</v>
      </c>
      <c r="I26" s="24">
        <f t="shared" si="3"/>
        <v>0</v>
      </c>
      <c r="J26" s="25">
        <f t="shared" si="3"/>
        <v>79417972</v>
      </c>
      <c r="K26" s="21">
        <f t="shared" si="3"/>
        <v>30000000</v>
      </c>
      <c r="L26" s="22">
        <f t="shared" si="3"/>
        <v>40300000</v>
      </c>
    </row>
    <row r="27" spans="1:12" ht="13.5">
      <c r="A27" s="49" t="s">
        <v>25</v>
      </c>
      <c r="B27" s="59"/>
      <c r="C27" s="6"/>
      <c r="D27" s="6"/>
      <c r="E27" s="7"/>
      <c r="F27" s="8">
        <v>2566392</v>
      </c>
      <c r="G27" s="6">
        <v>2566000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1863641</v>
      </c>
      <c r="D36" s="6">
        <f t="shared" si="4"/>
        <v>0</v>
      </c>
      <c r="E36" s="7">
        <f t="shared" si="4"/>
        <v>21898400</v>
      </c>
      <c r="F36" s="8">
        <f t="shared" si="4"/>
        <v>22261907</v>
      </c>
      <c r="G36" s="6">
        <f t="shared" si="4"/>
        <v>22261907</v>
      </c>
      <c r="H36" s="6">
        <f>H6+H21</f>
        <v>0</v>
      </c>
      <c r="I36" s="9">
        <f t="shared" si="4"/>
        <v>0</v>
      </c>
      <c r="J36" s="10">
        <f t="shared" si="4"/>
        <v>53376972</v>
      </c>
      <c r="K36" s="6">
        <f t="shared" si="4"/>
        <v>60240700</v>
      </c>
      <c r="L36" s="7">
        <f t="shared" si="4"/>
        <v>65809550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32800000</v>
      </c>
      <c r="F37" s="8">
        <f t="shared" si="4"/>
        <v>6199000</v>
      </c>
      <c r="G37" s="6">
        <f t="shared" si="4"/>
        <v>6199000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449466</v>
      </c>
      <c r="D38" s="6">
        <f t="shared" si="4"/>
        <v>0</v>
      </c>
      <c r="E38" s="7">
        <f t="shared" si="4"/>
        <v>3213000</v>
      </c>
      <c r="F38" s="8">
        <f t="shared" si="4"/>
        <v>20000000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59800000</v>
      </c>
      <c r="K38" s="6">
        <f t="shared" si="4"/>
        <v>0</v>
      </c>
      <c r="L38" s="7">
        <f t="shared" si="4"/>
        <v>6300000</v>
      </c>
    </row>
    <row r="39" spans="1:12" ht="13.5">
      <c r="A39" s="46" t="s">
        <v>22</v>
      </c>
      <c r="B39" s="47"/>
      <c r="C39" s="6">
        <f t="shared" si="4"/>
        <v>19429906</v>
      </c>
      <c r="D39" s="6">
        <f t="shared" si="4"/>
        <v>13530003</v>
      </c>
      <c r="E39" s="7">
        <f t="shared" si="4"/>
        <v>14500000</v>
      </c>
      <c r="F39" s="8">
        <f t="shared" si="4"/>
        <v>0</v>
      </c>
      <c r="G39" s="6">
        <f t="shared" si="4"/>
        <v>20000000</v>
      </c>
      <c r="H39" s="6">
        <f>H9+H24</f>
        <v>31113934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4500000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21743013</v>
      </c>
      <c r="D41" s="21">
        <f aca="true" t="shared" si="5" ref="D41:L41">SUM(D36:D40)</f>
        <v>13530003</v>
      </c>
      <c r="E41" s="22">
        <f t="shared" si="5"/>
        <v>76911400</v>
      </c>
      <c r="F41" s="23">
        <f t="shared" si="5"/>
        <v>48460907</v>
      </c>
      <c r="G41" s="21">
        <f t="shared" si="5"/>
        <v>48460907</v>
      </c>
      <c r="H41" s="21">
        <f>SUM(H36:H40)</f>
        <v>31113934</v>
      </c>
      <c r="I41" s="24">
        <f t="shared" si="5"/>
        <v>0</v>
      </c>
      <c r="J41" s="25">
        <f t="shared" si="5"/>
        <v>113176972</v>
      </c>
      <c r="K41" s="21">
        <f t="shared" si="5"/>
        <v>60240700</v>
      </c>
      <c r="L41" s="22">
        <f t="shared" si="5"/>
        <v>72109550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4300000</v>
      </c>
      <c r="F42" s="62">
        <f t="shared" si="4"/>
        <v>3566392</v>
      </c>
      <c r="G42" s="60">
        <f t="shared" si="4"/>
        <v>3566000</v>
      </c>
      <c r="H42" s="60">
        <f t="shared" si="4"/>
        <v>0</v>
      </c>
      <c r="I42" s="63">
        <f t="shared" si="4"/>
        <v>0</v>
      </c>
      <c r="J42" s="64">
        <f t="shared" si="4"/>
        <v>1500000</v>
      </c>
      <c r="K42" s="60">
        <f t="shared" si="4"/>
        <v>5301300</v>
      </c>
      <c r="L42" s="61">
        <f t="shared" si="4"/>
        <v>5613450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3011000</v>
      </c>
      <c r="F44" s="62">
        <f t="shared" si="4"/>
        <v>27000000</v>
      </c>
      <c r="G44" s="60">
        <f t="shared" si="4"/>
        <v>27000000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9353853</v>
      </c>
      <c r="D45" s="6">
        <f t="shared" si="4"/>
        <v>1182730</v>
      </c>
      <c r="E45" s="61">
        <f t="shared" si="4"/>
        <v>6666000</v>
      </c>
      <c r="F45" s="62">
        <f t="shared" si="4"/>
        <v>6600000</v>
      </c>
      <c r="G45" s="60">
        <f t="shared" si="4"/>
        <v>6600000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31096866</v>
      </c>
      <c r="D49" s="72">
        <f aca="true" t="shared" si="6" ref="D49:L49">SUM(D41:D48)</f>
        <v>14712733</v>
      </c>
      <c r="E49" s="73">
        <f t="shared" si="6"/>
        <v>90888400</v>
      </c>
      <c r="F49" s="74">
        <f t="shared" si="6"/>
        <v>85627299</v>
      </c>
      <c r="G49" s="72">
        <f t="shared" si="6"/>
        <v>85626907</v>
      </c>
      <c r="H49" s="72">
        <f>SUM(H41:H48)</f>
        <v>31113934</v>
      </c>
      <c r="I49" s="75">
        <f t="shared" si="6"/>
        <v>0</v>
      </c>
      <c r="J49" s="76">
        <f t="shared" si="6"/>
        <v>114676972</v>
      </c>
      <c r="K49" s="72">
        <f t="shared" si="6"/>
        <v>65542000</v>
      </c>
      <c r="L49" s="73">
        <f t="shared" si="6"/>
        <v>77723000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403394555</v>
      </c>
      <c r="D52" s="6">
        <v>333945364</v>
      </c>
      <c r="E52" s="7">
        <v>598355497</v>
      </c>
      <c r="F52" s="8">
        <v>385910026</v>
      </c>
      <c r="G52" s="6">
        <v>385910026</v>
      </c>
      <c r="H52" s="6"/>
      <c r="I52" s="9"/>
      <c r="J52" s="10">
        <v>439286998</v>
      </c>
      <c r="K52" s="6">
        <v>446150726</v>
      </c>
      <c r="L52" s="7">
        <v>451719576</v>
      </c>
    </row>
    <row r="53" spans="1:12" ht="13.5">
      <c r="A53" s="79" t="s">
        <v>20</v>
      </c>
      <c r="B53" s="47"/>
      <c r="C53" s="6">
        <v>172003739</v>
      </c>
      <c r="D53" s="6">
        <v>100749845</v>
      </c>
      <c r="E53" s="7">
        <v>261998870</v>
      </c>
      <c r="F53" s="8">
        <v>113932863</v>
      </c>
      <c r="G53" s="6">
        <v>113932863</v>
      </c>
      <c r="H53" s="6"/>
      <c r="I53" s="9"/>
      <c r="J53" s="10">
        <v>331455404</v>
      </c>
      <c r="K53" s="6">
        <v>331455404</v>
      </c>
      <c r="L53" s="7">
        <v>331455404</v>
      </c>
    </row>
    <row r="54" spans="1:12" ht="13.5">
      <c r="A54" s="79" t="s">
        <v>21</v>
      </c>
      <c r="B54" s="47"/>
      <c r="C54" s="6">
        <v>309180842</v>
      </c>
      <c r="D54" s="6">
        <v>114269840</v>
      </c>
      <c r="E54" s="7">
        <v>129006834</v>
      </c>
      <c r="F54" s="8">
        <v>331455404</v>
      </c>
      <c r="G54" s="6">
        <v>311455404</v>
      </c>
      <c r="H54" s="6"/>
      <c r="I54" s="9"/>
      <c r="J54" s="10">
        <v>108700618</v>
      </c>
      <c r="K54" s="6">
        <v>48900618</v>
      </c>
      <c r="L54" s="7">
        <v>55200618</v>
      </c>
    </row>
    <row r="55" spans="1:12" ht="13.5">
      <c r="A55" s="79" t="s">
        <v>22</v>
      </c>
      <c r="B55" s="47"/>
      <c r="C55" s="6">
        <v>211417636</v>
      </c>
      <c r="D55" s="6">
        <v>42385326</v>
      </c>
      <c r="E55" s="7">
        <v>14500000</v>
      </c>
      <c r="F55" s="8">
        <v>48900618</v>
      </c>
      <c r="G55" s="6">
        <v>68900618</v>
      </c>
      <c r="H55" s="6"/>
      <c r="I55" s="9"/>
      <c r="J55" s="10">
        <v>505515473</v>
      </c>
      <c r="K55" s="6">
        <v>505515473</v>
      </c>
      <c r="L55" s="7">
        <v>505515473</v>
      </c>
    </row>
    <row r="56" spans="1:12" ht="13.5">
      <c r="A56" s="79" t="s">
        <v>23</v>
      </c>
      <c r="B56" s="47"/>
      <c r="C56" s="6"/>
      <c r="D56" s="6">
        <v>261834819</v>
      </c>
      <c r="E56" s="7">
        <v>150100589</v>
      </c>
      <c r="F56" s="8">
        <v>505515473</v>
      </c>
      <c r="G56" s="6">
        <v>505515473</v>
      </c>
      <c r="H56" s="6"/>
      <c r="I56" s="9"/>
      <c r="J56" s="10">
        <v>-744110</v>
      </c>
      <c r="K56" s="6">
        <v>48390863</v>
      </c>
      <c r="L56" s="7">
        <v>36209863</v>
      </c>
    </row>
    <row r="57" spans="1:12" ht="13.5">
      <c r="A57" s="80" t="s">
        <v>24</v>
      </c>
      <c r="B57" s="47"/>
      <c r="C57" s="21">
        <f>SUM(C52:C56)</f>
        <v>1095996772</v>
      </c>
      <c r="D57" s="21">
        <f aca="true" t="shared" si="7" ref="D57:L57">SUM(D52:D56)</f>
        <v>853185194</v>
      </c>
      <c r="E57" s="22">
        <f t="shared" si="7"/>
        <v>1153961790</v>
      </c>
      <c r="F57" s="23">
        <f t="shared" si="7"/>
        <v>1385714384</v>
      </c>
      <c r="G57" s="21">
        <f t="shared" si="7"/>
        <v>1385714384</v>
      </c>
      <c r="H57" s="21">
        <f>SUM(H52:H56)</f>
        <v>0</v>
      </c>
      <c r="I57" s="24">
        <f t="shared" si="7"/>
        <v>0</v>
      </c>
      <c r="J57" s="25">
        <f t="shared" si="7"/>
        <v>1384214383</v>
      </c>
      <c r="K57" s="21">
        <f t="shared" si="7"/>
        <v>1380413084</v>
      </c>
      <c r="L57" s="22">
        <f t="shared" si="7"/>
        <v>1380100934</v>
      </c>
    </row>
    <row r="58" spans="1:12" ht="13.5">
      <c r="A58" s="77" t="s">
        <v>25</v>
      </c>
      <c r="B58" s="39"/>
      <c r="C58" s="6">
        <v>5830000</v>
      </c>
      <c r="D58" s="6"/>
      <c r="E58" s="7">
        <v>147807237</v>
      </c>
      <c r="F58" s="8">
        <v>392</v>
      </c>
      <c r="G58" s="6"/>
      <c r="H58" s="6"/>
      <c r="I58" s="9"/>
      <c r="J58" s="10">
        <v>36759000</v>
      </c>
      <c r="K58" s="6">
        <v>76102300</v>
      </c>
      <c r="L58" s="7">
        <v>113837450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>
        <v>3011000</v>
      </c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-147</v>
      </c>
      <c r="D61" s="6">
        <v>-270</v>
      </c>
      <c r="E61" s="7">
        <v>6666000</v>
      </c>
      <c r="F61" s="8"/>
      <c r="G61" s="6"/>
      <c r="H61" s="6"/>
      <c r="I61" s="9"/>
      <c r="J61" s="10">
        <v>946854</v>
      </c>
      <c r="K61" s="6">
        <v>1007452</v>
      </c>
      <c r="L61" s="7">
        <v>1071929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879600</v>
      </c>
      <c r="D63" s="6">
        <v>879600</v>
      </c>
      <c r="E63" s="7"/>
      <c r="F63" s="8">
        <v>889900</v>
      </c>
      <c r="G63" s="6">
        <v>889900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1102706225</v>
      </c>
      <c r="D65" s="72">
        <f aca="true" t="shared" si="8" ref="D65:L65">SUM(D57:D64)</f>
        <v>854064524</v>
      </c>
      <c r="E65" s="73">
        <f t="shared" si="8"/>
        <v>1311446027</v>
      </c>
      <c r="F65" s="74">
        <f t="shared" si="8"/>
        <v>1386604676</v>
      </c>
      <c r="G65" s="72">
        <f t="shared" si="8"/>
        <v>1386604284</v>
      </c>
      <c r="H65" s="72">
        <f>SUM(H57:H64)</f>
        <v>0</v>
      </c>
      <c r="I65" s="75">
        <f t="shared" si="8"/>
        <v>0</v>
      </c>
      <c r="J65" s="82">
        <f t="shared" si="8"/>
        <v>1421920237</v>
      </c>
      <c r="K65" s="72">
        <f t="shared" si="8"/>
        <v>1457522836</v>
      </c>
      <c r="L65" s="73">
        <f t="shared" si="8"/>
        <v>1495010313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67509281</v>
      </c>
      <c r="D68" s="60">
        <v>43797035</v>
      </c>
      <c r="E68" s="61">
        <v>22500000</v>
      </c>
      <c r="F68" s="62">
        <v>21975817</v>
      </c>
      <c r="G68" s="60">
        <v>21975817</v>
      </c>
      <c r="H68" s="60"/>
      <c r="I68" s="63"/>
      <c r="J68" s="64">
        <v>26286258</v>
      </c>
      <c r="K68" s="60">
        <v>35424613</v>
      </c>
      <c r="L68" s="61">
        <v>37408391</v>
      </c>
    </row>
    <row r="69" spans="1:12" ht="13.5">
      <c r="A69" s="84" t="s">
        <v>43</v>
      </c>
      <c r="B69" s="39" t="s">
        <v>44</v>
      </c>
      <c r="C69" s="60">
        <f>SUM(C75:C79)</f>
        <v>31096866</v>
      </c>
      <c r="D69" s="60">
        <f aca="true" t="shared" si="9" ref="D69:L69">SUM(D75:D79)</f>
        <v>7956835</v>
      </c>
      <c r="E69" s="61">
        <f t="shared" si="9"/>
        <v>35638848</v>
      </c>
      <c r="F69" s="62">
        <f t="shared" si="9"/>
        <v>23492229</v>
      </c>
      <c r="G69" s="60">
        <f t="shared" si="9"/>
        <v>23492229</v>
      </c>
      <c r="H69" s="60">
        <f>SUM(H75:H79)</f>
        <v>0</v>
      </c>
      <c r="I69" s="63">
        <f t="shared" si="9"/>
        <v>0</v>
      </c>
      <c r="J69" s="64">
        <f t="shared" si="9"/>
        <v>12404181</v>
      </c>
      <c r="K69" s="60">
        <f t="shared" si="9"/>
        <v>13110861</v>
      </c>
      <c r="L69" s="61">
        <f t="shared" si="9"/>
        <v>13844630</v>
      </c>
    </row>
    <row r="70" spans="1:12" ht="13.5">
      <c r="A70" s="79" t="s">
        <v>19</v>
      </c>
      <c r="B70" s="47"/>
      <c r="C70" s="6">
        <v>1863641</v>
      </c>
      <c r="D70" s="6">
        <v>2213382</v>
      </c>
      <c r="E70" s="7"/>
      <c r="F70" s="8">
        <v>2055656</v>
      </c>
      <c r="G70" s="6">
        <v>2055656</v>
      </c>
      <c r="H70" s="6"/>
      <c r="I70" s="9"/>
      <c r="J70" s="10">
        <v>2187218</v>
      </c>
      <c r="K70" s="6">
        <v>2311889</v>
      </c>
      <c r="L70" s="7">
        <v>2441355</v>
      </c>
    </row>
    <row r="71" spans="1:12" ht="13.5">
      <c r="A71" s="79" t="s">
        <v>20</v>
      </c>
      <c r="B71" s="47"/>
      <c r="C71" s="6"/>
      <c r="D71" s="6">
        <v>645286</v>
      </c>
      <c r="E71" s="7"/>
      <c r="F71" s="8">
        <v>2826156</v>
      </c>
      <c r="G71" s="6">
        <v>2826156</v>
      </c>
      <c r="H71" s="6"/>
      <c r="I71" s="9"/>
      <c r="J71" s="10">
        <v>2187218</v>
      </c>
      <c r="K71" s="6">
        <v>2311889</v>
      </c>
      <c r="L71" s="7">
        <v>2441355</v>
      </c>
    </row>
    <row r="72" spans="1:12" ht="13.5">
      <c r="A72" s="79" t="s">
        <v>21</v>
      </c>
      <c r="B72" s="47"/>
      <c r="C72" s="6">
        <v>449466</v>
      </c>
      <c r="D72" s="6">
        <v>446069</v>
      </c>
      <c r="E72" s="7"/>
      <c r="F72" s="8">
        <v>4310847</v>
      </c>
      <c r="G72" s="6">
        <v>4310847</v>
      </c>
      <c r="H72" s="6"/>
      <c r="I72" s="9"/>
      <c r="J72" s="10">
        <v>2586742</v>
      </c>
      <c r="K72" s="6">
        <v>2734186</v>
      </c>
      <c r="L72" s="7">
        <v>9187300</v>
      </c>
    </row>
    <row r="73" spans="1:12" ht="13.5">
      <c r="A73" s="79" t="s">
        <v>22</v>
      </c>
      <c r="B73" s="47"/>
      <c r="C73" s="6">
        <v>19429906</v>
      </c>
      <c r="D73" s="6">
        <v>104205</v>
      </c>
      <c r="E73" s="7"/>
      <c r="F73" s="8">
        <v>3250000</v>
      </c>
      <c r="G73" s="6">
        <v>3250000</v>
      </c>
      <c r="H73" s="6"/>
      <c r="I73" s="9"/>
      <c r="J73" s="10">
        <v>308792</v>
      </c>
      <c r="K73" s="6">
        <v>326393</v>
      </c>
      <c r="L73" s="7">
        <v>344671</v>
      </c>
    </row>
    <row r="74" spans="1:12" ht="13.5">
      <c r="A74" s="79" t="s">
        <v>23</v>
      </c>
      <c r="B74" s="47"/>
      <c r="C74" s="6"/>
      <c r="D74" s="6">
        <v>823639</v>
      </c>
      <c r="E74" s="7">
        <v>35638848</v>
      </c>
      <c r="F74" s="8">
        <v>290218</v>
      </c>
      <c r="G74" s="6">
        <v>290218</v>
      </c>
      <c r="H74" s="6"/>
      <c r="I74" s="9"/>
      <c r="J74" s="10">
        <v>2187218</v>
      </c>
      <c r="K74" s="6">
        <v>2311889</v>
      </c>
      <c r="L74" s="7">
        <v>-3858645</v>
      </c>
    </row>
    <row r="75" spans="1:12" ht="13.5">
      <c r="A75" s="85" t="s">
        <v>24</v>
      </c>
      <c r="B75" s="47"/>
      <c r="C75" s="21">
        <f>SUM(C70:C74)</f>
        <v>21743013</v>
      </c>
      <c r="D75" s="21">
        <f aca="true" t="shared" si="10" ref="D75:L75">SUM(D70:D74)</f>
        <v>4232581</v>
      </c>
      <c r="E75" s="22">
        <f t="shared" si="10"/>
        <v>35638848</v>
      </c>
      <c r="F75" s="23">
        <f t="shared" si="10"/>
        <v>12732877</v>
      </c>
      <c r="G75" s="21">
        <f t="shared" si="10"/>
        <v>12732877</v>
      </c>
      <c r="H75" s="21">
        <f>SUM(H70:H74)</f>
        <v>0</v>
      </c>
      <c r="I75" s="24">
        <f t="shared" si="10"/>
        <v>0</v>
      </c>
      <c r="J75" s="25">
        <f t="shared" si="10"/>
        <v>9457188</v>
      </c>
      <c r="K75" s="21">
        <f t="shared" si="10"/>
        <v>9996246</v>
      </c>
      <c r="L75" s="22">
        <f t="shared" si="10"/>
        <v>10556036</v>
      </c>
    </row>
    <row r="76" spans="1:12" ht="13.5">
      <c r="A76" s="86" t="s">
        <v>25</v>
      </c>
      <c r="B76" s="39"/>
      <c r="C76" s="6"/>
      <c r="D76" s="6">
        <v>866983</v>
      </c>
      <c r="E76" s="7"/>
      <c r="F76" s="8">
        <v>7348142</v>
      </c>
      <c r="G76" s="6">
        <v>7348142</v>
      </c>
      <c r="H76" s="6"/>
      <c r="I76" s="9"/>
      <c r="J76" s="10">
        <v>868234</v>
      </c>
      <c r="K76" s="6">
        <v>917723</v>
      </c>
      <c r="L76" s="7">
        <v>969115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-682823</v>
      </c>
      <c r="K78" s="6">
        <v>-722100</v>
      </c>
      <c r="L78" s="7">
        <v>-762977</v>
      </c>
    </row>
    <row r="79" spans="1:12" ht="13.5">
      <c r="A79" s="86" t="s">
        <v>28</v>
      </c>
      <c r="B79" s="39" t="s">
        <v>45</v>
      </c>
      <c r="C79" s="6">
        <v>9353853</v>
      </c>
      <c r="D79" s="6">
        <v>2857271</v>
      </c>
      <c r="E79" s="7"/>
      <c r="F79" s="8">
        <v>3411210</v>
      </c>
      <c r="G79" s="6">
        <v>3411210</v>
      </c>
      <c r="H79" s="6"/>
      <c r="I79" s="9"/>
      <c r="J79" s="10">
        <v>2761582</v>
      </c>
      <c r="K79" s="6">
        <v>2918992</v>
      </c>
      <c r="L79" s="7">
        <v>3082456</v>
      </c>
    </row>
    <row r="80" spans="1:12" ht="13.5">
      <c r="A80" s="87" t="s">
        <v>46</v>
      </c>
      <c r="B80" s="71"/>
      <c r="C80" s="72">
        <f>SUM(C68:C69)</f>
        <v>98606147</v>
      </c>
      <c r="D80" s="72">
        <f aca="true" t="shared" si="11" ref="D80:L80">SUM(D68:D69)</f>
        <v>51753870</v>
      </c>
      <c r="E80" s="73">
        <f t="shared" si="11"/>
        <v>58138848</v>
      </c>
      <c r="F80" s="74">
        <f t="shared" si="11"/>
        <v>45468046</v>
      </c>
      <c r="G80" s="72">
        <f t="shared" si="11"/>
        <v>45468046</v>
      </c>
      <c r="H80" s="72">
        <f>SUM(H68:H69)</f>
        <v>0</v>
      </c>
      <c r="I80" s="75">
        <f t="shared" si="11"/>
        <v>0</v>
      </c>
      <c r="J80" s="76">
        <f t="shared" si="11"/>
        <v>38690439</v>
      </c>
      <c r="K80" s="72">
        <f t="shared" si="11"/>
        <v>48535474</v>
      </c>
      <c r="L80" s="73">
        <f t="shared" si="11"/>
        <v>51253021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0.03089771220533385</v>
      </c>
      <c r="G82" s="95">
        <f t="shared" si="12"/>
        <v>0.030892992776975093</v>
      </c>
      <c r="H82" s="95">
        <f t="shared" si="12"/>
        <v>0</v>
      </c>
      <c r="I82" s="98">
        <f t="shared" si="12"/>
        <v>0</v>
      </c>
      <c r="J82" s="99">
        <f t="shared" si="12"/>
        <v>2.2524170282764686</v>
      </c>
      <c r="K82" s="95">
        <f t="shared" si="12"/>
        <v>0.8440718023746553</v>
      </c>
      <c r="L82" s="96">
        <f t="shared" si="12"/>
        <v>1.0768778558640408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0.11678255238474183</v>
      </c>
      <c r="G83" s="95">
        <f t="shared" si="13"/>
        <v>0.11676471459513883</v>
      </c>
      <c r="H83" s="95">
        <f t="shared" si="13"/>
        <v>0</v>
      </c>
      <c r="I83" s="98">
        <f t="shared" si="13"/>
        <v>0</v>
      </c>
      <c r="J83" s="99">
        <f t="shared" si="13"/>
        <v>3.021273396920931</v>
      </c>
      <c r="K83" s="95">
        <f t="shared" si="13"/>
        <v>0.8468688140643907</v>
      </c>
      <c r="L83" s="96">
        <f t="shared" si="13"/>
        <v>1.0772984061249788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0.028</v>
      </c>
      <c r="D84" s="95">
        <f t="shared" si="14"/>
        <v>0.009</v>
      </c>
      <c r="E84" s="96">
        <f t="shared" si="14"/>
        <v>0.027</v>
      </c>
      <c r="F84" s="97">
        <f t="shared" si="14"/>
        <v>0.017</v>
      </c>
      <c r="G84" s="95">
        <f t="shared" si="14"/>
        <v>0.017</v>
      </c>
      <c r="H84" s="95">
        <f t="shared" si="14"/>
        <v>0</v>
      </c>
      <c r="I84" s="98">
        <f t="shared" si="14"/>
        <v>0</v>
      </c>
      <c r="J84" s="99">
        <f t="shared" si="14"/>
        <v>0.009</v>
      </c>
      <c r="K84" s="95">
        <f t="shared" si="14"/>
        <v>0.009</v>
      </c>
      <c r="L84" s="96">
        <f t="shared" si="14"/>
        <v>0.009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0.01</v>
      </c>
      <c r="E85" s="96">
        <f t="shared" si="15"/>
        <v>0.03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</v>
      </c>
      <c r="J85" s="99">
        <f t="shared" si="15"/>
        <v>0.06</v>
      </c>
      <c r="K85" s="95">
        <f t="shared" si="15"/>
        <v>0.03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23491937</v>
      </c>
      <c r="G92" s="6"/>
      <c r="H92" s="6">
        <v>1532869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23491937</v>
      </c>
      <c r="G93" s="72">
        <f t="shared" si="16"/>
        <v>0</v>
      </c>
      <c r="H93" s="72">
        <f>SUM(H89:H92)</f>
        <v>1532869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85418000</v>
      </c>
      <c r="D5" s="40">
        <f aca="true" t="shared" si="0" ref="D5:L5">SUM(D11:D18)</f>
        <v>49473000</v>
      </c>
      <c r="E5" s="41">
        <f t="shared" si="0"/>
        <v>83874000</v>
      </c>
      <c r="F5" s="42">
        <f t="shared" si="0"/>
        <v>24043000</v>
      </c>
      <c r="G5" s="40">
        <f t="shared" si="0"/>
        <v>24043000</v>
      </c>
      <c r="H5" s="40">
        <f>SUM(H11:H18)</f>
        <v>87629748</v>
      </c>
      <c r="I5" s="43">
        <f t="shared" si="0"/>
        <v>97111000</v>
      </c>
      <c r="J5" s="44">
        <f t="shared" si="0"/>
        <v>42715000</v>
      </c>
      <c r="K5" s="40">
        <f t="shared" si="0"/>
        <v>48857000</v>
      </c>
      <c r="L5" s="41">
        <f t="shared" si="0"/>
        <v>108888000</v>
      </c>
    </row>
    <row r="6" spans="1:12" ht="13.5">
      <c r="A6" s="46" t="s">
        <v>19</v>
      </c>
      <c r="B6" s="47"/>
      <c r="C6" s="6">
        <v>62292000</v>
      </c>
      <c r="D6" s="6">
        <v>17445000</v>
      </c>
      <c r="E6" s="7">
        <v>38042000</v>
      </c>
      <c r="F6" s="8">
        <v>5500000</v>
      </c>
      <c r="G6" s="6">
        <v>5500000</v>
      </c>
      <c r="H6" s="6">
        <v>28727983</v>
      </c>
      <c r="I6" s="9">
        <v>31707000</v>
      </c>
      <c r="J6" s="10">
        <v>25915000</v>
      </c>
      <c r="K6" s="6">
        <v>33857000</v>
      </c>
      <c r="L6" s="7">
        <v>26010000</v>
      </c>
    </row>
    <row r="7" spans="1:12" ht="13.5">
      <c r="A7" s="46" t="s">
        <v>20</v>
      </c>
      <c r="B7" s="47"/>
      <c r="C7" s="6">
        <v>3657000</v>
      </c>
      <c r="D7" s="6">
        <v>5145000</v>
      </c>
      <c r="E7" s="7">
        <v>1264000</v>
      </c>
      <c r="F7" s="8">
        <v>7000000</v>
      </c>
      <c r="G7" s="6">
        <v>7000000</v>
      </c>
      <c r="H7" s="6">
        <v>8470073</v>
      </c>
      <c r="I7" s="9">
        <v>8816000</v>
      </c>
      <c r="J7" s="10">
        <v>12000000</v>
      </c>
      <c r="K7" s="6">
        <v>5000000</v>
      </c>
      <c r="L7" s="7">
        <v>43850000</v>
      </c>
    </row>
    <row r="8" spans="1:12" ht="13.5">
      <c r="A8" s="46" t="s">
        <v>21</v>
      </c>
      <c r="B8" s="47"/>
      <c r="C8" s="6">
        <v>9958000</v>
      </c>
      <c r="D8" s="6">
        <v>23722000</v>
      </c>
      <c r="E8" s="7">
        <v>39711000</v>
      </c>
      <c r="F8" s="8">
        <v>8500000</v>
      </c>
      <c r="G8" s="6">
        <v>8500000</v>
      </c>
      <c r="H8" s="6">
        <v>33170202</v>
      </c>
      <c r="I8" s="9">
        <v>37284000</v>
      </c>
      <c r="J8" s="10">
        <v>1000000</v>
      </c>
      <c r="K8" s="6">
        <v>10000000</v>
      </c>
      <c r="L8" s="7">
        <v>39028000</v>
      </c>
    </row>
    <row r="9" spans="1:12" ht="13.5">
      <c r="A9" s="46" t="s">
        <v>22</v>
      </c>
      <c r="B9" s="47"/>
      <c r="C9" s="6">
        <v>636000</v>
      </c>
      <c r="D9" s="6">
        <v>49000</v>
      </c>
      <c r="E9" s="7"/>
      <c r="F9" s="8"/>
      <c r="G9" s="6"/>
      <c r="H9" s="6">
        <v>5530621</v>
      </c>
      <c r="I9" s="9">
        <v>7066000</v>
      </c>
      <c r="J9" s="10">
        <v>2500000</v>
      </c>
      <c r="K9" s="6"/>
      <c r="L9" s="7"/>
    </row>
    <row r="10" spans="1:12" ht="13.5">
      <c r="A10" s="46" t="s">
        <v>23</v>
      </c>
      <c r="B10" s="47"/>
      <c r="C10" s="6">
        <v>5017000</v>
      </c>
      <c r="D10" s="6"/>
      <c r="E10" s="7">
        <v>156000</v>
      </c>
      <c r="F10" s="8"/>
      <c r="G10" s="6"/>
      <c r="H10" s="6"/>
      <c r="I10" s="9">
        <v>6116000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81560000</v>
      </c>
      <c r="D11" s="21">
        <f aca="true" t="shared" si="1" ref="D11:L11">SUM(D6:D10)</f>
        <v>46361000</v>
      </c>
      <c r="E11" s="22">
        <f t="shared" si="1"/>
        <v>79173000</v>
      </c>
      <c r="F11" s="23">
        <f t="shared" si="1"/>
        <v>21000000</v>
      </c>
      <c r="G11" s="21">
        <f t="shared" si="1"/>
        <v>21000000</v>
      </c>
      <c r="H11" s="21">
        <f>SUM(H6:H10)</f>
        <v>75898879</v>
      </c>
      <c r="I11" s="24">
        <f t="shared" si="1"/>
        <v>90989000</v>
      </c>
      <c r="J11" s="25">
        <f t="shared" si="1"/>
        <v>41415000</v>
      </c>
      <c r="K11" s="21">
        <f t="shared" si="1"/>
        <v>48857000</v>
      </c>
      <c r="L11" s="22">
        <f t="shared" si="1"/>
        <v>108888000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>
        <v>1817124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3858000</v>
      </c>
      <c r="D15" s="6">
        <v>3112000</v>
      </c>
      <c r="E15" s="7">
        <v>4701000</v>
      </c>
      <c r="F15" s="8">
        <v>3043000</v>
      </c>
      <c r="G15" s="6">
        <v>3043000</v>
      </c>
      <c r="H15" s="6">
        <v>9913745</v>
      </c>
      <c r="I15" s="9">
        <v>6122000</v>
      </c>
      <c r="J15" s="10">
        <v>1300000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44037000</v>
      </c>
      <c r="G20" s="53">
        <f t="shared" si="2"/>
        <v>44037000</v>
      </c>
      <c r="H20" s="53">
        <f>SUM(H26:H33)</f>
        <v>0</v>
      </c>
      <c r="I20" s="56">
        <f t="shared" si="2"/>
        <v>0</v>
      </c>
      <c r="J20" s="57">
        <f t="shared" si="2"/>
        <v>63737000</v>
      </c>
      <c r="K20" s="53">
        <f t="shared" si="2"/>
        <v>45613000</v>
      </c>
      <c r="L20" s="54">
        <f t="shared" si="2"/>
        <v>52057000</v>
      </c>
    </row>
    <row r="21" spans="1:12" ht="13.5">
      <c r="A21" s="46" t="s">
        <v>19</v>
      </c>
      <c r="B21" s="47"/>
      <c r="C21" s="6"/>
      <c r="D21" s="6"/>
      <c r="E21" s="7"/>
      <c r="F21" s="8">
        <v>12598000</v>
      </c>
      <c r="G21" s="6">
        <v>12598000</v>
      </c>
      <c r="H21" s="6"/>
      <c r="I21" s="9"/>
      <c r="J21" s="10">
        <v>3085000</v>
      </c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21116000</v>
      </c>
      <c r="G23" s="6">
        <v>21116000</v>
      </c>
      <c r="H23" s="6"/>
      <c r="I23" s="9"/>
      <c r="J23" s="10">
        <v>50651000</v>
      </c>
      <c r="K23" s="6">
        <v>35000000</v>
      </c>
      <c r="L23" s="7">
        <v>52057000</v>
      </c>
    </row>
    <row r="24" spans="1:12" ht="13.5">
      <c r="A24" s="46" t="s">
        <v>22</v>
      </c>
      <c r="B24" s="47"/>
      <c r="C24" s="6"/>
      <c r="D24" s="6"/>
      <c r="E24" s="7"/>
      <c r="F24" s="8">
        <v>10323000</v>
      </c>
      <c r="G24" s="6">
        <v>10323000</v>
      </c>
      <c r="H24" s="6"/>
      <c r="I24" s="9"/>
      <c r="J24" s="10">
        <v>10001000</v>
      </c>
      <c r="K24" s="6">
        <v>10613000</v>
      </c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44037000</v>
      </c>
      <c r="G26" s="21">
        <f t="shared" si="3"/>
        <v>44037000</v>
      </c>
      <c r="H26" s="21">
        <f>SUM(H21:H25)</f>
        <v>0</v>
      </c>
      <c r="I26" s="24">
        <f t="shared" si="3"/>
        <v>0</v>
      </c>
      <c r="J26" s="25">
        <f t="shared" si="3"/>
        <v>63737000</v>
      </c>
      <c r="K26" s="21">
        <f t="shared" si="3"/>
        <v>45613000</v>
      </c>
      <c r="L26" s="22">
        <f t="shared" si="3"/>
        <v>52057000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62292000</v>
      </c>
      <c r="D36" s="6">
        <f t="shared" si="4"/>
        <v>17445000</v>
      </c>
      <c r="E36" s="7">
        <f t="shared" si="4"/>
        <v>38042000</v>
      </c>
      <c r="F36" s="8">
        <f t="shared" si="4"/>
        <v>18098000</v>
      </c>
      <c r="G36" s="6">
        <f t="shared" si="4"/>
        <v>18098000</v>
      </c>
      <c r="H36" s="6">
        <f>H6+H21</f>
        <v>28727983</v>
      </c>
      <c r="I36" s="9">
        <f t="shared" si="4"/>
        <v>31707000</v>
      </c>
      <c r="J36" s="10">
        <f t="shared" si="4"/>
        <v>29000000</v>
      </c>
      <c r="K36" s="6">
        <f t="shared" si="4"/>
        <v>33857000</v>
      </c>
      <c r="L36" s="7">
        <f t="shared" si="4"/>
        <v>26010000</v>
      </c>
    </row>
    <row r="37" spans="1:12" ht="13.5">
      <c r="A37" s="46" t="s">
        <v>20</v>
      </c>
      <c r="B37" s="47"/>
      <c r="C37" s="6">
        <f t="shared" si="4"/>
        <v>3657000</v>
      </c>
      <c r="D37" s="6">
        <f t="shared" si="4"/>
        <v>5145000</v>
      </c>
      <c r="E37" s="7">
        <f t="shared" si="4"/>
        <v>1264000</v>
      </c>
      <c r="F37" s="8">
        <f t="shared" si="4"/>
        <v>7000000</v>
      </c>
      <c r="G37" s="6">
        <f t="shared" si="4"/>
        <v>7000000</v>
      </c>
      <c r="H37" s="6">
        <f>H7+H22</f>
        <v>8470073</v>
      </c>
      <c r="I37" s="9">
        <f t="shared" si="4"/>
        <v>8816000</v>
      </c>
      <c r="J37" s="10">
        <f t="shared" si="4"/>
        <v>12000000</v>
      </c>
      <c r="K37" s="6">
        <f t="shared" si="4"/>
        <v>5000000</v>
      </c>
      <c r="L37" s="7">
        <f t="shared" si="4"/>
        <v>43850000</v>
      </c>
    </row>
    <row r="38" spans="1:12" ht="13.5">
      <c r="A38" s="46" t="s">
        <v>21</v>
      </c>
      <c r="B38" s="47"/>
      <c r="C38" s="6">
        <f t="shared" si="4"/>
        <v>9958000</v>
      </c>
      <c r="D38" s="6">
        <f t="shared" si="4"/>
        <v>23722000</v>
      </c>
      <c r="E38" s="7">
        <f t="shared" si="4"/>
        <v>39711000</v>
      </c>
      <c r="F38" s="8">
        <f t="shared" si="4"/>
        <v>29616000</v>
      </c>
      <c r="G38" s="6">
        <f t="shared" si="4"/>
        <v>29616000</v>
      </c>
      <c r="H38" s="6">
        <f>H8+H23</f>
        <v>33170202</v>
      </c>
      <c r="I38" s="9">
        <f t="shared" si="4"/>
        <v>37284000</v>
      </c>
      <c r="J38" s="10">
        <f t="shared" si="4"/>
        <v>51651000</v>
      </c>
      <c r="K38" s="6">
        <f t="shared" si="4"/>
        <v>45000000</v>
      </c>
      <c r="L38" s="7">
        <f t="shared" si="4"/>
        <v>91085000</v>
      </c>
    </row>
    <row r="39" spans="1:12" ht="13.5">
      <c r="A39" s="46" t="s">
        <v>22</v>
      </c>
      <c r="B39" s="47"/>
      <c r="C39" s="6">
        <f t="shared" si="4"/>
        <v>636000</v>
      </c>
      <c r="D39" s="6">
        <f t="shared" si="4"/>
        <v>49000</v>
      </c>
      <c r="E39" s="7">
        <f t="shared" si="4"/>
        <v>0</v>
      </c>
      <c r="F39" s="8">
        <f t="shared" si="4"/>
        <v>10323000</v>
      </c>
      <c r="G39" s="6">
        <f t="shared" si="4"/>
        <v>10323000</v>
      </c>
      <c r="H39" s="6">
        <f>H9+H24</f>
        <v>5530621</v>
      </c>
      <c r="I39" s="9">
        <f t="shared" si="4"/>
        <v>7066000</v>
      </c>
      <c r="J39" s="10">
        <f t="shared" si="4"/>
        <v>12501000</v>
      </c>
      <c r="K39" s="6">
        <f t="shared" si="4"/>
        <v>10613000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5017000</v>
      </c>
      <c r="D40" s="6">
        <f t="shared" si="4"/>
        <v>0</v>
      </c>
      <c r="E40" s="7">
        <f t="shared" si="4"/>
        <v>156000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6116000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81560000</v>
      </c>
      <c r="D41" s="21">
        <f aca="true" t="shared" si="5" ref="D41:L41">SUM(D36:D40)</f>
        <v>46361000</v>
      </c>
      <c r="E41" s="22">
        <f t="shared" si="5"/>
        <v>79173000</v>
      </c>
      <c r="F41" s="23">
        <f t="shared" si="5"/>
        <v>65037000</v>
      </c>
      <c r="G41" s="21">
        <f t="shared" si="5"/>
        <v>65037000</v>
      </c>
      <c r="H41" s="21">
        <f>SUM(H36:H40)</f>
        <v>75898879</v>
      </c>
      <c r="I41" s="24">
        <f t="shared" si="5"/>
        <v>90989000</v>
      </c>
      <c r="J41" s="25">
        <f t="shared" si="5"/>
        <v>105152000</v>
      </c>
      <c r="K41" s="21">
        <f t="shared" si="5"/>
        <v>94470000</v>
      </c>
      <c r="L41" s="22">
        <f t="shared" si="5"/>
        <v>160945000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1817124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3858000</v>
      </c>
      <c r="D45" s="6">
        <f t="shared" si="4"/>
        <v>3112000</v>
      </c>
      <c r="E45" s="61">
        <f t="shared" si="4"/>
        <v>4701000</v>
      </c>
      <c r="F45" s="62">
        <f t="shared" si="4"/>
        <v>3043000</v>
      </c>
      <c r="G45" s="60">
        <f t="shared" si="4"/>
        <v>3043000</v>
      </c>
      <c r="H45" s="60">
        <f t="shared" si="4"/>
        <v>9913745</v>
      </c>
      <c r="I45" s="63">
        <f t="shared" si="4"/>
        <v>6122000</v>
      </c>
      <c r="J45" s="64">
        <f t="shared" si="4"/>
        <v>1300000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85418000</v>
      </c>
      <c r="D49" s="72">
        <f aca="true" t="shared" si="6" ref="D49:L49">SUM(D41:D48)</f>
        <v>49473000</v>
      </c>
      <c r="E49" s="73">
        <f t="shared" si="6"/>
        <v>83874000</v>
      </c>
      <c r="F49" s="74">
        <f t="shared" si="6"/>
        <v>68080000</v>
      </c>
      <c r="G49" s="72">
        <f t="shared" si="6"/>
        <v>68080000</v>
      </c>
      <c r="H49" s="72">
        <f>SUM(H41:H48)</f>
        <v>87629748</v>
      </c>
      <c r="I49" s="75">
        <f t="shared" si="6"/>
        <v>97111000</v>
      </c>
      <c r="J49" s="76">
        <f t="shared" si="6"/>
        <v>106452000</v>
      </c>
      <c r="K49" s="72">
        <f t="shared" si="6"/>
        <v>94470000</v>
      </c>
      <c r="L49" s="73">
        <f t="shared" si="6"/>
        <v>160945000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62292000</v>
      </c>
      <c r="D52" s="6">
        <v>397722800</v>
      </c>
      <c r="E52" s="7">
        <v>374285000</v>
      </c>
      <c r="F52" s="8">
        <v>18098000</v>
      </c>
      <c r="G52" s="6">
        <v>18098000</v>
      </c>
      <c r="H52" s="6"/>
      <c r="I52" s="9">
        <v>31707000</v>
      </c>
      <c r="J52" s="10">
        <v>-832459622</v>
      </c>
      <c r="K52" s="6">
        <v>-832458253</v>
      </c>
      <c r="L52" s="7">
        <v>-832457867</v>
      </c>
    </row>
    <row r="53" spans="1:12" ht="13.5">
      <c r="A53" s="79" t="s">
        <v>20</v>
      </c>
      <c r="B53" s="47"/>
      <c r="C53" s="6">
        <v>3657000</v>
      </c>
      <c r="D53" s="6">
        <v>99218000</v>
      </c>
      <c r="E53" s="7">
        <v>24265000</v>
      </c>
      <c r="F53" s="8">
        <v>7000000</v>
      </c>
      <c r="G53" s="6">
        <v>7000000</v>
      </c>
      <c r="H53" s="6"/>
      <c r="I53" s="9">
        <v>8816000</v>
      </c>
      <c r="J53" s="10">
        <v>111393055</v>
      </c>
      <c r="K53" s="6">
        <v>111393055</v>
      </c>
      <c r="L53" s="7">
        <v>111393055</v>
      </c>
    </row>
    <row r="54" spans="1:12" ht="13.5">
      <c r="A54" s="79" t="s">
        <v>21</v>
      </c>
      <c r="B54" s="47"/>
      <c r="C54" s="6">
        <v>9958000</v>
      </c>
      <c r="D54" s="6">
        <v>523980000</v>
      </c>
      <c r="E54" s="7">
        <v>111393000</v>
      </c>
      <c r="F54" s="8">
        <v>29616000</v>
      </c>
      <c r="G54" s="6">
        <v>29616000</v>
      </c>
      <c r="H54" s="6"/>
      <c r="I54" s="9">
        <v>37284000</v>
      </c>
      <c r="J54" s="10">
        <v>327805854</v>
      </c>
      <c r="K54" s="6">
        <v>327805598</v>
      </c>
      <c r="L54" s="7">
        <v>327805698</v>
      </c>
    </row>
    <row r="55" spans="1:12" ht="13.5">
      <c r="A55" s="79" t="s">
        <v>22</v>
      </c>
      <c r="B55" s="47"/>
      <c r="C55" s="6">
        <v>636000</v>
      </c>
      <c r="D55" s="6">
        <v>75730000</v>
      </c>
      <c r="E55" s="7">
        <v>327806000</v>
      </c>
      <c r="F55" s="8">
        <v>10323000</v>
      </c>
      <c r="G55" s="6">
        <v>10323000</v>
      </c>
      <c r="H55" s="6"/>
      <c r="I55" s="9">
        <v>7066000</v>
      </c>
      <c r="J55" s="10">
        <v>44916530</v>
      </c>
      <c r="K55" s="6">
        <v>44915816</v>
      </c>
      <c r="L55" s="7">
        <v>44915530</v>
      </c>
    </row>
    <row r="56" spans="1:12" ht="13.5">
      <c r="A56" s="79" t="s">
        <v>23</v>
      </c>
      <c r="B56" s="47"/>
      <c r="C56" s="6">
        <v>5017000</v>
      </c>
      <c r="D56" s="6"/>
      <c r="E56" s="7">
        <v>44916000</v>
      </c>
      <c r="F56" s="8"/>
      <c r="G56" s="6"/>
      <c r="H56" s="6"/>
      <c r="I56" s="9">
        <v>1382534818</v>
      </c>
      <c r="J56" s="10">
        <v>1</v>
      </c>
      <c r="K56" s="6">
        <v>2</v>
      </c>
      <c r="L56" s="7">
        <v>2</v>
      </c>
    </row>
    <row r="57" spans="1:12" ht="13.5">
      <c r="A57" s="80" t="s">
        <v>24</v>
      </c>
      <c r="B57" s="47"/>
      <c r="C57" s="21">
        <f>SUM(C52:C56)</f>
        <v>81560000</v>
      </c>
      <c r="D57" s="21">
        <f aca="true" t="shared" si="7" ref="D57:L57">SUM(D52:D56)</f>
        <v>1096650800</v>
      </c>
      <c r="E57" s="22">
        <f t="shared" si="7"/>
        <v>882665000</v>
      </c>
      <c r="F57" s="23">
        <f t="shared" si="7"/>
        <v>65037000</v>
      </c>
      <c r="G57" s="21">
        <f t="shared" si="7"/>
        <v>65037000</v>
      </c>
      <c r="H57" s="21">
        <f>SUM(H52:H56)</f>
        <v>0</v>
      </c>
      <c r="I57" s="24">
        <f t="shared" si="7"/>
        <v>1467407818</v>
      </c>
      <c r="J57" s="25">
        <f t="shared" si="7"/>
        <v>-348344182</v>
      </c>
      <c r="K57" s="21">
        <f t="shared" si="7"/>
        <v>-348343782</v>
      </c>
      <c r="L57" s="22">
        <f t="shared" si="7"/>
        <v>-348343582</v>
      </c>
    </row>
    <row r="58" spans="1:12" ht="13.5">
      <c r="A58" s="77" t="s">
        <v>25</v>
      </c>
      <c r="B58" s="39"/>
      <c r="C58" s="6"/>
      <c r="D58" s="6">
        <v>11839000</v>
      </c>
      <c r="E58" s="7">
        <v>48305000</v>
      </c>
      <c r="F58" s="8"/>
      <c r="G58" s="6"/>
      <c r="H58" s="6"/>
      <c r="I58" s="9"/>
      <c r="J58" s="10">
        <v>1279924957</v>
      </c>
      <c r="K58" s="6">
        <v>1279924957</v>
      </c>
      <c r="L58" s="7">
        <v>1279924957</v>
      </c>
    </row>
    <row r="59" spans="1:12" ht="13.5">
      <c r="A59" s="77" t="s">
        <v>26</v>
      </c>
      <c r="B59" s="39"/>
      <c r="C59" s="11"/>
      <c r="D59" s="11"/>
      <c r="E59" s="12">
        <v>77000</v>
      </c>
      <c r="F59" s="13"/>
      <c r="G59" s="11"/>
      <c r="H59" s="11"/>
      <c r="I59" s="14"/>
      <c r="J59" s="15">
        <v>77000</v>
      </c>
      <c r="K59" s="11">
        <v>77000</v>
      </c>
      <c r="L59" s="12">
        <v>77000</v>
      </c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3858000</v>
      </c>
      <c r="D61" s="6">
        <v>39047000</v>
      </c>
      <c r="E61" s="7">
        <v>299341000</v>
      </c>
      <c r="F61" s="8">
        <v>3043000</v>
      </c>
      <c r="G61" s="6">
        <v>3043000</v>
      </c>
      <c r="H61" s="6"/>
      <c r="I61" s="9">
        <v>6122000</v>
      </c>
      <c r="J61" s="10">
        <v>298728405</v>
      </c>
      <c r="K61" s="6">
        <v>298728405</v>
      </c>
      <c r="L61" s="7">
        <v>298728405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622000</v>
      </c>
      <c r="F64" s="8"/>
      <c r="G64" s="6"/>
      <c r="H64" s="6"/>
      <c r="I64" s="9">
        <v>341942</v>
      </c>
      <c r="J64" s="10">
        <v>621572</v>
      </c>
      <c r="K64" s="6">
        <v>621572</v>
      </c>
      <c r="L64" s="7">
        <v>621572</v>
      </c>
    </row>
    <row r="65" spans="1:12" ht="13.5">
      <c r="A65" s="70" t="s">
        <v>40</v>
      </c>
      <c r="B65" s="71"/>
      <c r="C65" s="72">
        <f>SUM(C57:C64)</f>
        <v>85418000</v>
      </c>
      <c r="D65" s="72">
        <f aca="true" t="shared" si="8" ref="D65:L65">SUM(D57:D64)</f>
        <v>1147536800</v>
      </c>
      <c r="E65" s="73">
        <f t="shared" si="8"/>
        <v>1231010000</v>
      </c>
      <c r="F65" s="74">
        <f t="shared" si="8"/>
        <v>68080000</v>
      </c>
      <c r="G65" s="72">
        <f t="shared" si="8"/>
        <v>68080000</v>
      </c>
      <c r="H65" s="72">
        <f>SUM(H57:H64)</f>
        <v>0</v>
      </c>
      <c r="I65" s="75">
        <f t="shared" si="8"/>
        <v>1473871760</v>
      </c>
      <c r="J65" s="82">
        <f t="shared" si="8"/>
        <v>1231007752</v>
      </c>
      <c r="K65" s="72">
        <f t="shared" si="8"/>
        <v>1231008152</v>
      </c>
      <c r="L65" s="73">
        <f t="shared" si="8"/>
        <v>1231008352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64512863</v>
      </c>
      <c r="D68" s="60">
        <v>63290512</v>
      </c>
      <c r="E68" s="61">
        <v>70492240</v>
      </c>
      <c r="F68" s="62">
        <v>68953856</v>
      </c>
      <c r="G68" s="60">
        <v>68953856</v>
      </c>
      <c r="H68" s="60"/>
      <c r="I68" s="63">
        <v>77921584</v>
      </c>
      <c r="J68" s="64">
        <v>72622901</v>
      </c>
      <c r="K68" s="60">
        <v>76762408</v>
      </c>
      <c r="L68" s="61">
        <v>81061101</v>
      </c>
    </row>
    <row r="69" spans="1:12" ht="13.5">
      <c r="A69" s="84" t="s">
        <v>43</v>
      </c>
      <c r="B69" s="39" t="s">
        <v>44</v>
      </c>
      <c r="C69" s="60">
        <f>SUM(C75:C79)</f>
        <v>13823000</v>
      </c>
      <c r="D69" s="60">
        <f aca="true" t="shared" si="9" ref="D69:L69">SUM(D75:D79)</f>
        <v>27263000</v>
      </c>
      <c r="E69" s="61">
        <f t="shared" si="9"/>
        <v>21467207</v>
      </c>
      <c r="F69" s="62">
        <f t="shared" si="9"/>
        <v>21254000</v>
      </c>
      <c r="G69" s="60">
        <f t="shared" si="9"/>
        <v>21254000</v>
      </c>
      <c r="H69" s="60">
        <f>SUM(H75:H79)</f>
        <v>0</v>
      </c>
      <c r="I69" s="63">
        <f t="shared" si="9"/>
        <v>0</v>
      </c>
      <c r="J69" s="64">
        <f t="shared" si="9"/>
        <v>22963000</v>
      </c>
      <c r="K69" s="60">
        <f t="shared" si="9"/>
        <v>24272000</v>
      </c>
      <c r="L69" s="61">
        <f t="shared" si="9"/>
        <v>25630000</v>
      </c>
    </row>
    <row r="70" spans="1:12" ht="13.5">
      <c r="A70" s="79" t="s">
        <v>19</v>
      </c>
      <c r="B70" s="47"/>
      <c r="C70" s="6">
        <v>1724000</v>
      </c>
      <c r="D70" s="6">
        <v>3322000</v>
      </c>
      <c r="E70" s="7">
        <v>3280976</v>
      </c>
      <c r="F70" s="8">
        <v>5249000</v>
      </c>
      <c r="G70" s="6">
        <v>5249000</v>
      </c>
      <c r="H70" s="6"/>
      <c r="I70" s="9"/>
      <c r="J70" s="10">
        <v>3493000</v>
      </c>
      <c r="K70" s="6">
        <v>3693000</v>
      </c>
      <c r="L70" s="7">
        <v>3899000</v>
      </c>
    </row>
    <row r="71" spans="1:12" ht="13.5">
      <c r="A71" s="79" t="s">
        <v>20</v>
      </c>
      <c r="B71" s="47"/>
      <c r="C71" s="6">
        <v>4993000</v>
      </c>
      <c r="D71" s="6">
        <v>2028000</v>
      </c>
      <c r="E71" s="7">
        <v>3128094</v>
      </c>
      <c r="F71" s="8">
        <v>2973000</v>
      </c>
      <c r="G71" s="6">
        <v>2973000</v>
      </c>
      <c r="H71" s="6"/>
      <c r="I71" s="9"/>
      <c r="J71" s="10">
        <v>3238000</v>
      </c>
      <c r="K71" s="6">
        <v>3423000</v>
      </c>
      <c r="L71" s="7">
        <v>3614000</v>
      </c>
    </row>
    <row r="72" spans="1:12" ht="13.5">
      <c r="A72" s="79" t="s">
        <v>21</v>
      </c>
      <c r="B72" s="47"/>
      <c r="C72" s="6">
        <v>1651000</v>
      </c>
      <c r="D72" s="6">
        <v>2311000</v>
      </c>
      <c r="E72" s="7">
        <v>2904108</v>
      </c>
      <c r="F72" s="8">
        <v>2597000</v>
      </c>
      <c r="G72" s="6">
        <v>2597000</v>
      </c>
      <c r="H72" s="6"/>
      <c r="I72" s="9"/>
      <c r="J72" s="10">
        <v>2722000</v>
      </c>
      <c r="K72" s="6">
        <v>2877000</v>
      </c>
      <c r="L72" s="7">
        <v>3038000</v>
      </c>
    </row>
    <row r="73" spans="1:12" ht="13.5">
      <c r="A73" s="79" t="s">
        <v>22</v>
      </c>
      <c r="B73" s="47"/>
      <c r="C73" s="6">
        <v>3530000</v>
      </c>
      <c r="D73" s="6">
        <v>4435000</v>
      </c>
      <c r="E73" s="7">
        <v>3862101</v>
      </c>
      <c r="F73" s="8">
        <v>3849000</v>
      </c>
      <c r="G73" s="6">
        <v>3849000</v>
      </c>
      <c r="H73" s="6"/>
      <c r="I73" s="9"/>
      <c r="J73" s="10">
        <v>3950000</v>
      </c>
      <c r="K73" s="6">
        <v>4175000</v>
      </c>
      <c r="L73" s="7">
        <v>4409000</v>
      </c>
    </row>
    <row r="74" spans="1:12" ht="13.5">
      <c r="A74" s="79" t="s">
        <v>23</v>
      </c>
      <c r="B74" s="47"/>
      <c r="C74" s="6">
        <v>876000</v>
      </c>
      <c r="D74" s="6">
        <v>1272000</v>
      </c>
      <c r="E74" s="7">
        <v>1685928</v>
      </c>
      <c r="F74" s="8">
        <v>576000</v>
      </c>
      <c r="G74" s="6">
        <v>576000</v>
      </c>
      <c r="H74" s="6"/>
      <c r="I74" s="9"/>
      <c r="J74" s="10">
        <v>1216000</v>
      </c>
      <c r="K74" s="6">
        <v>1285000</v>
      </c>
      <c r="L74" s="7">
        <v>1357000</v>
      </c>
    </row>
    <row r="75" spans="1:12" ht="13.5">
      <c r="A75" s="85" t="s">
        <v>24</v>
      </c>
      <c r="B75" s="47"/>
      <c r="C75" s="21">
        <f>SUM(C70:C74)</f>
        <v>12774000</v>
      </c>
      <c r="D75" s="21">
        <f aca="true" t="shared" si="10" ref="D75:L75">SUM(D70:D74)</f>
        <v>13368000</v>
      </c>
      <c r="E75" s="22">
        <f t="shared" si="10"/>
        <v>14861207</v>
      </c>
      <c r="F75" s="23">
        <f t="shared" si="10"/>
        <v>15244000</v>
      </c>
      <c r="G75" s="21">
        <f t="shared" si="10"/>
        <v>15244000</v>
      </c>
      <c r="H75" s="21">
        <f>SUM(H70:H74)</f>
        <v>0</v>
      </c>
      <c r="I75" s="24">
        <f t="shared" si="10"/>
        <v>0</v>
      </c>
      <c r="J75" s="25">
        <f t="shared" si="10"/>
        <v>14619000</v>
      </c>
      <c r="K75" s="21">
        <f t="shared" si="10"/>
        <v>15453000</v>
      </c>
      <c r="L75" s="22">
        <f t="shared" si="10"/>
        <v>16317000</v>
      </c>
    </row>
    <row r="76" spans="1:12" ht="13.5">
      <c r="A76" s="86" t="s">
        <v>25</v>
      </c>
      <c r="B76" s="39"/>
      <c r="C76" s="6"/>
      <c r="D76" s="6"/>
      <c r="E76" s="7"/>
      <c r="F76" s="8">
        <v>251000</v>
      </c>
      <c r="G76" s="6">
        <v>251000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1049000</v>
      </c>
      <c r="D79" s="6">
        <v>13895000</v>
      </c>
      <c r="E79" s="7">
        <v>6606000</v>
      </c>
      <c r="F79" s="8">
        <v>5759000</v>
      </c>
      <c r="G79" s="6">
        <v>5759000</v>
      </c>
      <c r="H79" s="6"/>
      <c r="I79" s="9"/>
      <c r="J79" s="10">
        <v>8344000</v>
      </c>
      <c r="K79" s="6">
        <v>8819000</v>
      </c>
      <c r="L79" s="7">
        <v>9313000</v>
      </c>
    </row>
    <row r="80" spans="1:12" ht="13.5">
      <c r="A80" s="87" t="s">
        <v>46</v>
      </c>
      <c r="B80" s="71"/>
      <c r="C80" s="72">
        <f>SUM(C68:C69)</f>
        <v>78335863</v>
      </c>
      <c r="D80" s="72">
        <f aca="true" t="shared" si="11" ref="D80:L80">SUM(D68:D69)</f>
        <v>90553512</v>
      </c>
      <c r="E80" s="73">
        <f t="shared" si="11"/>
        <v>91959447</v>
      </c>
      <c r="F80" s="74">
        <f t="shared" si="11"/>
        <v>90207856</v>
      </c>
      <c r="G80" s="72">
        <f t="shared" si="11"/>
        <v>90207856</v>
      </c>
      <c r="H80" s="72">
        <f>SUM(H68:H69)</f>
        <v>0</v>
      </c>
      <c r="I80" s="75">
        <f t="shared" si="11"/>
        <v>77921584</v>
      </c>
      <c r="J80" s="76">
        <f t="shared" si="11"/>
        <v>95585901</v>
      </c>
      <c r="K80" s="72">
        <f t="shared" si="11"/>
        <v>101034408</v>
      </c>
      <c r="L80" s="73">
        <f t="shared" si="11"/>
        <v>106691101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1.8315933951669925</v>
      </c>
      <c r="G82" s="95">
        <f t="shared" si="12"/>
        <v>1.8315933951669925</v>
      </c>
      <c r="H82" s="95">
        <f t="shared" si="12"/>
        <v>0</v>
      </c>
      <c r="I82" s="98">
        <f t="shared" si="12"/>
        <v>0</v>
      </c>
      <c r="J82" s="99">
        <f t="shared" si="12"/>
        <v>1.4921456162940419</v>
      </c>
      <c r="K82" s="95">
        <f t="shared" si="12"/>
        <v>0.9336021450355118</v>
      </c>
      <c r="L82" s="96">
        <f t="shared" si="12"/>
        <v>0.4780783924766733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0.638644487119038</v>
      </c>
      <c r="G83" s="95">
        <f t="shared" si="13"/>
        <v>0.638644487119038</v>
      </c>
      <c r="H83" s="95">
        <f t="shared" si="13"/>
        <v>0</v>
      </c>
      <c r="I83" s="98">
        <f t="shared" si="13"/>
        <v>0</v>
      </c>
      <c r="J83" s="99">
        <f t="shared" si="13"/>
        <v>0.8776432657241274</v>
      </c>
      <c r="K83" s="95">
        <f t="shared" si="13"/>
        <v>0.5942101243098054</v>
      </c>
      <c r="L83" s="96">
        <f t="shared" si="13"/>
        <v>0.64219458356481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0.162</v>
      </c>
      <c r="D84" s="95">
        <f t="shared" si="14"/>
        <v>0.024</v>
      </c>
      <c r="E84" s="96">
        <f t="shared" si="14"/>
        <v>0.017</v>
      </c>
      <c r="F84" s="97">
        <f t="shared" si="14"/>
        <v>0.312</v>
      </c>
      <c r="G84" s="95">
        <f t="shared" si="14"/>
        <v>0.312</v>
      </c>
      <c r="H84" s="95">
        <f t="shared" si="14"/>
        <v>0</v>
      </c>
      <c r="I84" s="98">
        <f t="shared" si="14"/>
        <v>0</v>
      </c>
      <c r="J84" s="99">
        <f t="shared" si="14"/>
        <v>0.019</v>
      </c>
      <c r="K84" s="95">
        <f t="shared" si="14"/>
        <v>0.02</v>
      </c>
      <c r="L84" s="96">
        <f t="shared" si="14"/>
        <v>0.021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0.16</v>
      </c>
      <c r="D85" s="95">
        <f t="shared" si="15"/>
        <v>0.02</v>
      </c>
      <c r="E85" s="96">
        <f t="shared" si="15"/>
        <v>0.02</v>
      </c>
      <c r="F85" s="97">
        <f t="shared" si="15"/>
        <v>0.96</v>
      </c>
      <c r="G85" s="95">
        <f t="shared" si="15"/>
        <v>0.96</v>
      </c>
      <c r="H85" s="95">
        <f t="shared" si="15"/>
        <v>0</v>
      </c>
      <c r="I85" s="98">
        <f t="shared" si="15"/>
        <v>0</v>
      </c>
      <c r="J85" s="99">
        <f t="shared" si="15"/>
        <v>0.07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129969774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10413196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21253633</v>
      </c>
      <c r="G92" s="6"/>
      <c r="H92" s="6">
        <v>85403261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21253633</v>
      </c>
      <c r="G93" s="72">
        <f t="shared" si="16"/>
        <v>0</v>
      </c>
      <c r="H93" s="72">
        <f>SUM(H89:H92)</f>
        <v>225786231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22985975</v>
      </c>
      <c r="D5" s="40">
        <f aca="true" t="shared" si="0" ref="D5:L5">SUM(D11:D18)</f>
        <v>27207726</v>
      </c>
      <c r="E5" s="41">
        <f t="shared" si="0"/>
        <v>32178179</v>
      </c>
      <c r="F5" s="42">
        <f t="shared" si="0"/>
        <v>76376920</v>
      </c>
      <c r="G5" s="40">
        <f t="shared" si="0"/>
        <v>105936606</v>
      </c>
      <c r="H5" s="40">
        <f>SUM(H11:H18)</f>
        <v>74008793</v>
      </c>
      <c r="I5" s="43">
        <f t="shared" si="0"/>
        <v>5170020</v>
      </c>
      <c r="J5" s="44">
        <f t="shared" si="0"/>
        <v>78833080</v>
      </c>
      <c r="K5" s="40">
        <f t="shared" si="0"/>
        <v>95270000</v>
      </c>
      <c r="L5" s="41">
        <f t="shared" si="0"/>
        <v>55988335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>
        <v>12400000</v>
      </c>
      <c r="G7" s="6">
        <v>28570908</v>
      </c>
      <c r="H7" s="6">
        <v>23293853</v>
      </c>
      <c r="I7" s="9"/>
      <c r="J7" s="10">
        <v>21500000</v>
      </c>
      <c r="K7" s="6">
        <v>21500000</v>
      </c>
      <c r="L7" s="7">
        <v>11500000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3684803</v>
      </c>
      <c r="F10" s="8">
        <v>11000000</v>
      </c>
      <c r="G10" s="6">
        <v>4587000</v>
      </c>
      <c r="H10" s="6">
        <v>1483566</v>
      </c>
      <c r="I10" s="9"/>
      <c r="J10" s="10">
        <v>17000000</v>
      </c>
      <c r="K10" s="6">
        <v>42000000</v>
      </c>
      <c r="L10" s="7">
        <v>11518335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3684803</v>
      </c>
      <c r="F11" s="23">
        <f t="shared" si="1"/>
        <v>23400000</v>
      </c>
      <c r="G11" s="21">
        <f t="shared" si="1"/>
        <v>33157908</v>
      </c>
      <c r="H11" s="21">
        <f>SUM(H6:H10)</f>
        <v>24777419</v>
      </c>
      <c r="I11" s="24">
        <f t="shared" si="1"/>
        <v>0</v>
      </c>
      <c r="J11" s="25">
        <f t="shared" si="1"/>
        <v>38500000</v>
      </c>
      <c r="K11" s="21">
        <f t="shared" si="1"/>
        <v>63500000</v>
      </c>
      <c r="L11" s="22">
        <f t="shared" si="1"/>
        <v>23018335</v>
      </c>
    </row>
    <row r="12" spans="1:12" ht="13.5">
      <c r="A12" s="49" t="s">
        <v>25</v>
      </c>
      <c r="B12" s="39"/>
      <c r="C12" s="6">
        <v>2531310</v>
      </c>
      <c r="D12" s="6">
        <v>16080890</v>
      </c>
      <c r="E12" s="7">
        <v>26424161</v>
      </c>
      <c r="F12" s="8">
        <v>17936062</v>
      </c>
      <c r="G12" s="6">
        <v>42147840</v>
      </c>
      <c r="H12" s="6">
        <v>21805180</v>
      </c>
      <c r="I12" s="9">
        <v>2020672</v>
      </c>
      <c r="J12" s="10">
        <v>25455000</v>
      </c>
      <c r="K12" s="6">
        <v>15500000</v>
      </c>
      <c r="L12" s="7">
        <v>20500000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20454665</v>
      </c>
      <c r="D15" s="6">
        <v>11126836</v>
      </c>
      <c r="E15" s="7">
        <v>1927130</v>
      </c>
      <c r="F15" s="8">
        <v>35040858</v>
      </c>
      <c r="G15" s="6">
        <v>30630858</v>
      </c>
      <c r="H15" s="6">
        <v>27426194</v>
      </c>
      <c r="I15" s="9">
        <v>3149348</v>
      </c>
      <c r="J15" s="10">
        <v>14878080</v>
      </c>
      <c r="K15" s="6">
        <v>16270000</v>
      </c>
      <c r="L15" s="7">
        <v>12470000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142085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47840004</v>
      </c>
      <c r="D20" s="53">
        <f aca="true" t="shared" si="2" ref="D20:L20">SUM(D26:D33)</f>
        <v>61277481</v>
      </c>
      <c r="E20" s="54">
        <f t="shared" si="2"/>
        <v>31759264</v>
      </c>
      <c r="F20" s="55">
        <f t="shared" si="2"/>
        <v>36500000</v>
      </c>
      <c r="G20" s="53">
        <f t="shared" si="2"/>
        <v>35381314</v>
      </c>
      <c r="H20" s="53">
        <f>SUM(H26:H33)</f>
        <v>37076076</v>
      </c>
      <c r="I20" s="56">
        <f t="shared" si="2"/>
        <v>25353566</v>
      </c>
      <c r="J20" s="57">
        <f t="shared" si="2"/>
        <v>34190477</v>
      </c>
      <c r="K20" s="53">
        <f t="shared" si="2"/>
        <v>37006007</v>
      </c>
      <c r="L20" s="54">
        <f t="shared" si="2"/>
        <v>69015800</v>
      </c>
    </row>
    <row r="21" spans="1:12" ht="13.5">
      <c r="A21" s="46" t="s">
        <v>19</v>
      </c>
      <c r="B21" s="47"/>
      <c r="C21" s="6">
        <v>47840004</v>
      </c>
      <c r="D21" s="6">
        <v>61277481</v>
      </c>
      <c r="E21" s="7">
        <v>31759264</v>
      </c>
      <c r="F21" s="8">
        <v>36500000</v>
      </c>
      <c r="G21" s="6">
        <v>35381314</v>
      </c>
      <c r="H21" s="6">
        <v>37076076</v>
      </c>
      <c r="I21" s="9">
        <v>25353566</v>
      </c>
      <c r="J21" s="10">
        <v>34190477</v>
      </c>
      <c r="K21" s="6">
        <v>37006007</v>
      </c>
      <c r="L21" s="7">
        <v>69015800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47840004</v>
      </c>
      <c r="D26" s="21">
        <f t="shared" si="3"/>
        <v>61277481</v>
      </c>
      <c r="E26" s="22">
        <f t="shared" si="3"/>
        <v>31759264</v>
      </c>
      <c r="F26" s="23">
        <f t="shared" si="3"/>
        <v>36500000</v>
      </c>
      <c r="G26" s="21">
        <f t="shared" si="3"/>
        <v>35381314</v>
      </c>
      <c r="H26" s="21">
        <f>SUM(H21:H25)</f>
        <v>37076076</v>
      </c>
      <c r="I26" s="24">
        <f t="shared" si="3"/>
        <v>25353566</v>
      </c>
      <c r="J26" s="25">
        <f t="shared" si="3"/>
        <v>34190477</v>
      </c>
      <c r="K26" s="21">
        <f t="shared" si="3"/>
        <v>37006007</v>
      </c>
      <c r="L26" s="22">
        <f t="shared" si="3"/>
        <v>69015800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47840004</v>
      </c>
      <c r="D36" s="6">
        <f t="shared" si="4"/>
        <v>61277481</v>
      </c>
      <c r="E36" s="7">
        <f t="shared" si="4"/>
        <v>31759264</v>
      </c>
      <c r="F36" s="8">
        <f t="shared" si="4"/>
        <v>36500000</v>
      </c>
      <c r="G36" s="6">
        <f t="shared" si="4"/>
        <v>35381314</v>
      </c>
      <c r="H36" s="6">
        <f>H6+H21</f>
        <v>37076076</v>
      </c>
      <c r="I36" s="9">
        <f t="shared" si="4"/>
        <v>25353566</v>
      </c>
      <c r="J36" s="10">
        <f t="shared" si="4"/>
        <v>34190477</v>
      </c>
      <c r="K36" s="6">
        <f t="shared" si="4"/>
        <v>37006007</v>
      </c>
      <c r="L36" s="7">
        <f t="shared" si="4"/>
        <v>69015800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12400000</v>
      </c>
      <c r="G37" s="6">
        <f t="shared" si="4"/>
        <v>28570908</v>
      </c>
      <c r="H37" s="6">
        <f>H7+H22</f>
        <v>23293853</v>
      </c>
      <c r="I37" s="9">
        <f t="shared" si="4"/>
        <v>0</v>
      </c>
      <c r="J37" s="10">
        <f t="shared" si="4"/>
        <v>21500000</v>
      </c>
      <c r="K37" s="6">
        <f t="shared" si="4"/>
        <v>21500000</v>
      </c>
      <c r="L37" s="7">
        <f t="shared" si="4"/>
        <v>11500000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3684803</v>
      </c>
      <c r="F40" s="8">
        <f t="shared" si="4"/>
        <v>11000000</v>
      </c>
      <c r="G40" s="6">
        <f t="shared" si="4"/>
        <v>4587000</v>
      </c>
      <c r="H40" s="6">
        <f>H10+H25</f>
        <v>1483566</v>
      </c>
      <c r="I40" s="9">
        <f t="shared" si="4"/>
        <v>0</v>
      </c>
      <c r="J40" s="10">
        <f t="shared" si="4"/>
        <v>17000000</v>
      </c>
      <c r="K40" s="6">
        <f t="shared" si="4"/>
        <v>42000000</v>
      </c>
      <c r="L40" s="7">
        <f t="shared" si="4"/>
        <v>11518335</v>
      </c>
    </row>
    <row r="41" spans="1:12" ht="13.5">
      <c r="A41" s="48" t="s">
        <v>24</v>
      </c>
      <c r="B41" s="47"/>
      <c r="C41" s="21">
        <f>SUM(C36:C40)</f>
        <v>47840004</v>
      </c>
      <c r="D41" s="21">
        <f aca="true" t="shared" si="5" ref="D41:L41">SUM(D36:D40)</f>
        <v>61277481</v>
      </c>
      <c r="E41" s="22">
        <f t="shared" si="5"/>
        <v>35444067</v>
      </c>
      <c r="F41" s="23">
        <f t="shared" si="5"/>
        <v>59900000</v>
      </c>
      <c r="G41" s="21">
        <f t="shared" si="5"/>
        <v>68539222</v>
      </c>
      <c r="H41" s="21">
        <f>SUM(H36:H40)</f>
        <v>61853495</v>
      </c>
      <c r="I41" s="24">
        <f t="shared" si="5"/>
        <v>25353566</v>
      </c>
      <c r="J41" s="25">
        <f t="shared" si="5"/>
        <v>72690477</v>
      </c>
      <c r="K41" s="21">
        <f t="shared" si="5"/>
        <v>100506007</v>
      </c>
      <c r="L41" s="22">
        <f t="shared" si="5"/>
        <v>92034135</v>
      </c>
    </row>
    <row r="42" spans="1:12" ht="13.5">
      <c r="A42" s="49" t="s">
        <v>25</v>
      </c>
      <c r="B42" s="39"/>
      <c r="C42" s="6">
        <f t="shared" si="4"/>
        <v>2531310</v>
      </c>
      <c r="D42" s="6">
        <f t="shared" si="4"/>
        <v>16080890</v>
      </c>
      <c r="E42" s="61">
        <f t="shared" si="4"/>
        <v>26424161</v>
      </c>
      <c r="F42" s="62">
        <f t="shared" si="4"/>
        <v>17936062</v>
      </c>
      <c r="G42" s="60">
        <f t="shared" si="4"/>
        <v>42147840</v>
      </c>
      <c r="H42" s="60">
        <f t="shared" si="4"/>
        <v>21805180</v>
      </c>
      <c r="I42" s="63">
        <f t="shared" si="4"/>
        <v>2020672</v>
      </c>
      <c r="J42" s="64">
        <f t="shared" si="4"/>
        <v>25455000</v>
      </c>
      <c r="K42" s="60">
        <f t="shared" si="4"/>
        <v>15500000</v>
      </c>
      <c r="L42" s="61">
        <f t="shared" si="4"/>
        <v>20500000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20454665</v>
      </c>
      <c r="D45" s="6">
        <f t="shared" si="4"/>
        <v>11126836</v>
      </c>
      <c r="E45" s="61">
        <f t="shared" si="4"/>
        <v>1927130</v>
      </c>
      <c r="F45" s="62">
        <f t="shared" si="4"/>
        <v>35040858</v>
      </c>
      <c r="G45" s="60">
        <f t="shared" si="4"/>
        <v>30630858</v>
      </c>
      <c r="H45" s="60">
        <f t="shared" si="4"/>
        <v>27426194</v>
      </c>
      <c r="I45" s="63">
        <f t="shared" si="4"/>
        <v>3149348</v>
      </c>
      <c r="J45" s="64">
        <f t="shared" si="4"/>
        <v>14878080</v>
      </c>
      <c r="K45" s="60">
        <f t="shared" si="4"/>
        <v>16270000</v>
      </c>
      <c r="L45" s="61">
        <f t="shared" si="4"/>
        <v>12470000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142085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70825979</v>
      </c>
      <c r="D49" s="72">
        <f aca="true" t="shared" si="6" ref="D49:L49">SUM(D41:D48)</f>
        <v>88485207</v>
      </c>
      <c r="E49" s="73">
        <f t="shared" si="6"/>
        <v>63937443</v>
      </c>
      <c r="F49" s="74">
        <f t="shared" si="6"/>
        <v>112876920</v>
      </c>
      <c r="G49" s="72">
        <f t="shared" si="6"/>
        <v>141317920</v>
      </c>
      <c r="H49" s="72">
        <f>SUM(H41:H48)</f>
        <v>111084869</v>
      </c>
      <c r="I49" s="75">
        <f t="shared" si="6"/>
        <v>30523586</v>
      </c>
      <c r="J49" s="76">
        <f t="shared" si="6"/>
        <v>113023557</v>
      </c>
      <c r="K49" s="72">
        <f t="shared" si="6"/>
        <v>132276007</v>
      </c>
      <c r="L49" s="73">
        <f t="shared" si="6"/>
        <v>125004135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47840004</v>
      </c>
      <c r="D52" s="6">
        <v>296550570</v>
      </c>
      <c r="E52" s="7">
        <v>295845605</v>
      </c>
      <c r="F52" s="8">
        <v>272995100</v>
      </c>
      <c r="G52" s="6">
        <v>239837192</v>
      </c>
      <c r="H52" s="6"/>
      <c r="I52" s="9">
        <v>363017821</v>
      </c>
      <c r="J52" s="10">
        <v>258725051</v>
      </c>
      <c r="K52" s="6">
        <v>236482302</v>
      </c>
      <c r="L52" s="7">
        <v>269748790</v>
      </c>
    </row>
    <row r="53" spans="1:12" ht="13.5">
      <c r="A53" s="79" t="s">
        <v>20</v>
      </c>
      <c r="B53" s="47"/>
      <c r="C53" s="6"/>
      <c r="D53" s="6"/>
      <c r="E53" s="7"/>
      <c r="F53" s="8"/>
      <c r="G53" s="6">
        <v>28570908</v>
      </c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>
        <v>3684803</v>
      </c>
      <c r="F56" s="8"/>
      <c r="G56" s="6">
        <v>4587000</v>
      </c>
      <c r="H56" s="6"/>
      <c r="I56" s="9"/>
      <c r="J56" s="10">
        <v>17000000</v>
      </c>
      <c r="K56" s="6">
        <v>42000000</v>
      </c>
      <c r="L56" s="7">
        <v>11518335</v>
      </c>
    </row>
    <row r="57" spans="1:12" ht="13.5">
      <c r="A57" s="80" t="s">
        <v>24</v>
      </c>
      <c r="B57" s="47"/>
      <c r="C57" s="21">
        <f>SUM(C52:C56)</f>
        <v>47840004</v>
      </c>
      <c r="D57" s="21">
        <f aca="true" t="shared" si="7" ref="D57:L57">SUM(D52:D56)</f>
        <v>296550570</v>
      </c>
      <c r="E57" s="22">
        <f t="shared" si="7"/>
        <v>299530408</v>
      </c>
      <c r="F57" s="23">
        <f t="shared" si="7"/>
        <v>272995100</v>
      </c>
      <c r="G57" s="21">
        <f t="shared" si="7"/>
        <v>272995100</v>
      </c>
      <c r="H57" s="21">
        <f>SUM(H52:H56)</f>
        <v>0</v>
      </c>
      <c r="I57" s="24">
        <f t="shared" si="7"/>
        <v>363017821</v>
      </c>
      <c r="J57" s="25">
        <f t="shared" si="7"/>
        <v>275725051</v>
      </c>
      <c r="K57" s="21">
        <f t="shared" si="7"/>
        <v>278482302</v>
      </c>
      <c r="L57" s="22">
        <f t="shared" si="7"/>
        <v>281267125</v>
      </c>
    </row>
    <row r="58" spans="1:12" ht="13.5">
      <c r="A58" s="77" t="s">
        <v>25</v>
      </c>
      <c r="B58" s="39"/>
      <c r="C58" s="6">
        <v>2531310</v>
      </c>
      <c r="D58" s="6">
        <v>18018505</v>
      </c>
      <c r="E58" s="7">
        <v>48696224</v>
      </c>
      <c r="F58" s="8">
        <v>93598320</v>
      </c>
      <c r="G58" s="6">
        <v>93598320</v>
      </c>
      <c r="H58" s="6"/>
      <c r="I58" s="9">
        <v>84836139</v>
      </c>
      <c r="J58" s="10">
        <v>94534303</v>
      </c>
      <c r="K58" s="6">
        <v>95479646</v>
      </c>
      <c r="L58" s="7">
        <v>96434443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20454665</v>
      </c>
      <c r="D61" s="6">
        <v>96124734</v>
      </c>
      <c r="E61" s="7">
        <v>177053407</v>
      </c>
      <c r="F61" s="8">
        <v>23399700</v>
      </c>
      <c r="G61" s="6">
        <v>23399700</v>
      </c>
      <c r="H61" s="6"/>
      <c r="I61" s="9">
        <v>110712720</v>
      </c>
      <c r="J61" s="10">
        <v>23633697</v>
      </c>
      <c r="K61" s="6">
        <v>23870034</v>
      </c>
      <c r="L61" s="7">
        <v>24108734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142085</v>
      </c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70825979</v>
      </c>
      <c r="D65" s="72">
        <f aca="true" t="shared" si="8" ref="D65:L65">SUM(D57:D64)</f>
        <v>410693809</v>
      </c>
      <c r="E65" s="73">
        <f t="shared" si="8"/>
        <v>525422124</v>
      </c>
      <c r="F65" s="74">
        <f t="shared" si="8"/>
        <v>389993120</v>
      </c>
      <c r="G65" s="72">
        <f t="shared" si="8"/>
        <v>389993120</v>
      </c>
      <c r="H65" s="72">
        <f>SUM(H57:H64)</f>
        <v>0</v>
      </c>
      <c r="I65" s="75">
        <f t="shared" si="8"/>
        <v>558566680</v>
      </c>
      <c r="J65" s="82">
        <f t="shared" si="8"/>
        <v>393893051</v>
      </c>
      <c r="K65" s="72">
        <f t="shared" si="8"/>
        <v>397831982</v>
      </c>
      <c r="L65" s="73">
        <f t="shared" si="8"/>
        <v>401810302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22503056</v>
      </c>
      <c r="D68" s="60">
        <v>14405689</v>
      </c>
      <c r="E68" s="61">
        <v>20361720</v>
      </c>
      <c r="F68" s="62">
        <v>30000000</v>
      </c>
      <c r="G68" s="60">
        <v>30000000</v>
      </c>
      <c r="H68" s="60"/>
      <c r="I68" s="63">
        <v>38553790</v>
      </c>
      <c r="J68" s="64">
        <v>30000000</v>
      </c>
      <c r="K68" s="60">
        <v>30000000</v>
      </c>
      <c r="L68" s="61">
        <v>30000000</v>
      </c>
    </row>
    <row r="69" spans="1:12" ht="13.5">
      <c r="A69" s="84" t="s">
        <v>43</v>
      </c>
      <c r="B69" s="39" t="s">
        <v>44</v>
      </c>
      <c r="C69" s="60">
        <f>SUM(C75:C79)</f>
        <v>14690113</v>
      </c>
      <c r="D69" s="60">
        <f aca="true" t="shared" si="9" ref="D69:L69">SUM(D75:D79)</f>
        <v>7888502</v>
      </c>
      <c r="E69" s="61">
        <f t="shared" si="9"/>
        <v>25776519</v>
      </c>
      <c r="F69" s="62">
        <f t="shared" si="9"/>
        <v>17660000</v>
      </c>
      <c r="G69" s="60">
        <f t="shared" si="9"/>
        <v>19469550</v>
      </c>
      <c r="H69" s="60">
        <f>SUM(H75:H79)</f>
        <v>16759065</v>
      </c>
      <c r="I69" s="63">
        <f t="shared" si="9"/>
        <v>16265310</v>
      </c>
      <c r="J69" s="64">
        <f t="shared" si="9"/>
        <v>19800000</v>
      </c>
      <c r="K69" s="60">
        <f t="shared" si="9"/>
        <v>34800000</v>
      </c>
      <c r="L69" s="61">
        <f t="shared" si="9"/>
        <v>40070000</v>
      </c>
    </row>
    <row r="70" spans="1:12" ht="13.5">
      <c r="A70" s="79" t="s">
        <v>19</v>
      </c>
      <c r="B70" s="47"/>
      <c r="C70" s="6">
        <v>8570971</v>
      </c>
      <c r="D70" s="6">
        <v>5090790</v>
      </c>
      <c r="E70" s="7">
        <v>19638921</v>
      </c>
      <c r="F70" s="8">
        <v>10000000</v>
      </c>
      <c r="G70" s="6">
        <v>10000000</v>
      </c>
      <c r="H70" s="6">
        <v>9359023</v>
      </c>
      <c r="I70" s="9">
        <v>7857544</v>
      </c>
      <c r="J70" s="10">
        <v>11000000</v>
      </c>
      <c r="K70" s="6">
        <v>20000000</v>
      </c>
      <c r="L70" s="7">
        <v>25000000</v>
      </c>
    </row>
    <row r="71" spans="1:12" ht="13.5">
      <c r="A71" s="79" t="s">
        <v>20</v>
      </c>
      <c r="B71" s="47"/>
      <c r="C71" s="6"/>
      <c r="D71" s="6"/>
      <c r="E71" s="7">
        <v>830019</v>
      </c>
      <c r="F71" s="8">
        <v>1500000</v>
      </c>
      <c r="G71" s="6">
        <v>2000000</v>
      </c>
      <c r="H71" s="6">
        <v>1858921</v>
      </c>
      <c r="I71" s="9">
        <v>1977908</v>
      </c>
      <c r="J71" s="10">
        <v>2000000</v>
      </c>
      <c r="K71" s="6">
        <v>4000000</v>
      </c>
      <c r="L71" s="7">
        <v>4200000</v>
      </c>
    </row>
    <row r="72" spans="1:12" ht="13.5">
      <c r="A72" s="79" t="s">
        <v>21</v>
      </c>
      <c r="B72" s="47"/>
      <c r="C72" s="6"/>
      <c r="D72" s="6"/>
      <c r="E72" s="7">
        <v>1388425</v>
      </c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>
        <v>180000</v>
      </c>
      <c r="H74" s="6">
        <v>76407</v>
      </c>
      <c r="I74" s="9">
        <v>393262</v>
      </c>
      <c r="J74" s="10">
        <v>300000</v>
      </c>
      <c r="K74" s="6">
        <v>1600000</v>
      </c>
      <c r="L74" s="7">
        <v>1600000</v>
      </c>
    </row>
    <row r="75" spans="1:12" ht="13.5">
      <c r="A75" s="85" t="s">
        <v>24</v>
      </c>
      <c r="B75" s="47"/>
      <c r="C75" s="21">
        <f>SUM(C70:C74)</f>
        <v>8570971</v>
      </c>
      <c r="D75" s="21">
        <f aca="true" t="shared" si="10" ref="D75:L75">SUM(D70:D74)</f>
        <v>5090790</v>
      </c>
      <c r="E75" s="22">
        <f t="shared" si="10"/>
        <v>21857365</v>
      </c>
      <c r="F75" s="23">
        <f t="shared" si="10"/>
        <v>11500000</v>
      </c>
      <c r="G75" s="21">
        <f t="shared" si="10"/>
        <v>12180000</v>
      </c>
      <c r="H75" s="21">
        <f>SUM(H70:H74)</f>
        <v>11294351</v>
      </c>
      <c r="I75" s="24">
        <f t="shared" si="10"/>
        <v>10228714</v>
      </c>
      <c r="J75" s="25">
        <f t="shared" si="10"/>
        <v>13300000</v>
      </c>
      <c r="K75" s="21">
        <f t="shared" si="10"/>
        <v>25600000</v>
      </c>
      <c r="L75" s="22">
        <f t="shared" si="10"/>
        <v>30800000</v>
      </c>
    </row>
    <row r="76" spans="1:12" ht="13.5">
      <c r="A76" s="86" t="s">
        <v>25</v>
      </c>
      <c r="B76" s="39"/>
      <c r="C76" s="6">
        <v>2561545</v>
      </c>
      <c r="D76" s="6">
        <v>175530</v>
      </c>
      <c r="E76" s="7">
        <v>167100</v>
      </c>
      <c r="F76" s="8">
        <v>540000</v>
      </c>
      <c r="G76" s="6"/>
      <c r="H76" s="6">
        <v>117975</v>
      </c>
      <c r="I76" s="9"/>
      <c r="J76" s="10">
        <v>300000</v>
      </c>
      <c r="K76" s="6">
        <v>500000</v>
      </c>
      <c r="L76" s="7">
        <v>510000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3557597</v>
      </c>
      <c r="D79" s="6">
        <v>2622182</v>
      </c>
      <c r="E79" s="7">
        <v>3752054</v>
      </c>
      <c r="F79" s="8">
        <v>5620000</v>
      </c>
      <c r="G79" s="6">
        <v>7289550</v>
      </c>
      <c r="H79" s="6">
        <v>5346739</v>
      </c>
      <c r="I79" s="9">
        <v>6036596</v>
      </c>
      <c r="J79" s="10">
        <v>6200000</v>
      </c>
      <c r="K79" s="6">
        <v>8700000</v>
      </c>
      <c r="L79" s="7">
        <v>8760000</v>
      </c>
    </row>
    <row r="80" spans="1:12" ht="13.5">
      <c r="A80" s="87" t="s">
        <v>46</v>
      </c>
      <c r="B80" s="71"/>
      <c r="C80" s="72">
        <f>SUM(C68:C69)</f>
        <v>37193169</v>
      </c>
      <c r="D80" s="72">
        <f aca="true" t="shared" si="11" ref="D80:L80">SUM(D68:D69)</f>
        <v>22294191</v>
      </c>
      <c r="E80" s="73">
        <f t="shared" si="11"/>
        <v>46138239</v>
      </c>
      <c r="F80" s="74">
        <f t="shared" si="11"/>
        <v>47660000</v>
      </c>
      <c r="G80" s="72">
        <f t="shared" si="11"/>
        <v>49469550</v>
      </c>
      <c r="H80" s="72">
        <f>SUM(H68:H69)</f>
        <v>16759065</v>
      </c>
      <c r="I80" s="75">
        <f t="shared" si="11"/>
        <v>54819100</v>
      </c>
      <c r="J80" s="76">
        <f t="shared" si="11"/>
        <v>49800000</v>
      </c>
      <c r="K80" s="72">
        <f t="shared" si="11"/>
        <v>64800000</v>
      </c>
      <c r="L80" s="73">
        <f t="shared" si="11"/>
        <v>70070000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2.081269295733594</v>
      </c>
      <c r="D82" s="95">
        <f t="shared" si="12"/>
        <v>2.2522088395038966</v>
      </c>
      <c r="E82" s="96">
        <f t="shared" si="12"/>
        <v>0.9869813950627846</v>
      </c>
      <c r="F82" s="97">
        <f t="shared" si="12"/>
        <v>0.4778930598405906</v>
      </c>
      <c r="G82" s="95">
        <f t="shared" si="12"/>
        <v>0.3339857234995805</v>
      </c>
      <c r="H82" s="95">
        <f t="shared" si="12"/>
        <v>0.5009685268073484</v>
      </c>
      <c r="I82" s="98">
        <f t="shared" si="12"/>
        <v>4.903958978882093</v>
      </c>
      <c r="J82" s="99">
        <f t="shared" si="12"/>
        <v>0.4337072330549561</v>
      </c>
      <c r="K82" s="95">
        <f t="shared" si="12"/>
        <v>0.3884329484622651</v>
      </c>
      <c r="L82" s="96">
        <f t="shared" si="12"/>
        <v>1.2326817720155456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2.1259336509672284</v>
      </c>
      <c r="D83" s="95">
        <f t="shared" si="13"/>
        <v>4.253700118057526</v>
      </c>
      <c r="E83" s="96">
        <f t="shared" si="13"/>
        <v>1.5597534982309942</v>
      </c>
      <c r="F83" s="97">
        <f t="shared" si="13"/>
        <v>1.2166666666666666</v>
      </c>
      <c r="G83" s="95">
        <f t="shared" si="13"/>
        <v>1.1793771333333334</v>
      </c>
      <c r="H83" s="95">
        <f t="shared" si="13"/>
        <v>0</v>
      </c>
      <c r="I83" s="98">
        <f t="shared" si="13"/>
        <v>0.6576153991604976</v>
      </c>
      <c r="J83" s="99">
        <f t="shared" si="13"/>
        <v>1.1396825666666666</v>
      </c>
      <c r="K83" s="95">
        <f t="shared" si="13"/>
        <v>1.2335335666666667</v>
      </c>
      <c r="L83" s="96">
        <f t="shared" si="13"/>
        <v>2.300526666666667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0.207</v>
      </c>
      <c r="D84" s="95">
        <f t="shared" si="14"/>
        <v>0.019</v>
      </c>
      <c r="E84" s="96">
        <f t="shared" si="14"/>
        <v>0.049</v>
      </c>
      <c r="F84" s="97">
        <f t="shared" si="14"/>
        <v>0.045</v>
      </c>
      <c r="G84" s="95">
        <f t="shared" si="14"/>
        <v>0.05</v>
      </c>
      <c r="H84" s="95">
        <f t="shared" si="14"/>
        <v>0</v>
      </c>
      <c r="I84" s="98">
        <f t="shared" si="14"/>
        <v>0.029</v>
      </c>
      <c r="J84" s="99">
        <f t="shared" si="14"/>
        <v>0.05</v>
      </c>
      <c r="K84" s="95">
        <f t="shared" si="14"/>
        <v>0.087</v>
      </c>
      <c r="L84" s="96">
        <f t="shared" si="14"/>
        <v>0.1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0.88</v>
      </c>
      <c r="D85" s="95">
        <f t="shared" si="15"/>
        <v>0.17</v>
      </c>
      <c r="E85" s="96">
        <f t="shared" si="15"/>
        <v>0.11</v>
      </c>
      <c r="F85" s="97">
        <f t="shared" si="15"/>
        <v>0.14</v>
      </c>
      <c r="G85" s="95">
        <f t="shared" si="15"/>
        <v>0.14</v>
      </c>
      <c r="H85" s="95">
        <f t="shared" si="15"/>
        <v>0</v>
      </c>
      <c r="I85" s="98">
        <f t="shared" si="15"/>
        <v>0.07</v>
      </c>
      <c r="J85" s="99">
        <f t="shared" si="15"/>
        <v>0.14</v>
      </c>
      <c r="K85" s="95">
        <f t="shared" si="15"/>
        <v>0.18</v>
      </c>
      <c r="L85" s="96">
        <f t="shared" si="15"/>
        <v>0.27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14690113</v>
      </c>
      <c r="D90" s="11">
        <v>7889000</v>
      </c>
      <c r="E90" s="12">
        <v>25776516</v>
      </c>
      <c r="F90" s="13">
        <v>7660000</v>
      </c>
      <c r="G90" s="11">
        <v>9469550</v>
      </c>
      <c r="H90" s="11">
        <v>9007979</v>
      </c>
      <c r="I90" s="14">
        <v>9469550</v>
      </c>
      <c r="J90" s="15">
        <v>8800000</v>
      </c>
      <c r="K90" s="11">
        <v>14800000</v>
      </c>
      <c r="L90" s="27">
        <v>15070000</v>
      </c>
    </row>
    <row r="91" spans="1:12" ht="13.5">
      <c r="A91" s="86" t="s">
        <v>50</v>
      </c>
      <c r="B91" s="94"/>
      <c r="C91" s="6"/>
      <c r="D91" s="6"/>
      <c r="E91" s="7"/>
      <c r="F91" s="8">
        <v>10000000</v>
      </c>
      <c r="G91" s="6">
        <v>12300000</v>
      </c>
      <c r="H91" s="6">
        <v>11607710</v>
      </c>
      <c r="I91" s="9">
        <v>12300000</v>
      </c>
      <c r="J91" s="10">
        <v>11000000</v>
      </c>
      <c r="K91" s="6">
        <v>20000000</v>
      </c>
      <c r="L91" s="26">
        <v>25000000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14690113</v>
      </c>
      <c r="D93" s="72">
        <f aca="true" t="shared" si="16" ref="D93:L93">SUM(D89:D92)</f>
        <v>7889000</v>
      </c>
      <c r="E93" s="73">
        <f t="shared" si="16"/>
        <v>25776516</v>
      </c>
      <c r="F93" s="74">
        <f t="shared" si="16"/>
        <v>17660000</v>
      </c>
      <c r="G93" s="72">
        <f t="shared" si="16"/>
        <v>21769550</v>
      </c>
      <c r="H93" s="72">
        <f>SUM(H89:H92)</f>
        <v>20615689</v>
      </c>
      <c r="I93" s="75">
        <f t="shared" si="16"/>
        <v>21769550</v>
      </c>
      <c r="J93" s="76">
        <f t="shared" si="16"/>
        <v>19800000</v>
      </c>
      <c r="K93" s="72">
        <f t="shared" si="16"/>
        <v>34800000</v>
      </c>
      <c r="L93" s="121">
        <f t="shared" si="16"/>
        <v>40070000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7894336</v>
      </c>
      <c r="D5" s="40">
        <f aca="true" t="shared" si="0" ref="D5:L5">SUM(D11:D18)</f>
        <v>29320833</v>
      </c>
      <c r="E5" s="41">
        <f t="shared" si="0"/>
        <v>44533527</v>
      </c>
      <c r="F5" s="42">
        <f t="shared" si="0"/>
        <v>62633002</v>
      </c>
      <c r="G5" s="40">
        <f t="shared" si="0"/>
        <v>62633002</v>
      </c>
      <c r="H5" s="40">
        <f>SUM(H11:H18)</f>
        <v>58729735</v>
      </c>
      <c r="I5" s="43">
        <f t="shared" si="0"/>
        <v>0</v>
      </c>
      <c r="J5" s="44">
        <f t="shared" si="0"/>
        <v>73266733</v>
      </c>
      <c r="K5" s="40">
        <f t="shared" si="0"/>
        <v>80570589</v>
      </c>
      <c r="L5" s="41">
        <f t="shared" si="0"/>
        <v>106188957</v>
      </c>
    </row>
    <row r="6" spans="1:12" ht="13.5">
      <c r="A6" s="46" t="s">
        <v>19</v>
      </c>
      <c r="B6" s="47"/>
      <c r="C6" s="6">
        <v>7848000</v>
      </c>
      <c r="D6" s="6">
        <v>13222680</v>
      </c>
      <c r="E6" s="7">
        <v>13725576</v>
      </c>
      <c r="F6" s="8">
        <v>45373957</v>
      </c>
      <c r="G6" s="6">
        <v>45373957</v>
      </c>
      <c r="H6" s="6">
        <v>15740250</v>
      </c>
      <c r="I6" s="9"/>
      <c r="J6" s="10">
        <v>14871138</v>
      </c>
      <c r="K6" s="6">
        <v>15036750</v>
      </c>
      <c r="L6" s="7">
        <v>6442112</v>
      </c>
    </row>
    <row r="7" spans="1:12" ht="13.5">
      <c r="A7" s="46" t="s">
        <v>20</v>
      </c>
      <c r="B7" s="47"/>
      <c r="C7" s="6">
        <v>46336</v>
      </c>
      <c r="D7" s="6"/>
      <c r="E7" s="7">
        <v>2078859</v>
      </c>
      <c r="F7" s="8">
        <v>17259045</v>
      </c>
      <c r="G7" s="6">
        <v>17259045</v>
      </c>
      <c r="H7" s="6">
        <v>10992278</v>
      </c>
      <c r="I7" s="9"/>
      <c r="J7" s="10">
        <v>25000000</v>
      </c>
      <c r="K7" s="6">
        <v>20000000</v>
      </c>
      <c r="L7" s="7">
        <v>35000000</v>
      </c>
    </row>
    <row r="8" spans="1:12" ht="13.5">
      <c r="A8" s="46" t="s">
        <v>21</v>
      </c>
      <c r="B8" s="47"/>
      <c r="C8" s="6"/>
      <c r="D8" s="6">
        <v>3617578</v>
      </c>
      <c r="E8" s="7">
        <v>10000000</v>
      </c>
      <c r="F8" s="8"/>
      <c r="G8" s="6"/>
      <c r="H8" s="6">
        <v>24970757</v>
      </c>
      <c r="I8" s="9"/>
      <c r="J8" s="10">
        <v>28027933</v>
      </c>
      <c r="K8" s="6">
        <v>45233839</v>
      </c>
      <c r="L8" s="7">
        <v>59526035</v>
      </c>
    </row>
    <row r="9" spans="1:12" ht="13.5">
      <c r="A9" s="46" t="s">
        <v>22</v>
      </c>
      <c r="B9" s="47"/>
      <c r="C9" s="6"/>
      <c r="D9" s="6"/>
      <c r="E9" s="7">
        <v>4145547</v>
      </c>
      <c r="F9" s="8"/>
      <c r="G9" s="6"/>
      <c r="H9" s="6">
        <v>266314</v>
      </c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7894336</v>
      </c>
      <c r="D11" s="21">
        <f aca="true" t="shared" si="1" ref="D11:L11">SUM(D6:D10)</f>
        <v>16840258</v>
      </c>
      <c r="E11" s="22">
        <f t="shared" si="1"/>
        <v>29949982</v>
      </c>
      <c r="F11" s="23">
        <f t="shared" si="1"/>
        <v>62633002</v>
      </c>
      <c r="G11" s="21">
        <f t="shared" si="1"/>
        <v>62633002</v>
      </c>
      <c r="H11" s="21">
        <f>SUM(H6:H10)</f>
        <v>51969599</v>
      </c>
      <c r="I11" s="24">
        <f t="shared" si="1"/>
        <v>0</v>
      </c>
      <c r="J11" s="25">
        <f t="shared" si="1"/>
        <v>67899071</v>
      </c>
      <c r="K11" s="21">
        <f t="shared" si="1"/>
        <v>80270589</v>
      </c>
      <c r="L11" s="22">
        <f t="shared" si="1"/>
        <v>100968147</v>
      </c>
    </row>
    <row r="12" spans="1:12" ht="13.5">
      <c r="A12" s="49" t="s">
        <v>25</v>
      </c>
      <c r="B12" s="39"/>
      <c r="C12" s="6"/>
      <c r="D12" s="6">
        <v>12480575</v>
      </c>
      <c r="E12" s="7">
        <v>13196828</v>
      </c>
      <c r="F12" s="8"/>
      <c r="G12" s="6"/>
      <c r="H12" s="6">
        <v>5444512</v>
      </c>
      <c r="I12" s="9"/>
      <c r="J12" s="10">
        <v>5117662</v>
      </c>
      <c r="K12" s="6"/>
      <c r="L12" s="7">
        <v>3200000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665866</v>
      </c>
      <c r="F15" s="8"/>
      <c r="G15" s="6"/>
      <c r="H15" s="6">
        <v>1315624</v>
      </c>
      <c r="I15" s="9"/>
      <c r="J15" s="10">
        <v>250000</v>
      </c>
      <c r="K15" s="6">
        <v>300000</v>
      </c>
      <c r="L15" s="7">
        <v>2020810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720851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3967664</v>
      </c>
      <c r="D20" s="53">
        <f aca="true" t="shared" si="2" ref="D20:L20">SUM(D26:D33)</f>
        <v>24618844</v>
      </c>
      <c r="E20" s="54">
        <f t="shared" si="2"/>
        <v>17423997</v>
      </c>
      <c r="F20" s="55">
        <f t="shared" si="2"/>
        <v>18119448</v>
      </c>
      <c r="G20" s="53">
        <f t="shared" si="2"/>
        <v>18119448</v>
      </c>
      <c r="H20" s="53">
        <f>SUM(H26:H33)</f>
        <v>0</v>
      </c>
      <c r="I20" s="56">
        <f t="shared" si="2"/>
        <v>0</v>
      </c>
      <c r="J20" s="57">
        <f t="shared" si="2"/>
        <v>11972067</v>
      </c>
      <c r="K20" s="53">
        <f t="shared" si="2"/>
        <v>5973161</v>
      </c>
      <c r="L20" s="54">
        <f t="shared" si="2"/>
        <v>1879093</v>
      </c>
    </row>
    <row r="21" spans="1:12" ht="13.5">
      <c r="A21" s="46" t="s">
        <v>19</v>
      </c>
      <c r="B21" s="47"/>
      <c r="C21" s="6"/>
      <c r="D21" s="6"/>
      <c r="E21" s="7">
        <v>17423997</v>
      </c>
      <c r="F21" s="8">
        <v>5809825</v>
      </c>
      <c r="G21" s="6">
        <v>5809825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>
        <v>24618844</v>
      </c>
      <c r="E23" s="7"/>
      <c r="F23" s="8"/>
      <c r="G23" s="6"/>
      <c r="H23" s="6"/>
      <c r="I23" s="9"/>
      <c r="J23" s="10">
        <v>11972067</v>
      </c>
      <c r="K23" s="6">
        <v>5973161</v>
      </c>
      <c r="L23" s="7">
        <v>1879093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24618844</v>
      </c>
      <c r="E26" s="22">
        <f t="shared" si="3"/>
        <v>17423997</v>
      </c>
      <c r="F26" s="23">
        <f t="shared" si="3"/>
        <v>5809825</v>
      </c>
      <c r="G26" s="21">
        <f t="shared" si="3"/>
        <v>5809825</v>
      </c>
      <c r="H26" s="21">
        <f>SUM(H21:H25)</f>
        <v>0</v>
      </c>
      <c r="I26" s="24">
        <f t="shared" si="3"/>
        <v>0</v>
      </c>
      <c r="J26" s="25">
        <f t="shared" si="3"/>
        <v>11972067</v>
      </c>
      <c r="K26" s="21">
        <f t="shared" si="3"/>
        <v>5973161</v>
      </c>
      <c r="L26" s="22">
        <f t="shared" si="3"/>
        <v>1879093</v>
      </c>
    </row>
    <row r="27" spans="1:12" ht="13.5">
      <c r="A27" s="49" t="s">
        <v>25</v>
      </c>
      <c r="B27" s="59"/>
      <c r="C27" s="6"/>
      <c r="D27" s="6"/>
      <c r="E27" s="7"/>
      <c r="F27" s="8">
        <v>12309623</v>
      </c>
      <c r="G27" s="6">
        <v>12309623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3322000</v>
      </c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645664</v>
      </c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7848000</v>
      </c>
      <c r="D36" s="6">
        <f t="shared" si="4"/>
        <v>13222680</v>
      </c>
      <c r="E36" s="7">
        <f t="shared" si="4"/>
        <v>31149573</v>
      </c>
      <c r="F36" s="8">
        <f t="shared" si="4"/>
        <v>51183782</v>
      </c>
      <c r="G36" s="6">
        <f t="shared" si="4"/>
        <v>51183782</v>
      </c>
      <c r="H36" s="6">
        <f>H6+H21</f>
        <v>15740250</v>
      </c>
      <c r="I36" s="9">
        <f t="shared" si="4"/>
        <v>0</v>
      </c>
      <c r="J36" s="10">
        <f t="shared" si="4"/>
        <v>14871138</v>
      </c>
      <c r="K36" s="6">
        <f t="shared" si="4"/>
        <v>15036750</v>
      </c>
      <c r="L36" s="7">
        <f t="shared" si="4"/>
        <v>6442112</v>
      </c>
    </row>
    <row r="37" spans="1:12" ht="13.5">
      <c r="A37" s="46" t="s">
        <v>20</v>
      </c>
      <c r="B37" s="47"/>
      <c r="C37" s="6">
        <f t="shared" si="4"/>
        <v>46336</v>
      </c>
      <c r="D37" s="6">
        <f t="shared" si="4"/>
        <v>0</v>
      </c>
      <c r="E37" s="7">
        <f t="shared" si="4"/>
        <v>2078859</v>
      </c>
      <c r="F37" s="8">
        <f t="shared" si="4"/>
        <v>17259045</v>
      </c>
      <c r="G37" s="6">
        <f t="shared" si="4"/>
        <v>17259045</v>
      </c>
      <c r="H37" s="6">
        <f>H7+H22</f>
        <v>10992278</v>
      </c>
      <c r="I37" s="9">
        <f t="shared" si="4"/>
        <v>0</v>
      </c>
      <c r="J37" s="10">
        <f t="shared" si="4"/>
        <v>25000000</v>
      </c>
      <c r="K37" s="6">
        <f t="shared" si="4"/>
        <v>20000000</v>
      </c>
      <c r="L37" s="7">
        <f t="shared" si="4"/>
        <v>35000000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28236422</v>
      </c>
      <c r="E38" s="7">
        <f t="shared" si="4"/>
        <v>10000000</v>
      </c>
      <c r="F38" s="8">
        <f t="shared" si="4"/>
        <v>0</v>
      </c>
      <c r="G38" s="6">
        <f t="shared" si="4"/>
        <v>0</v>
      </c>
      <c r="H38" s="6">
        <f>H8+H23</f>
        <v>24970757</v>
      </c>
      <c r="I38" s="9">
        <f t="shared" si="4"/>
        <v>0</v>
      </c>
      <c r="J38" s="10">
        <f t="shared" si="4"/>
        <v>40000000</v>
      </c>
      <c r="K38" s="6">
        <f t="shared" si="4"/>
        <v>51207000</v>
      </c>
      <c r="L38" s="7">
        <f t="shared" si="4"/>
        <v>61405128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4145547</v>
      </c>
      <c r="F39" s="8">
        <f t="shared" si="4"/>
        <v>0</v>
      </c>
      <c r="G39" s="6">
        <f t="shared" si="4"/>
        <v>0</v>
      </c>
      <c r="H39" s="6">
        <f>H9+H24</f>
        <v>266314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7894336</v>
      </c>
      <c r="D41" s="21">
        <f aca="true" t="shared" si="5" ref="D41:L41">SUM(D36:D40)</f>
        <v>41459102</v>
      </c>
      <c r="E41" s="22">
        <f t="shared" si="5"/>
        <v>47373979</v>
      </c>
      <c r="F41" s="23">
        <f t="shared" si="5"/>
        <v>68442827</v>
      </c>
      <c r="G41" s="21">
        <f t="shared" si="5"/>
        <v>68442827</v>
      </c>
      <c r="H41" s="21">
        <f>SUM(H36:H40)</f>
        <v>51969599</v>
      </c>
      <c r="I41" s="24">
        <f t="shared" si="5"/>
        <v>0</v>
      </c>
      <c r="J41" s="25">
        <f t="shared" si="5"/>
        <v>79871138</v>
      </c>
      <c r="K41" s="21">
        <f t="shared" si="5"/>
        <v>86243750</v>
      </c>
      <c r="L41" s="22">
        <f t="shared" si="5"/>
        <v>102847240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12480575</v>
      </c>
      <c r="E42" s="61">
        <f t="shared" si="4"/>
        <v>13196828</v>
      </c>
      <c r="F42" s="62">
        <f t="shared" si="4"/>
        <v>12309623</v>
      </c>
      <c r="G42" s="60">
        <f t="shared" si="4"/>
        <v>12309623</v>
      </c>
      <c r="H42" s="60">
        <f t="shared" si="4"/>
        <v>5444512</v>
      </c>
      <c r="I42" s="63">
        <f t="shared" si="4"/>
        <v>0</v>
      </c>
      <c r="J42" s="64">
        <f t="shared" si="4"/>
        <v>5117662</v>
      </c>
      <c r="K42" s="60">
        <f t="shared" si="4"/>
        <v>0</v>
      </c>
      <c r="L42" s="61">
        <f t="shared" si="4"/>
        <v>3200000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3322000</v>
      </c>
      <c r="D45" s="6">
        <f t="shared" si="4"/>
        <v>0</v>
      </c>
      <c r="E45" s="61">
        <f t="shared" si="4"/>
        <v>665866</v>
      </c>
      <c r="F45" s="62">
        <f t="shared" si="4"/>
        <v>0</v>
      </c>
      <c r="G45" s="60">
        <f t="shared" si="4"/>
        <v>0</v>
      </c>
      <c r="H45" s="60">
        <f t="shared" si="4"/>
        <v>1315624</v>
      </c>
      <c r="I45" s="63">
        <f t="shared" si="4"/>
        <v>0</v>
      </c>
      <c r="J45" s="64">
        <f t="shared" si="4"/>
        <v>250000</v>
      </c>
      <c r="K45" s="60">
        <f t="shared" si="4"/>
        <v>300000</v>
      </c>
      <c r="L45" s="61">
        <f t="shared" si="4"/>
        <v>2020810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645664</v>
      </c>
      <c r="D48" s="6">
        <f t="shared" si="4"/>
        <v>0</v>
      </c>
      <c r="E48" s="61">
        <f t="shared" si="4"/>
        <v>720851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11862000</v>
      </c>
      <c r="D49" s="72">
        <f aca="true" t="shared" si="6" ref="D49:L49">SUM(D41:D48)</f>
        <v>53939677</v>
      </c>
      <c r="E49" s="73">
        <f t="shared" si="6"/>
        <v>61957524</v>
      </c>
      <c r="F49" s="74">
        <f t="shared" si="6"/>
        <v>80752450</v>
      </c>
      <c r="G49" s="72">
        <f t="shared" si="6"/>
        <v>80752450</v>
      </c>
      <c r="H49" s="72">
        <f>SUM(H41:H48)</f>
        <v>58729735</v>
      </c>
      <c r="I49" s="75">
        <f t="shared" si="6"/>
        <v>0</v>
      </c>
      <c r="J49" s="76">
        <f t="shared" si="6"/>
        <v>85238800</v>
      </c>
      <c r="K49" s="72">
        <f t="shared" si="6"/>
        <v>86543750</v>
      </c>
      <c r="L49" s="73">
        <f t="shared" si="6"/>
        <v>108068050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508625434</v>
      </c>
      <c r="D52" s="6">
        <v>327725245</v>
      </c>
      <c r="E52" s="7">
        <v>78692049</v>
      </c>
      <c r="F52" s="8">
        <v>201811782</v>
      </c>
      <c r="G52" s="6">
        <v>201811782</v>
      </c>
      <c r="H52" s="6"/>
      <c r="I52" s="9"/>
      <c r="J52" s="10">
        <v>296425539</v>
      </c>
      <c r="K52" s="6">
        <v>334791974</v>
      </c>
      <c r="L52" s="7">
        <v>356553453</v>
      </c>
    </row>
    <row r="53" spans="1:12" ht="13.5">
      <c r="A53" s="79" t="s">
        <v>20</v>
      </c>
      <c r="B53" s="47"/>
      <c r="C53" s="6">
        <v>-93994</v>
      </c>
      <c r="D53" s="6">
        <v>-11975242</v>
      </c>
      <c r="E53" s="7">
        <v>14578859</v>
      </c>
      <c r="F53" s="8">
        <v>48199045</v>
      </c>
      <c r="G53" s="6">
        <v>48199045</v>
      </c>
      <c r="H53" s="6"/>
      <c r="I53" s="9"/>
      <c r="J53" s="10">
        <v>127666389</v>
      </c>
      <c r="K53" s="6">
        <v>169006389</v>
      </c>
      <c r="L53" s="7">
        <v>179991804</v>
      </c>
    </row>
    <row r="54" spans="1:12" ht="13.5">
      <c r="A54" s="79" t="s">
        <v>21</v>
      </c>
      <c r="B54" s="47"/>
      <c r="C54" s="6"/>
      <c r="D54" s="6">
        <v>28236422</v>
      </c>
      <c r="E54" s="7">
        <v>54000000</v>
      </c>
      <c r="F54" s="8">
        <v>95866000</v>
      </c>
      <c r="G54" s="6">
        <v>95866000</v>
      </c>
      <c r="H54" s="6"/>
      <c r="I54" s="9"/>
      <c r="J54" s="10">
        <v>65878612</v>
      </c>
      <c r="K54" s="6">
        <v>69831329</v>
      </c>
      <c r="L54" s="7">
        <v>74370365</v>
      </c>
    </row>
    <row r="55" spans="1:12" ht="13.5">
      <c r="A55" s="79" t="s">
        <v>22</v>
      </c>
      <c r="B55" s="47"/>
      <c r="C55" s="6"/>
      <c r="D55" s="6"/>
      <c r="E55" s="7">
        <v>154145547</v>
      </c>
      <c r="F55" s="8">
        <v>65018000</v>
      </c>
      <c r="G55" s="6">
        <v>65018000</v>
      </c>
      <c r="H55" s="6"/>
      <c r="I55" s="9"/>
      <c r="J55" s="10">
        <v>37668527</v>
      </c>
      <c r="K55" s="6">
        <v>39928639</v>
      </c>
      <c r="L55" s="7">
        <v>42524000</v>
      </c>
    </row>
    <row r="56" spans="1:12" ht="13.5">
      <c r="A56" s="79" t="s">
        <v>23</v>
      </c>
      <c r="B56" s="47"/>
      <c r="C56" s="6"/>
      <c r="D56" s="6"/>
      <c r="E56" s="7"/>
      <c r="F56" s="8">
        <v>35536000</v>
      </c>
      <c r="G56" s="6">
        <v>35536000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508531440</v>
      </c>
      <c r="D57" s="21">
        <f aca="true" t="shared" si="7" ref="D57:L57">SUM(D52:D56)</f>
        <v>343986425</v>
      </c>
      <c r="E57" s="22">
        <f t="shared" si="7"/>
        <v>301416455</v>
      </c>
      <c r="F57" s="23">
        <f t="shared" si="7"/>
        <v>446430827</v>
      </c>
      <c r="G57" s="21">
        <f t="shared" si="7"/>
        <v>446430827</v>
      </c>
      <c r="H57" s="21">
        <f>SUM(H52:H56)</f>
        <v>0</v>
      </c>
      <c r="I57" s="24">
        <f t="shared" si="7"/>
        <v>0</v>
      </c>
      <c r="J57" s="25">
        <f t="shared" si="7"/>
        <v>527639067</v>
      </c>
      <c r="K57" s="21">
        <f t="shared" si="7"/>
        <v>613558331</v>
      </c>
      <c r="L57" s="22">
        <f t="shared" si="7"/>
        <v>653439622</v>
      </c>
    </row>
    <row r="58" spans="1:12" ht="13.5">
      <c r="A58" s="77" t="s">
        <v>25</v>
      </c>
      <c r="B58" s="39"/>
      <c r="C58" s="6"/>
      <c r="D58" s="6">
        <v>12480575</v>
      </c>
      <c r="E58" s="7">
        <v>13196828</v>
      </c>
      <c r="F58" s="8">
        <v>36533623</v>
      </c>
      <c r="G58" s="6">
        <v>36533623</v>
      </c>
      <c r="H58" s="6"/>
      <c r="I58" s="9"/>
      <c r="J58" s="10">
        <v>43626543</v>
      </c>
      <c r="K58" s="6">
        <v>50793295</v>
      </c>
      <c r="L58" s="7">
        <v>54094860</v>
      </c>
    </row>
    <row r="59" spans="1:12" ht="13.5">
      <c r="A59" s="77" t="s">
        <v>26</v>
      </c>
      <c r="B59" s="39"/>
      <c r="C59" s="11"/>
      <c r="D59" s="11"/>
      <c r="E59" s="12"/>
      <c r="F59" s="13">
        <v>539000</v>
      </c>
      <c r="G59" s="11">
        <v>539000</v>
      </c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175140963</v>
      </c>
      <c r="D60" s="6">
        <v>176952620</v>
      </c>
      <c r="E60" s="7">
        <v>343300758</v>
      </c>
      <c r="F60" s="8">
        <v>177000000</v>
      </c>
      <c r="G60" s="6">
        <v>177000000</v>
      </c>
      <c r="H60" s="6"/>
      <c r="I60" s="9"/>
      <c r="J60" s="10">
        <v>178000000</v>
      </c>
      <c r="K60" s="6">
        <v>181000000</v>
      </c>
      <c r="L60" s="7">
        <v>183000000</v>
      </c>
    </row>
    <row r="61" spans="1:12" ht="13.5">
      <c r="A61" s="77" t="s">
        <v>28</v>
      </c>
      <c r="B61" s="39" t="s">
        <v>29</v>
      </c>
      <c r="C61" s="6">
        <v>3860950</v>
      </c>
      <c r="D61" s="6">
        <v>182567729</v>
      </c>
      <c r="E61" s="7">
        <v>276399762</v>
      </c>
      <c r="F61" s="8">
        <v>87320000</v>
      </c>
      <c r="G61" s="6">
        <v>87320000</v>
      </c>
      <c r="H61" s="6"/>
      <c r="I61" s="9"/>
      <c r="J61" s="10">
        <v>64188248</v>
      </c>
      <c r="K61" s="6">
        <v>12406733</v>
      </c>
      <c r="L61" s="7">
        <v>13213171</v>
      </c>
    </row>
    <row r="62" spans="1:12" ht="13.5">
      <c r="A62" s="81" t="s">
        <v>30</v>
      </c>
      <c r="B62" s="39"/>
      <c r="C62" s="6"/>
      <c r="D62" s="6"/>
      <c r="E62" s="7"/>
      <c r="F62" s="8">
        <v>1</v>
      </c>
      <c r="G62" s="6">
        <v>1</v>
      </c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>
        <v>1</v>
      </c>
      <c r="G63" s="6">
        <v>1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3314724</v>
      </c>
      <c r="D64" s="6">
        <v>2602552</v>
      </c>
      <c r="E64" s="7">
        <v>3276727</v>
      </c>
      <c r="F64" s="8">
        <v>3000000</v>
      </c>
      <c r="G64" s="6">
        <v>3000000</v>
      </c>
      <c r="H64" s="6"/>
      <c r="I64" s="9"/>
      <c r="J64" s="10">
        <v>3200000</v>
      </c>
      <c r="K64" s="6">
        <v>3400000</v>
      </c>
      <c r="L64" s="7">
        <v>3500000</v>
      </c>
    </row>
    <row r="65" spans="1:12" ht="13.5">
      <c r="A65" s="70" t="s">
        <v>40</v>
      </c>
      <c r="B65" s="71"/>
      <c r="C65" s="72">
        <f>SUM(C57:C64)</f>
        <v>690848077</v>
      </c>
      <c r="D65" s="72">
        <f aca="true" t="shared" si="8" ref="D65:L65">SUM(D57:D64)</f>
        <v>718589901</v>
      </c>
      <c r="E65" s="73">
        <f t="shared" si="8"/>
        <v>937590530</v>
      </c>
      <c r="F65" s="74">
        <f t="shared" si="8"/>
        <v>750823452</v>
      </c>
      <c r="G65" s="72">
        <f t="shared" si="8"/>
        <v>750823452</v>
      </c>
      <c r="H65" s="72">
        <f>SUM(H57:H64)</f>
        <v>0</v>
      </c>
      <c r="I65" s="75">
        <f t="shared" si="8"/>
        <v>0</v>
      </c>
      <c r="J65" s="82">
        <f t="shared" si="8"/>
        <v>816653858</v>
      </c>
      <c r="K65" s="72">
        <f t="shared" si="8"/>
        <v>861158359</v>
      </c>
      <c r="L65" s="73">
        <f t="shared" si="8"/>
        <v>907247653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29267239</v>
      </c>
      <c r="D68" s="60">
        <v>27729770</v>
      </c>
      <c r="E68" s="61">
        <v>30875032</v>
      </c>
      <c r="F68" s="62">
        <v>28000000</v>
      </c>
      <c r="G68" s="60">
        <v>28000000</v>
      </c>
      <c r="H68" s="60"/>
      <c r="I68" s="63">
        <v>49274285</v>
      </c>
      <c r="J68" s="64">
        <v>32000000</v>
      </c>
      <c r="K68" s="60">
        <v>33920000</v>
      </c>
      <c r="L68" s="61">
        <v>35955200</v>
      </c>
    </row>
    <row r="69" spans="1:12" ht="13.5">
      <c r="A69" s="84" t="s">
        <v>43</v>
      </c>
      <c r="B69" s="39" t="s">
        <v>44</v>
      </c>
      <c r="C69" s="60">
        <f>SUM(C75:C79)</f>
        <v>7604700</v>
      </c>
      <c r="D69" s="60">
        <f aca="true" t="shared" si="9" ref="D69:L69">SUM(D75:D79)</f>
        <v>12434105</v>
      </c>
      <c r="E69" s="61">
        <f t="shared" si="9"/>
        <v>16759714</v>
      </c>
      <c r="F69" s="62">
        <f t="shared" si="9"/>
        <v>29811500</v>
      </c>
      <c r="G69" s="60">
        <f t="shared" si="9"/>
        <v>29811500</v>
      </c>
      <c r="H69" s="60">
        <f>SUM(H75:H79)</f>
        <v>0</v>
      </c>
      <c r="I69" s="63">
        <f t="shared" si="9"/>
        <v>0</v>
      </c>
      <c r="J69" s="64">
        <f t="shared" si="9"/>
        <v>24203400</v>
      </c>
      <c r="K69" s="60">
        <f t="shared" si="9"/>
        <v>27178321</v>
      </c>
      <c r="L69" s="61">
        <f t="shared" si="9"/>
        <v>28020112</v>
      </c>
    </row>
    <row r="70" spans="1:12" ht="13.5">
      <c r="A70" s="79" t="s">
        <v>19</v>
      </c>
      <c r="B70" s="47"/>
      <c r="C70" s="6">
        <v>2585500</v>
      </c>
      <c r="D70" s="6">
        <v>12434105</v>
      </c>
      <c r="E70" s="7">
        <v>16759714</v>
      </c>
      <c r="F70" s="8">
        <v>9520000</v>
      </c>
      <c r="G70" s="6">
        <v>9520000</v>
      </c>
      <c r="H70" s="6"/>
      <c r="I70" s="9"/>
      <c r="J70" s="10">
        <v>8220000</v>
      </c>
      <c r="K70" s="6">
        <v>7920000</v>
      </c>
      <c r="L70" s="7">
        <v>7510000</v>
      </c>
    </row>
    <row r="71" spans="1:12" ht="13.5">
      <c r="A71" s="79" t="s">
        <v>20</v>
      </c>
      <c r="B71" s="47"/>
      <c r="C71" s="6">
        <v>1625400</v>
      </c>
      <c r="D71" s="6"/>
      <c r="E71" s="7"/>
      <c r="F71" s="8">
        <v>7200000</v>
      </c>
      <c r="G71" s="6">
        <v>7200000</v>
      </c>
      <c r="H71" s="6"/>
      <c r="I71" s="9"/>
      <c r="J71" s="10">
        <v>9400000</v>
      </c>
      <c r="K71" s="6">
        <v>11600000</v>
      </c>
      <c r="L71" s="7">
        <v>12354000</v>
      </c>
    </row>
    <row r="72" spans="1:12" ht="13.5">
      <c r="A72" s="79" t="s">
        <v>21</v>
      </c>
      <c r="B72" s="47"/>
      <c r="C72" s="6">
        <v>1682300</v>
      </c>
      <c r="D72" s="6"/>
      <c r="E72" s="7"/>
      <c r="F72" s="8">
        <v>7000000</v>
      </c>
      <c r="G72" s="6">
        <v>7000000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1900000</v>
      </c>
      <c r="G73" s="6">
        <v>1900000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71500</v>
      </c>
      <c r="D74" s="6"/>
      <c r="E74" s="7"/>
      <c r="F74" s="8">
        <v>360000</v>
      </c>
      <c r="G74" s="6">
        <v>360000</v>
      </c>
      <c r="H74" s="6"/>
      <c r="I74" s="9"/>
      <c r="J74" s="10">
        <v>383400</v>
      </c>
      <c r="K74" s="6">
        <v>408321</v>
      </c>
      <c r="L74" s="7">
        <v>434862</v>
      </c>
    </row>
    <row r="75" spans="1:12" ht="13.5">
      <c r="A75" s="85" t="s">
        <v>24</v>
      </c>
      <c r="B75" s="47"/>
      <c r="C75" s="21">
        <f>SUM(C70:C74)</f>
        <v>5964700</v>
      </c>
      <c r="D75" s="21">
        <f aca="true" t="shared" si="10" ref="D75:L75">SUM(D70:D74)</f>
        <v>12434105</v>
      </c>
      <c r="E75" s="22">
        <f t="shared" si="10"/>
        <v>16759714</v>
      </c>
      <c r="F75" s="23">
        <f t="shared" si="10"/>
        <v>25980000</v>
      </c>
      <c r="G75" s="21">
        <f t="shared" si="10"/>
        <v>25980000</v>
      </c>
      <c r="H75" s="21">
        <f>SUM(H70:H74)</f>
        <v>0</v>
      </c>
      <c r="I75" s="24">
        <f t="shared" si="10"/>
        <v>0</v>
      </c>
      <c r="J75" s="25">
        <f t="shared" si="10"/>
        <v>18003400</v>
      </c>
      <c r="K75" s="21">
        <f t="shared" si="10"/>
        <v>19928321</v>
      </c>
      <c r="L75" s="22">
        <f t="shared" si="10"/>
        <v>20298862</v>
      </c>
    </row>
    <row r="76" spans="1:12" ht="13.5">
      <c r="A76" s="86" t="s">
        <v>25</v>
      </c>
      <c r="B76" s="39"/>
      <c r="C76" s="6">
        <v>190000</v>
      </c>
      <c r="D76" s="6"/>
      <c r="E76" s="7"/>
      <c r="F76" s="8">
        <v>5150000</v>
      </c>
      <c r="G76" s="6">
        <v>5150000</v>
      </c>
      <c r="H76" s="6"/>
      <c r="I76" s="9"/>
      <c r="J76" s="10">
        <v>6200000</v>
      </c>
      <c r="K76" s="6">
        <v>7250000</v>
      </c>
      <c r="L76" s="7">
        <v>7721250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1450000</v>
      </c>
      <c r="D79" s="6"/>
      <c r="E79" s="7"/>
      <c r="F79" s="8">
        <v>-1318500</v>
      </c>
      <c r="G79" s="6">
        <v>-1318500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36871939</v>
      </c>
      <c r="D80" s="72">
        <f aca="true" t="shared" si="11" ref="D80:L80">SUM(D68:D69)</f>
        <v>40163875</v>
      </c>
      <c r="E80" s="73">
        <f t="shared" si="11"/>
        <v>47634746</v>
      </c>
      <c r="F80" s="74">
        <f t="shared" si="11"/>
        <v>57811500</v>
      </c>
      <c r="G80" s="72">
        <f t="shared" si="11"/>
        <v>57811500</v>
      </c>
      <c r="H80" s="72">
        <f>SUM(H68:H69)</f>
        <v>0</v>
      </c>
      <c r="I80" s="75">
        <f t="shared" si="11"/>
        <v>49274285</v>
      </c>
      <c r="J80" s="76">
        <f t="shared" si="11"/>
        <v>56203400</v>
      </c>
      <c r="K80" s="72">
        <f t="shared" si="11"/>
        <v>61098321</v>
      </c>
      <c r="L80" s="73">
        <f t="shared" si="11"/>
        <v>63975312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0.5025962918223902</v>
      </c>
      <c r="D82" s="95">
        <f t="shared" si="12"/>
        <v>0.8396365819484051</v>
      </c>
      <c r="E82" s="96">
        <f t="shared" si="12"/>
        <v>0.391255716170875</v>
      </c>
      <c r="F82" s="97">
        <f t="shared" si="12"/>
        <v>0.2892955378380235</v>
      </c>
      <c r="G82" s="95">
        <f t="shared" si="12"/>
        <v>0.2892955378380235</v>
      </c>
      <c r="H82" s="95">
        <f t="shared" si="12"/>
        <v>0</v>
      </c>
      <c r="I82" s="98">
        <f t="shared" si="12"/>
        <v>0</v>
      </c>
      <c r="J82" s="99">
        <f t="shared" si="12"/>
        <v>0.16340386024855236</v>
      </c>
      <c r="K82" s="95">
        <f t="shared" si="12"/>
        <v>0.07413574946063756</v>
      </c>
      <c r="L82" s="96">
        <f t="shared" si="12"/>
        <v>0.017695747779121702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0.13556673384872417</v>
      </c>
      <c r="D83" s="95">
        <f t="shared" si="13"/>
        <v>0.8878127730594232</v>
      </c>
      <c r="E83" s="96">
        <f t="shared" si="13"/>
        <v>0.5643393989032951</v>
      </c>
      <c r="F83" s="97">
        <f t="shared" si="13"/>
        <v>0.6471231428571429</v>
      </c>
      <c r="G83" s="95">
        <f t="shared" si="13"/>
        <v>0.6471231428571429</v>
      </c>
      <c r="H83" s="95">
        <f t="shared" si="13"/>
        <v>0</v>
      </c>
      <c r="I83" s="98">
        <f t="shared" si="13"/>
        <v>0</v>
      </c>
      <c r="J83" s="99">
        <f t="shared" si="13"/>
        <v>0.37412709375</v>
      </c>
      <c r="K83" s="95">
        <f t="shared" si="13"/>
        <v>0.1760955483490566</v>
      </c>
      <c r="L83" s="96">
        <f t="shared" si="13"/>
        <v>0.052262065014239946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0.011</v>
      </c>
      <c r="D84" s="95">
        <f t="shared" si="14"/>
        <v>0.017</v>
      </c>
      <c r="E84" s="96">
        <f t="shared" si="14"/>
        <v>0.018</v>
      </c>
      <c r="F84" s="97">
        <f t="shared" si="14"/>
        <v>0.04</v>
      </c>
      <c r="G84" s="95">
        <f t="shared" si="14"/>
        <v>0.04</v>
      </c>
      <c r="H84" s="95">
        <f t="shared" si="14"/>
        <v>0</v>
      </c>
      <c r="I84" s="98">
        <f t="shared" si="14"/>
        <v>0</v>
      </c>
      <c r="J84" s="99">
        <f t="shared" si="14"/>
        <v>0.03</v>
      </c>
      <c r="K84" s="95">
        <f t="shared" si="14"/>
        <v>0.032</v>
      </c>
      <c r="L84" s="96">
        <f t="shared" si="14"/>
        <v>0.031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0.05</v>
      </c>
      <c r="E85" s="96">
        <f t="shared" si="15"/>
        <v>0.04</v>
      </c>
      <c r="F85" s="97">
        <f t="shared" si="15"/>
        <v>0.06</v>
      </c>
      <c r="G85" s="95">
        <f t="shared" si="15"/>
        <v>0.06</v>
      </c>
      <c r="H85" s="95">
        <f t="shared" si="15"/>
        <v>0</v>
      </c>
      <c r="I85" s="98">
        <f t="shared" si="15"/>
        <v>0</v>
      </c>
      <c r="J85" s="99">
        <f t="shared" si="15"/>
        <v>0.04</v>
      </c>
      <c r="K85" s="95">
        <f t="shared" si="15"/>
        <v>0.04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150000</v>
      </c>
      <c r="G89" s="6"/>
      <c r="H89" s="6">
        <v>103909303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-1682300</v>
      </c>
      <c r="D90" s="11">
        <v>12434105</v>
      </c>
      <c r="E90" s="12">
        <v>16759714</v>
      </c>
      <c r="F90" s="13">
        <v>120000</v>
      </c>
      <c r="G90" s="11"/>
      <c r="H90" s="11">
        <v>4696499</v>
      </c>
      <c r="I90" s="14">
        <v>24203400</v>
      </c>
      <c r="J90" s="15">
        <v>27178321</v>
      </c>
      <c r="K90" s="11">
        <v>28020112</v>
      </c>
      <c r="L90" s="27"/>
    </row>
    <row r="91" spans="1:12" ht="13.5">
      <c r="A91" s="86" t="s">
        <v>50</v>
      </c>
      <c r="B91" s="94"/>
      <c r="C91" s="6"/>
      <c r="D91" s="6"/>
      <c r="E91" s="7"/>
      <c r="F91" s="8">
        <v>100000</v>
      </c>
      <c r="G91" s="6"/>
      <c r="H91" s="6">
        <v>21632689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100000</v>
      </c>
      <c r="G92" s="6">
        <v>15861500</v>
      </c>
      <c r="H92" s="6">
        <v>149147335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-1682300</v>
      </c>
      <c r="D93" s="72">
        <f aca="true" t="shared" si="16" ref="D93:L93">SUM(D89:D92)</f>
        <v>12434105</v>
      </c>
      <c r="E93" s="73">
        <f t="shared" si="16"/>
        <v>16759714</v>
      </c>
      <c r="F93" s="74">
        <f t="shared" si="16"/>
        <v>470000</v>
      </c>
      <c r="G93" s="72">
        <f t="shared" si="16"/>
        <v>15861500</v>
      </c>
      <c r="H93" s="72">
        <f>SUM(H89:H92)</f>
        <v>279385826</v>
      </c>
      <c r="I93" s="75">
        <f t="shared" si="16"/>
        <v>24203400</v>
      </c>
      <c r="J93" s="76">
        <f t="shared" si="16"/>
        <v>27178321</v>
      </c>
      <c r="K93" s="72">
        <f t="shared" si="16"/>
        <v>28020112</v>
      </c>
      <c r="L93" s="121">
        <f t="shared" si="16"/>
        <v>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247399853</v>
      </c>
      <c r="D5" s="40">
        <f aca="true" t="shared" si="0" ref="D5:L5">SUM(D11:D18)</f>
        <v>216093625</v>
      </c>
      <c r="E5" s="41">
        <f t="shared" si="0"/>
        <v>498339949</v>
      </c>
      <c r="F5" s="42">
        <f t="shared" si="0"/>
        <v>378351500</v>
      </c>
      <c r="G5" s="40">
        <f t="shared" si="0"/>
        <v>378351500</v>
      </c>
      <c r="H5" s="40">
        <f>SUM(H11:H18)</f>
        <v>388157565</v>
      </c>
      <c r="I5" s="43">
        <f t="shared" si="0"/>
        <v>438415555</v>
      </c>
      <c r="J5" s="44">
        <f t="shared" si="0"/>
        <v>469901170</v>
      </c>
      <c r="K5" s="40">
        <f t="shared" si="0"/>
        <v>443803410</v>
      </c>
      <c r="L5" s="41">
        <f t="shared" si="0"/>
        <v>477304308</v>
      </c>
    </row>
    <row r="6" spans="1:12" ht="13.5">
      <c r="A6" s="46" t="s">
        <v>19</v>
      </c>
      <c r="B6" s="47"/>
      <c r="C6" s="6">
        <v>79016861</v>
      </c>
      <c r="D6" s="6">
        <v>35999582</v>
      </c>
      <c r="E6" s="7">
        <v>47332485</v>
      </c>
      <c r="F6" s="8">
        <v>53517000</v>
      </c>
      <c r="G6" s="6">
        <v>53517000</v>
      </c>
      <c r="H6" s="6">
        <v>29551798</v>
      </c>
      <c r="I6" s="9">
        <v>50520533</v>
      </c>
      <c r="J6" s="10">
        <v>43510470</v>
      </c>
      <c r="K6" s="6">
        <v>22098000</v>
      </c>
      <c r="L6" s="7">
        <v>40621000</v>
      </c>
    </row>
    <row r="7" spans="1:12" ht="13.5">
      <c r="A7" s="46" t="s">
        <v>20</v>
      </c>
      <c r="B7" s="47"/>
      <c r="C7" s="6">
        <v>10240042</v>
      </c>
      <c r="D7" s="6">
        <v>2983560</v>
      </c>
      <c r="E7" s="7">
        <v>5843455</v>
      </c>
      <c r="F7" s="8">
        <v>17142000</v>
      </c>
      <c r="G7" s="6">
        <v>17142000</v>
      </c>
      <c r="H7" s="6">
        <v>26603416</v>
      </c>
      <c r="I7" s="9">
        <v>9122089</v>
      </c>
      <c r="J7" s="10">
        <v>25059100</v>
      </c>
      <c r="K7" s="6">
        <v>32484010</v>
      </c>
      <c r="L7" s="7">
        <v>32400000</v>
      </c>
    </row>
    <row r="8" spans="1:12" ht="13.5">
      <c r="A8" s="46" t="s">
        <v>21</v>
      </c>
      <c r="B8" s="47"/>
      <c r="C8" s="6">
        <v>113615239</v>
      </c>
      <c r="D8" s="6">
        <v>117571188</v>
      </c>
      <c r="E8" s="7">
        <v>335716878</v>
      </c>
      <c r="F8" s="8">
        <v>202410000</v>
      </c>
      <c r="G8" s="6">
        <v>202410000</v>
      </c>
      <c r="H8" s="6">
        <v>230722495</v>
      </c>
      <c r="I8" s="9">
        <v>252644745</v>
      </c>
      <c r="J8" s="10">
        <v>324971000</v>
      </c>
      <c r="K8" s="6">
        <v>334332900</v>
      </c>
      <c r="L8" s="7">
        <v>347331308</v>
      </c>
    </row>
    <row r="9" spans="1:12" ht="13.5">
      <c r="A9" s="46" t="s">
        <v>22</v>
      </c>
      <c r="B9" s="47"/>
      <c r="C9" s="6">
        <v>7830213</v>
      </c>
      <c r="D9" s="6">
        <v>41772974</v>
      </c>
      <c r="E9" s="7">
        <v>59963450</v>
      </c>
      <c r="F9" s="8">
        <v>20300000</v>
      </c>
      <c r="G9" s="6">
        <v>20300000</v>
      </c>
      <c r="H9" s="6">
        <v>76742728</v>
      </c>
      <c r="I9" s="9">
        <v>91426826</v>
      </c>
      <c r="J9" s="10">
        <v>6020000</v>
      </c>
      <c r="K9" s="6">
        <v>9020000</v>
      </c>
      <c r="L9" s="7">
        <v>17049000</v>
      </c>
    </row>
    <row r="10" spans="1:12" ht="13.5">
      <c r="A10" s="46" t="s">
        <v>23</v>
      </c>
      <c r="B10" s="47"/>
      <c r="C10" s="6">
        <v>412700</v>
      </c>
      <c r="D10" s="6">
        <v>7527749</v>
      </c>
      <c r="E10" s="7"/>
      <c r="F10" s="8">
        <v>31400000</v>
      </c>
      <c r="G10" s="6">
        <v>31400000</v>
      </c>
      <c r="H10" s="6"/>
      <c r="I10" s="9"/>
      <c r="J10" s="10">
        <v>1500000</v>
      </c>
      <c r="K10" s="6">
        <v>2000000</v>
      </c>
      <c r="L10" s="7">
        <v>3000000</v>
      </c>
    </row>
    <row r="11" spans="1:12" ht="13.5">
      <c r="A11" s="48" t="s">
        <v>24</v>
      </c>
      <c r="B11" s="47"/>
      <c r="C11" s="21">
        <f>SUM(C6:C10)</f>
        <v>211115055</v>
      </c>
      <c r="D11" s="21">
        <f aca="true" t="shared" si="1" ref="D11:L11">SUM(D6:D10)</f>
        <v>205855053</v>
      </c>
      <c r="E11" s="22">
        <f t="shared" si="1"/>
        <v>448856268</v>
      </c>
      <c r="F11" s="23">
        <f t="shared" si="1"/>
        <v>324769000</v>
      </c>
      <c r="G11" s="21">
        <f t="shared" si="1"/>
        <v>324769000</v>
      </c>
      <c r="H11" s="21">
        <f>SUM(H6:H10)</f>
        <v>363620437</v>
      </c>
      <c r="I11" s="24">
        <f t="shared" si="1"/>
        <v>403714193</v>
      </c>
      <c r="J11" s="25">
        <f t="shared" si="1"/>
        <v>401060570</v>
      </c>
      <c r="K11" s="21">
        <f t="shared" si="1"/>
        <v>399934910</v>
      </c>
      <c r="L11" s="22">
        <f t="shared" si="1"/>
        <v>440401308</v>
      </c>
    </row>
    <row r="12" spans="1:12" ht="13.5">
      <c r="A12" s="49" t="s">
        <v>25</v>
      </c>
      <c r="B12" s="39"/>
      <c r="C12" s="6">
        <v>20882843</v>
      </c>
      <c r="D12" s="6">
        <v>5376038</v>
      </c>
      <c r="E12" s="7">
        <v>23296638</v>
      </c>
      <c r="F12" s="8">
        <v>23256000</v>
      </c>
      <c r="G12" s="6">
        <v>23256000</v>
      </c>
      <c r="H12" s="6">
        <v>24097682</v>
      </c>
      <c r="I12" s="9">
        <v>24097682</v>
      </c>
      <c r="J12" s="10">
        <v>19078000</v>
      </c>
      <c r="K12" s="6">
        <v>12250000</v>
      </c>
      <c r="L12" s="7">
        <v>23300000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14719755</v>
      </c>
      <c r="D15" s="6">
        <v>3331605</v>
      </c>
      <c r="E15" s="7">
        <v>26187043</v>
      </c>
      <c r="F15" s="8">
        <v>28156500</v>
      </c>
      <c r="G15" s="6">
        <v>28156500</v>
      </c>
      <c r="H15" s="6">
        <v>439446</v>
      </c>
      <c r="I15" s="9">
        <v>10603680</v>
      </c>
      <c r="J15" s="10">
        <v>33642600</v>
      </c>
      <c r="K15" s="6">
        <v>31598500</v>
      </c>
      <c r="L15" s="7">
        <v>13603000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682200</v>
      </c>
      <c r="D18" s="16">
        <v>1530929</v>
      </c>
      <c r="E18" s="17"/>
      <c r="F18" s="18">
        <v>2170000</v>
      </c>
      <c r="G18" s="16">
        <v>2170000</v>
      </c>
      <c r="H18" s="16"/>
      <c r="I18" s="19"/>
      <c r="J18" s="20">
        <v>16120000</v>
      </c>
      <c r="K18" s="16">
        <v>20000</v>
      </c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14814566</v>
      </c>
      <c r="D20" s="53">
        <f aca="true" t="shared" si="2" ref="D20:L20">SUM(D26:D33)</f>
        <v>19229343</v>
      </c>
      <c r="E20" s="54">
        <f t="shared" si="2"/>
        <v>16014600</v>
      </c>
      <c r="F20" s="55">
        <f t="shared" si="2"/>
        <v>30050000</v>
      </c>
      <c r="G20" s="53">
        <f t="shared" si="2"/>
        <v>30050000</v>
      </c>
      <c r="H20" s="53">
        <f>SUM(H26:H33)</f>
        <v>20602290</v>
      </c>
      <c r="I20" s="56">
        <f t="shared" si="2"/>
        <v>11858943</v>
      </c>
      <c r="J20" s="57">
        <f t="shared" si="2"/>
        <v>16246000</v>
      </c>
      <c r="K20" s="53">
        <f t="shared" si="2"/>
        <v>7700000</v>
      </c>
      <c r="L20" s="54">
        <f t="shared" si="2"/>
        <v>4450000</v>
      </c>
    </row>
    <row r="21" spans="1:12" ht="13.5">
      <c r="A21" s="46" t="s">
        <v>19</v>
      </c>
      <c r="B21" s="47"/>
      <c r="C21" s="6">
        <v>9525818</v>
      </c>
      <c r="D21" s="6">
        <v>2485298</v>
      </c>
      <c r="E21" s="7">
        <v>10054701</v>
      </c>
      <c r="F21" s="8"/>
      <c r="G21" s="6"/>
      <c r="H21" s="6"/>
      <c r="I21" s="9"/>
      <c r="J21" s="10">
        <v>2100000</v>
      </c>
      <c r="K21" s="6"/>
      <c r="L21" s="7"/>
    </row>
    <row r="22" spans="1:12" ht="13.5">
      <c r="A22" s="46" t="s">
        <v>20</v>
      </c>
      <c r="B22" s="47"/>
      <c r="C22" s="6">
        <v>73509</v>
      </c>
      <c r="D22" s="6">
        <v>4173257</v>
      </c>
      <c r="E22" s="7">
        <v>154400</v>
      </c>
      <c r="F22" s="8">
        <v>12100000</v>
      </c>
      <c r="G22" s="6">
        <v>12100000</v>
      </c>
      <c r="H22" s="6">
        <v>123186</v>
      </c>
      <c r="I22" s="9">
        <v>701466</v>
      </c>
      <c r="J22" s="10">
        <v>3476000</v>
      </c>
      <c r="K22" s="6">
        <v>7700000</v>
      </c>
      <c r="L22" s="7">
        <v>4450000</v>
      </c>
    </row>
    <row r="23" spans="1:12" ht="13.5">
      <c r="A23" s="46" t="s">
        <v>21</v>
      </c>
      <c r="B23" s="47"/>
      <c r="C23" s="6">
        <v>3590889</v>
      </c>
      <c r="D23" s="6">
        <v>10434257</v>
      </c>
      <c r="E23" s="7">
        <v>5757027</v>
      </c>
      <c r="F23" s="8">
        <v>4950000</v>
      </c>
      <c r="G23" s="6">
        <v>4950000</v>
      </c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>
        <v>1450154</v>
      </c>
      <c r="D24" s="6"/>
      <c r="E24" s="7"/>
      <c r="F24" s="8">
        <v>1500000</v>
      </c>
      <c r="G24" s="6">
        <v>1500000</v>
      </c>
      <c r="H24" s="6">
        <v>9356959</v>
      </c>
      <c r="I24" s="9"/>
      <c r="J24" s="10">
        <v>2020000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14640370</v>
      </c>
      <c r="D26" s="21">
        <f t="shared" si="3"/>
        <v>17092812</v>
      </c>
      <c r="E26" s="22">
        <f t="shared" si="3"/>
        <v>15966128</v>
      </c>
      <c r="F26" s="23">
        <f t="shared" si="3"/>
        <v>18550000</v>
      </c>
      <c r="G26" s="21">
        <f t="shared" si="3"/>
        <v>18550000</v>
      </c>
      <c r="H26" s="21">
        <f>SUM(H21:H25)</f>
        <v>9480145</v>
      </c>
      <c r="I26" s="24">
        <f t="shared" si="3"/>
        <v>701466</v>
      </c>
      <c r="J26" s="25">
        <f t="shared" si="3"/>
        <v>7596000</v>
      </c>
      <c r="K26" s="21">
        <f t="shared" si="3"/>
        <v>7700000</v>
      </c>
      <c r="L26" s="22">
        <f t="shared" si="3"/>
        <v>4450000</v>
      </c>
    </row>
    <row r="27" spans="1:12" ht="13.5">
      <c r="A27" s="49" t="s">
        <v>25</v>
      </c>
      <c r="B27" s="59"/>
      <c r="C27" s="6"/>
      <c r="D27" s="6"/>
      <c r="E27" s="7"/>
      <c r="F27" s="8">
        <v>2550000</v>
      </c>
      <c r="G27" s="6">
        <v>2550000</v>
      </c>
      <c r="H27" s="6">
        <v>39000</v>
      </c>
      <c r="I27" s="9">
        <v>39000</v>
      </c>
      <c r="J27" s="10">
        <v>500000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174196</v>
      </c>
      <c r="D30" s="6">
        <v>2136531</v>
      </c>
      <c r="E30" s="7">
        <v>48472</v>
      </c>
      <c r="F30" s="8">
        <v>8900000</v>
      </c>
      <c r="G30" s="6">
        <v>8900000</v>
      </c>
      <c r="H30" s="6">
        <v>11083145</v>
      </c>
      <c r="I30" s="9">
        <v>11118477</v>
      </c>
      <c r="J30" s="10">
        <v>8150000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>
        <v>50000</v>
      </c>
      <c r="G33" s="16">
        <v>50000</v>
      </c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88542679</v>
      </c>
      <c r="D36" s="6">
        <f t="shared" si="4"/>
        <v>38484880</v>
      </c>
      <c r="E36" s="7">
        <f t="shared" si="4"/>
        <v>57387186</v>
      </c>
      <c r="F36" s="8">
        <f t="shared" si="4"/>
        <v>53517000</v>
      </c>
      <c r="G36" s="6">
        <f t="shared" si="4"/>
        <v>53517000</v>
      </c>
      <c r="H36" s="6">
        <f>H6+H21</f>
        <v>29551798</v>
      </c>
      <c r="I36" s="9">
        <f t="shared" si="4"/>
        <v>50520533</v>
      </c>
      <c r="J36" s="10">
        <f t="shared" si="4"/>
        <v>45610470</v>
      </c>
      <c r="K36" s="6">
        <f t="shared" si="4"/>
        <v>22098000</v>
      </c>
      <c r="L36" s="7">
        <f t="shared" si="4"/>
        <v>40621000</v>
      </c>
    </row>
    <row r="37" spans="1:12" ht="13.5">
      <c r="A37" s="46" t="s">
        <v>20</v>
      </c>
      <c r="B37" s="47"/>
      <c r="C37" s="6">
        <f t="shared" si="4"/>
        <v>10313551</v>
      </c>
      <c r="D37" s="6">
        <f t="shared" si="4"/>
        <v>7156817</v>
      </c>
      <c r="E37" s="7">
        <f t="shared" si="4"/>
        <v>5997855</v>
      </c>
      <c r="F37" s="8">
        <f t="shared" si="4"/>
        <v>29242000</v>
      </c>
      <c r="G37" s="6">
        <f t="shared" si="4"/>
        <v>29242000</v>
      </c>
      <c r="H37" s="6">
        <f>H7+H22</f>
        <v>26726602</v>
      </c>
      <c r="I37" s="9">
        <f t="shared" si="4"/>
        <v>9823555</v>
      </c>
      <c r="J37" s="10">
        <f t="shared" si="4"/>
        <v>28535100</v>
      </c>
      <c r="K37" s="6">
        <f t="shared" si="4"/>
        <v>40184010</v>
      </c>
      <c r="L37" s="7">
        <f t="shared" si="4"/>
        <v>36850000</v>
      </c>
    </row>
    <row r="38" spans="1:12" ht="13.5">
      <c r="A38" s="46" t="s">
        <v>21</v>
      </c>
      <c r="B38" s="47"/>
      <c r="C38" s="6">
        <f t="shared" si="4"/>
        <v>117206128</v>
      </c>
      <c r="D38" s="6">
        <f t="shared" si="4"/>
        <v>128005445</v>
      </c>
      <c r="E38" s="7">
        <f t="shared" si="4"/>
        <v>341473905</v>
      </c>
      <c r="F38" s="8">
        <f t="shared" si="4"/>
        <v>207360000</v>
      </c>
      <c r="G38" s="6">
        <f t="shared" si="4"/>
        <v>207360000</v>
      </c>
      <c r="H38" s="6">
        <f>H8+H23</f>
        <v>230722495</v>
      </c>
      <c r="I38" s="9">
        <f t="shared" si="4"/>
        <v>252644745</v>
      </c>
      <c r="J38" s="10">
        <f t="shared" si="4"/>
        <v>324971000</v>
      </c>
      <c r="K38" s="6">
        <f t="shared" si="4"/>
        <v>334332900</v>
      </c>
      <c r="L38" s="7">
        <f t="shared" si="4"/>
        <v>347331308</v>
      </c>
    </row>
    <row r="39" spans="1:12" ht="13.5">
      <c r="A39" s="46" t="s">
        <v>22</v>
      </c>
      <c r="B39" s="47"/>
      <c r="C39" s="6">
        <f t="shared" si="4"/>
        <v>9280367</v>
      </c>
      <c r="D39" s="6">
        <f t="shared" si="4"/>
        <v>41772974</v>
      </c>
      <c r="E39" s="7">
        <f t="shared" si="4"/>
        <v>59963450</v>
      </c>
      <c r="F39" s="8">
        <f t="shared" si="4"/>
        <v>21800000</v>
      </c>
      <c r="G39" s="6">
        <f t="shared" si="4"/>
        <v>21800000</v>
      </c>
      <c r="H39" s="6">
        <f>H9+H24</f>
        <v>86099687</v>
      </c>
      <c r="I39" s="9">
        <f t="shared" si="4"/>
        <v>91426826</v>
      </c>
      <c r="J39" s="10">
        <f t="shared" si="4"/>
        <v>8040000</v>
      </c>
      <c r="K39" s="6">
        <f t="shared" si="4"/>
        <v>9020000</v>
      </c>
      <c r="L39" s="7">
        <f t="shared" si="4"/>
        <v>17049000</v>
      </c>
    </row>
    <row r="40" spans="1:12" ht="13.5">
      <c r="A40" s="46" t="s">
        <v>23</v>
      </c>
      <c r="B40" s="47"/>
      <c r="C40" s="6">
        <f t="shared" si="4"/>
        <v>412700</v>
      </c>
      <c r="D40" s="6">
        <f t="shared" si="4"/>
        <v>7527749</v>
      </c>
      <c r="E40" s="7">
        <f t="shared" si="4"/>
        <v>0</v>
      </c>
      <c r="F40" s="8">
        <f t="shared" si="4"/>
        <v>31400000</v>
      </c>
      <c r="G40" s="6">
        <f t="shared" si="4"/>
        <v>31400000</v>
      </c>
      <c r="H40" s="6">
        <f>H10+H25</f>
        <v>0</v>
      </c>
      <c r="I40" s="9">
        <f t="shared" si="4"/>
        <v>0</v>
      </c>
      <c r="J40" s="10">
        <f t="shared" si="4"/>
        <v>1500000</v>
      </c>
      <c r="K40" s="6">
        <f t="shared" si="4"/>
        <v>2000000</v>
      </c>
      <c r="L40" s="7">
        <f t="shared" si="4"/>
        <v>3000000</v>
      </c>
    </row>
    <row r="41" spans="1:12" ht="13.5">
      <c r="A41" s="48" t="s">
        <v>24</v>
      </c>
      <c r="B41" s="47"/>
      <c r="C41" s="21">
        <f>SUM(C36:C40)</f>
        <v>225755425</v>
      </c>
      <c r="D41" s="21">
        <f aca="true" t="shared" si="5" ref="D41:L41">SUM(D36:D40)</f>
        <v>222947865</v>
      </c>
      <c r="E41" s="22">
        <f t="shared" si="5"/>
        <v>464822396</v>
      </c>
      <c r="F41" s="23">
        <f t="shared" si="5"/>
        <v>343319000</v>
      </c>
      <c r="G41" s="21">
        <f t="shared" si="5"/>
        <v>343319000</v>
      </c>
      <c r="H41" s="21">
        <f>SUM(H36:H40)</f>
        <v>373100582</v>
      </c>
      <c r="I41" s="24">
        <f t="shared" si="5"/>
        <v>404415659</v>
      </c>
      <c r="J41" s="25">
        <f t="shared" si="5"/>
        <v>408656570</v>
      </c>
      <c r="K41" s="21">
        <f t="shared" si="5"/>
        <v>407634910</v>
      </c>
      <c r="L41" s="22">
        <f t="shared" si="5"/>
        <v>444851308</v>
      </c>
    </row>
    <row r="42" spans="1:12" ht="13.5">
      <c r="A42" s="49" t="s">
        <v>25</v>
      </c>
      <c r="B42" s="39"/>
      <c r="C42" s="6">
        <f t="shared" si="4"/>
        <v>20882843</v>
      </c>
      <c r="D42" s="6">
        <f t="shared" si="4"/>
        <v>5376038</v>
      </c>
      <c r="E42" s="61">
        <f t="shared" si="4"/>
        <v>23296638</v>
      </c>
      <c r="F42" s="62">
        <f t="shared" si="4"/>
        <v>25806000</v>
      </c>
      <c r="G42" s="60">
        <f t="shared" si="4"/>
        <v>25806000</v>
      </c>
      <c r="H42" s="60">
        <f t="shared" si="4"/>
        <v>24136682</v>
      </c>
      <c r="I42" s="63">
        <f t="shared" si="4"/>
        <v>24136682</v>
      </c>
      <c r="J42" s="64">
        <f t="shared" si="4"/>
        <v>19578000</v>
      </c>
      <c r="K42" s="60">
        <f t="shared" si="4"/>
        <v>12250000</v>
      </c>
      <c r="L42" s="61">
        <f t="shared" si="4"/>
        <v>23300000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14893951</v>
      </c>
      <c r="D45" s="6">
        <f t="shared" si="4"/>
        <v>5468136</v>
      </c>
      <c r="E45" s="61">
        <f t="shared" si="4"/>
        <v>26235515</v>
      </c>
      <c r="F45" s="62">
        <f t="shared" si="4"/>
        <v>37056500</v>
      </c>
      <c r="G45" s="60">
        <f t="shared" si="4"/>
        <v>37056500</v>
      </c>
      <c r="H45" s="60">
        <f t="shared" si="4"/>
        <v>11522591</v>
      </c>
      <c r="I45" s="63">
        <f t="shared" si="4"/>
        <v>21722157</v>
      </c>
      <c r="J45" s="64">
        <f t="shared" si="4"/>
        <v>41792600</v>
      </c>
      <c r="K45" s="60">
        <f t="shared" si="4"/>
        <v>31598500</v>
      </c>
      <c r="L45" s="61">
        <f t="shared" si="4"/>
        <v>13603000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682200</v>
      </c>
      <c r="D48" s="6">
        <f t="shared" si="4"/>
        <v>1530929</v>
      </c>
      <c r="E48" s="61">
        <f t="shared" si="4"/>
        <v>0</v>
      </c>
      <c r="F48" s="62">
        <f t="shared" si="4"/>
        <v>2220000</v>
      </c>
      <c r="G48" s="60">
        <f t="shared" si="4"/>
        <v>2220000</v>
      </c>
      <c r="H48" s="60">
        <f t="shared" si="4"/>
        <v>0</v>
      </c>
      <c r="I48" s="63">
        <f t="shared" si="4"/>
        <v>0</v>
      </c>
      <c r="J48" s="64">
        <f t="shared" si="4"/>
        <v>16120000</v>
      </c>
      <c r="K48" s="60">
        <f t="shared" si="4"/>
        <v>20000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262214419</v>
      </c>
      <c r="D49" s="72">
        <f aca="true" t="shared" si="6" ref="D49:L49">SUM(D41:D48)</f>
        <v>235322968</v>
      </c>
      <c r="E49" s="73">
        <f t="shared" si="6"/>
        <v>514354549</v>
      </c>
      <c r="F49" s="74">
        <f t="shared" si="6"/>
        <v>408401500</v>
      </c>
      <c r="G49" s="72">
        <f t="shared" si="6"/>
        <v>408401500</v>
      </c>
      <c r="H49" s="72">
        <f>SUM(H41:H48)</f>
        <v>408759855</v>
      </c>
      <c r="I49" s="75">
        <f t="shared" si="6"/>
        <v>450274498</v>
      </c>
      <c r="J49" s="76">
        <f t="shared" si="6"/>
        <v>486147170</v>
      </c>
      <c r="K49" s="72">
        <f t="shared" si="6"/>
        <v>451503410</v>
      </c>
      <c r="L49" s="73">
        <f t="shared" si="6"/>
        <v>481754308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88542679</v>
      </c>
      <c r="D52" s="6"/>
      <c r="E52" s="7">
        <v>521278095</v>
      </c>
      <c r="F52" s="8"/>
      <c r="G52" s="6"/>
      <c r="H52" s="6"/>
      <c r="I52" s="9">
        <v>460817468</v>
      </c>
      <c r="J52" s="10">
        <v>1579080527</v>
      </c>
      <c r="K52" s="6">
        <v>1672742716</v>
      </c>
      <c r="L52" s="7">
        <v>1761313120</v>
      </c>
    </row>
    <row r="53" spans="1:12" ht="13.5">
      <c r="A53" s="79" t="s">
        <v>20</v>
      </c>
      <c r="B53" s="47"/>
      <c r="C53" s="6">
        <v>10313551</v>
      </c>
      <c r="D53" s="6"/>
      <c r="E53" s="7">
        <v>126779704</v>
      </c>
      <c r="F53" s="8"/>
      <c r="G53" s="6"/>
      <c r="H53" s="6"/>
      <c r="I53" s="9">
        <v>195329041</v>
      </c>
      <c r="J53" s="10">
        <v>30826100</v>
      </c>
      <c r="K53" s="6">
        <v>37984010</v>
      </c>
      <c r="L53" s="7">
        <v>28600000</v>
      </c>
    </row>
    <row r="54" spans="1:12" ht="13.5">
      <c r="A54" s="79" t="s">
        <v>21</v>
      </c>
      <c r="B54" s="47"/>
      <c r="C54" s="6">
        <v>117206128</v>
      </c>
      <c r="D54" s="6"/>
      <c r="E54" s="7">
        <v>948992971</v>
      </c>
      <c r="F54" s="8"/>
      <c r="G54" s="6"/>
      <c r="H54" s="6"/>
      <c r="I54" s="9">
        <v>2581814534</v>
      </c>
      <c r="J54" s="10">
        <v>302877000</v>
      </c>
      <c r="K54" s="6">
        <v>331332900</v>
      </c>
      <c r="L54" s="7">
        <v>376331308</v>
      </c>
    </row>
    <row r="55" spans="1:12" ht="13.5">
      <c r="A55" s="79" t="s">
        <v>22</v>
      </c>
      <c r="B55" s="47"/>
      <c r="C55" s="6">
        <v>9280367</v>
      </c>
      <c r="D55" s="6"/>
      <c r="E55" s="7">
        <v>175014434</v>
      </c>
      <c r="F55" s="8"/>
      <c r="G55" s="6"/>
      <c r="H55" s="6"/>
      <c r="I55" s="9">
        <v>254646236</v>
      </c>
      <c r="J55" s="10">
        <v>4290000</v>
      </c>
      <c r="K55" s="6">
        <v>9000000</v>
      </c>
      <c r="L55" s="7">
        <v>17000000</v>
      </c>
    </row>
    <row r="56" spans="1:12" ht="13.5">
      <c r="A56" s="79" t="s">
        <v>23</v>
      </c>
      <c r="B56" s="47"/>
      <c r="C56" s="6">
        <v>412700</v>
      </c>
      <c r="D56" s="6">
        <v>1521961693</v>
      </c>
      <c r="E56" s="7">
        <v>7844719</v>
      </c>
      <c r="F56" s="8">
        <v>2297870893</v>
      </c>
      <c r="G56" s="6">
        <v>2297870893</v>
      </c>
      <c r="H56" s="6"/>
      <c r="I56" s="9"/>
      <c r="J56" s="10">
        <v>1500000</v>
      </c>
      <c r="K56" s="6">
        <v>2000000</v>
      </c>
      <c r="L56" s="7">
        <v>3000000</v>
      </c>
    </row>
    <row r="57" spans="1:12" ht="13.5">
      <c r="A57" s="80" t="s">
        <v>24</v>
      </c>
      <c r="B57" s="47"/>
      <c r="C57" s="21">
        <f>SUM(C52:C56)</f>
        <v>225755425</v>
      </c>
      <c r="D57" s="21">
        <f aca="true" t="shared" si="7" ref="D57:L57">SUM(D52:D56)</f>
        <v>1521961693</v>
      </c>
      <c r="E57" s="22">
        <f t="shared" si="7"/>
        <v>1779909923</v>
      </c>
      <c r="F57" s="23">
        <f t="shared" si="7"/>
        <v>2297870893</v>
      </c>
      <c r="G57" s="21">
        <f t="shared" si="7"/>
        <v>2297870893</v>
      </c>
      <c r="H57" s="21">
        <f>SUM(H52:H56)</f>
        <v>0</v>
      </c>
      <c r="I57" s="24">
        <f t="shared" si="7"/>
        <v>3492607279</v>
      </c>
      <c r="J57" s="25">
        <f t="shared" si="7"/>
        <v>1918573627</v>
      </c>
      <c r="K57" s="21">
        <f t="shared" si="7"/>
        <v>2053059626</v>
      </c>
      <c r="L57" s="22">
        <f t="shared" si="7"/>
        <v>2186244428</v>
      </c>
    </row>
    <row r="58" spans="1:12" ht="13.5">
      <c r="A58" s="77" t="s">
        <v>25</v>
      </c>
      <c r="B58" s="39"/>
      <c r="C58" s="6">
        <v>20882843</v>
      </c>
      <c r="D58" s="6">
        <v>114477139</v>
      </c>
      <c r="E58" s="7">
        <v>131532867</v>
      </c>
      <c r="F58" s="8">
        <v>128827330</v>
      </c>
      <c r="G58" s="6">
        <v>128827330</v>
      </c>
      <c r="H58" s="6"/>
      <c r="I58" s="9">
        <v>159714039</v>
      </c>
      <c r="J58" s="10">
        <v>17350000</v>
      </c>
      <c r="K58" s="6">
        <v>12250000</v>
      </c>
      <c r="L58" s="7">
        <v>23300000</v>
      </c>
    </row>
    <row r="59" spans="1:12" ht="13.5">
      <c r="A59" s="77" t="s">
        <v>26</v>
      </c>
      <c r="B59" s="39"/>
      <c r="C59" s="11"/>
      <c r="D59" s="11">
        <v>5736342</v>
      </c>
      <c r="E59" s="12">
        <v>5736342</v>
      </c>
      <c r="F59" s="13">
        <v>5736342</v>
      </c>
      <c r="G59" s="11">
        <v>5736342</v>
      </c>
      <c r="H59" s="11"/>
      <c r="I59" s="14">
        <v>5736342</v>
      </c>
      <c r="J59" s="15"/>
      <c r="K59" s="11"/>
      <c r="L59" s="12"/>
    </row>
    <row r="60" spans="1:12" ht="13.5">
      <c r="A60" s="77" t="s">
        <v>27</v>
      </c>
      <c r="B60" s="39"/>
      <c r="C60" s="6"/>
      <c r="D60" s="6">
        <v>2733845</v>
      </c>
      <c r="E60" s="7">
        <v>2645961</v>
      </c>
      <c r="F60" s="8">
        <v>2733845</v>
      </c>
      <c r="G60" s="6">
        <v>2733845</v>
      </c>
      <c r="H60" s="6"/>
      <c r="I60" s="9">
        <v>35359425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14893951</v>
      </c>
      <c r="D61" s="6"/>
      <c r="E61" s="7">
        <v>153044530</v>
      </c>
      <c r="F61" s="8"/>
      <c r="G61" s="6"/>
      <c r="H61" s="6"/>
      <c r="I61" s="9">
        <v>2616168036</v>
      </c>
      <c r="J61" s="10">
        <v>48143600</v>
      </c>
      <c r="K61" s="6">
        <v>33833500</v>
      </c>
      <c r="L61" s="7">
        <v>11349000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682200</v>
      </c>
      <c r="D64" s="6">
        <v>2227206</v>
      </c>
      <c r="E64" s="7">
        <v>1780828</v>
      </c>
      <c r="F64" s="8">
        <v>2977206</v>
      </c>
      <c r="G64" s="6">
        <v>2977206</v>
      </c>
      <c r="H64" s="6"/>
      <c r="I64" s="9">
        <v>1985093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262214419</v>
      </c>
      <c r="D65" s="72">
        <f aca="true" t="shared" si="8" ref="D65:L65">SUM(D57:D64)</f>
        <v>1647136225</v>
      </c>
      <c r="E65" s="73">
        <f t="shared" si="8"/>
        <v>2074650451</v>
      </c>
      <c r="F65" s="74">
        <f t="shared" si="8"/>
        <v>2438145616</v>
      </c>
      <c r="G65" s="72">
        <f t="shared" si="8"/>
        <v>2438145616</v>
      </c>
      <c r="H65" s="72">
        <f>SUM(H57:H64)</f>
        <v>0</v>
      </c>
      <c r="I65" s="75">
        <f t="shared" si="8"/>
        <v>6311570214</v>
      </c>
      <c r="J65" s="82">
        <f t="shared" si="8"/>
        <v>1984067227</v>
      </c>
      <c r="K65" s="72">
        <f t="shared" si="8"/>
        <v>2099143126</v>
      </c>
      <c r="L65" s="73">
        <f t="shared" si="8"/>
        <v>2220893428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69964762</v>
      </c>
      <c r="D68" s="60">
        <v>74211301</v>
      </c>
      <c r="E68" s="61">
        <v>83868074</v>
      </c>
      <c r="F68" s="62">
        <v>71313450</v>
      </c>
      <c r="G68" s="60">
        <v>71313450</v>
      </c>
      <c r="H68" s="60"/>
      <c r="I68" s="63">
        <v>341542966</v>
      </c>
      <c r="J68" s="64">
        <v>93743909</v>
      </c>
      <c r="K68" s="60">
        <v>108133601</v>
      </c>
      <c r="L68" s="61">
        <v>124732107</v>
      </c>
    </row>
    <row r="69" spans="1:12" ht="13.5">
      <c r="A69" s="84" t="s">
        <v>43</v>
      </c>
      <c r="B69" s="39" t="s">
        <v>44</v>
      </c>
      <c r="C69" s="60">
        <f>SUM(C75:C79)</f>
        <v>88236654</v>
      </c>
      <c r="D69" s="60">
        <f aca="true" t="shared" si="9" ref="D69:L69">SUM(D75:D79)</f>
        <v>98396781</v>
      </c>
      <c r="E69" s="61">
        <f t="shared" si="9"/>
        <v>148906183</v>
      </c>
      <c r="F69" s="62">
        <f t="shared" si="9"/>
        <v>64832371</v>
      </c>
      <c r="G69" s="60">
        <f t="shared" si="9"/>
        <v>64832371</v>
      </c>
      <c r="H69" s="60">
        <f>SUM(H75:H79)</f>
        <v>178836904</v>
      </c>
      <c r="I69" s="63">
        <f t="shared" si="9"/>
        <v>222789403</v>
      </c>
      <c r="J69" s="64">
        <f t="shared" si="9"/>
        <v>57142359</v>
      </c>
      <c r="K69" s="60">
        <f t="shared" si="9"/>
        <v>62586558</v>
      </c>
      <c r="L69" s="61">
        <f t="shared" si="9"/>
        <v>63618773</v>
      </c>
    </row>
    <row r="70" spans="1:12" ht="13.5">
      <c r="A70" s="79" t="s">
        <v>19</v>
      </c>
      <c r="B70" s="47"/>
      <c r="C70" s="6">
        <v>4810378</v>
      </c>
      <c r="D70" s="6">
        <v>70257809</v>
      </c>
      <c r="E70" s="7">
        <v>55978137</v>
      </c>
      <c r="F70" s="8">
        <v>16557673</v>
      </c>
      <c r="G70" s="6">
        <v>16557673</v>
      </c>
      <c r="H70" s="6">
        <v>72757462</v>
      </c>
      <c r="I70" s="9">
        <v>99990012</v>
      </c>
      <c r="J70" s="10">
        <v>4293597</v>
      </c>
      <c r="K70" s="6">
        <v>4546919</v>
      </c>
      <c r="L70" s="7">
        <v>4610641</v>
      </c>
    </row>
    <row r="71" spans="1:12" ht="13.5">
      <c r="A71" s="79" t="s">
        <v>20</v>
      </c>
      <c r="B71" s="47"/>
      <c r="C71" s="6">
        <v>21063916</v>
      </c>
      <c r="D71" s="6">
        <v>949315</v>
      </c>
      <c r="E71" s="7">
        <v>15827157</v>
      </c>
      <c r="F71" s="8">
        <v>31029485</v>
      </c>
      <c r="G71" s="6">
        <v>31029485</v>
      </c>
      <c r="H71" s="6">
        <v>33632973</v>
      </c>
      <c r="I71" s="9">
        <v>32980037</v>
      </c>
      <c r="J71" s="10">
        <v>14465545</v>
      </c>
      <c r="K71" s="6">
        <v>17555011</v>
      </c>
      <c r="L71" s="7">
        <v>16689202</v>
      </c>
    </row>
    <row r="72" spans="1:12" ht="13.5">
      <c r="A72" s="79" t="s">
        <v>21</v>
      </c>
      <c r="B72" s="47"/>
      <c r="C72" s="6">
        <v>59366616</v>
      </c>
      <c r="D72" s="6">
        <v>8732160</v>
      </c>
      <c r="E72" s="7">
        <v>53120107</v>
      </c>
      <c r="F72" s="8">
        <v>7518445</v>
      </c>
      <c r="G72" s="6">
        <v>7518445</v>
      </c>
      <c r="H72" s="6">
        <v>58881325</v>
      </c>
      <c r="I72" s="9">
        <v>60157731</v>
      </c>
      <c r="J72" s="10">
        <v>26807422</v>
      </c>
      <c r="K72" s="6">
        <v>27855060</v>
      </c>
      <c r="L72" s="7">
        <v>28904653</v>
      </c>
    </row>
    <row r="73" spans="1:12" ht="13.5">
      <c r="A73" s="79" t="s">
        <v>22</v>
      </c>
      <c r="B73" s="47"/>
      <c r="C73" s="6"/>
      <c r="D73" s="6"/>
      <c r="E73" s="7">
        <v>5155401</v>
      </c>
      <c r="F73" s="8"/>
      <c r="G73" s="6"/>
      <c r="H73" s="6">
        <v>5236859</v>
      </c>
      <c r="I73" s="9">
        <v>7076383</v>
      </c>
      <c r="J73" s="10">
        <v>3000000</v>
      </c>
      <c r="K73" s="6">
        <v>3177000</v>
      </c>
      <c r="L73" s="7">
        <v>3361266</v>
      </c>
    </row>
    <row r="74" spans="1:12" ht="13.5">
      <c r="A74" s="79" t="s">
        <v>23</v>
      </c>
      <c r="B74" s="47"/>
      <c r="C74" s="6">
        <v>532605</v>
      </c>
      <c r="D74" s="6"/>
      <c r="E74" s="7"/>
      <c r="F74" s="8"/>
      <c r="G74" s="6"/>
      <c r="H74" s="6"/>
      <c r="I74" s="9">
        <v>991</v>
      </c>
      <c r="J74" s="10">
        <v>507777</v>
      </c>
      <c r="K74" s="6">
        <v>855436</v>
      </c>
      <c r="L74" s="7">
        <v>905052</v>
      </c>
    </row>
    <row r="75" spans="1:12" ht="13.5">
      <c r="A75" s="85" t="s">
        <v>24</v>
      </c>
      <c r="B75" s="47"/>
      <c r="C75" s="21">
        <f>SUM(C70:C74)</f>
        <v>85773515</v>
      </c>
      <c r="D75" s="21">
        <f aca="true" t="shared" si="10" ref="D75:L75">SUM(D70:D74)</f>
        <v>79939284</v>
      </c>
      <c r="E75" s="22">
        <f t="shared" si="10"/>
        <v>130080802</v>
      </c>
      <c r="F75" s="23">
        <f t="shared" si="10"/>
        <v>55105603</v>
      </c>
      <c r="G75" s="21">
        <f t="shared" si="10"/>
        <v>55105603</v>
      </c>
      <c r="H75" s="21">
        <f>SUM(H70:H74)</f>
        <v>170508619</v>
      </c>
      <c r="I75" s="24">
        <f t="shared" si="10"/>
        <v>200205154</v>
      </c>
      <c r="J75" s="25">
        <f t="shared" si="10"/>
        <v>49074341</v>
      </c>
      <c r="K75" s="21">
        <f t="shared" si="10"/>
        <v>53989426</v>
      </c>
      <c r="L75" s="22">
        <f t="shared" si="10"/>
        <v>54470814</v>
      </c>
    </row>
    <row r="76" spans="1:12" ht="13.5">
      <c r="A76" s="86" t="s">
        <v>25</v>
      </c>
      <c r="B76" s="39"/>
      <c r="C76" s="6">
        <v>259658</v>
      </c>
      <c r="D76" s="6">
        <v>17534</v>
      </c>
      <c r="E76" s="7">
        <v>24894</v>
      </c>
      <c r="F76" s="8">
        <v>69167</v>
      </c>
      <c r="G76" s="6">
        <v>69167</v>
      </c>
      <c r="H76" s="6">
        <v>25304</v>
      </c>
      <c r="I76" s="9">
        <v>12566</v>
      </c>
      <c r="J76" s="10">
        <v>285984</v>
      </c>
      <c r="K76" s="6">
        <v>302857</v>
      </c>
      <c r="L76" s="7">
        <v>320424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2203481</v>
      </c>
      <c r="D79" s="6">
        <v>18439963</v>
      </c>
      <c r="E79" s="7">
        <v>18800487</v>
      </c>
      <c r="F79" s="8">
        <v>9657601</v>
      </c>
      <c r="G79" s="6">
        <v>9657601</v>
      </c>
      <c r="H79" s="6">
        <v>8302981</v>
      </c>
      <c r="I79" s="9">
        <v>22571683</v>
      </c>
      <c r="J79" s="10">
        <v>7782034</v>
      </c>
      <c r="K79" s="6">
        <v>8294275</v>
      </c>
      <c r="L79" s="7">
        <v>8827535</v>
      </c>
    </row>
    <row r="80" spans="1:12" ht="13.5">
      <c r="A80" s="87" t="s">
        <v>46</v>
      </c>
      <c r="B80" s="71"/>
      <c r="C80" s="72">
        <f>SUM(C68:C69)</f>
        <v>158201416</v>
      </c>
      <c r="D80" s="72">
        <f aca="true" t="shared" si="11" ref="D80:L80">SUM(D68:D69)</f>
        <v>172608082</v>
      </c>
      <c r="E80" s="73">
        <f t="shared" si="11"/>
        <v>232774257</v>
      </c>
      <c r="F80" s="74">
        <f t="shared" si="11"/>
        <v>136145821</v>
      </c>
      <c r="G80" s="72">
        <f t="shared" si="11"/>
        <v>136145821</v>
      </c>
      <c r="H80" s="72">
        <f>SUM(H68:H69)</f>
        <v>178836904</v>
      </c>
      <c r="I80" s="75">
        <f t="shared" si="11"/>
        <v>564332369</v>
      </c>
      <c r="J80" s="76">
        <f t="shared" si="11"/>
        <v>150886268</v>
      </c>
      <c r="K80" s="72">
        <f t="shared" si="11"/>
        <v>170720159</v>
      </c>
      <c r="L80" s="73">
        <f t="shared" si="11"/>
        <v>188350880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0.059881062257543055</v>
      </c>
      <c r="D82" s="95">
        <f t="shared" si="12"/>
        <v>0.08898616514022568</v>
      </c>
      <c r="E82" s="96">
        <f t="shared" si="12"/>
        <v>0.03213589444742669</v>
      </c>
      <c r="F82" s="97">
        <f t="shared" si="12"/>
        <v>0.07942349904784307</v>
      </c>
      <c r="G82" s="95">
        <f t="shared" si="12"/>
        <v>0.07942349904784307</v>
      </c>
      <c r="H82" s="95">
        <f t="shared" si="12"/>
        <v>0.05307713119026806</v>
      </c>
      <c r="I82" s="98">
        <f t="shared" si="12"/>
        <v>0.027049548914841764</v>
      </c>
      <c r="J82" s="99">
        <f t="shared" si="12"/>
        <v>0.034573227387367435</v>
      </c>
      <c r="K82" s="95">
        <f t="shared" si="12"/>
        <v>0.017350024417342805</v>
      </c>
      <c r="L82" s="96">
        <f t="shared" si="12"/>
        <v>0.009323192616145422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0.21174324869424982</v>
      </c>
      <c r="D83" s="95">
        <f t="shared" si="13"/>
        <v>0.2591161014681578</v>
      </c>
      <c r="E83" s="96">
        <f t="shared" si="13"/>
        <v>0.19094989590437</v>
      </c>
      <c r="F83" s="97">
        <f t="shared" si="13"/>
        <v>0.42137913675470756</v>
      </c>
      <c r="G83" s="95">
        <f t="shared" si="13"/>
        <v>0.42137913675470756</v>
      </c>
      <c r="H83" s="95">
        <f t="shared" si="13"/>
        <v>0</v>
      </c>
      <c r="I83" s="98">
        <f t="shared" si="13"/>
        <v>0.034721672470338624</v>
      </c>
      <c r="J83" s="99">
        <f t="shared" si="13"/>
        <v>0.17330192620834703</v>
      </c>
      <c r="K83" s="95">
        <f t="shared" si="13"/>
        <v>0.07120820844577255</v>
      </c>
      <c r="L83" s="96">
        <f t="shared" si="13"/>
        <v>0.03567645979074177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0.337</v>
      </c>
      <c r="D84" s="95">
        <f t="shared" si="14"/>
        <v>0.06</v>
      </c>
      <c r="E84" s="96">
        <f t="shared" si="14"/>
        <v>0.072</v>
      </c>
      <c r="F84" s="97">
        <f t="shared" si="14"/>
        <v>0.027</v>
      </c>
      <c r="G84" s="95">
        <f t="shared" si="14"/>
        <v>0.027</v>
      </c>
      <c r="H84" s="95">
        <f t="shared" si="14"/>
        <v>0</v>
      </c>
      <c r="I84" s="98">
        <f t="shared" si="14"/>
        <v>0.035</v>
      </c>
      <c r="J84" s="99">
        <f t="shared" si="14"/>
        <v>0.029</v>
      </c>
      <c r="K84" s="95">
        <f t="shared" si="14"/>
        <v>0.03</v>
      </c>
      <c r="L84" s="96">
        <f t="shared" si="14"/>
        <v>0.029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0.39</v>
      </c>
      <c r="D85" s="95">
        <f t="shared" si="15"/>
        <v>0.07</v>
      </c>
      <c r="E85" s="96">
        <f t="shared" si="15"/>
        <v>0.08</v>
      </c>
      <c r="F85" s="97">
        <f t="shared" si="15"/>
        <v>0.04</v>
      </c>
      <c r="G85" s="95">
        <f t="shared" si="15"/>
        <v>0.04</v>
      </c>
      <c r="H85" s="95">
        <f t="shared" si="15"/>
        <v>0</v>
      </c>
      <c r="I85" s="98">
        <f t="shared" si="15"/>
        <v>0.04</v>
      </c>
      <c r="J85" s="99">
        <f t="shared" si="15"/>
        <v>0.04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64832371</v>
      </c>
      <c r="G90" s="11"/>
      <c r="H90" s="11">
        <v>191702273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64832371</v>
      </c>
      <c r="G93" s="72">
        <f t="shared" si="16"/>
        <v>0</v>
      </c>
      <c r="H93" s="72">
        <f>SUM(H89:H92)</f>
        <v>191702273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48042250</v>
      </c>
      <c r="G5" s="40">
        <f t="shared" si="0"/>
        <v>48273625</v>
      </c>
      <c r="H5" s="40">
        <f>SUM(H11:H18)</f>
        <v>41636599</v>
      </c>
      <c r="I5" s="43">
        <f t="shared" si="0"/>
        <v>40265127</v>
      </c>
      <c r="J5" s="44">
        <f t="shared" si="0"/>
        <v>52053500</v>
      </c>
      <c r="K5" s="40">
        <f t="shared" si="0"/>
        <v>23280950</v>
      </c>
      <c r="L5" s="41">
        <f t="shared" si="0"/>
        <v>59184350</v>
      </c>
    </row>
    <row r="6" spans="1:12" ht="13.5">
      <c r="A6" s="46" t="s">
        <v>19</v>
      </c>
      <c r="B6" s="47"/>
      <c r="C6" s="6"/>
      <c r="D6" s="6"/>
      <c r="E6" s="7"/>
      <c r="F6" s="8">
        <v>6500000</v>
      </c>
      <c r="G6" s="6">
        <v>7958125</v>
      </c>
      <c r="H6" s="6">
        <v>14056696</v>
      </c>
      <c r="I6" s="9">
        <v>10743843</v>
      </c>
      <c r="J6" s="10">
        <v>6902000</v>
      </c>
      <c r="K6" s="6">
        <v>3962600</v>
      </c>
      <c r="L6" s="7">
        <v>3962600</v>
      </c>
    </row>
    <row r="7" spans="1:12" ht="13.5">
      <c r="A7" s="46" t="s">
        <v>20</v>
      </c>
      <c r="B7" s="47"/>
      <c r="C7" s="6"/>
      <c r="D7" s="6"/>
      <c r="E7" s="7"/>
      <c r="F7" s="8">
        <v>4000000</v>
      </c>
      <c r="G7" s="6">
        <v>4000000</v>
      </c>
      <c r="H7" s="6">
        <v>1170073</v>
      </c>
      <c r="I7" s="9">
        <v>1170072</v>
      </c>
      <c r="J7" s="10">
        <v>4000000</v>
      </c>
      <c r="K7" s="6">
        <v>5000000</v>
      </c>
      <c r="L7" s="7">
        <v>10000000</v>
      </c>
    </row>
    <row r="8" spans="1:12" ht="13.5">
      <c r="A8" s="46" t="s">
        <v>21</v>
      </c>
      <c r="B8" s="47"/>
      <c r="C8" s="6"/>
      <c r="D8" s="6"/>
      <c r="E8" s="7"/>
      <c r="F8" s="8">
        <v>24600000</v>
      </c>
      <c r="G8" s="6">
        <v>24715500</v>
      </c>
      <c r="H8" s="6">
        <v>13033726</v>
      </c>
      <c r="I8" s="9">
        <v>16050742</v>
      </c>
      <c r="J8" s="10">
        <v>16000000</v>
      </c>
      <c r="K8" s="6"/>
      <c r="L8" s="7">
        <v>20000000</v>
      </c>
    </row>
    <row r="9" spans="1:12" ht="13.5">
      <c r="A9" s="46" t="s">
        <v>22</v>
      </c>
      <c r="B9" s="47"/>
      <c r="C9" s="6"/>
      <c r="D9" s="6"/>
      <c r="E9" s="7"/>
      <c r="F9" s="8">
        <v>9342250</v>
      </c>
      <c r="G9" s="6">
        <v>7000000</v>
      </c>
      <c r="H9" s="6">
        <v>9392557</v>
      </c>
      <c r="I9" s="9">
        <v>8346444</v>
      </c>
      <c r="J9" s="10">
        <v>17808000</v>
      </c>
      <c r="K9" s="6">
        <v>8318350</v>
      </c>
      <c r="L9" s="7">
        <v>8221750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4500000</v>
      </c>
      <c r="K10" s="6">
        <v>6000000</v>
      </c>
      <c r="L10" s="7">
        <v>17000000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44442250</v>
      </c>
      <c r="G11" s="21">
        <f t="shared" si="1"/>
        <v>43673625</v>
      </c>
      <c r="H11" s="21">
        <f>SUM(H6:H10)</f>
        <v>37653052</v>
      </c>
      <c r="I11" s="24">
        <f t="shared" si="1"/>
        <v>36311101</v>
      </c>
      <c r="J11" s="25">
        <f t="shared" si="1"/>
        <v>49210000</v>
      </c>
      <c r="K11" s="21">
        <f t="shared" si="1"/>
        <v>23280950</v>
      </c>
      <c r="L11" s="22">
        <f t="shared" si="1"/>
        <v>59184350</v>
      </c>
    </row>
    <row r="12" spans="1:12" ht="13.5">
      <c r="A12" s="49" t="s">
        <v>25</v>
      </c>
      <c r="B12" s="39"/>
      <c r="C12" s="6"/>
      <c r="D12" s="6"/>
      <c r="E12" s="7"/>
      <c r="F12" s="8">
        <v>3600000</v>
      </c>
      <c r="G12" s="6">
        <v>4600000</v>
      </c>
      <c r="H12" s="6">
        <v>3983547</v>
      </c>
      <c r="I12" s="9">
        <v>3954026</v>
      </c>
      <c r="J12" s="10">
        <v>2843500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39400000</v>
      </c>
      <c r="G20" s="53">
        <f t="shared" si="2"/>
        <v>57930568</v>
      </c>
      <c r="H20" s="53">
        <f>SUM(H26:H33)</f>
        <v>41439663</v>
      </c>
      <c r="I20" s="56">
        <f t="shared" si="2"/>
        <v>46924683</v>
      </c>
      <c r="J20" s="57">
        <f t="shared" si="2"/>
        <v>73177000</v>
      </c>
      <c r="K20" s="53">
        <f t="shared" si="2"/>
        <v>100962600</v>
      </c>
      <c r="L20" s="54">
        <f t="shared" si="2"/>
        <v>82184350</v>
      </c>
    </row>
    <row r="21" spans="1:12" ht="13.5">
      <c r="A21" s="46" t="s">
        <v>19</v>
      </c>
      <c r="B21" s="47"/>
      <c r="C21" s="6"/>
      <c r="D21" s="6"/>
      <c r="E21" s="7"/>
      <c r="F21" s="8"/>
      <c r="G21" s="6">
        <v>23418490</v>
      </c>
      <c r="H21" s="6">
        <v>17949282</v>
      </c>
      <c r="I21" s="9">
        <v>18277683</v>
      </c>
      <c r="J21" s="10">
        <v>3360450</v>
      </c>
      <c r="K21" s="6">
        <v>3962600</v>
      </c>
      <c r="L21" s="7">
        <v>3962600</v>
      </c>
    </row>
    <row r="22" spans="1:12" ht="13.5">
      <c r="A22" s="46" t="s">
        <v>20</v>
      </c>
      <c r="B22" s="47"/>
      <c r="C22" s="6"/>
      <c r="D22" s="6"/>
      <c r="E22" s="7"/>
      <c r="F22" s="8">
        <v>4000000</v>
      </c>
      <c r="G22" s="6">
        <v>4000000</v>
      </c>
      <c r="H22" s="6">
        <v>2247145</v>
      </c>
      <c r="I22" s="9">
        <v>4402142</v>
      </c>
      <c r="J22" s="10">
        <v>4000000</v>
      </c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33300000</v>
      </c>
      <c r="G23" s="6">
        <v>28133000</v>
      </c>
      <c r="H23" s="6">
        <v>19536192</v>
      </c>
      <c r="I23" s="9">
        <v>22836794</v>
      </c>
      <c r="J23" s="10">
        <v>44816550</v>
      </c>
      <c r="K23" s="6">
        <v>59000000</v>
      </c>
      <c r="L23" s="7">
        <v>78221750</v>
      </c>
    </row>
    <row r="24" spans="1:12" ht="13.5">
      <c r="A24" s="46" t="s">
        <v>22</v>
      </c>
      <c r="B24" s="47"/>
      <c r="C24" s="6"/>
      <c r="D24" s="6"/>
      <c r="E24" s="7"/>
      <c r="F24" s="8">
        <v>2100000</v>
      </c>
      <c r="G24" s="6">
        <v>2379078</v>
      </c>
      <c r="H24" s="6">
        <v>1707044</v>
      </c>
      <c r="I24" s="9">
        <v>1408064</v>
      </c>
      <c r="J24" s="10">
        <v>21000000</v>
      </c>
      <c r="K24" s="6">
        <v>38000000</v>
      </c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39400000</v>
      </c>
      <c r="G26" s="21">
        <f t="shared" si="3"/>
        <v>57930568</v>
      </c>
      <c r="H26" s="21">
        <f>SUM(H21:H25)</f>
        <v>41439663</v>
      </c>
      <c r="I26" s="24">
        <f t="shared" si="3"/>
        <v>46924683</v>
      </c>
      <c r="J26" s="25">
        <f t="shared" si="3"/>
        <v>73177000</v>
      </c>
      <c r="K26" s="21">
        <f t="shared" si="3"/>
        <v>100962600</v>
      </c>
      <c r="L26" s="22">
        <f t="shared" si="3"/>
        <v>82184350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6500000</v>
      </c>
      <c r="G36" s="6">
        <f t="shared" si="4"/>
        <v>31376615</v>
      </c>
      <c r="H36" s="6">
        <f>H6+H21</f>
        <v>32005978</v>
      </c>
      <c r="I36" s="9">
        <f t="shared" si="4"/>
        <v>29021526</v>
      </c>
      <c r="J36" s="10">
        <f t="shared" si="4"/>
        <v>10262450</v>
      </c>
      <c r="K36" s="6">
        <f t="shared" si="4"/>
        <v>7925200</v>
      </c>
      <c r="L36" s="7">
        <f t="shared" si="4"/>
        <v>7925200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8000000</v>
      </c>
      <c r="G37" s="6">
        <f t="shared" si="4"/>
        <v>8000000</v>
      </c>
      <c r="H37" s="6">
        <f>H7+H22</f>
        <v>3417218</v>
      </c>
      <c r="I37" s="9">
        <f t="shared" si="4"/>
        <v>5572214</v>
      </c>
      <c r="J37" s="10">
        <f t="shared" si="4"/>
        <v>8000000</v>
      </c>
      <c r="K37" s="6">
        <f t="shared" si="4"/>
        <v>5000000</v>
      </c>
      <c r="L37" s="7">
        <f t="shared" si="4"/>
        <v>10000000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57900000</v>
      </c>
      <c r="G38" s="6">
        <f t="shared" si="4"/>
        <v>52848500</v>
      </c>
      <c r="H38" s="6">
        <f>H8+H23</f>
        <v>32569918</v>
      </c>
      <c r="I38" s="9">
        <f t="shared" si="4"/>
        <v>38887536</v>
      </c>
      <c r="J38" s="10">
        <f t="shared" si="4"/>
        <v>60816550</v>
      </c>
      <c r="K38" s="6">
        <f t="shared" si="4"/>
        <v>59000000</v>
      </c>
      <c r="L38" s="7">
        <f t="shared" si="4"/>
        <v>98221750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11442250</v>
      </c>
      <c r="G39" s="6">
        <f t="shared" si="4"/>
        <v>9379078</v>
      </c>
      <c r="H39" s="6">
        <f>H9+H24</f>
        <v>11099601</v>
      </c>
      <c r="I39" s="9">
        <f t="shared" si="4"/>
        <v>9754508</v>
      </c>
      <c r="J39" s="10">
        <f t="shared" si="4"/>
        <v>38808000</v>
      </c>
      <c r="K39" s="6">
        <f t="shared" si="4"/>
        <v>46318350</v>
      </c>
      <c r="L39" s="7">
        <f t="shared" si="4"/>
        <v>8221750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4500000</v>
      </c>
      <c r="K40" s="6">
        <f t="shared" si="4"/>
        <v>6000000</v>
      </c>
      <c r="L40" s="7">
        <f t="shared" si="4"/>
        <v>17000000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83842250</v>
      </c>
      <c r="G41" s="21">
        <f t="shared" si="5"/>
        <v>101604193</v>
      </c>
      <c r="H41" s="21">
        <f>SUM(H36:H40)</f>
        <v>79092715</v>
      </c>
      <c r="I41" s="24">
        <f t="shared" si="5"/>
        <v>83235784</v>
      </c>
      <c r="J41" s="25">
        <f t="shared" si="5"/>
        <v>122387000</v>
      </c>
      <c r="K41" s="21">
        <f t="shared" si="5"/>
        <v>124243550</v>
      </c>
      <c r="L41" s="22">
        <f t="shared" si="5"/>
        <v>141368700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3600000</v>
      </c>
      <c r="G42" s="60">
        <f t="shared" si="4"/>
        <v>4600000</v>
      </c>
      <c r="H42" s="60">
        <f t="shared" si="4"/>
        <v>3983547</v>
      </c>
      <c r="I42" s="63">
        <f t="shared" si="4"/>
        <v>3954026</v>
      </c>
      <c r="J42" s="64">
        <f t="shared" si="4"/>
        <v>2843500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87442250</v>
      </c>
      <c r="G49" s="72">
        <f t="shared" si="6"/>
        <v>106204193</v>
      </c>
      <c r="H49" s="72">
        <f>SUM(H41:H48)</f>
        <v>83076262</v>
      </c>
      <c r="I49" s="75">
        <f t="shared" si="6"/>
        <v>87189810</v>
      </c>
      <c r="J49" s="76">
        <f t="shared" si="6"/>
        <v>125230500</v>
      </c>
      <c r="K49" s="72">
        <f t="shared" si="6"/>
        <v>124243550</v>
      </c>
      <c r="L49" s="73">
        <f t="shared" si="6"/>
        <v>141368700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265036823</v>
      </c>
      <c r="G52" s="6">
        <v>289913438</v>
      </c>
      <c r="H52" s="6"/>
      <c r="I52" s="9">
        <v>321171294</v>
      </c>
      <c r="J52" s="10">
        <v>258098796</v>
      </c>
      <c r="K52" s="6">
        <v>245193678</v>
      </c>
      <c r="L52" s="7">
        <v>231455347</v>
      </c>
    </row>
    <row r="53" spans="1:12" ht="13.5">
      <c r="A53" s="79" t="s">
        <v>20</v>
      </c>
      <c r="B53" s="47"/>
      <c r="C53" s="6"/>
      <c r="D53" s="6"/>
      <c r="E53" s="7"/>
      <c r="F53" s="8">
        <v>100432970</v>
      </c>
      <c r="G53" s="6">
        <v>100432970</v>
      </c>
      <c r="H53" s="6"/>
      <c r="I53" s="9">
        <v>124026089</v>
      </c>
      <c r="J53" s="10">
        <v>122670019</v>
      </c>
      <c r="K53" s="6">
        <v>120324332</v>
      </c>
      <c r="L53" s="7">
        <v>122684818</v>
      </c>
    </row>
    <row r="54" spans="1:12" ht="13.5">
      <c r="A54" s="79" t="s">
        <v>21</v>
      </c>
      <c r="B54" s="47"/>
      <c r="C54" s="6"/>
      <c r="D54" s="6"/>
      <c r="E54" s="7"/>
      <c r="F54" s="8">
        <v>146535506</v>
      </c>
      <c r="G54" s="6">
        <v>141484006</v>
      </c>
      <c r="H54" s="6"/>
      <c r="I54" s="9">
        <v>161095133</v>
      </c>
      <c r="J54" s="10">
        <v>175509615</v>
      </c>
      <c r="K54" s="6">
        <v>224963630</v>
      </c>
      <c r="L54" s="7">
        <v>313257555</v>
      </c>
    </row>
    <row r="55" spans="1:12" ht="13.5">
      <c r="A55" s="79" t="s">
        <v>22</v>
      </c>
      <c r="B55" s="47"/>
      <c r="C55" s="6"/>
      <c r="D55" s="6"/>
      <c r="E55" s="7"/>
      <c r="F55" s="8">
        <v>117103497</v>
      </c>
      <c r="G55" s="6">
        <v>115040325</v>
      </c>
      <c r="H55" s="6"/>
      <c r="I55" s="9">
        <v>150264033</v>
      </c>
      <c r="J55" s="10">
        <v>149071271</v>
      </c>
      <c r="K55" s="6">
        <v>162384921</v>
      </c>
      <c r="L55" s="7">
        <v>136281783</v>
      </c>
    </row>
    <row r="56" spans="1:12" ht="13.5">
      <c r="A56" s="79" t="s">
        <v>23</v>
      </c>
      <c r="B56" s="47"/>
      <c r="C56" s="6"/>
      <c r="D56" s="6"/>
      <c r="E56" s="7"/>
      <c r="F56" s="8">
        <v>151662</v>
      </c>
      <c r="G56" s="6">
        <v>151662</v>
      </c>
      <c r="H56" s="6"/>
      <c r="I56" s="9">
        <v>1737075</v>
      </c>
      <c r="J56" s="10">
        <v>10793404</v>
      </c>
      <c r="K56" s="6">
        <v>7951540</v>
      </c>
      <c r="L56" s="7">
        <v>15756002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629260458</v>
      </c>
      <c r="G57" s="21">
        <f t="shared" si="7"/>
        <v>647022401</v>
      </c>
      <c r="H57" s="21">
        <f>SUM(H52:H56)</f>
        <v>0</v>
      </c>
      <c r="I57" s="24">
        <f t="shared" si="7"/>
        <v>758293624</v>
      </c>
      <c r="J57" s="25">
        <f t="shared" si="7"/>
        <v>716143105</v>
      </c>
      <c r="K57" s="21">
        <f t="shared" si="7"/>
        <v>760818101</v>
      </c>
      <c r="L57" s="22">
        <f t="shared" si="7"/>
        <v>819435505</v>
      </c>
    </row>
    <row r="58" spans="1:12" ht="13.5">
      <c r="A58" s="77" t="s">
        <v>25</v>
      </c>
      <c r="B58" s="39"/>
      <c r="C58" s="6"/>
      <c r="D58" s="6"/>
      <c r="E58" s="7"/>
      <c r="F58" s="8">
        <v>413598292</v>
      </c>
      <c r="G58" s="6">
        <v>414598292</v>
      </c>
      <c r="H58" s="6"/>
      <c r="I58" s="9">
        <v>556183664</v>
      </c>
      <c r="J58" s="10">
        <v>511938145</v>
      </c>
      <c r="K58" s="6">
        <v>511938145</v>
      </c>
      <c r="L58" s="7">
        <v>511938145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18058251</v>
      </c>
      <c r="G60" s="6">
        <v>18058251</v>
      </c>
      <c r="H60" s="6"/>
      <c r="I60" s="9"/>
      <c r="J60" s="10">
        <v>10712700</v>
      </c>
      <c r="K60" s="6">
        <v>10712700</v>
      </c>
      <c r="L60" s="7">
        <v>10712700</v>
      </c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34217331</v>
      </c>
      <c r="G61" s="6">
        <v>34217331</v>
      </c>
      <c r="H61" s="6"/>
      <c r="I61" s="9">
        <v>27066914</v>
      </c>
      <c r="J61" s="10">
        <v>53571799</v>
      </c>
      <c r="K61" s="6">
        <v>53115363</v>
      </c>
      <c r="L61" s="7">
        <v>52640671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2127843</v>
      </c>
      <c r="G64" s="6">
        <v>2127843</v>
      </c>
      <c r="H64" s="6"/>
      <c r="I64" s="9">
        <v>3640579</v>
      </c>
      <c r="J64" s="10">
        <v>2726037</v>
      </c>
      <c r="K64" s="6">
        <v>2726037</v>
      </c>
      <c r="L64" s="7">
        <v>2726037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1097262175</v>
      </c>
      <c r="G65" s="72">
        <f t="shared" si="8"/>
        <v>1116024118</v>
      </c>
      <c r="H65" s="72">
        <f>SUM(H57:H64)</f>
        <v>0</v>
      </c>
      <c r="I65" s="75">
        <f t="shared" si="8"/>
        <v>1345184781</v>
      </c>
      <c r="J65" s="82">
        <f t="shared" si="8"/>
        <v>1295091786</v>
      </c>
      <c r="K65" s="72">
        <f t="shared" si="8"/>
        <v>1339310346</v>
      </c>
      <c r="L65" s="73">
        <f t="shared" si="8"/>
        <v>1397453058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73986800</v>
      </c>
      <c r="G68" s="60">
        <v>70044974</v>
      </c>
      <c r="H68" s="60"/>
      <c r="I68" s="63">
        <v>53236882</v>
      </c>
      <c r="J68" s="64">
        <v>76947104</v>
      </c>
      <c r="K68" s="60">
        <v>80024990</v>
      </c>
      <c r="L68" s="61">
        <v>83225988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48011909</v>
      </c>
      <c r="G69" s="60">
        <f t="shared" si="9"/>
        <v>55492776</v>
      </c>
      <c r="H69" s="60">
        <f>SUM(H75:H79)</f>
        <v>0</v>
      </c>
      <c r="I69" s="63">
        <f t="shared" si="9"/>
        <v>0</v>
      </c>
      <c r="J69" s="64">
        <f t="shared" si="9"/>
        <v>62435639</v>
      </c>
      <c r="K69" s="60">
        <f t="shared" si="9"/>
        <v>67518548</v>
      </c>
      <c r="L69" s="61">
        <f t="shared" si="9"/>
        <v>72387784</v>
      </c>
    </row>
    <row r="70" spans="1:12" ht="13.5">
      <c r="A70" s="79" t="s">
        <v>19</v>
      </c>
      <c r="B70" s="47"/>
      <c r="C70" s="6"/>
      <c r="D70" s="6"/>
      <c r="E70" s="7"/>
      <c r="F70" s="8">
        <v>10968470</v>
      </c>
      <c r="G70" s="6">
        <v>12802394</v>
      </c>
      <c r="H70" s="6"/>
      <c r="I70" s="9"/>
      <c r="J70" s="10">
        <v>12359496</v>
      </c>
      <c r="K70" s="6">
        <v>13696518</v>
      </c>
      <c r="L70" s="7">
        <v>14953372</v>
      </c>
    </row>
    <row r="71" spans="1:12" ht="13.5">
      <c r="A71" s="79" t="s">
        <v>20</v>
      </c>
      <c r="B71" s="47"/>
      <c r="C71" s="6"/>
      <c r="D71" s="6"/>
      <c r="E71" s="7"/>
      <c r="F71" s="8">
        <v>10947564</v>
      </c>
      <c r="G71" s="6">
        <v>14649454</v>
      </c>
      <c r="H71" s="6"/>
      <c r="I71" s="9"/>
      <c r="J71" s="10">
        <v>11828986</v>
      </c>
      <c r="K71" s="6">
        <v>12875513</v>
      </c>
      <c r="L71" s="7">
        <v>13893522</v>
      </c>
    </row>
    <row r="72" spans="1:12" ht="13.5">
      <c r="A72" s="79" t="s">
        <v>21</v>
      </c>
      <c r="B72" s="47"/>
      <c r="C72" s="6"/>
      <c r="D72" s="6"/>
      <c r="E72" s="7"/>
      <c r="F72" s="8">
        <v>12698520</v>
      </c>
      <c r="G72" s="6">
        <v>15638372</v>
      </c>
      <c r="H72" s="6"/>
      <c r="I72" s="9"/>
      <c r="J72" s="10">
        <v>13357490</v>
      </c>
      <c r="K72" s="6">
        <v>14611441</v>
      </c>
      <c r="L72" s="7">
        <v>15827877</v>
      </c>
    </row>
    <row r="73" spans="1:12" ht="13.5">
      <c r="A73" s="79" t="s">
        <v>22</v>
      </c>
      <c r="B73" s="47"/>
      <c r="C73" s="6"/>
      <c r="D73" s="6"/>
      <c r="E73" s="7"/>
      <c r="F73" s="8">
        <v>6436672</v>
      </c>
      <c r="G73" s="6">
        <v>9715066</v>
      </c>
      <c r="H73" s="6"/>
      <c r="I73" s="9"/>
      <c r="J73" s="10">
        <v>6455531</v>
      </c>
      <c r="K73" s="6">
        <v>7125264</v>
      </c>
      <c r="L73" s="7">
        <v>7743308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41051226</v>
      </c>
      <c r="G75" s="21">
        <f t="shared" si="10"/>
        <v>52805286</v>
      </c>
      <c r="H75" s="21">
        <f>SUM(H70:H74)</f>
        <v>0</v>
      </c>
      <c r="I75" s="24">
        <f t="shared" si="10"/>
        <v>0</v>
      </c>
      <c r="J75" s="25">
        <f t="shared" si="10"/>
        <v>44001503</v>
      </c>
      <c r="K75" s="21">
        <f t="shared" si="10"/>
        <v>48308736</v>
      </c>
      <c r="L75" s="22">
        <f t="shared" si="10"/>
        <v>52418079</v>
      </c>
    </row>
    <row r="76" spans="1:12" ht="13.5">
      <c r="A76" s="86" t="s">
        <v>25</v>
      </c>
      <c r="B76" s="39"/>
      <c r="C76" s="6"/>
      <c r="D76" s="6"/>
      <c r="E76" s="7"/>
      <c r="F76" s="8">
        <v>218083</v>
      </c>
      <c r="G76" s="6">
        <v>120000</v>
      </c>
      <c r="H76" s="6"/>
      <c r="I76" s="9"/>
      <c r="J76" s="10">
        <v>285040</v>
      </c>
      <c r="K76" s="6">
        <v>296442</v>
      </c>
      <c r="L76" s="7">
        <v>308299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6742600</v>
      </c>
      <c r="G79" s="6">
        <v>2567490</v>
      </c>
      <c r="H79" s="6"/>
      <c r="I79" s="9"/>
      <c r="J79" s="10">
        <v>18149096</v>
      </c>
      <c r="K79" s="6">
        <v>18913370</v>
      </c>
      <c r="L79" s="7">
        <v>19661406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121998709</v>
      </c>
      <c r="G80" s="72">
        <f t="shared" si="11"/>
        <v>125537750</v>
      </c>
      <c r="H80" s="72">
        <f>SUM(H68:H69)</f>
        <v>0</v>
      </c>
      <c r="I80" s="75">
        <f t="shared" si="11"/>
        <v>53236882</v>
      </c>
      <c r="J80" s="76">
        <f t="shared" si="11"/>
        <v>139382743</v>
      </c>
      <c r="K80" s="72">
        <f t="shared" si="11"/>
        <v>147543538</v>
      </c>
      <c r="L80" s="73">
        <f t="shared" si="11"/>
        <v>155613772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0.8201114643881167</v>
      </c>
      <c r="G82" s="95">
        <f t="shared" si="12"/>
        <v>1.2000459464148383</v>
      </c>
      <c r="H82" s="95">
        <f t="shared" si="12"/>
        <v>0.9952701228071006</v>
      </c>
      <c r="I82" s="98">
        <f t="shared" si="12"/>
        <v>1.1653926485814885</v>
      </c>
      <c r="J82" s="99">
        <f t="shared" si="12"/>
        <v>1.4058036443274708</v>
      </c>
      <c r="K82" s="95">
        <f t="shared" si="12"/>
        <v>4.33670447297039</v>
      </c>
      <c r="L82" s="96">
        <f t="shared" si="12"/>
        <v>1.388616247369448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0.5325274238107338</v>
      </c>
      <c r="G83" s="95">
        <f t="shared" si="13"/>
        <v>0.8270481762188961</v>
      </c>
      <c r="H83" s="95">
        <f t="shared" si="13"/>
        <v>0</v>
      </c>
      <c r="I83" s="98">
        <f t="shared" si="13"/>
        <v>0.8814318426837996</v>
      </c>
      <c r="J83" s="99">
        <f t="shared" si="13"/>
        <v>0.9510039520135807</v>
      </c>
      <c r="K83" s="95">
        <f t="shared" si="13"/>
        <v>1.2616383957061412</v>
      </c>
      <c r="L83" s="96">
        <f t="shared" si="13"/>
        <v>0.9874842218755036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0.044</v>
      </c>
      <c r="G84" s="95">
        <f t="shared" si="14"/>
        <v>0.05</v>
      </c>
      <c r="H84" s="95">
        <f t="shared" si="14"/>
        <v>0</v>
      </c>
      <c r="I84" s="98">
        <f t="shared" si="14"/>
        <v>0</v>
      </c>
      <c r="J84" s="99">
        <f t="shared" si="14"/>
        <v>0.048</v>
      </c>
      <c r="K84" s="95">
        <f t="shared" si="14"/>
        <v>0.05</v>
      </c>
      <c r="L84" s="96">
        <f t="shared" si="14"/>
        <v>0.052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0.08</v>
      </c>
      <c r="G85" s="95">
        <f t="shared" si="15"/>
        <v>0.1</v>
      </c>
      <c r="H85" s="95">
        <f t="shared" si="15"/>
        <v>0</v>
      </c>
      <c r="I85" s="98">
        <f t="shared" si="15"/>
        <v>0.03</v>
      </c>
      <c r="J85" s="99">
        <f t="shared" si="15"/>
        <v>0.1</v>
      </c>
      <c r="K85" s="95">
        <f t="shared" si="15"/>
        <v>0.13</v>
      </c>
      <c r="L85" s="96">
        <f t="shared" si="15"/>
        <v>0.11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28650678</v>
      </c>
      <c r="G89" s="6"/>
      <c r="H89" s="6">
        <v>36987440</v>
      </c>
      <c r="I89" s="9"/>
      <c r="J89" s="10">
        <v>43531062</v>
      </c>
      <c r="K89" s="6">
        <v>47819476</v>
      </c>
      <c r="L89" s="26">
        <v>51909249</v>
      </c>
    </row>
    <row r="90" spans="1:12" ht="13.5">
      <c r="A90" s="86" t="s">
        <v>49</v>
      </c>
      <c r="B90" s="94"/>
      <c r="C90" s="11"/>
      <c r="D90" s="11"/>
      <c r="E90" s="12"/>
      <c r="F90" s="13">
        <v>19361000</v>
      </c>
      <c r="G90" s="11"/>
      <c r="H90" s="11">
        <v>17928316</v>
      </c>
      <c r="I90" s="14"/>
      <c r="J90" s="15">
        <v>6800</v>
      </c>
      <c r="K90" s="11">
        <v>7038</v>
      </c>
      <c r="L90" s="27">
        <v>7285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18897777</v>
      </c>
      <c r="K91" s="6">
        <v>19692033</v>
      </c>
      <c r="L91" s="26">
        <v>20471249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48011678</v>
      </c>
      <c r="G93" s="72">
        <f t="shared" si="16"/>
        <v>0</v>
      </c>
      <c r="H93" s="72">
        <f>SUM(H89:H92)</f>
        <v>54915756</v>
      </c>
      <c r="I93" s="75">
        <f t="shared" si="16"/>
        <v>0</v>
      </c>
      <c r="J93" s="76">
        <f t="shared" si="16"/>
        <v>62435639</v>
      </c>
      <c r="K93" s="72">
        <f t="shared" si="16"/>
        <v>67518547</v>
      </c>
      <c r="L93" s="121">
        <f t="shared" si="16"/>
        <v>72387783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7022675</v>
      </c>
      <c r="D5" s="40">
        <f aca="true" t="shared" si="0" ref="D5:L5">SUM(D11:D18)</f>
        <v>2906805</v>
      </c>
      <c r="E5" s="41">
        <f t="shared" si="0"/>
        <v>4194918</v>
      </c>
      <c r="F5" s="42">
        <f t="shared" si="0"/>
        <v>0</v>
      </c>
      <c r="G5" s="40">
        <f t="shared" si="0"/>
        <v>0</v>
      </c>
      <c r="H5" s="40">
        <f>SUM(H11:H18)</f>
        <v>0</v>
      </c>
      <c r="I5" s="43">
        <f t="shared" si="0"/>
        <v>259820</v>
      </c>
      <c r="J5" s="44">
        <f t="shared" si="0"/>
        <v>300000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6989679</v>
      </c>
      <c r="D15" s="6">
        <v>2833300</v>
      </c>
      <c r="E15" s="7">
        <v>3905972</v>
      </c>
      <c r="F15" s="8"/>
      <c r="G15" s="6"/>
      <c r="H15" s="6"/>
      <c r="I15" s="9">
        <v>253689</v>
      </c>
      <c r="J15" s="10">
        <v>300000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32996</v>
      </c>
      <c r="D18" s="16">
        <v>73505</v>
      </c>
      <c r="E18" s="17">
        <v>288946</v>
      </c>
      <c r="F18" s="18"/>
      <c r="G18" s="16"/>
      <c r="H18" s="16"/>
      <c r="I18" s="19">
        <v>6131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6989679</v>
      </c>
      <c r="D45" s="6">
        <f t="shared" si="4"/>
        <v>2833300</v>
      </c>
      <c r="E45" s="61">
        <f t="shared" si="4"/>
        <v>3905972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253689</v>
      </c>
      <c r="J45" s="64">
        <f t="shared" si="4"/>
        <v>300000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32996</v>
      </c>
      <c r="D48" s="6">
        <f t="shared" si="4"/>
        <v>73505</v>
      </c>
      <c r="E48" s="61">
        <f t="shared" si="4"/>
        <v>288946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6131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7022675</v>
      </c>
      <c r="D49" s="72">
        <f aca="true" t="shared" si="6" ref="D49:L49">SUM(D41:D48)</f>
        <v>2906805</v>
      </c>
      <c r="E49" s="73">
        <f t="shared" si="6"/>
        <v>4194918</v>
      </c>
      <c r="F49" s="74">
        <f t="shared" si="6"/>
        <v>0</v>
      </c>
      <c r="G49" s="72">
        <f t="shared" si="6"/>
        <v>0</v>
      </c>
      <c r="H49" s="72">
        <f>SUM(H41:H48)</f>
        <v>0</v>
      </c>
      <c r="I49" s="75">
        <f t="shared" si="6"/>
        <v>259820</v>
      </c>
      <c r="J49" s="76">
        <f t="shared" si="6"/>
        <v>300000</v>
      </c>
      <c r="K49" s="72">
        <f t="shared" si="6"/>
        <v>0</v>
      </c>
      <c r="L49" s="73">
        <f t="shared" si="6"/>
        <v>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66591188</v>
      </c>
      <c r="D61" s="6">
        <v>63360751</v>
      </c>
      <c r="E61" s="7">
        <v>61528241</v>
      </c>
      <c r="F61" s="8">
        <v>10562456</v>
      </c>
      <c r="G61" s="6">
        <v>10562456</v>
      </c>
      <c r="H61" s="6"/>
      <c r="I61" s="9">
        <v>53365218</v>
      </c>
      <c r="J61" s="10">
        <v>44447214</v>
      </c>
      <c r="K61" s="6">
        <v>44447214</v>
      </c>
      <c r="L61" s="7">
        <v>44447214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>
        <v>2027769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66591188</v>
      </c>
      <c r="D65" s="72">
        <f aca="true" t="shared" si="8" ref="D65:L65">SUM(D57:D64)</f>
        <v>63360751</v>
      </c>
      <c r="E65" s="73">
        <f t="shared" si="8"/>
        <v>61528241</v>
      </c>
      <c r="F65" s="74">
        <f t="shared" si="8"/>
        <v>10562456</v>
      </c>
      <c r="G65" s="72">
        <f t="shared" si="8"/>
        <v>10562456</v>
      </c>
      <c r="H65" s="72">
        <f>SUM(H57:H64)</f>
        <v>0</v>
      </c>
      <c r="I65" s="75">
        <f t="shared" si="8"/>
        <v>55392987</v>
      </c>
      <c r="J65" s="82">
        <f t="shared" si="8"/>
        <v>44447214</v>
      </c>
      <c r="K65" s="72">
        <f t="shared" si="8"/>
        <v>44447214</v>
      </c>
      <c r="L65" s="73">
        <f t="shared" si="8"/>
        <v>44447214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6005189</v>
      </c>
      <c r="D68" s="60">
        <v>7021312</v>
      </c>
      <c r="E68" s="61">
        <v>6027530</v>
      </c>
      <c r="F68" s="62">
        <v>8329000</v>
      </c>
      <c r="G68" s="60">
        <v>8691400</v>
      </c>
      <c r="H68" s="60"/>
      <c r="I68" s="63">
        <v>6027530</v>
      </c>
      <c r="J68" s="64">
        <v>8691400</v>
      </c>
      <c r="K68" s="60">
        <v>9186809</v>
      </c>
      <c r="L68" s="61">
        <v>9701271</v>
      </c>
    </row>
    <row r="69" spans="1:12" ht="13.5">
      <c r="A69" s="84" t="s">
        <v>43</v>
      </c>
      <c r="B69" s="39" t="s">
        <v>44</v>
      </c>
      <c r="C69" s="60">
        <f>SUM(C75:C79)</f>
        <v>1468498</v>
      </c>
      <c r="D69" s="60">
        <f aca="true" t="shared" si="9" ref="D69:L69">SUM(D75:D79)</f>
        <v>778277</v>
      </c>
      <c r="E69" s="61">
        <f t="shared" si="9"/>
        <v>1442300</v>
      </c>
      <c r="F69" s="62">
        <f t="shared" si="9"/>
        <v>2179500</v>
      </c>
      <c r="G69" s="60">
        <f t="shared" si="9"/>
        <v>2179500</v>
      </c>
      <c r="H69" s="60">
        <f>SUM(H75:H79)</f>
        <v>0</v>
      </c>
      <c r="I69" s="63">
        <f t="shared" si="9"/>
        <v>0</v>
      </c>
      <c r="J69" s="64">
        <f t="shared" si="9"/>
        <v>2908769</v>
      </c>
      <c r="K69" s="60">
        <f t="shared" si="9"/>
        <v>2579569</v>
      </c>
      <c r="L69" s="61">
        <f t="shared" si="9"/>
        <v>2732745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>
        <v>-495000</v>
      </c>
      <c r="L72" s="7">
        <v>-514000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-495000</v>
      </c>
      <c r="L75" s="22">
        <f t="shared" si="10"/>
        <v>-514000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1468498</v>
      </c>
      <c r="D79" s="6">
        <v>778277</v>
      </c>
      <c r="E79" s="7">
        <v>1442300</v>
      </c>
      <c r="F79" s="8">
        <v>2179500</v>
      </c>
      <c r="G79" s="6">
        <v>2179500</v>
      </c>
      <c r="H79" s="6"/>
      <c r="I79" s="9"/>
      <c r="J79" s="10">
        <v>2908769</v>
      </c>
      <c r="K79" s="6">
        <v>3074569</v>
      </c>
      <c r="L79" s="7">
        <v>3246745</v>
      </c>
    </row>
    <row r="80" spans="1:12" ht="13.5">
      <c r="A80" s="87" t="s">
        <v>46</v>
      </c>
      <c r="B80" s="71"/>
      <c r="C80" s="72">
        <f>SUM(C68:C69)</f>
        <v>7473687</v>
      </c>
      <c r="D80" s="72">
        <f aca="true" t="shared" si="11" ref="D80:L80">SUM(D68:D69)</f>
        <v>7799589</v>
      </c>
      <c r="E80" s="73">
        <f t="shared" si="11"/>
        <v>7469830</v>
      </c>
      <c r="F80" s="74">
        <f t="shared" si="11"/>
        <v>10508500</v>
      </c>
      <c r="G80" s="72">
        <f t="shared" si="11"/>
        <v>10870900</v>
      </c>
      <c r="H80" s="72">
        <f>SUM(H68:H69)</f>
        <v>0</v>
      </c>
      <c r="I80" s="75">
        <f t="shared" si="11"/>
        <v>6027530</v>
      </c>
      <c r="J80" s="76">
        <f t="shared" si="11"/>
        <v>11600169</v>
      </c>
      <c r="K80" s="72">
        <f t="shared" si="11"/>
        <v>11766378</v>
      </c>
      <c r="L80" s="73">
        <f t="shared" si="11"/>
        <v>12434016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0.022</v>
      </c>
      <c r="D84" s="95">
        <f t="shared" si="14"/>
        <v>0.012</v>
      </c>
      <c r="E84" s="96">
        <f t="shared" si="14"/>
        <v>0.023</v>
      </c>
      <c r="F84" s="97">
        <f t="shared" si="14"/>
        <v>0.206</v>
      </c>
      <c r="G84" s="95">
        <f t="shared" si="14"/>
        <v>0.206</v>
      </c>
      <c r="H84" s="95">
        <f t="shared" si="14"/>
        <v>0</v>
      </c>
      <c r="I84" s="98">
        <f t="shared" si="14"/>
        <v>0</v>
      </c>
      <c r="J84" s="99">
        <f t="shared" si="14"/>
        <v>0.065</v>
      </c>
      <c r="K84" s="95">
        <f t="shared" si="14"/>
        <v>0.058</v>
      </c>
      <c r="L84" s="96">
        <f t="shared" si="14"/>
        <v>0.061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0.02</v>
      </c>
      <c r="F85" s="97">
        <f t="shared" si="15"/>
        <v>0.21</v>
      </c>
      <c r="G85" s="95">
        <f t="shared" si="15"/>
        <v>0.21</v>
      </c>
      <c r="H85" s="95">
        <f t="shared" si="15"/>
        <v>0</v>
      </c>
      <c r="I85" s="98">
        <f t="shared" si="15"/>
        <v>0</v>
      </c>
      <c r="J85" s="99">
        <f t="shared" si="15"/>
        <v>0.07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2179500</v>
      </c>
      <c r="G89" s="6">
        <v>2765500</v>
      </c>
      <c r="H89" s="6"/>
      <c r="I89" s="9"/>
      <c r="J89" s="10">
        <v>2908769</v>
      </c>
      <c r="K89" s="6">
        <v>3074569</v>
      </c>
      <c r="L89" s="26">
        <v>3246745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27530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1118423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2179500</v>
      </c>
      <c r="G93" s="72">
        <f t="shared" si="16"/>
        <v>2765500</v>
      </c>
      <c r="H93" s="72">
        <f>SUM(H89:H92)</f>
        <v>1145953</v>
      </c>
      <c r="I93" s="75">
        <f t="shared" si="16"/>
        <v>0</v>
      </c>
      <c r="J93" s="76">
        <f t="shared" si="16"/>
        <v>2908769</v>
      </c>
      <c r="K93" s="72">
        <f t="shared" si="16"/>
        <v>3074569</v>
      </c>
      <c r="L93" s="121">
        <f t="shared" si="16"/>
        <v>3246745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31548287</v>
      </c>
      <c r="D5" s="40">
        <f aca="true" t="shared" si="0" ref="D5:L5">SUM(D11:D18)</f>
        <v>46426556</v>
      </c>
      <c r="E5" s="41">
        <f t="shared" si="0"/>
        <v>52203470</v>
      </c>
      <c r="F5" s="42">
        <f t="shared" si="0"/>
        <v>43415958</v>
      </c>
      <c r="G5" s="40">
        <f t="shared" si="0"/>
        <v>56620019</v>
      </c>
      <c r="H5" s="40">
        <f>SUM(H11:H18)</f>
        <v>51956634</v>
      </c>
      <c r="I5" s="43">
        <f t="shared" si="0"/>
        <v>53765320</v>
      </c>
      <c r="J5" s="44">
        <f t="shared" si="0"/>
        <v>42665000</v>
      </c>
      <c r="K5" s="40">
        <f t="shared" si="0"/>
        <v>49616950</v>
      </c>
      <c r="L5" s="41">
        <f t="shared" si="0"/>
        <v>45674114</v>
      </c>
    </row>
    <row r="6" spans="1:12" ht="13.5">
      <c r="A6" s="46" t="s">
        <v>19</v>
      </c>
      <c r="B6" s="47"/>
      <c r="C6" s="6">
        <v>27719629</v>
      </c>
      <c r="D6" s="6">
        <v>28196556</v>
      </c>
      <c r="E6" s="7">
        <v>47863010</v>
      </c>
      <c r="F6" s="8">
        <v>27860000</v>
      </c>
      <c r="G6" s="6">
        <v>44207309</v>
      </c>
      <c r="H6" s="6">
        <v>43184953</v>
      </c>
      <c r="I6" s="9">
        <v>46640515</v>
      </c>
      <c r="J6" s="10">
        <v>31915000</v>
      </c>
      <c r="K6" s="6">
        <v>43387828</v>
      </c>
      <c r="L6" s="7">
        <v>32642790</v>
      </c>
    </row>
    <row r="7" spans="1:12" ht="13.5">
      <c r="A7" s="46" t="s">
        <v>20</v>
      </c>
      <c r="B7" s="47"/>
      <c r="C7" s="6">
        <v>1084847</v>
      </c>
      <c r="D7" s="6">
        <v>13330000</v>
      </c>
      <c r="E7" s="7">
        <v>2151484</v>
      </c>
      <c r="F7" s="8">
        <v>1830000</v>
      </c>
      <c r="G7" s="6">
        <v>1695000</v>
      </c>
      <c r="H7" s="6">
        <v>2876162</v>
      </c>
      <c r="I7" s="9">
        <v>542075</v>
      </c>
      <c r="J7" s="10">
        <v>2200000</v>
      </c>
      <c r="K7" s="6">
        <v>2753000</v>
      </c>
      <c r="L7" s="7">
        <v>10843000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389567</v>
      </c>
      <c r="D10" s="6">
        <v>3072818</v>
      </c>
      <c r="E10" s="7"/>
      <c r="F10" s="8">
        <v>2830000</v>
      </c>
      <c r="G10" s="6"/>
      <c r="H10" s="6">
        <v>1291671</v>
      </c>
      <c r="I10" s="9">
        <v>2149816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29194043</v>
      </c>
      <c r="D11" s="21">
        <f aca="true" t="shared" si="1" ref="D11:L11">SUM(D6:D10)</f>
        <v>44599374</v>
      </c>
      <c r="E11" s="22">
        <f t="shared" si="1"/>
        <v>50014494</v>
      </c>
      <c r="F11" s="23">
        <f t="shared" si="1"/>
        <v>32520000</v>
      </c>
      <c r="G11" s="21">
        <f t="shared" si="1"/>
        <v>45902309</v>
      </c>
      <c r="H11" s="21">
        <f>SUM(H6:H10)</f>
        <v>47352786</v>
      </c>
      <c r="I11" s="24">
        <f t="shared" si="1"/>
        <v>49332406</v>
      </c>
      <c r="J11" s="25">
        <f t="shared" si="1"/>
        <v>34115000</v>
      </c>
      <c r="K11" s="21">
        <f t="shared" si="1"/>
        <v>46140828</v>
      </c>
      <c r="L11" s="22">
        <f t="shared" si="1"/>
        <v>43485790</v>
      </c>
    </row>
    <row r="12" spans="1:12" ht="13.5">
      <c r="A12" s="49" t="s">
        <v>25</v>
      </c>
      <c r="B12" s="39"/>
      <c r="C12" s="6"/>
      <c r="D12" s="6">
        <v>1650000</v>
      </c>
      <c r="E12" s="7"/>
      <c r="F12" s="8">
        <v>1900000</v>
      </c>
      <c r="G12" s="6">
        <v>1200000</v>
      </c>
      <c r="H12" s="6"/>
      <c r="I12" s="9">
        <v>341536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2354244</v>
      </c>
      <c r="D15" s="6">
        <v>177182</v>
      </c>
      <c r="E15" s="7">
        <v>2188976</v>
      </c>
      <c r="F15" s="8">
        <v>8011958</v>
      </c>
      <c r="G15" s="6">
        <v>9517710</v>
      </c>
      <c r="H15" s="6">
        <v>4331496</v>
      </c>
      <c r="I15" s="9">
        <v>4091378</v>
      </c>
      <c r="J15" s="10">
        <v>8550000</v>
      </c>
      <c r="K15" s="6">
        <v>3476122</v>
      </c>
      <c r="L15" s="7">
        <v>2188324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>
        <v>984000</v>
      </c>
      <c r="G18" s="16"/>
      <c r="H18" s="16">
        <v>272352</v>
      </c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3194629</v>
      </c>
      <c r="D20" s="53">
        <f aca="true" t="shared" si="2" ref="D20:L20">SUM(D26:D33)</f>
        <v>81647</v>
      </c>
      <c r="E20" s="54">
        <f t="shared" si="2"/>
        <v>12776711</v>
      </c>
      <c r="F20" s="55">
        <f t="shared" si="2"/>
        <v>22092000</v>
      </c>
      <c r="G20" s="53">
        <f t="shared" si="2"/>
        <v>13306000</v>
      </c>
      <c r="H20" s="53">
        <f>SUM(H26:H33)</f>
        <v>0</v>
      </c>
      <c r="I20" s="56">
        <f t="shared" si="2"/>
        <v>7159302</v>
      </c>
      <c r="J20" s="57">
        <f t="shared" si="2"/>
        <v>18620000</v>
      </c>
      <c r="K20" s="53">
        <f t="shared" si="2"/>
        <v>14050225</v>
      </c>
      <c r="L20" s="54">
        <f t="shared" si="2"/>
        <v>17355036</v>
      </c>
    </row>
    <row r="21" spans="1:12" ht="13.5">
      <c r="A21" s="46" t="s">
        <v>19</v>
      </c>
      <c r="B21" s="47"/>
      <c r="C21" s="6">
        <v>1719608</v>
      </c>
      <c r="D21" s="6">
        <v>81647</v>
      </c>
      <c r="E21" s="7">
        <v>12695064</v>
      </c>
      <c r="F21" s="8">
        <v>20400000</v>
      </c>
      <c r="G21" s="6">
        <v>11800000</v>
      </c>
      <c r="H21" s="6"/>
      <c r="I21" s="9">
        <v>5917309</v>
      </c>
      <c r="J21" s="10">
        <v>18620000</v>
      </c>
      <c r="K21" s="6">
        <v>14050225</v>
      </c>
      <c r="L21" s="7">
        <v>17355036</v>
      </c>
    </row>
    <row r="22" spans="1:12" ht="13.5">
      <c r="A22" s="46" t="s">
        <v>20</v>
      </c>
      <c r="B22" s="47"/>
      <c r="C22" s="6">
        <v>1084847</v>
      </c>
      <c r="D22" s="6"/>
      <c r="E22" s="7"/>
      <c r="F22" s="8"/>
      <c r="G22" s="6"/>
      <c r="H22" s="6"/>
      <c r="I22" s="9">
        <v>1008433</v>
      </c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390174</v>
      </c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3194629</v>
      </c>
      <c r="D26" s="21">
        <f t="shared" si="3"/>
        <v>81647</v>
      </c>
      <c r="E26" s="22">
        <f t="shared" si="3"/>
        <v>12695064</v>
      </c>
      <c r="F26" s="23">
        <f t="shared" si="3"/>
        <v>20400000</v>
      </c>
      <c r="G26" s="21">
        <f t="shared" si="3"/>
        <v>11800000</v>
      </c>
      <c r="H26" s="21">
        <f>SUM(H21:H25)</f>
        <v>0</v>
      </c>
      <c r="I26" s="24">
        <f t="shared" si="3"/>
        <v>6925742</v>
      </c>
      <c r="J26" s="25">
        <f t="shared" si="3"/>
        <v>18620000</v>
      </c>
      <c r="K26" s="21">
        <f t="shared" si="3"/>
        <v>14050225</v>
      </c>
      <c r="L26" s="22">
        <f t="shared" si="3"/>
        <v>17355036</v>
      </c>
    </row>
    <row r="27" spans="1:12" ht="13.5">
      <c r="A27" s="49" t="s">
        <v>25</v>
      </c>
      <c r="B27" s="59"/>
      <c r="C27" s="6"/>
      <c r="D27" s="6"/>
      <c r="E27" s="7"/>
      <c r="F27" s="8">
        <v>1120000</v>
      </c>
      <c r="G27" s="6">
        <v>250000</v>
      </c>
      <c r="H27" s="6"/>
      <c r="I27" s="9">
        <v>233560</v>
      </c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>
        <v>81647</v>
      </c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572000</v>
      </c>
      <c r="G30" s="6">
        <v>1256000</v>
      </c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29439237</v>
      </c>
      <c r="D36" s="6">
        <f t="shared" si="4"/>
        <v>28278203</v>
      </c>
      <c r="E36" s="7">
        <f t="shared" si="4"/>
        <v>60558074</v>
      </c>
      <c r="F36" s="8">
        <f t="shared" si="4"/>
        <v>48260000</v>
      </c>
      <c r="G36" s="6">
        <f t="shared" si="4"/>
        <v>56007309</v>
      </c>
      <c r="H36" s="6">
        <f>H6+H21</f>
        <v>43184953</v>
      </c>
      <c r="I36" s="9">
        <f t="shared" si="4"/>
        <v>52557824</v>
      </c>
      <c r="J36" s="10">
        <f t="shared" si="4"/>
        <v>50535000</v>
      </c>
      <c r="K36" s="6">
        <f t="shared" si="4"/>
        <v>57438053</v>
      </c>
      <c r="L36" s="7">
        <f t="shared" si="4"/>
        <v>49997826</v>
      </c>
    </row>
    <row r="37" spans="1:12" ht="13.5">
      <c r="A37" s="46" t="s">
        <v>20</v>
      </c>
      <c r="B37" s="47"/>
      <c r="C37" s="6">
        <f t="shared" si="4"/>
        <v>2169694</v>
      </c>
      <c r="D37" s="6">
        <f t="shared" si="4"/>
        <v>13330000</v>
      </c>
      <c r="E37" s="7">
        <f t="shared" si="4"/>
        <v>2151484</v>
      </c>
      <c r="F37" s="8">
        <f t="shared" si="4"/>
        <v>1830000</v>
      </c>
      <c r="G37" s="6">
        <f t="shared" si="4"/>
        <v>1695000</v>
      </c>
      <c r="H37" s="6">
        <f>H7+H22</f>
        <v>2876162</v>
      </c>
      <c r="I37" s="9">
        <f t="shared" si="4"/>
        <v>1550508</v>
      </c>
      <c r="J37" s="10">
        <f t="shared" si="4"/>
        <v>2200000</v>
      </c>
      <c r="K37" s="6">
        <f t="shared" si="4"/>
        <v>2753000</v>
      </c>
      <c r="L37" s="7">
        <f t="shared" si="4"/>
        <v>10843000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779741</v>
      </c>
      <c r="D40" s="6">
        <f t="shared" si="4"/>
        <v>3072818</v>
      </c>
      <c r="E40" s="7">
        <f t="shared" si="4"/>
        <v>0</v>
      </c>
      <c r="F40" s="8">
        <f t="shared" si="4"/>
        <v>2830000</v>
      </c>
      <c r="G40" s="6">
        <f t="shared" si="4"/>
        <v>0</v>
      </c>
      <c r="H40" s="6">
        <f>H10+H25</f>
        <v>1291671</v>
      </c>
      <c r="I40" s="9">
        <f t="shared" si="4"/>
        <v>2149816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32388672</v>
      </c>
      <c r="D41" s="21">
        <f aca="true" t="shared" si="5" ref="D41:L41">SUM(D36:D40)</f>
        <v>44681021</v>
      </c>
      <c r="E41" s="22">
        <f t="shared" si="5"/>
        <v>62709558</v>
      </c>
      <c r="F41" s="23">
        <f t="shared" si="5"/>
        <v>52920000</v>
      </c>
      <c r="G41" s="21">
        <f t="shared" si="5"/>
        <v>57702309</v>
      </c>
      <c r="H41" s="21">
        <f>SUM(H36:H40)</f>
        <v>47352786</v>
      </c>
      <c r="I41" s="24">
        <f t="shared" si="5"/>
        <v>56258148</v>
      </c>
      <c r="J41" s="25">
        <f t="shared" si="5"/>
        <v>52735000</v>
      </c>
      <c r="K41" s="21">
        <f t="shared" si="5"/>
        <v>60191053</v>
      </c>
      <c r="L41" s="22">
        <f t="shared" si="5"/>
        <v>60840826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1650000</v>
      </c>
      <c r="E42" s="61">
        <f t="shared" si="4"/>
        <v>0</v>
      </c>
      <c r="F42" s="62">
        <f t="shared" si="4"/>
        <v>3020000</v>
      </c>
      <c r="G42" s="60">
        <f t="shared" si="4"/>
        <v>1450000</v>
      </c>
      <c r="H42" s="60">
        <f t="shared" si="4"/>
        <v>0</v>
      </c>
      <c r="I42" s="63">
        <f t="shared" si="4"/>
        <v>575096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81647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2354244</v>
      </c>
      <c r="D45" s="6">
        <f t="shared" si="4"/>
        <v>177182</v>
      </c>
      <c r="E45" s="61">
        <f t="shared" si="4"/>
        <v>2188976</v>
      </c>
      <c r="F45" s="62">
        <f t="shared" si="4"/>
        <v>8583958</v>
      </c>
      <c r="G45" s="60">
        <f t="shared" si="4"/>
        <v>10773710</v>
      </c>
      <c r="H45" s="60">
        <f t="shared" si="4"/>
        <v>4331496</v>
      </c>
      <c r="I45" s="63">
        <f t="shared" si="4"/>
        <v>4091378</v>
      </c>
      <c r="J45" s="64">
        <f t="shared" si="4"/>
        <v>8550000</v>
      </c>
      <c r="K45" s="60">
        <f t="shared" si="4"/>
        <v>3476122</v>
      </c>
      <c r="L45" s="61">
        <f t="shared" si="4"/>
        <v>2188324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984000</v>
      </c>
      <c r="G48" s="60">
        <f t="shared" si="4"/>
        <v>0</v>
      </c>
      <c r="H48" s="60">
        <f t="shared" si="4"/>
        <v>272352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34742916</v>
      </c>
      <c r="D49" s="72">
        <f aca="true" t="shared" si="6" ref="D49:L49">SUM(D41:D48)</f>
        <v>46508203</v>
      </c>
      <c r="E49" s="73">
        <f t="shared" si="6"/>
        <v>64980181</v>
      </c>
      <c r="F49" s="74">
        <f t="shared" si="6"/>
        <v>65507958</v>
      </c>
      <c r="G49" s="72">
        <f t="shared" si="6"/>
        <v>69926019</v>
      </c>
      <c r="H49" s="72">
        <f>SUM(H41:H48)</f>
        <v>51956634</v>
      </c>
      <c r="I49" s="75">
        <f t="shared" si="6"/>
        <v>60924622</v>
      </c>
      <c r="J49" s="76">
        <f t="shared" si="6"/>
        <v>61285000</v>
      </c>
      <c r="K49" s="72">
        <f t="shared" si="6"/>
        <v>63667175</v>
      </c>
      <c r="L49" s="73">
        <f t="shared" si="6"/>
        <v>63029150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587846290</v>
      </c>
      <c r="D52" s="6">
        <v>635734324</v>
      </c>
      <c r="E52" s="7">
        <v>726022442</v>
      </c>
      <c r="F52" s="8">
        <v>565000000</v>
      </c>
      <c r="G52" s="6">
        <v>621007309</v>
      </c>
      <c r="H52" s="6"/>
      <c r="I52" s="9">
        <v>102419698</v>
      </c>
      <c r="J52" s="10">
        <v>668250000</v>
      </c>
      <c r="K52" s="6">
        <v>652771053</v>
      </c>
      <c r="L52" s="7">
        <v>668968826</v>
      </c>
    </row>
    <row r="53" spans="1:12" ht="13.5">
      <c r="A53" s="79" t="s">
        <v>20</v>
      </c>
      <c r="B53" s="47"/>
      <c r="C53" s="6">
        <v>12284847</v>
      </c>
      <c r="D53" s="6">
        <v>283778</v>
      </c>
      <c r="E53" s="7">
        <v>2151484</v>
      </c>
      <c r="F53" s="8">
        <v>55000000</v>
      </c>
      <c r="G53" s="6">
        <v>56695000</v>
      </c>
      <c r="H53" s="6"/>
      <c r="I53" s="9">
        <v>4426671</v>
      </c>
      <c r="J53" s="10">
        <v>2200000</v>
      </c>
      <c r="K53" s="6">
        <v>2753000</v>
      </c>
      <c r="L53" s="7">
        <v>10843000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27705174</v>
      </c>
      <c r="D56" s="6">
        <v>18093142</v>
      </c>
      <c r="E56" s="7">
        <v>4433369</v>
      </c>
      <c r="F56" s="8">
        <v>190057800</v>
      </c>
      <c r="G56" s="6">
        <v>151495100</v>
      </c>
      <c r="H56" s="6"/>
      <c r="I56" s="9">
        <v>5335315</v>
      </c>
      <c r="J56" s="10">
        <v>57000000</v>
      </c>
      <c r="K56" s="6">
        <v>58000000</v>
      </c>
      <c r="L56" s="7">
        <v>60000000</v>
      </c>
    </row>
    <row r="57" spans="1:12" ht="13.5">
      <c r="A57" s="80" t="s">
        <v>24</v>
      </c>
      <c r="B57" s="47"/>
      <c r="C57" s="21">
        <f>SUM(C52:C56)</f>
        <v>627836311</v>
      </c>
      <c r="D57" s="21">
        <f aca="true" t="shared" si="7" ref="D57:L57">SUM(D52:D56)</f>
        <v>654111244</v>
      </c>
      <c r="E57" s="22">
        <f t="shared" si="7"/>
        <v>732607295</v>
      </c>
      <c r="F57" s="23">
        <f t="shared" si="7"/>
        <v>810057800</v>
      </c>
      <c r="G57" s="21">
        <f t="shared" si="7"/>
        <v>829197409</v>
      </c>
      <c r="H57" s="21">
        <f>SUM(H52:H56)</f>
        <v>0</v>
      </c>
      <c r="I57" s="24">
        <f t="shared" si="7"/>
        <v>112181684</v>
      </c>
      <c r="J57" s="25">
        <f t="shared" si="7"/>
        <v>727450000</v>
      </c>
      <c r="K57" s="21">
        <f t="shared" si="7"/>
        <v>713524053</v>
      </c>
      <c r="L57" s="22">
        <f t="shared" si="7"/>
        <v>739811826</v>
      </c>
    </row>
    <row r="58" spans="1:12" ht="13.5">
      <c r="A58" s="77" t="s">
        <v>25</v>
      </c>
      <c r="B58" s="39"/>
      <c r="C58" s="6">
        <v>18667700</v>
      </c>
      <c r="D58" s="6">
        <v>16971416</v>
      </c>
      <c r="E58" s="7">
        <v>21756585</v>
      </c>
      <c r="F58" s="8">
        <v>19000000</v>
      </c>
      <c r="G58" s="6">
        <v>1450000</v>
      </c>
      <c r="H58" s="6"/>
      <c r="I58" s="9">
        <v>1546212</v>
      </c>
      <c r="J58" s="10">
        <v>21000000</v>
      </c>
      <c r="K58" s="6">
        <v>23000000</v>
      </c>
      <c r="L58" s="7">
        <v>25000000</v>
      </c>
    </row>
    <row r="59" spans="1:12" ht="13.5">
      <c r="A59" s="77" t="s">
        <v>26</v>
      </c>
      <c r="B59" s="39"/>
      <c r="C59" s="11"/>
      <c r="D59" s="11"/>
      <c r="E59" s="12">
        <v>81647</v>
      </c>
      <c r="F59" s="13"/>
      <c r="G59" s="11"/>
      <c r="H59" s="11"/>
      <c r="I59" s="14"/>
      <c r="J59" s="15">
        <v>59000000</v>
      </c>
      <c r="K59" s="11">
        <v>62000000</v>
      </c>
      <c r="L59" s="12">
        <v>64000000</v>
      </c>
    </row>
    <row r="60" spans="1:12" ht="13.5">
      <c r="A60" s="77" t="s">
        <v>27</v>
      </c>
      <c r="B60" s="39"/>
      <c r="C60" s="6">
        <v>114048000</v>
      </c>
      <c r="D60" s="6">
        <v>118087200</v>
      </c>
      <c r="E60" s="7"/>
      <c r="F60" s="8">
        <v>120000000</v>
      </c>
      <c r="G60" s="6">
        <v>57562700</v>
      </c>
      <c r="H60" s="6"/>
      <c r="I60" s="9"/>
      <c r="J60" s="10">
        <v>60000000</v>
      </c>
      <c r="K60" s="6">
        <v>63000000</v>
      </c>
      <c r="L60" s="7">
        <v>65000000</v>
      </c>
    </row>
    <row r="61" spans="1:12" ht="13.5">
      <c r="A61" s="77" t="s">
        <v>28</v>
      </c>
      <c r="B61" s="39" t="s">
        <v>29</v>
      </c>
      <c r="C61" s="6">
        <v>9923904</v>
      </c>
      <c r="D61" s="6">
        <v>64725348</v>
      </c>
      <c r="E61" s="7">
        <v>48816851</v>
      </c>
      <c r="F61" s="8"/>
      <c r="G61" s="6">
        <v>10773710</v>
      </c>
      <c r="H61" s="6"/>
      <c r="I61" s="9">
        <v>4762782</v>
      </c>
      <c r="J61" s="10">
        <v>32550000</v>
      </c>
      <c r="K61" s="6">
        <v>52676122</v>
      </c>
      <c r="L61" s="7">
        <v>31088324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770475915</v>
      </c>
      <c r="D65" s="72">
        <f aca="true" t="shared" si="8" ref="D65:L65">SUM(D57:D64)</f>
        <v>853895208</v>
      </c>
      <c r="E65" s="73">
        <f t="shared" si="8"/>
        <v>803262378</v>
      </c>
      <c r="F65" s="74">
        <f t="shared" si="8"/>
        <v>949057800</v>
      </c>
      <c r="G65" s="72">
        <f t="shared" si="8"/>
        <v>898983819</v>
      </c>
      <c r="H65" s="72">
        <f>SUM(H57:H64)</f>
        <v>0</v>
      </c>
      <c r="I65" s="75">
        <f t="shared" si="8"/>
        <v>118490678</v>
      </c>
      <c r="J65" s="82">
        <f t="shared" si="8"/>
        <v>900000000</v>
      </c>
      <c r="K65" s="72">
        <f t="shared" si="8"/>
        <v>914200175</v>
      </c>
      <c r="L65" s="73">
        <f t="shared" si="8"/>
        <v>924900150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37960565</v>
      </c>
      <c r="D68" s="60">
        <v>40721576</v>
      </c>
      <c r="E68" s="61">
        <v>41399062</v>
      </c>
      <c r="F68" s="62">
        <v>44944000</v>
      </c>
      <c r="G68" s="60">
        <v>44944000</v>
      </c>
      <c r="H68" s="60"/>
      <c r="I68" s="63"/>
      <c r="J68" s="64">
        <v>45000000</v>
      </c>
      <c r="K68" s="60">
        <v>46000000</v>
      </c>
      <c r="L68" s="61">
        <v>48500000</v>
      </c>
    </row>
    <row r="69" spans="1:12" ht="13.5">
      <c r="A69" s="84" t="s">
        <v>43</v>
      </c>
      <c r="B69" s="39" t="s">
        <v>44</v>
      </c>
      <c r="C69" s="60">
        <f>SUM(C75:C79)</f>
        <v>9157000</v>
      </c>
      <c r="D69" s="60">
        <f aca="true" t="shared" si="9" ref="D69:L69">SUM(D75:D79)</f>
        <v>7894000</v>
      </c>
      <c r="E69" s="61">
        <f t="shared" si="9"/>
        <v>7879034</v>
      </c>
      <c r="F69" s="62">
        <f t="shared" si="9"/>
        <v>13093443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10853969</v>
      </c>
      <c r="K69" s="60">
        <f t="shared" si="9"/>
        <v>11744955</v>
      </c>
      <c r="L69" s="61">
        <f t="shared" si="9"/>
        <v>13281636</v>
      </c>
    </row>
    <row r="70" spans="1:12" ht="13.5">
      <c r="A70" s="79" t="s">
        <v>19</v>
      </c>
      <c r="B70" s="47"/>
      <c r="C70" s="6"/>
      <c r="D70" s="6"/>
      <c r="E70" s="7">
        <v>7879034</v>
      </c>
      <c r="F70" s="8">
        <v>1633986</v>
      </c>
      <c r="G70" s="6"/>
      <c r="H70" s="6"/>
      <c r="I70" s="9"/>
      <c r="J70" s="10">
        <v>10853969</v>
      </c>
      <c r="K70" s="6">
        <v>11744955</v>
      </c>
      <c r="L70" s="7">
        <v>13281636</v>
      </c>
    </row>
    <row r="71" spans="1:12" ht="13.5">
      <c r="A71" s="79" t="s">
        <v>20</v>
      </c>
      <c r="B71" s="47"/>
      <c r="C71" s="6"/>
      <c r="D71" s="6"/>
      <c r="E71" s="7"/>
      <c r="F71" s="8">
        <v>3208600</v>
      </c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456813</v>
      </c>
      <c r="D74" s="6">
        <v>112005</v>
      </c>
      <c r="E74" s="7"/>
      <c r="F74" s="8">
        <v>730000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456813</v>
      </c>
      <c r="D75" s="21">
        <f aca="true" t="shared" si="10" ref="D75:L75">SUM(D70:D74)</f>
        <v>112005</v>
      </c>
      <c r="E75" s="22">
        <f t="shared" si="10"/>
        <v>7879034</v>
      </c>
      <c r="F75" s="23">
        <f t="shared" si="10"/>
        <v>5572586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10853969</v>
      </c>
      <c r="K75" s="21">
        <f t="shared" si="10"/>
        <v>11744955</v>
      </c>
      <c r="L75" s="22">
        <f t="shared" si="10"/>
        <v>13281636</v>
      </c>
    </row>
    <row r="76" spans="1:12" ht="13.5">
      <c r="A76" s="86" t="s">
        <v>25</v>
      </c>
      <c r="B76" s="39"/>
      <c r="C76" s="6">
        <v>776458</v>
      </c>
      <c r="D76" s="6">
        <v>912102</v>
      </c>
      <c r="E76" s="7"/>
      <c r="F76" s="8">
        <v>324000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7923729</v>
      </c>
      <c r="D79" s="6">
        <v>6869893</v>
      </c>
      <c r="E79" s="7"/>
      <c r="F79" s="8">
        <v>7196857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47117565</v>
      </c>
      <c r="D80" s="72">
        <f aca="true" t="shared" si="11" ref="D80:L80">SUM(D68:D69)</f>
        <v>48615576</v>
      </c>
      <c r="E80" s="73">
        <f t="shared" si="11"/>
        <v>49278096</v>
      </c>
      <c r="F80" s="74">
        <f t="shared" si="11"/>
        <v>58037443</v>
      </c>
      <c r="G80" s="72">
        <f t="shared" si="11"/>
        <v>44944000</v>
      </c>
      <c r="H80" s="72">
        <f>SUM(H68:H69)</f>
        <v>0</v>
      </c>
      <c r="I80" s="75">
        <f t="shared" si="11"/>
        <v>0</v>
      </c>
      <c r="J80" s="76">
        <f t="shared" si="11"/>
        <v>55853969</v>
      </c>
      <c r="K80" s="72">
        <f t="shared" si="11"/>
        <v>57744955</v>
      </c>
      <c r="L80" s="73">
        <f t="shared" si="11"/>
        <v>61781636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0.10126156770413557</v>
      </c>
      <c r="D82" s="95">
        <f t="shared" si="12"/>
        <v>0.001758627109880819</v>
      </c>
      <c r="E82" s="96">
        <f t="shared" si="12"/>
        <v>0.2447483088767854</v>
      </c>
      <c r="F82" s="97">
        <f t="shared" si="12"/>
        <v>0.508845157810407</v>
      </c>
      <c r="G82" s="95">
        <f t="shared" si="12"/>
        <v>0.23500521962029014</v>
      </c>
      <c r="H82" s="95">
        <f t="shared" si="12"/>
        <v>0</v>
      </c>
      <c r="I82" s="98">
        <f t="shared" si="12"/>
        <v>0.13315836304889472</v>
      </c>
      <c r="J82" s="99">
        <f t="shared" si="12"/>
        <v>0.4364232977850697</v>
      </c>
      <c r="K82" s="95">
        <f t="shared" si="12"/>
        <v>0.2831738952112131</v>
      </c>
      <c r="L82" s="96">
        <f t="shared" si="12"/>
        <v>0.3799753181857014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0.08415651874517674</v>
      </c>
      <c r="D83" s="95">
        <f t="shared" si="13"/>
        <v>0.0020050058966283625</v>
      </c>
      <c r="E83" s="96">
        <f t="shared" si="13"/>
        <v>0.3086232002068066</v>
      </c>
      <c r="F83" s="97">
        <f t="shared" si="13"/>
        <v>0.4915450338198647</v>
      </c>
      <c r="G83" s="95">
        <f t="shared" si="13"/>
        <v>0.2960573157707369</v>
      </c>
      <c r="H83" s="95">
        <f t="shared" si="13"/>
        <v>0</v>
      </c>
      <c r="I83" s="98">
        <f t="shared" si="13"/>
        <v>0</v>
      </c>
      <c r="J83" s="99">
        <f t="shared" si="13"/>
        <v>0.4137777777777778</v>
      </c>
      <c r="K83" s="95">
        <f t="shared" si="13"/>
        <v>0.3054396739130435</v>
      </c>
      <c r="L83" s="96">
        <f t="shared" si="13"/>
        <v>0.357835793814433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0.009</v>
      </c>
      <c r="E84" s="96">
        <f t="shared" si="14"/>
        <v>0.01</v>
      </c>
      <c r="F84" s="97">
        <f t="shared" si="14"/>
        <v>0.014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0.012</v>
      </c>
      <c r="K84" s="95">
        <f t="shared" si="14"/>
        <v>0.013</v>
      </c>
      <c r="L84" s="96">
        <f t="shared" si="14"/>
        <v>0.014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0.03</v>
      </c>
      <c r="F85" s="97">
        <f t="shared" si="15"/>
        <v>0.04</v>
      </c>
      <c r="G85" s="95">
        <f t="shared" si="15"/>
        <v>0.01</v>
      </c>
      <c r="H85" s="95">
        <f t="shared" si="15"/>
        <v>0</v>
      </c>
      <c r="I85" s="98">
        <f t="shared" si="15"/>
        <v>0.06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9180043</v>
      </c>
      <c r="D90" s="11">
        <v>7874188</v>
      </c>
      <c r="E90" s="12">
        <v>7879034</v>
      </c>
      <c r="F90" s="13">
        <v>13093443</v>
      </c>
      <c r="G90" s="11">
        <v>10488741</v>
      </c>
      <c r="H90" s="11">
        <v>5360449</v>
      </c>
      <c r="I90" s="14">
        <v>10488741</v>
      </c>
      <c r="J90" s="15">
        <v>10853969</v>
      </c>
      <c r="K90" s="11">
        <v>11744955</v>
      </c>
      <c r="L90" s="27">
        <v>13281636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9180043</v>
      </c>
      <c r="D93" s="72">
        <f aca="true" t="shared" si="16" ref="D93:L93">SUM(D89:D92)</f>
        <v>7874188</v>
      </c>
      <c r="E93" s="73">
        <f t="shared" si="16"/>
        <v>7879034</v>
      </c>
      <c r="F93" s="74">
        <f t="shared" si="16"/>
        <v>13093443</v>
      </c>
      <c r="G93" s="72">
        <f t="shared" si="16"/>
        <v>10488741</v>
      </c>
      <c r="H93" s="72">
        <f>SUM(H89:H92)</f>
        <v>5360449</v>
      </c>
      <c r="I93" s="75">
        <f t="shared" si="16"/>
        <v>10488741</v>
      </c>
      <c r="J93" s="76">
        <f t="shared" si="16"/>
        <v>10853969</v>
      </c>
      <c r="K93" s="72">
        <f t="shared" si="16"/>
        <v>11744955</v>
      </c>
      <c r="L93" s="121">
        <f t="shared" si="16"/>
        <v>13281636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49662781</v>
      </c>
      <c r="D5" s="40">
        <f aca="true" t="shared" si="0" ref="D5:L5">SUM(D11:D18)</f>
        <v>53569734</v>
      </c>
      <c r="E5" s="41">
        <f t="shared" si="0"/>
        <v>78197571</v>
      </c>
      <c r="F5" s="42">
        <f t="shared" si="0"/>
        <v>41730000</v>
      </c>
      <c r="G5" s="40">
        <f t="shared" si="0"/>
        <v>41839540</v>
      </c>
      <c r="H5" s="40">
        <f>SUM(H11:H18)</f>
        <v>40724343</v>
      </c>
      <c r="I5" s="43">
        <f t="shared" si="0"/>
        <v>40042608</v>
      </c>
      <c r="J5" s="44">
        <f t="shared" si="0"/>
        <v>34380702</v>
      </c>
      <c r="K5" s="40">
        <f t="shared" si="0"/>
        <v>33836930</v>
      </c>
      <c r="L5" s="41">
        <f t="shared" si="0"/>
        <v>36724562</v>
      </c>
    </row>
    <row r="6" spans="1:12" ht="13.5">
      <c r="A6" s="46" t="s">
        <v>19</v>
      </c>
      <c r="B6" s="47"/>
      <c r="C6" s="6">
        <v>33530000</v>
      </c>
      <c r="D6" s="6">
        <v>43318571</v>
      </c>
      <c r="E6" s="7">
        <v>55752996</v>
      </c>
      <c r="F6" s="8">
        <v>23000000</v>
      </c>
      <c r="G6" s="6">
        <v>23653200</v>
      </c>
      <c r="H6" s="6">
        <v>28702063</v>
      </c>
      <c r="I6" s="9">
        <v>21733148</v>
      </c>
      <c r="J6" s="10">
        <v>17543860</v>
      </c>
      <c r="K6" s="6">
        <v>19656228</v>
      </c>
      <c r="L6" s="7">
        <v>14271930</v>
      </c>
    </row>
    <row r="7" spans="1:12" ht="13.5">
      <c r="A7" s="46" t="s">
        <v>20</v>
      </c>
      <c r="B7" s="47"/>
      <c r="C7" s="6">
        <v>8830651</v>
      </c>
      <c r="D7" s="6">
        <v>6074745</v>
      </c>
      <c r="E7" s="7">
        <v>22358603</v>
      </c>
      <c r="F7" s="8">
        <v>13000000</v>
      </c>
      <c r="G7" s="6">
        <v>11403800</v>
      </c>
      <c r="H7" s="6">
        <v>2415934</v>
      </c>
      <c r="I7" s="9">
        <v>11151299</v>
      </c>
      <c r="J7" s="10">
        <v>13157895</v>
      </c>
      <c r="K7" s="6">
        <v>10149123</v>
      </c>
      <c r="L7" s="7">
        <v>21052632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>
        <v>1210263</v>
      </c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>
        <v>780043</v>
      </c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500000</v>
      </c>
      <c r="G10" s="6"/>
      <c r="H10" s="6"/>
      <c r="I10" s="9"/>
      <c r="J10" s="10"/>
      <c r="K10" s="6">
        <v>500000</v>
      </c>
      <c r="L10" s="7">
        <v>500000</v>
      </c>
    </row>
    <row r="11" spans="1:12" ht="13.5">
      <c r="A11" s="48" t="s">
        <v>24</v>
      </c>
      <c r="B11" s="47"/>
      <c r="C11" s="21">
        <f>SUM(C6:C10)</f>
        <v>42360651</v>
      </c>
      <c r="D11" s="21">
        <f aca="true" t="shared" si="1" ref="D11:L11">SUM(D6:D10)</f>
        <v>49393316</v>
      </c>
      <c r="E11" s="22">
        <f t="shared" si="1"/>
        <v>78111599</v>
      </c>
      <c r="F11" s="23">
        <f t="shared" si="1"/>
        <v>36500000</v>
      </c>
      <c r="G11" s="21">
        <f t="shared" si="1"/>
        <v>35057000</v>
      </c>
      <c r="H11" s="21">
        <f>SUM(H6:H10)</f>
        <v>33108303</v>
      </c>
      <c r="I11" s="24">
        <f t="shared" si="1"/>
        <v>32884447</v>
      </c>
      <c r="J11" s="25">
        <f t="shared" si="1"/>
        <v>30701755</v>
      </c>
      <c r="K11" s="21">
        <f t="shared" si="1"/>
        <v>30305351</v>
      </c>
      <c r="L11" s="22">
        <f t="shared" si="1"/>
        <v>35824562</v>
      </c>
    </row>
    <row r="12" spans="1:12" ht="13.5">
      <c r="A12" s="49" t="s">
        <v>25</v>
      </c>
      <c r="B12" s="39"/>
      <c r="C12" s="6">
        <v>4684130</v>
      </c>
      <c r="D12" s="6">
        <v>3111540</v>
      </c>
      <c r="E12" s="7"/>
      <c r="F12" s="8">
        <v>700000</v>
      </c>
      <c r="G12" s="6">
        <v>600000</v>
      </c>
      <c r="H12" s="6">
        <v>27900</v>
      </c>
      <c r="I12" s="9"/>
      <c r="J12" s="10">
        <v>300000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2618000</v>
      </c>
      <c r="D15" s="6">
        <v>1064878</v>
      </c>
      <c r="E15" s="7">
        <v>85972</v>
      </c>
      <c r="F15" s="8">
        <v>4530000</v>
      </c>
      <c r="G15" s="6">
        <v>6182540</v>
      </c>
      <c r="H15" s="6">
        <v>7588140</v>
      </c>
      <c r="I15" s="9">
        <v>7158161</v>
      </c>
      <c r="J15" s="10">
        <v>3378947</v>
      </c>
      <c r="K15" s="6">
        <v>3531579</v>
      </c>
      <c r="L15" s="7">
        <v>900000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12432359</v>
      </c>
      <c r="D20" s="53">
        <f aca="true" t="shared" si="2" ref="D20:L20">SUM(D26:D33)</f>
        <v>18641828</v>
      </c>
      <c r="E20" s="54">
        <f t="shared" si="2"/>
        <v>30190496</v>
      </c>
      <c r="F20" s="55">
        <f t="shared" si="2"/>
        <v>52719000</v>
      </c>
      <c r="G20" s="53">
        <f t="shared" si="2"/>
        <v>45780200</v>
      </c>
      <c r="H20" s="53">
        <f>SUM(H26:H33)</f>
        <v>19963180</v>
      </c>
      <c r="I20" s="56">
        <f t="shared" si="2"/>
        <v>40622075</v>
      </c>
      <c r="J20" s="57">
        <f t="shared" si="2"/>
        <v>42921053</v>
      </c>
      <c r="K20" s="53">
        <f t="shared" si="2"/>
        <v>50469210</v>
      </c>
      <c r="L20" s="54">
        <f t="shared" si="2"/>
        <v>54385965</v>
      </c>
    </row>
    <row r="21" spans="1:12" ht="13.5">
      <c r="A21" s="46" t="s">
        <v>19</v>
      </c>
      <c r="B21" s="47"/>
      <c r="C21" s="6">
        <v>6639248</v>
      </c>
      <c r="D21" s="6">
        <v>6953170</v>
      </c>
      <c r="E21" s="7">
        <v>22803078</v>
      </c>
      <c r="F21" s="8">
        <v>39719000</v>
      </c>
      <c r="G21" s="6">
        <v>35531000</v>
      </c>
      <c r="H21" s="6">
        <v>22116917</v>
      </c>
      <c r="I21" s="9">
        <v>37996515</v>
      </c>
      <c r="J21" s="10">
        <v>38473684</v>
      </c>
      <c r="K21" s="6">
        <v>48353421</v>
      </c>
      <c r="L21" s="7">
        <v>42105263</v>
      </c>
    </row>
    <row r="22" spans="1:12" ht="13.5">
      <c r="A22" s="46" t="s">
        <v>20</v>
      </c>
      <c r="B22" s="47"/>
      <c r="C22" s="6">
        <v>3792407</v>
      </c>
      <c r="D22" s="6">
        <v>3973745</v>
      </c>
      <c r="E22" s="7">
        <v>531562</v>
      </c>
      <c r="F22" s="8">
        <v>1500000</v>
      </c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>
        <v>479050</v>
      </c>
      <c r="E25" s="7">
        <v>755180</v>
      </c>
      <c r="F25" s="8"/>
      <c r="G25" s="6"/>
      <c r="H25" s="6"/>
      <c r="I25" s="9"/>
      <c r="J25" s="10"/>
      <c r="K25" s="6"/>
      <c r="L25" s="7">
        <v>6140351</v>
      </c>
    </row>
    <row r="26" spans="1:12" ht="13.5">
      <c r="A26" s="48" t="s">
        <v>24</v>
      </c>
      <c r="B26" s="58"/>
      <c r="C26" s="21">
        <f aca="true" t="shared" si="3" ref="C26:L26">SUM(C21:C25)</f>
        <v>10431655</v>
      </c>
      <c r="D26" s="21">
        <f t="shared" si="3"/>
        <v>11405965</v>
      </c>
      <c r="E26" s="22">
        <f t="shared" si="3"/>
        <v>24089820</v>
      </c>
      <c r="F26" s="23">
        <f t="shared" si="3"/>
        <v>41219000</v>
      </c>
      <c r="G26" s="21">
        <f t="shared" si="3"/>
        <v>35531000</v>
      </c>
      <c r="H26" s="21">
        <f>SUM(H21:H25)</f>
        <v>22116917</v>
      </c>
      <c r="I26" s="24">
        <f t="shared" si="3"/>
        <v>37996515</v>
      </c>
      <c r="J26" s="25">
        <f t="shared" si="3"/>
        <v>38473684</v>
      </c>
      <c r="K26" s="21">
        <f t="shared" si="3"/>
        <v>48353421</v>
      </c>
      <c r="L26" s="22">
        <f t="shared" si="3"/>
        <v>48245614</v>
      </c>
    </row>
    <row r="27" spans="1:12" ht="13.5">
      <c r="A27" s="49" t="s">
        <v>25</v>
      </c>
      <c r="B27" s="59"/>
      <c r="C27" s="6"/>
      <c r="D27" s="6"/>
      <c r="E27" s="7"/>
      <c r="F27" s="8">
        <v>10000000</v>
      </c>
      <c r="G27" s="6">
        <v>8772000</v>
      </c>
      <c r="H27" s="6"/>
      <c r="I27" s="9">
        <v>1693963</v>
      </c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2000704</v>
      </c>
      <c r="D30" s="6">
        <v>7235863</v>
      </c>
      <c r="E30" s="7">
        <v>6100676</v>
      </c>
      <c r="F30" s="8">
        <v>1500000</v>
      </c>
      <c r="G30" s="6">
        <v>1477200</v>
      </c>
      <c r="H30" s="6">
        <v>-2153737</v>
      </c>
      <c r="I30" s="9">
        <v>931597</v>
      </c>
      <c r="J30" s="10">
        <v>4447369</v>
      </c>
      <c r="K30" s="6">
        <v>2115789</v>
      </c>
      <c r="L30" s="7">
        <v>6140351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40169248</v>
      </c>
      <c r="D36" s="6">
        <f t="shared" si="4"/>
        <v>50271741</v>
      </c>
      <c r="E36" s="7">
        <f t="shared" si="4"/>
        <v>78556074</v>
      </c>
      <c r="F36" s="8">
        <f t="shared" si="4"/>
        <v>62719000</v>
      </c>
      <c r="G36" s="6">
        <f t="shared" si="4"/>
        <v>59184200</v>
      </c>
      <c r="H36" s="6">
        <f>H6+H21</f>
        <v>50818980</v>
      </c>
      <c r="I36" s="9">
        <f t="shared" si="4"/>
        <v>59729663</v>
      </c>
      <c r="J36" s="10">
        <f t="shared" si="4"/>
        <v>56017544</v>
      </c>
      <c r="K36" s="6">
        <f t="shared" si="4"/>
        <v>68009649</v>
      </c>
      <c r="L36" s="7">
        <f t="shared" si="4"/>
        <v>56377193</v>
      </c>
    </row>
    <row r="37" spans="1:12" ht="13.5">
      <c r="A37" s="46" t="s">
        <v>20</v>
      </c>
      <c r="B37" s="47"/>
      <c r="C37" s="6">
        <f t="shared" si="4"/>
        <v>12623058</v>
      </c>
      <c r="D37" s="6">
        <f t="shared" si="4"/>
        <v>10048490</v>
      </c>
      <c r="E37" s="7">
        <f t="shared" si="4"/>
        <v>22890165</v>
      </c>
      <c r="F37" s="8">
        <f t="shared" si="4"/>
        <v>14500000</v>
      </c>
      <c r="G37" s="6">
        <f t="shared" si="4"/>
        <v>11403800</v>
      </c>
      <c r="H37" s="6">
        <f>H7+H22</f>
        <v>2415934</v>
      </c>
      <c r="I37" s="9">
        <f t="shared" si="4"/>
        <v>11151299</v>
      </c>
      <c r="J37" s="10">
        <f t="shared" si="4"/>
        <v>13157895</v>
      </c>
      <c r="K37" s="6">
        <f t="shared" si="4"/>
        <v>10149123</v>
      </c>
      <c r="L37" s="7">
        <f t="shared" si="4"/>
        <v>21052632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1210263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780043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479050</v>
      </c>
      <c r="E40" s="7">
        <f t="shared" si="4"/>
        <v>755180</v>
      </c>
      <c r="F40" s="8">
        <f t="shared" si="4"/>
        <v>500000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500000</v>
      </c>
      <c r="L40" s="7">
        <f t="shared" si="4"/>
        <v>6640351</v>
      </c>
    </row>
    <row r="41" spans="1:12" ht="13.5">
      <c r="A41" s="48" t="s">
        <v>24</v>
      </c>
      <c r="B41" s="47"/>
      <c r="C41" s="21">
        <f>SUM(C36:C40)</f>
        <v>52792306</v>
      </c>
      <c r="D41" s="21">
        <f aca="true" t="shared" si="5" ref="D41:L41">SUM(D36:D40)</f>
        <v>60799281</v>
      </c>
      <c r="E41" s="22">
        <f t="shared" si="5"/>
        <v>102201419</v>
      </c>
      <c r="F41" s="23">
        <f t="shared" si="5"/>
        <v>77719000</v>
      </c>
      <c r="G41" s="21">
        <f t="shared" si="5"/>
        <v>70588000</v>
      </c>
      <c r="H41" s="21">
        <f>SUM(H36:H40)</f>
        <v>55225220</v>
      </c>
      <c r="I41" s="24">
        <f t="shared" si="5"/>
        <v>70880962</v>
      </c>
      <c r="J41" s="25">
        <f t="shared" si="5"/>
        <v>69175439</v>
      </c>
      <c r="K41" s="21">
        <f t="shared" si="5"/>
        <v>78658772</v>
      </c>
      <c r="L41" s="22">
        <f t="shared" si="5"/>
        <v>84070176</v>
      </c>
    </row>
    <row r="42" spans="1:12" ht="13.5">
      <c r="A42" s="49" t="s">
        <v>25</v>
      </c>
      <c r="B42" s="39"/>
      <c r="C42" s="6">
        <f t="shared" si="4"/>
        <v>4684130</v>
      </c>
      <c r="D42" s="6">
        <f t="shared" si="4"/>
        <v>3111540</v>
      </c>
      <c r="E42" s="61">
        <f t="shared" si="4"/>
        <v>0</v>
      </c>
      <c r="F42" s="62">
        <f t="shared" si="4"/>
        <v>10700000</v>
      </c>
      <c r="G42" s="60">
        <f t="shared" si="4"/>
        <v>9372000</v>
      </c>
      <c r="H42" s="60">
        <f t="shared" si="4"/>
        <v>27900</v>
      </c>
      <c r="I42" s="63">
        <f t="shared" si="4"/>
        <v>1693963</v>
      </c>
      <c r="J42" s="64">
        <f t="shared" si="4"/>
        <v>300000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4618704</v>
      </c>
      <c r="D45" s="6">
        <f t="shared" si="4"/>
        <v>8300741</v>
      </c>
      <c r="E45" s="61">
        <f t="shared" si="4"/>
        <v>6186648</v>
      </c>
      <c r="F45" s="62">
        <f t="shared" si="4"/>
        <v>6030000</v>
      </c>
      <c r="G45" s="60">
        <f t="shared" si="4"/>
        <v>7659740</v>
      </c>
      <c r="H45" s="60">
        <f t="shared" si="4"/>
        <v>5434403</v>
      </c>
      <c r="I45" s="63">
        <f t="shared" si="4"/>
        <v>8089758</v>
      </c>
      <c r="J45" s="64">
        <f t="shared" si="4"/>
        <v>7826316</v>
      </c>
      <c r="K45" s="60">
        <f t="shared" si="4"/>
        <v>5647368</v>
      </c>
      <c r="L45" s="61">
        <f t="shared" si="4"/>
        <v>7040351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62095140</v>
      </c>
      <c r="D49" s="72">
        <f aca="true" t="shared" si="6" ref="D49:L49">SUM(D41:D48)</f>
        <v>72211562</v>
      </c>
      <c r="E49" s="73">
        <f t="shared" si="6"/>
        <v>108388067</v>
      </c>
      <c r="F49" s="74">
        <f t="shared" si="6"/>
        <v>94449000</v>
      </c>
      <c r="G49" s="72">
        <f t="shared" si="6"/>
        <v>87619740</v>
      </c>
      <c r="H49" s="72">
        <f>SUM(H41:H48)</f>
        <v>60687523</v>
      </c>
      <c r="I49" s="75">
        <f t="shared" si="6"/>
        <v>80664683</v>
      </c>
      <c r="J49" s="76">
        <f t="shared" si="6"/>
        <v>77301755</v>
      </c>
      <c r="K49" s="72">
        <f t="shared" si="6"/>
        <v>84306140</v>
      </c>
      <c r="L49" s="73">
        <f t="shared" si="6"/>
        <v>91110527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802774308</v>
      </c>
      <c r="D52" s="6">
        <v>729129172</v>
      </c>
      <c r="E52" s="7">
        <v>446840898</v>
      </c>
      <c r="F52" s="8">
        <v>444058120</v>
      </c>
      <c r="G52" s="6">
        <v>432778854</v>
      </c>
      <c r="H52" s="6"/>
      <c r="I52" s="9">
        <v>599484119</v>
      </c>
      <c r="J52" s="10">
        <v>604346929</v>
      </c>
      <c r="K52" s="6">
        <v>623577078</v>
      </c>
      <c r="L52" s="7">
        <v>651168632</v>
      </c>
    </row>
    <row r="53" spans="1:12" ht="13.5">
      <c r="A53" s="79" t="s">
        <v>20</v>
      </c>
      <c r="B53" s="47"/>
      <c r="C53" s="6"/>
      <c r="D53" s="6"/>
      <c r="E53" s="7">
        <v>52848935</v>
      </c>
      <c r="F53" s="8">
        <v>41229632</v>
      </c>
      <c r="G53" s="6">
        <v>77902151</v>
      </c>
      <c r="H53" s="6"/>
      <c r="I53" s="9">
        <v>47089315</v>
      </c>
      <c r="J53" s="10">
        <v>70460194</v>
      </c>
      <c r="K53" s="6">
        <v>72292159</v>
      </c>
      <c r="L53" s="7">
        <v>74894678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>
        <v>3654592</v>
      </c>
      <c r="F56" s="8">
        <v>4000000</v>
      </c>
      <c r="G56" s="6">
        <v>3700000</v>
      </c>
      <c r="H56" s="6"/>
      <c r="I56" s="9"/>
      <c r="J56" s="10">
        <v>4080000</v>
      </c>
      <c r="K56" s="6">
        <v>23465080</v>
      </c>
      <c r="L56" s="7">
        <v>5737716</v>
      </c>
    </row>
    <row r="57" spans="1:12" ht="13.5">
      <c r="A57" s="80" t="s">
        <v>24</v>
      </c>
      <c r="B57" s="47"/>
      <c r="C57" s="21">
        <f>SUM(C52:C56)</f>
        <v>802774308</v>
      </c>
      <c r="D57" s="21">
        <f aca="true" t="shared" si="7" ref="D57:L57">SUM(D52:D56)</f>
        <v>729129172</v>
      </c>
      <c r="E57" s="22">
        <f t="shared" si="7"/>
        <v>503344425</v>
      </c>
      <c r="F57" s="23">
        <f t="shared" si="7"/>
        <v>489287752</v>
      </c>
      <c r="G57" s="21">
        <f t="shared" si="7"/>
        <v>514381005</v>
      </c>
      <c r="H57" s="21">
        <f>SUM(H52:H56)</f>
        <v>0</v>
      </c>
      <c r="I57" s="24">
        <f t="shared" si="7"/>
        <v>646573434</v>
      </c>
      <c r="J57" s="25">
        <f t="shared" si="7"/>
        <v>678887123</v>
      </c>
      <c r="K57" s="21">
        <f t="shared" si="7"/>
        <v>719334317</v>
      </c>
      <c r="L57" s="22">
        <f t="shared" si="7"/>
        <v>731801026</v>
      </c>
    </row>
    <row r="58" spans="1:12" ht="13.5">
      <c r="A58" s="77" t="s">
        <v>25</v>
      </c>
      <c r="B58" s="39"/>
      <c r="C58" s="6"/>
      <c r="D58" s="6">
        <v>2172202</v>
      </c>
      <c r="E58" s="7">
        <v>41005509</v>
      </c>
      <c r="F58" s="8">
        <v>45179509</v>
      </c>
      <c r="G58" s="6">
        <v>60367849</v>
      </c>
      <c r="H58" s="6"/>
      <c r="I58" s="9">
        <v>37215420</v>
      </c>
      <c r="J58" s="10">
        <v>53575206</v>
      </c>
      <c r="K58" s="6">
        <v>54968162</v>
      </c>
      <c r="L58" s="7">
        <v>56947015</v>
      </c>
    </row>
    <row r="59" spans="1:12" ht="13.5">
      <c r="A59" s="77" t="s">
        <v>26</v>
      </c>
      <c r="B59" s="39"/>
      <c r="C59" s="11"/>
      <c r="D59" s="11"/>
      <c r="E59" s="12">
        <v>463463</v>
      </c>
      <c r="F59" s="13">
        <v>362168</v>
      </c>
      <c r="G59" s="11">
        <v>463463</v>
      </c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-333704</v>
      </c>
      <c r="D60" s="6">
        <v>85382000</v>
      </c>
      <c r="E60" s="7">
        <v>92446123</v>
      </c>
      <c r="F60" s="8">
        <v>89472000</v>
      </c>
      <c r="G60" s="6">
        <v>94368392</v>
      </c>
      <c r="H60" s="6"/>
      <c r="I60" s="9"/>
      <c r="J60" s="10">
        <v>91698592</v>
      </c>
      <c r="K60" s="6">
        <v>94829802</v>
      </c>
      <c r="L60" s="7">
        <v>90005241</v>
      </c>
    </row>
    <row r="61" spans="1:12" ht="13.5">
      <c r="A61" s="77" t="s">
        <v>28</v>
      </c>
      <c r="B61" s="39" t="s">
        <v>29</v>
      </c>
      <c r="C61" s="6">
        <v>333704</v>
      </c>
      <c r="D61" s="6">
        <v>1917957</v>
      </c>
      <c r="E61" s="7">
        <v>330628252</v>
      </c>
      <c r="F61" s="8">
        <v>356833534</v>
      </c>
      <c r="G61" s="6">
        <v>358468200</v>
      </c>
      <c r="H61" s="6"/>
      <c r="I61" s="9">
        <v>254566890</v>
      </c>
      <c r="J61" s="10">
        <v>229850268</v>
      </c>
      <c r="K61" s="6">
        <v>212980682</v>
      </c>
      <c r="L61" s="7">
        <v>242947352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323370</v>
      </c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640009</v>
      </c>
      <c r="E64" s="7"/>
      <c r="F64" s="8">
        <v>640000</v>
      </c>
      <c r="G64" s="6">
        <v>178309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802774308</v>
      </c>
      <c r="D65" s="72">
        <f aca="true" t="shared" si="8" ref="D65:L65">SUM(D57:D64)</f>
        <v>819564710</v>
      </c>
      <c r="E65" s="73">
        <f t="shared" si="8"/>
        <v>967887772</v>
      </c>
      <c r="F65" s="74">
        <f t="shared" si="8"/>
        <v>981774963</v>
      </c>
      <c r="G65" s="72">
        <f t="shared" si="8"/>
        <v>1028227218</v>
      </c>
      <c r="H65" s="72">
        <f>SUM(H57:H64)</f>
        <v>0</v>
      </c>
      <c r="I65" s="75">
        <f t="shared" si="8"/>
        <v>938355744</v>
      </c>
      <c r="J65" s="82">
        <f t="shared" si="8"/>
        <v>1054011189</v>
      </c>
      <c r="K65" s="72">
        <f t="shared" si="8"/>
        <v>1082112963</v>
      </c>
      <c r="L65" s="73">
        <f t="shared" si="8"/>
        <v>1121700634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32828403</v>
      </c>
      <c r="D68" s="60">
        <v>32042158</v>
      </c>
      <c r="E68" s="61">
        <v>49728016</v>
      </c>
      <c r="F68" s="62">
        <v>35796474</v>
      </c>
      <c r="G68" s="60">
        <v>50000000</v>
      </c>
      <c r="H68" s="60"/>
      <c r="I68" s="63">
        <v>47997650</v>
      </c>
      <c r="J68" s="64">
        <v>51200000</v>
      </c>
      <c r="K68" s="60">
        <v>53118401</v>
      </c>
      <c r="L68" s="61">
        <v>55093030</v>
      </c>
    </row>
    <row r="69" spans="1:12" ht="13.5">
      <c r="A69" s="84" t="s">
        <v>43</v>
      </c>
      <c r="B69" s="39" t="s">
        <v>44</v>
      </c>
      <c r="C69" s="60">
        <f>SUM(C75:C79)</f>
        <v>9584000</v>
      </c>
      <c r="D69" s="60">
        <f aca="true" t="shared" si="9" ref="D69:L69">SUM(D75:D79)</f>
        <v>10987829</v>
      </c>
      <c r="E69" s="61">
        <f t="shared" si="9"/>
        <v>9336533</v>
      </c>
      <c r="F69" s="62">
        <f t="shared" si="9"/>
        <v>14715000</v>
      </c>
      <c r="G69" s="60">
        <f t="shared" si="9"/>
        <v>13498066</v>
      </c>
      <c r="H69" s="60">
        <f>SUM(H75:H79)</f>
        <v>17659703</v>
      </c>
      <c r="I69" s="63">
        <f t="shared" si="9"/>
        <v>10353102</v>
      </c>
      <c r="J69" s="64">
        <f t="shared" si="9"/>
        <v>11310640</v>
      </c>
      <c r="K69" s="60">
        <f t="shared" si="9"/>
        <v>12483845</v>
      </c>
      <c r="L69" s="61">
        <f t="shared" si="9"/>
        <v>13182942</v>
      </c>
    </row>
    <row r="70" spans="1:12" ht="13.5">
      <c r="A70" s="79" t="s">
        <v>19</v>
      </c>
      <c r="B70" s="47"/>
      <c r="C70" s="6">
        <v>2448000</v>
      </c>
      <c r="D70" s="6">
        <v>10987829</v>
      </c>
      <c r="E70" s="7">
        <v>2948958</v>
      </c>
      <c r="F70" s="8">
        <v>3300000</v>
      </c>
      <c r="G70" s="6">
        <v>1300000</v>
      </c>
      <c r="H70" s="6">
        <v>1082610</v>
      </c>
      <c r="I70" s="9">
        <v>946084</v>
      </c>
      <c r="J70" s="10">
        <v>1600000</v>
      </c>
      <c r="K70" s="6">
        <v>2134199</v>
      </c>
      <c r="L70" s="7">
        <v>2169714</v>
      </c>
    </row>
    <row r="71" spans="1:12" ht="13.5">
      <c r="A71" s="79" t="s">
        <v>20</v>
      </c>
      <c r="B71" s="47"/>
      <c r="C71" s="6">
        <v>973000</v>
      </c>
      <c r="D71" s="6"/>
      <c r="E71" s="7"/>
      <c r="F71" s="8">
        <v>1800000</v>
      </c>
      <c r="G71" s="6">
        <v>1780000</v>
      </c>
      <c r="H71" s="6">
        <v>2686156</v>
      </c>
      <c r="I71" s="9">
        <v>1802227</v>
      </c>
      <c r="J71" s="10">
        <v>1800000</v>
      </c>
      <c r="K71" s="6">
        <v>1902600</v>
      </c>
      <c r="L71" s="7">
        <v>2009146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>
        <v>494168</v>
      </c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1107000</v>
      </c>
      <c r="D74" s="6"/>
      <c r="E74" s="7"/>
      <c r="F74" s="8">
        <v>2350000</v>
      </c>
      <c r="G74" s="6">
        <v>2550000</v>
      </c>
      <c r="H74" s="6">
        <v>1176323</v>
      </c>
      <c r="I74" s="9"/>
      <c r="J74" s="10">
        <v>2300000</v>
      </c>
      <c r="K74" s="6">
        <v>2431100</v>
      </c>
      <c r="L74" s="7">
        <v>2567242</v>
      </c>
    </row>
    <row r="75" spans="1:12" ht="13.5">
      <c r="A75" s="85" t="s">
        <v>24</v>
      </c>
      <c r="B75" s="47"/>
      <c r="C75" s="21">
        <f>SUM(C70:C74)</f>
        <v>4528000</v>
      </c>
      <c r="D75" s="21">
        <f aca="true" t="shared" si="10" ref="D75:L75">SUM(D70:D74)</f>
        <v>10987829</v>
      </c>
      <c r="E75" s="22">
        <f t="shared" si="10"/>
        <v>2948958</v>
      </c>
      <c r="F75" s="23">
        <f t="shared" si="10"/>
        <v>7450000</v>
      </c>
      <c r="G75" s="21">
        <f t="shared" si="10"/>
        <v>5630000</v>
      </c>
      <c r="H75" s="21">
        <f>SUM(H70:H74)</f>
        <v>5439257</v>
      </c>
      <c r="I75" s="24">
        <f t="shared" si="10"/>
        <v>2748311</v>
      </c>
      <c r="J75" s="25">
        <f t="shared" si="10"/>
        <v>5700000</v>
      </c>
      <c r="K75" s="21">
        <f t="shared" si="10"/>
        <v>6467899</v>
      </c>
      <c r="L75" s="22">
        <f t="shared" si="10"/>
        <v>6746102</v>
      </c>
    </row>
    <row r="76" spans="1:12" ht="13.5">
      <c r="A76" s="86" t="s">
        <v>25</v>
      </c>
      <c r="B76" s="39"/>
      <c r="C76" s="6">
        <v>13000</v>
      </c>
      <c r="D76" s="6"/>
      <c r="E76" s="7">
        <v>32753</v>
      </c>
      <c r="F76" s="8"/>
      <c r="G76" s="6"/>
      <c r="H76" s="6">
        <v>102388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5043000</v>
      </c>
      <c r="D79" s="6"/>
      <c r="E79" s="7">
        <v>6354822</v>
      </c>
      <c r="F79" s="8">
        <v>7265000</v>
      </c>
      <c r="G79" s="6">
        <v>7868066</v>
      </c>
      <c r="H79" s="6">
        <v>12118058</v>
      </c>
      <c r="I79" s="9">
        <v>7604791</v>
      </c>
      <c r="J79" s="10">
        <v>5610640</v>
      </c>
      <c r="K79" s="6">
        <v>6015946</v>
      </c>
      <c r="L79" s="7">
        <v>6436840</v>
      </c>
    </row>
    <row r="80" spans="1:12" ht="13.5">
      <c r="A80" s="87" t="s">
        <v>46</v>
      </c>
      <c r="B80" s="71"/>
      <c r="C80" s="72">
        <f>SUM(C68:C69)</f>
        <v>42412403</v>
      </c>
      <c r="D80" s="72">
        <f aca="true" t="shared" si="11" ref="D80:L80">SUM(D68:D69)</f>
        <v>43029987</v>
      </c>
      <c r="E80" s="73">
        <f t="shared" si="11"/>
        <v>59064549</v>
      </c>
      <c r="F80" s="74">
        <f t="shared" si="11"/>
        <v>50511474</v>
      </c>
      <c r="G80" s="72">
        <f t="shared" si="11"/>
        <v>63498066</v>
      </c>
      <c r="H80" s="72">
        <f>SUM(H68:H69)</f>
        <v>17659703</v>
      </c>
      <c r="I80" s="75">
        <f t="shared" si="11"/>
        <v>58350752</v>
      </c>
      <c r="J80" s="76">
        <f t="shared" si="11"/>
        <v>62510640</v>
      </c>
      <c r="K80" s="72">
        <f t="shared" si="11"/>
        <v>65602246</v>
      </c>
      <c r="L80" s="73">
        <f t="shared" si="11"/>
        <v>68275972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0.25033553799574776</v>
      </c>
      <c r="D82" s="95">
        <f t="shared" si="12"/>
        <v>0.34799179700985633</v>
      </c>
      <c r="E82" s="96">
        <f t="shared" si="12"/>
        <v>0.3860797159543485</v>
      </c>
      <c r="F82" s="97">
        <f t="shared" si="12"/>
        <v>1.2633357296908698</v>
      </c>
      <c r="G82" s="95">
        <f t="shared" si="12"/>
        <v>1.0941850699123365</v>
      </c>
      <c r="H82" s="95">
        <f t="shared" si="12"/>
        <v>0.49020262892884486</v>
      </c>
      <c r="I82" s="98">
        <f t="shared" si="12"/>
        <v>1.0144712602136206</v>
      </c>
      <c r="J82" s="99">
        <f t="shared" si="12"/>
        <v>1.248405369965977</v>
      </c>
      <c r="K82" s="95">
        <f t="shared" si="12"/>
        <v>1.491542229156132</v>
      </c>
      <c r="L82" s="96">
        <f t="shared" si="12"/>
        <v>1.4809152795341711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0.37870739554403543</v>
      </c>
      <c r="D83" s="95">
        <f t="shared" si="13"/>
        <v>0.5817906521776717</v>
      </c>
      <c r="E83" s="96">
        <f t="shared" si="13"/>
        <v>0.607112417273997</v>
      </c>
      <c r="F83" s="97">
        <f t="shared" si="13"/>
        <v>1.4727428181892999</v>
      </c>
      <c r="G83" s="95">
        <f t="shared" si="13"/>
        <v>0.915604</v>
      </c>
      <c r="H83" s="95">
        <f t="shared" si="13"/>
        <v>0</v>
      </c>
      <c r="I83" s="98">
        <f t="shared" si="13"/>
        <v>0.8463346643012731</v>
      </c>
      <c r="J83" s="99">
        <f t="shared" si="13"/>
        <v>0.83830181640625</v>
      </c>
      <c r="K83" s="95">
        <f t="shared" si="13"/>
        <v>0.9501266802063564</v>
      </c>
      <c r="L83" s="96">
        <f t="shared" si="13"/>
        <v>0.9871659808872375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0.013</v>
      </c>
      <c r="E84" s="96">
        <f t="shared" si="14"/>
        <v>0.01</v>
      </c>
      <c r="F84" s="97">
        <f t="shared" si="14"/>
        <v>0.015</v>
      </c>
      <c r="G84" s="95">
        <f t="shared" si="14"/>
        <v>0.013</v>
      </c>
      <c r="H84" s="95">
        <f t="shared" si="14"/>
        <v>0</v>
      </c>
      <c r="I84" s="98">
        <f t="shared" si="14"/>
        <v>0.011</v>
      </c>
      <c r="J84" s="99">
        <f t="shared" si="14"/>
        <v>0.011</v>
      </c>
      <c r="K84" s="95">
        <f t="shared" si="14"/>
        <v>0.012</v>
      </c>
      <c r="L84" s="96">
        <f t="shared" si="14"/>
        <v>0.012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0.04</v>
      </c>
      <c r="E85" s="96">
        <f t="shared" si="15"/>
        <v>0.04</v>
      </c>
      <c r="F85" s="97">
        <f t="shared" si="15"/>
        <v>0.07</v>
      </c>
      <c r="G85" s="95">
        <f t="shared" si="15"/>
        <v>0.06</v>
      </c>
      <c r="H85" s="95">
        <f t="shared" si="15"/>
        <v>0</v>
      </c>
      <c r="I85" s="98">
        <f t="shared" si="15"/>
        <v>0.05</v>
      </c>
      <c r="J85" s="99">
        <f t="shared" si="15"/>
        <v>0.05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585000</v>
      </c>
      <c r="E89" s="7">
        <v>750000</v>
      </c>
      <c r="F89" s="8">
        <v>534000</v>
      </c>
      <c r="G89" s="6"/>
      <c r="H89" s="6"/>
      <c r="I89" s="9"/>
      <c r="J89" s="10">
        <v>700000</v>
      </c>
      <c r="K89" s="6">
        <v>800000</v>
      </c>
      <c r="L89" s="26">
        <v>928000</v>
      </c>
    </row>
    <row r="90" spans="1:12" ht="13.5">
      <c r="A90" s="86" t="s">
        <v>49</v>
      </c>
      <c r="B90" s="94"/>
      <c r="C90" s="11"/>
      <c r="D90" s="11">
        <v>3080638</v>
      </c>
      <c r="E90" s="12">
        <v>1687190</v>
      </c>
      <c r="F90" s="13">
        <v>3003240</v>
      </c>
      <c r="G90" s="11"/>
      <c r="H90" s="11">
        <v>4310032</v>
      </c>
      <c r="I90" s="14"/>
      <c r="J90" s="15">
        <v>1795170</v>
      </c>
      <c r="K90" s="11">
        <v>2000000</v>
      </c>
      <c r="L90" s="27">
        <v>2112000</v>
      </c>
    </row>
    <row r="91" spans="1:12" ht="13.5">
      <c r="A91" s="86" t="s">
        <v>50</v>
      </c>
      <c r="B91" s="94"/>
      <c r="C91" s="6"/>
      <c r="D91" s="6">
        <v>4922000</v>
      </c>
      <c r="E91" s="7">
        <v>4049343</v>
      </c>
      <c r="F91" s="8">
        <v>2000000</v>
      </c>
      <c r="G91" s="6"/>
      <c r="H91" s="6">
        <v>4928251</v>
      </c>
      <c r="I91" s="9"/>
      <c r="J91" s="10">
        <v>6064800</v>
      </c>
      <c r="K91" s="6">
        <v>6410494</v>
      </c>
      <c r="L91" s="26">
        <v>6769481</v>
      </c>
    </row>
    <row r="92" spans="1:12" ht="13.5">
      <c r="A92" s="86" t="s">
        <v>51</v>
      </c>
      <c r="B92" s="94"/>
      <c r="C92" s="6">
        <v>9584000</v>
      </c>
      <c r="D92" s="6">
        <v>2400000</v>
      </c>
      <c r="E92" s="7">
        <v>2850000</v>
      </c>
      <c r="F92" s="8">
        <v>9177760</v>
      </c>
      <c r="G92" s="6">
        <v>13051566</v>
      </c>
      <c r="H92" s="6"/>
      <c r="I92" s="9">
        <v>13051566</v>
      </c>
      <c r="J92" s="10">
        <v>2750670</v>
      </c>
      <c r="K92" s="6">
        <v>3273353</v>
      </c>
      <c r="L92" s="26">
        <v>3373461</v>
      </c>
    </row>
    <row r="93" spans="1:12" ht="13.5">
      <c r="A93" s="87" t="s">
        <v>91</v>
      </c>
      <c r="B93" s="71"/>
      <c r="C93" s="72">
        <f>SUM(C89:C92)</f>
        <v>9584000</v>
      </c>
      <c r="D93" s="72">
        <f aca="true" t="shared" si="16" ref="D93:L93">SUM(D89:D92)</f>
        <v>10987638</v>
      </c>
      <c r="E93" s="73">
        <f t="shared" si="16"/>
        <v>9336533</v>
      </c>
      <c r="F93" s="74">
        <f t="shared" si="16"/>
        <v>14715000</v>
      </c>
      <c r="G93" s="72">
        <f t="shared" si="16"/>
        <v>13051566</v>
      </c>
      <c r="H93" s="72">
        <f>SUM(H89:H92)</f>
        <v>9238283</v>
      </c>
      <c r="I93" s="75">
        <f t="shared" si="16"/>
        <v>13051566</v>
      </c>
      <c r="J93" s="76">
        <f t="shared" si="16"/>
        <v>11310640</v>
      </c>
      <c r="K93" s="72">
        <f t="shared" si="16"/>
        <v>12483847</v>
      </c>
      <c r="L93" s="121">
        <f t="shared" si="16"/>
        <v>13182942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84329724</v>
      </c>
      <c r="D5" s="40">
        <f aca="true" t="shared" si="0" ref="D5:L5">SUM(D11:D18)</f>
        <v>120799708</v>
      </c>
      <c r="E5" s="41">
        <f t="shared" si="0"/>
        <v>155461822</v>
      </c>
      <c r="F5" s="42">
        <f t="shared" si="0"/>
        <v>140910000</v>
      </c>
      <c r="G5" s="40">
        <f t="shared" si="0"/>
        <v>168070808</v>
      </c>
      <c r="H5" s="40">
        <f>SUM(H11:H18)</f>
        <v>125461352</v>
      </c>
      <c r="I5" s="43">
        <f t="shared" si="0"/>
        <v>56951094</v>
      </c>
      <c r="J5" s="44">
        <f t="shared" si="0"/>
        <v>144961811</v>
      </c>
      <c r="K5" s="40">
        <f t="shared" si="0"/>
        <v>139811689</v>
      </c>
      <c r="L5" s="41">
        <f t="shared" si="0"/>
        <v>142648431</v>
      </c>
    </row>
    <row r="6" spans="1:12" ht="13.5">
      <c r="A6" s="46" t="s">
        <v>19</v>
      </c>
      <c r="B6" s="47"/>
      <c r="C6" s="6">
        <v>74598687</v>
      </c>
      <c r="D6" s="6">
        <v>109595411</v>
      </c>
      <c r="E6" s="7">
        <v>132911822</v>
      </c>
      <c r="F6" s="8">
        <v>115260000</v>
      </c>
      <c r="G6" s="6">
        <v>134810808</v>
      </c>
      <c r="H6" s="6">
        <v>101155211</v>
      </c>
      <c r="I6" s="9">
        <v>35540017</v>
      </c>
      <c r="J6" s="10">
        <v>113461811</v>
      </c>
      <c r="K6" s="6">
        <v>121411689</v>
      </c>
      <c r="L6" s="7">
        <v>135348431</v>
      </c>
    </row>
    <row r="7" spans="1:12" ht="13.5">
      <c r="A7" s="46" t="s">
        <v>20</v>
      </c>
      <c r="B7" s="47"/>
      <c r="C7" s="6"/>
      <c r="D7" s="6"/>
      <c r="E7" s="7">
        <v>2100000</v>
      </c>
      <c r="F7" s="8">
        <v>7000000</v>
      </c>
      <c r="G7" s="6">
        <v>7000000</v>
      </c>
      <c r="H7" s="6">
        <v>3844464</v>
      </c>
      <c r="I7" s="9"/>
      <c r="J7" s="10">
        <v>13000000</v>
      </c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8000000</v>
      </c>
      <c r="G10" s="6">
        <v>3500000</v>
      </c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74598687</v>
      </c>
      <c r="D11" s="21">
        <f aca="true" t="shared" si="1" ref="D11:L11">SUM(D6:D10)</f>
        <v>109595411</v>
      </c>
      <c r="E11" s="22">
        <f t="shared" si="1"/>
        <v>135011822</v>
      </c>
      <c r="F11" s="23">
        <f t="shared" si="1"/>
        <v>130260000</v>
      </c>
      <c r="G11" s="21">
        <f t="shared" si="1"/>
        <v>145310808</v>
      </c>
      <c r="H11" s="21">
        <f>SUM(H6:H10)</f>
        <v>104999675</v>
      </c>
      <c r="I11" s="24">
        <f t="shared" si="1"/>
        <v>35540017</v>
      </c>
      <c r="J11" s="25">
        <f t="shared" si="1"/>
        <v>126461811</v>
      </c>
      <c r="K11" s="21">
        <f t="shared" si="1"/>
        <v>121411689</v>
      </c>
      <c r="L11" s="22">
        <f t="shared" si="1"/>
        <v>135348431</v>
      </c>
    </row>
    <row r="12" spans="1:12" ht="13.5">
      <c r="A12" s="49" t="s">
        <v>25</v>
      </c>
      <c r="B12" s="39"/>
      <c r="C12" s="6"/>
      <c r="D12" s="6"/>
      <c r="E12" s="7">
        <v>3700000</v>
      </c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9731037</v>
      </c>
      <c r="D15" s="6">
        <v>11204297</v>
      </c>
      <c r="E15" s="7">
        <v>16750000</v>
      </c>
      <c r="F15" s="8">
        <v>10650000</v>
      </c>
      <c r="G15" s="6">
        <v>22760000</v>
      </c>
      <c r="H15" s="6">
        <v>20461677</v>
      </c>
      <c r="I15" s="9">
        <v>19455702</v>
      </c>
      <c r="J15" s="10">
        <v>18500000</v>
      </c>
      <c r="K15" s="6">
        <v>18400000</v>
      </c>
      <c r="L15" s="7">
        <v>7300000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>
        <v>1955375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6700000</v>
      </c>
      <c r="E20" s="54">
        <f t="shared" si="2"/>
        <v>0</v>
      </c>
      <c r="F20" s="55">
        <f t="shared" si="2"/>
        <v>14000000</v>
      </c>
      <c r="G20" s="53">
        <f t="shared" si="2"/>
        <v>0</v>
      </c>
      <c r="H20" s="53">
        <f>SUM(H26:H33)</f>
        <v>12388628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>
        <v>6700000</v>
      </c>
      <c r="E21" s="7"/>
      <c r="F21" s="8">
        <v>14000000</v>
      </c>
      <c r="G21" s="6"/>
      <c r="H21" s="6">
        <v>12388628</v>
      </c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6700000</v>
      </c>
      <c r="E26" s="22">
        <f t="shared" si="3"/>
        <v>0</v>
      </c>
      <c r="F26" s="23">
        <f t="shared" si="3"/>
        <v>14000000</v>
      </c>
      <c r="G26" s="21">
        <f t="shared" si="3"/>
        <v>0</v>
      </c>
      <c r="H26" s="21">
        <f>SUM(H21:H25)</f>
        <v>12388628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74598687</v>
      </c>
      <c r="D36" s="6">
        <f t="shared" si="4"/>
        <v>116295411</v>
      </c>
      <c r="E36" s="7">
        <f t="shared" si="4"/>
        <v>132911822</v>
      </c>
      <c r="F36" s="8">
        <f t="shared" si="4"/>
        <v>129260000</v>
      </c>
      <c r="G36" s="6">
        <f t="shared" si="4"/>
        <v>134810808</v>
      </c>
      <c r="H36" s="6">
        <f>H6+H21</f>
        <v>113543839</v>
      </c>
      <c r="I36" s="9">
        <f t="shared" si="4"/>
        <v>35540017</v>
      </c>
      <c r="J36" s="10">
        <f t="shared" si="4"/>
        <v>113461811</v>
      </c>
      <c r="K36" s="6">
        <f t="shared" si="4"/>
        <v>121411689</v>
      </c>
      <c r="L36" s="7">
        <f t="shared" si="4"/>
        <v>135348431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2100000</v>
      </c>
      <c r="F37" s="8">
        <f t="shared" si="4"/>
        <v>7000000</v>
      </c>
      <c r="G37" s="6">
        <f t="shared" si="4"/>
        <v>7000000</v>
      </c>
      <c r="H37" s="6">
        <f>H7+H22</f>
        <v>3844464</v>
      </c>
      <c r="I37" s="9">
        <f t="shared" si="4"/>
        <v>0</v>
      </c>
      <c r="J37" s="10">
        <f t="shared" si="4"/>
        <v>13000000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8000000</v>
      </c>
      <c r="G40" s="6">
        <f t="shared" si="4"/>
        <v>3500000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74598687</v>
      </c>
      <c r="D41" s="21">
        <f aca="true" t="shared" si="5" ref="D41:L41">SUM(D36:D40)</f>
        <v>116295411</v>
      </c>
      <c r="E41" s="22">
        <f t="shared" si="5"/>
        <v>135011822</v>
      </c>
      <c r="F41" s="23">
        <f t="shared" si="5"/>
        <v>144260000</v>
      </c>
      <c r="G41" s="21">
        <f t="shared" si="5"/>
        <v>145310808</v>
      </c>
      <c r="H41" s="21">
        <f>SUM(H36:H40)</f>
        <v>117388303</v>
      </c>
      <c r="I41" s="24">
        <f t="shared" si="5"/>
        <v>35540017</v>
      </c>
      <c r="J41" s="25">
        <f t="shared" si="5"/>
        <v>126461811</v>
      </c>
      <c r="K41" s="21">
        <f t="shared" si="5"/>
        <v>121411689</v>
      </c>
      <c r="L41" s="22">
        <f t="shared" si="5"/>
        <v>135348431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3700000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9731037</v>
      </c>
      <c r="D45" s="6">
        <f t="shared" si="4"/>
        <v>11204297</v>
      </c>
      <c r="E45" s="61">
        <f t="shared" si="4"/>
        <v>16750000</v>
      </c>
      <c r="F45" s="62">
        <f t="shared" si="4"/>
        <v>10650000</v>
      </c>
      <c r="G45" s="60">
        <f t="shared" si="4"/>
        <v>22760000</v>
      </c>
      <c r="H45" s="60">
        <f t="shared" si="4"/>
        <v>20461677</v>
      </c>
      <c r="I45" s="63">
        <f t="shared" si="4"/>
        <v>19455702</v>
      </c>
      <c r="J45" s="64">
        <f t="shared" si="4"/>
        <v>18500000</v>
      </c>
      <c r="K45" s="60">
        <f t="shared" si="4"/>
        <v>18400000</v>
      </c>
      <c r="L45" s="61">
        <f t="shared" si="4"/>
        <v>7300000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1955375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84329724</v>
      </c>
      <c r="D49" s="72">
        <f aca="true" t="shared" si="6" ref="D49:L49">SUM(D41:D48)</f>
        <v>127499708</v>
      </c>
      <c r="E49" s="73">
        <f t="shared" si="6"/>
        <v>155461822</v>
      </c>
      <c r="F49" s="74">
        <f t="shared" si="6"/>
        <v>154910000</v>
      </c>
      <c r="G49" s="72">
        <f t="shared" si="6"/>
        <v>168070808</v>
      </c>
      <c r="H49" s="72">
        <f>SUM(H41:H48)</f>
        <v>137849980</v>
      </c>
      <c r="I49" s="75">
        <f t="shared" si="6"/>
        <v>56951094</v>
      </c>
      <c r="J49" s="76">
        <f t="shared" si="6"/>
        <v>144961811</v>
      </c>
      <c r="K49" s="72">
        <f t="shared" si="6"/>
        <v>139811689</v>
      </c>
      <c r="L49" s="73">
        <f t="shared" si="6"/>
        <v>142648431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171965898</v>
      </c>
      <c r="D52" s="6">
        <v>182800732</v>
      </c>
      <c r="E52" s="7">
        <v>292057411</v>
      </c>
      <c r="F52" s="8">
        <v>270316413</v>
      </c>
      <c r="G52" s="6">
        <v>359331351</v>
      </c>
      <c r="H52" s="6"/>
      <c r="I52" s="9">
        <v>143472177</v>
      </c>
      <c r="J52" s="10">
        <v>420537115</v>
      </c>
      <c r="K52" s="6">
        <v>520172604</v>
      </c>
      <c r="L52" s="7">
        <v>630950871</v>
      </c>
    </row>
    <row r="53" spans="1:12" ht="13.5">
      <c r="A53" s="79" t="s">
        <v>20</v>
      </c>
      <c r="B53" s="47"/>
      <c r="C53" s="6">
        <v>2227250</v>
      </c>
      <c r="D53" s="6">
        <v>2857783</v>
      </c>
      <c r="E53" s="7">
        <v>1714356</v>
      </c>
      <c r="F53" s="8">
        <v>3000000</v>
      </c>
      <c r="G53" s="6">
        <v>7000000</v>
      </c>
      <c r="H53" s="6"/>
      <c r="I53" s="9"/>
      <c r="J53" s="10">
        <v>19522638</v>
      </c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>
        <v>3500000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174193148</v>
      </c>
      <c r="D57" s="21">
        <f aca="true" t="shared" si="7" ref="D57:L57">SUM(D52:D56)</f>
        <v>185658515</v>
      </c>
      <c r="E57" s="22">
        <f t="shared" si="7"/>
        <v>293771767</v>
      </c>
      <c r="F57" s="23">
        <f t="shared" si="7"/>
        <v>273316413</v>
      </c>
      <c r="G57" s="21">
        <f t="shared" si="7"/>
        <v>369831351</v>
      </c>
      <c r="H57" s="21">
        <f>SUM(H52:H56)</f>
        <v>0</v>
      </c>
      <c r="I57" s="24">
        <f t="shared" si="7"/>
        <v>143472177</v>
      </c>
      <c r="J57" s="25">
        <f t="shared" si="7"/>
        <v>440059753</v>
      </c>
      <c r="K57" s="21">
        <f t="shared" si="7"/>
        <v>520172604</v>
      </c>
      <c r="L57" s="22">
        <f t="shared" si="7"/>
        <v>630950871</v>
      </c>
    </row>
    <row r="58" spans="1:12" ht="13.5">
      <c r="A58" s="77" t="s">
        <v>25</v>
      </c>
      <c r="B58" s="39"/>
      <c r="C58" s="6"/>
      <c r="D58" s="6"/>
      <c r="E58" s="7">
        <v>3949094</v>
      </c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1171500</v>
      </c>
      <c r="D60" s="6">
        <v>1171500</v>
      </c>
      <c r="E60" s="7"/>
      <c r="F60" s="8">
        <v>1171500</v>
      </c>
      <c r="G60" s="6">
        <v>1171500</v>
      </c>
      <c r="H60" s="6"/>
      <c r="I60" s="9">
        <v>209500</v>
      </c>
      <c r="J60" s="10">
        <v>1171500</v>
      </c>
      <c r="K60" s="6">
        <v>1251500</v>
      </c>
      <c r="L60" s="7">
        <v>1251500</v>
      </c>
    </row>
    <row r="61" spans="1:12" ht="13.5">
      <c r="A61" s="77" t="s">
        <v>28</v>
      </c>
      <c r="B61" s="39" t="s">
        <v>29</v>
      </c>
      <c r="C61" s="6">
        <v>27474471</v>
      </c>
      <c r="D61" s="6">
        <v>32727521</v>
      </c>
      <c r="E61" s="7">
        <v>42845573</v>
      </c>
      <c r="F61" s="8">
        <v>26373128</v>
      </c>
      <c r="G61" s="6">
        <v>53339865</v>
      </c>
      <c r="H61" s="6"/>
      <c r="I61" s="9">
        <v>68454914</v>
      </c>
      <c r="J61" s="10">
        <v>78837466</v>
      </c>
      <c r="K61" s="6">
        <v>98956304</v>
      </c>
      <c r="L61" s="7">
        <v>99786753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-112583</v>
      </c>
      <c r="D64" s="6">
        <v>853569</v>
      </c>
      <c r="E64" s="7"/>
      <c r="F64" s="8">
        <v>998380</v>
      </c>
      <c r="G64" s="6">
        <v>998380</v>
      </c>
      <c r="H64" s="6"/>
      <c r="I64" s="9">
        <v>2119200</v>
      </c>
      <c r="J64" s="10">
        <v>1450500</v>
      </c>
      <c r="K64" s="6">
        <v>1300000</v>
      </c>
      <c r="L64" s="7">
        <v>1060000</v>
      </c>
    </row>
    <row r="65" spans="1:12" ht="13.5">
      <c r="A65" s="70" t="s">
        <v>40</v>
      </c>
      <c r="B65" s="71"/>
      <c r="C65" s="72">
        <f>SUM(C57:C64)</f>
        <v>202726536</v>
      </c>
      <c r="D65" s="72">
        <f aca="true" t="shared" si="8" ref="D65:L65">SUM(D57:D64)</f>
        <v>220411105</v>
      </c>
      <c r="E65" s="73">
        <f t="shared" si="8"/>
        <v>340566434</v>
      </c>
      <c r="F65" s="74">
        <f t="shared" si="8"/>
        <v>301859421</v>
      </c>
      <c r="G65" s="72">
        <f t="shared" si="8"/>
        <v>425341096</v>
      </c>
      <c r="H65" s="72">
        <f>SUM(H57:H64)</f>
        <v>0</v>
      </c>
      <c r="I65" s="75">
        <f t="shared" si="8"/>
        <v>214255791</v>
      </c>
      <c r="J65" s="82">
        <f t="shared" si="8"/>
        <v>521519219</v>
      </c>
      <c r="K65" s="72">
        <f t="shared" si="8"/>
        <v>621680408</v>
      </c>
      <c r="L65" s="73">
        <f t="shared" si="8"/>
        <v>733049124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10955840</v>
      </c>
      <c r="D68" s="60">
        <v>13714802</v>
      </c>
      <c r="E68" s="61">
        <v>18036091</v>
      </c>
      <c r="F68" s="62">
        <v>13637775</v>
      </c>
      <c r="G68" s="60">
        <v>18937775</v>
      </c>
      <c r="H68" s="60"/>
      <c r="I68" s="63">
        <v>22964596</v>
      </c>
      <c r="J68" s="64">
        <v>21500000</v>
      </c>
      <c r="K68" s="60">
        <v>23600000</v>
      </c>
      <c r="L68" s="61">
        <v>25000000</v>
      </c>
    </row>
    <row r="69" spans="1:12" ht="13.5">
      <c r="A69" s="84" t="s">
        <v>43</v>
      </c>
      <c r="B69" s="39" t="s">
        <v>44</v>
      </c>
      <c r="C69" s="60">
        <f>SUM(C75:C79)</f>
        <v>15446776</v>
      </c>
      <c r="D69" s="60">
        <f aca="true" t="shared" si="9" ref="D69:L69">SUM(D75:D79)</f>
        <v>22625628</v>
      </c>
      <c r="E69" s="61">
        <f t="shared" si="9"/>
        <v>57959979</v>
      </c>
      <c r="F69" s="62">
        <f t="shared" si="9"/>
        <v>36648601</v>
      </c>
      <c r="G69" s="60">
        <f t="shared" si="9"/>
        <v>44200000</v>
      </c>
      <c r="H69" s="60">
        <f>SUM(H75:H79)</f>
        <v>35846720</v>
      </c>
      <c r="I69" s="63">
        <f t="shared" si="9"/>
        <v>37076447</v>
      </c>
      <c r="J69" s="64">
        <f t="shared" si="9"/>
        <v>22581000</v>
      </c>
      <c r="K69" s="60">
        <f t="shared" si="9"/>
        <v>15987354</v>
      </c>
      <c r="L69" s="61">
        <f t="shared" si="9"/>
        <v>17798719</v>
      </c>
    </row>
    <row r="70" spans="1:12" ht="13.5">
      <c r="A70" s="79" t="s">
        <v>19</v>
      </c>
      <c r="B70" s="47"/>
      <c r="C70" s="6">
        <v>14581611</v>
      </c>
      <c r="D70" s="6">
        <v>21291696</v>
      </c>
      <c r="E70" s="7">
        <v>50927305</v>
      </c>
      <c r="F70" s="8">
        <v>16100000</v>
      </c>
      <c r="G70" s="6">
        <v>38100000</v>
      </c>
      <c r="H70" s="6">
        <v>32494760</v>
      </c>
      <c r="I70" s="9">
        <v>31427316</v>
      </c>
      <c r="J70" s="10">
        <v>22581000</v>
      </c>
      <c r="K70" s="6">
        <v>15987354</v>
      </c>
      <c r="L70" s="7">
        <v>17798719</v>
      </c>
    </row>
    <row r="71" spans="1:12" ht="13.5">
      <c r="A71" s="79" t="s">
        <v>20</v>
      </c>
      <c r="B71" s="47"/>
      <c r="C71" s="6"/>
      <c r="D71" s="6"/>
      <c r="E71" s="7">
        <v>4377964</v>
      </c>
      <c r="F71" s="8">
        <v>2500000</v>
      </c>
      <c r="G71" s="6">
        <v>3700000</v>
      </c>
      <c r="H71" s="6">
        <v>903891</v>
      </c>
      <c r="I71" s="9">
        <v>2511916</v>
      </c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14581611</v>
      </c>
      <c r="D75" s="21">
        <f aca="true" t="shared" si="10" ref="D75:L75">SUM(D70:D74)</f>
        <v>21291696</v>
      </c>
      <c r="E75" s="22">
        <f t="shared" si="10"/>
        <v>55305269</v>
      </c>
      <c r="F75" s="23">
        <f t="shared" si="10"/>
        <v>18600000</v>
      </c>
      <c r="G75" s="21">
        <f t="shared" si="10"/>
        <v>41800000</v>
      </c>
      <c r="H75" s="21">
        <f>SUM(H70:H74)</f>
        <v>33398651</v>
      </c>
      <c r="I75" s="24">
        <f t="shared" si="10"/>
        <v>33939232</v>
      </c>
      <c r="J75" s="25">
        <f t="shared" si="10"/>
        <v>22581000</v>
      </c>
      <c r="K75" s="21">
        <f t="shared" si="10"/>
        <v>15987354</v>
      </c>
      <c r="L75" s="22">
        <f t="shared" si="10"/>
        <v>17798719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865165</v>
      </c>
      <c r="D79" s="6">
        <v>1333932</v>
      </c>
      <c r="E79" s="7">
        <v>2654710</v>
      </c>
      <c r="F79" s="8">
        <v>18048601</v>
      </c>
      <c r="G79" s="6">
        <v>2400000</v>
      </c>
      <c r="H79" s="6">
        <v>2448069</v>
      </c>
      <c r="I79" s="9">
        <v>3137215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26402616</v>
      </c>
      <c r="D80" s="72">
        <f aca="true" t="shared" si="11" ref="D80:L80">SUM(D68:D69)</f>
        <v>36340430</v>
      </c>
      <c r="E80" s="73">
        <f t="shared" si="11"/>
        <v>75996070</v>
      </c>
      <c r="F80" s="74">
        <f t="shared" si="11"/>
        <v>50286376</v>
      </c>
      <c r="G80" s="72">
        <f t="shared" si="11"/>
        <v>63137775</v>
      </c>
      <c r="H80" s="72">
        <f>SUM(H68:H69)</f>
        <v>35846720</v>
      </c>
      <c r="I80" s="75">
        <f t="shared" si="11"/>
        <v>60041043</v>
      </c>
      <c r="J80" s="76">
        <f t="shared" si="11"/>
        <v>44081000</v>
      </c>
      <c r="K80" s="72">
        <f t="shared" si="11"/>
        <v>39587354</v>
      </c>
      <c r="L80" s="73">
        <f t="shared" si="11"/>
        <v>42798719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0.055463710226849226</v>
      </c>
      <c r="E82" s="96">
        <f t="shared" si="12"/>
        <v>0</v>
      </c>
      <c r="F82" s="97">
        <f t="shared" si="12"/>
        <v>0.09935419771485346</v>
      </c>
      <c r="G82" s="95">
        <f t="shared" si="12"/>
        <v>0</v>
      </c>
      <c r="H82" s="95">
        <f t="shared" si="12"/>
        <v>0.09874457593921035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0.4885232758008464</v>
      </c>
      <c r="E83" s="96">
        <f t="shared" si="13"/>
        <v>0</v>
      </c>
      <c r="F83" s="97">
        <f t="shared" si="13"/>
        <v>1.0265604176634384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0.076</v>
      </c>
      <c r="D84" s="95">
        <f t="shared" si="14"/>
        <v>0.103</v>
      </c>
      <c r="E84" s="96">
        <f t="shared" si="14"/>
        <v>0.17</v>
      </c>
      <c r="F84" s="97">
        <f t="shared" si="14"/>
        <v>0.121</v>
      </c>
      <c r="G84" s="95">
        <f t="shared" si="14"/>
        <v>0.104</v>
      </c>
      <c r="H84" s="95">
        <f t="shared" si="14"/>
        <v>0</v>
      </c>
      <c r="I84" s="98">
        <f t="shared" si="14"/>
        <v>0.173</v>
      </c>
      <c r="J84" s="99">
        <f t="shared" si="14"/>
        <v>0.043</v>
      </c>
      <c r="K84" s="95">
        <f t="shared" si="14"/>
        <v>0.026</v>
      </c>
      <c r="L84" s="96">
        <f t="shared" si="14"/>
        <v>0.024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0.08</v>
      </c>
      <c r="D85" s="95">
        <f t="shared" si="15"/>
        <v>0.13</v>
      </c>
      <c r="E85" s="96">
        <f t="shared" si="15"/>
        <v>0.17</v>
      </c>
      <c r="F85" s="97">
        <f t="shared" si="15"/>
        <v>0.17</v>
      </c>
      <c r="G85" s="95">
        <f t="shared" si="15"/>
        <v>0.1</v>
      </c>
      <c r="H85" s="95">
        <f t="shared" si="15"/>
        <v>0</v>
      </c>
      <c r="I85" s="98">
        <f t="shared" si="15"/>
        <v>0.17</v>
      </c>
      <c r="J85" s="99">
        <f t="shared" si="15"/>
        <v>0.04</v>
      </c>
      <c r="K85" s="95">
        <f t="shared" si="15"/>
        <v>0.03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>
        <v>15446776</v>
      </c>
      <c r="D91" s="6">
        <v>22625628</v>
      </c>
      <c r="E91" s="7">
        <v>58827504</v>
      </c>
      <c r="F91" s="8">
        <v>36648601</v>
      </c>
      <c r="G91" s="6">
        <v>42200000</v>
      </c>
      <c r="H91" s="6">
        <v>43698088</v>
      </c>
      <c r="I91" s="9">
        <v>42200000</v>
      </c>
      <c r="J91" s="10">
        <v>22581400</v>
      </c>
      <c r="K91" s="6">
        <v>15987354</v>
      </c>
      <c r="L91" s="26">
        <v>17798719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461553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15446776</v>
      </c>
      <c r="D93" s="72">
        <f aca="true" t="shared" si="16" ref="D93:L93">SUM(D89:D92)</f>
        <v>22625628</v>
      </c>
      <c r="E93" s="73">
        <f t="shared" si="16"/>
        <v>58827504</v>
      </c>
      <c r="F93" s="74">
        <f t="shared" si="16"/>
        <v>36648601</v>
      </c>
      <c r="G93" s="72">
        <f t="shared" si="16"/>
        <v>42200000</v>
      </c>
      <c r="H93" s="72">
        <f>SUM(H89:H92)</f>
        <v>44159641</v>
      </c>
      <c r="I93" s="75">
        <f t="shared" si="16"/>
        <v>42200000</v>
      </c>
      <c r="J93" s="76">
        <f t="shared" si="16"/>
        <v>22581400</v>
      </c>
      <c r="K93" s="72">
        <f t="shared" si="16"/>
        <v>15987354</v>
      </c>
      <c r="L93" s="121">
        <f t="shared" si="16"/>
        <v>17798719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241013799</v>
      </c>
      <c r="G5" s="40">
        <f t="shared" si="0"/>
        <v>230622546</v>
      </c>
      <c r="H5" s="40">
        <f>SUM(H11:H18)</f>
        <v>180120172</v>
      </c>
      <c r="I5" s="43">
        <f t="shared" si="0"/>
        <v>113487000</v>
      </c>
      <c r="J5" s="44">
        <f t="shared" si="0"/>
        <v>140438401</v>
      </c>
      <c r="K5" s="40">
        <f t="shared" si="0"/>
        <v>110991370</v>
      </c>
      <c r="L5" s="41">
        <f t="shared" si="0"/>
        <v>106967715</v>
      </c>
    </row>
    <row r="6" spans="1:12" ht="13.5">
      <c r="A6" s="46" t="s">
        <v>19</v>
      </c>
      <c r="B6" s="47"/>
      <c r="C6" s="6"/>
      <c r="D6" s="6"/>
      <c r="E6" s="7"/>
      <c r="F6" s="8">
        <v>92479411</v>
      </c>
      <c r="G6" s="6">
        <v>134025005</v>
      </c>
      <c r="H6" s="6">
        <v>139485313</v>
      </c>
      <c r="I6" s="9">
        <v>100819050</v>
      </c>
      <c r="J6" s="10">
        <v>72073550</v>
      </c>
      <c r="K6" s="6">
        <v>63029026</v>
      </c>
      <c r="L6" s="7">
        <v>56577504</v>
      </c>
    </row>
    <row r="7" spans="1:12" ht="13.5">
      <c r="A7" s="46" t="s">
        <v>20</v>
      </c>
      <c r="B7" s="47"/>
      <c r="C7" s="6"/>
      <c r="D7" s="6"/>
      <c r="E7" s="7"/>
      <c r="F7" s="8">
        <v>80300000</v>
      </c>
      <c r="G7" s="6">
        <v>44270389</v>
      </c>
      <c r="H7" s="6">
        <v>32804000</v>
      </c>
      <c r="I7" s="9"/>
      <c r="J7" s="10">
        <v>2500000</v>
      </c>
      <c r="K7" s="6">
        <v>15000000</v>
      </c>
      <c r="L7" s="7">
        <v>10927979</v>
      </c>
    </row>
    <row r="8" spans="1:12" ht="13.5">
      <c r="A8" s="46" t="s">
        <v>21</v>
      </c>
      <c r="B8" s="47"/>
      <c r="C8" s="6"/>
      <c r="D8" s="6"/>
      <c r="E8" s="7"/>
      <c r="F8" s="8">
        <v>300000</v>
      </c>
      <c r="G8" s="6">
        <v>300000</v>
      </c>
      <c r="H8" s="6">
        <v>291466</v>
      </c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300000</v>
      </c>
      <c r="G10" s="6"/>
      <c r="H10" s="6">
        <v>1267444</v>
      </c>
      <c r="I10" s="9"/>
      <c r="J10" s="10">
        <v>18500000</v>
      </c>
      <c r="K10" s="6">
        <v>5000000</v>
      </c>
      <c r="L10" s="7">
        <v>4500000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173379411</v>
      </c>
      <c r="G11" s="21">
        <f t="shared" si="1"/>
        <v>178595394</v>
      </c>
      <c r="H11" s="21">
        <f>SUM(H6:H10)</f>
        <v>173848223</v>
      </c>
      <c r="I11" s="24">
        <f t="shared" si="1"/>
        <v>100819050</v>
      </c>
      <c r="J11" s="25">
        <f t="shared" si="1"/>
        <v>93073550</v>
      </c>
      <c r="K11" s="21">
        <f t="shared" si="1"/>
        <v>83029026</v>
      </c>
      <c r="L11" s="22">
        <f t="shared" si="1"/>
        <v>72005483</v>
      </c>
    </row>
    <row r="12" spans="1:12" ht="13.5">
      <c r="A12" s="49" t="s">
        <v>25</v>
      </c>
      <c r="B12" s="39"/>
      <c r="C12" s="6"/>
      <c r="D12" s="6"/>
      <c r="E12" s="7"/>
      <c r="F12" s="8">
        <v>13239388</v>
      </c>
      <c r="G12" s="6">
        <v>21248000</v>
      </c>
      <c r="H12" s="6">
        <v>2594414</v>
      </c>
      <c r="I12" s="9">
        <v>7050952</v>
      </c>
      <c r="J12" s="10">
        <v>10344851</v>
      </c>
      <c r="K12" s="6">
        <v>10222344</v>
      </c>
      <c r="L12" s="7">
        <v>25212232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54395000</v>
      </c>
      <c r="G15" s="6">
        <v>30779152</v>
      </c>
      <c r="H15" s="6">
        <v>3677535</v>
      </c>
      <c r="I15" s="9">
        <v>5616998</v>
      </c>
      <c r="J15" s="10">
        <v>37020000</v>
      </c>
      <c r="K15" s="6">
        <v>17740000</v>
      </c>
      <c r="L15" s="7">
        <v>9750000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92479411</v>
      </c>
      <c r="G36" s="6">
        <f t="shared" si="4"/>
        <v>134025005</v>
      </c>
      <c r="H36" s="6">
        <f>H6+H21</f>
        <v>139485313</v>
      </c>
      <c r="I36" s="9">
        <f t="shared" si="4"/>
        <v>100819050</v>
      </c>
      <c r="J36" s="10">
        <f t="shared" si="4"/>
        <v>72073550</v>
      </c>
      <c r="K36" s="6">
        <f t="shared" si="4"/>
        <v>63029026</v>
      </c>
      <c r="L36" s="7">
        <f t="shared" si="4"/>
        <v>56577504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80300000</v>
      </c>
      <c r="G37" s="6">
        <f t="shared" si="4"/>
        <v>44270389</v>
      </c>
      <c r="H37" s="6">
        <f>H7+H22</f>
        <v>32804000</v>
      </c>
      <c r="I37" s="9">
        <f t="shared" si="4"/>
        <v>0</v>
      </c>
      <c r="J37" s="10">
        <f t="shared" si="4"/>
        <v>2500000</v>
      </c>
      <c r="K37" s="6">
        <f t="shared" si="4"/>
        <v>15000000</v>
      </c>
      <c r="L37" s="7">
        <f t="shared" si="4"/>
        <v>10927979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300000</v>
      </c>
      <c r="G38" s="6">
        <f t="shared" si="4"/>
        <v>300000</v>
      </c>
      <c r="H38" s="6">
        <f>H8+H23</f>
        <v>291466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300000</v>
      </c>
      <c r="G40" s="6">
        <f t="shared" si="4"/>
        <v>0</v>
      </c>
      <c r="H40" s="6">
        <f>H10+H25</f>
        <v>1267444</v>
      </c>
      <c r="I40" s="9">
        <f t="shared" si="4"/>
        <v>0</v>
      </c>
      <c r="J40" s="10">
        <f t="shared" si="4"/>
        <v>18500000</v>
      </c>
      <c r="K40" s="6">
        <f t="shared" si="4"/>
        <v>5000000</v>
      </c>
      <c r="L40" s="7">
        <f t="shared" si="4"/>
        <v>4500000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173379411</v>
      </c>
      <c r="G41" s="21">
        <f t="shared" si="5"/>
        <v>178595394</v>
      </c>
      <c r="H41" s="21">
        <f>SUM(H36:H40)</f>
        <v>173848223</v>
      </c>
      <c r="I41" s="24">
        <f t="shared" si="5"/>
        <v>100819050</v>
      </c>
      <c r="J41" s="25">
        <f t="shared" si="5"/>
        <v>93073550</v>
      </c>
      <c r="K41" s="21">
        <f t="shared" si="5"/>
        <v>83029026</v>
      </c>
      <c r="L41" s="22">
        <f t="shared" si="5"/>
        <v>72005483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13239388</v>
      </c>
      <c r="G42" s="60">
        <f t="shared" si="4"/>
        <v>21248000</v>
      </c>
      <c r="H42" s="60">
        <f t="shared" si="4"/>
        <v>2594414</v>
      </c>
      <c r="I42" s="63">
        <f t="shared" si="4"/>
        <v>7050952</v>
      </c>
      <c r="J42" s="64">
        <f t="shared" si="4"/>
        <v>10344851</v>
      </c>
      <c r="K42" s="60">
        <f t="shared" si="4"/>
        <v>10222344</v>
      </c>
      <c r="L42" s="61">
        <f t="shared" si="4"/>
        <v>25212232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54395000</v>
      </c>
      <c r="G45" s="60">
        <f t="shared" si="4"/>
        <v>30779152</v>
      </c>
      <c r="H45" s="60">
        <f t="shared" si="4"/>
        <v>3677535</v>
      </c>
      <c r="I45" s="63">
        <f t="shared" si="4"/>
        <v>5616998</v>
      </c>
      <c r="J45" s="64">
        <f t="shared" si="4"/>
        <v>37020000</v>
      </c>
      <c r="K45" s="60">
        <f t="shared" si="4"/>
        <v>17740000</v>
      </c>
      <c r="L45" s="61">
        <f t="shared" si="4"/>
        <v>9750000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241013799</v>
      </c>
      <c r="G49" s="72">
        <f t="shared" si="6"/>
        <v>230622546</v>
      </c>
      <c r="H49" s="72">
        <f>SUM(H41:H48)</f>
        <v>180120172</v>
      </c>
      <c r="I49" s="75">
        <f t="shared" si="6"/>
        <v>113487000</v>
      </c>
      <c r="J49" s="76">
        <f t="shared" si="6"/>
        <v>140438401</v>
      </c>
      <c r="K49" s="72">
        <f t="shared" si="6"/>
        <v>110991370</v>
      </c>
      <c r="L49" s="73">
        <f t="shared" si="6"/>
        <v>106967715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92479411</v>
      </c>
      <c r="G52" s="6">
        <v>1134740005</v>
      </c>
      <c r="H52" s="6"/>
      <c r="I52" s="9">
        <v>1957552547</v>
      </c>
      <c r="J52" s="10">
        <v>1183392142</v>
      </c>
      <c r="K52" s="6">
        <v>1344345296</v>
      </c>
      <c r="L52" s="7">
        <v>1454602609</v>
      </c>
    </row>
    <row r="53" spans="1:12" ht="13.5">
      <c r="A53" s="79" t="s">
        <v>20</v>
      </c>
      <c r="B53" s="47"/>
      <c r="C53" s="6"/>
      <c r="D53" s="6"/>
      <c r="E53" s="7"/>
      <c r="F53" s="8">
        <v>80300000</v>
      </c>
      <c r="G53" s="6">
        <v>8264089</v>
      </c>
      <c r="H53" s="6"/>
      <c r="I53" s="9">
        <v>15947676</v>
      </c>
      <c r="J53" s="10">
        <v>2500000</v>
      </c>
      <c r="K53" s="6">
        <v>15000000</v>
      </c>
      <c r="L53" s="7">
        <v>10927979</v>
      </c>
    </row>
    <row r="54" spans="1:12" ht="13.5">
      <c r="A54" s="79" t="s">
        <v>21</v>
      </c>
      <c r="B54" s="47"/>
      <c r="C54" s="6"/>
      <c r="D54" s="6"/>
      <c r="E54" s="7"/>
      <c r="F54" s="8">
        <v>300000</v>
      </c>
      <c r="G54" s="6">
        <v>300000</v>
      </c>
      <c r="H54" s="6"/>
      <c r="I54" s="9">
        <v>412441</v>
      </c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>
        <v>1364737587</v>
      </c>
      <c r="G56" s="6"/>
      <c r="H56" s="6"/>
      <c r="I56" s="9"/>
      <c r="J56" s="10">
        <v>18500000</v>
      </c>
      <c r="K56" s="6">
        <v>5000000</v>
      </c>
      <c r="L56" s="7">
        <v>4500000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1537816998</v>
      </c>
      <c r="G57" s="21">
        <f t="shared" si="7"/>
        <v>1143304094</v>
      </c>
      <c r="H57" s="21">
        <f>SUM(H52:H56)</f>
        <v>0</v>
      </c>
      <c r="I57" s="24">
        <f t="shared" si="7"/>
        <v>1973912664</v>
      </c>
      <c r="J57" s="25">
        <f t="shared" si="7"/>
        <v>1204392142</v>
      </c>
      <c r="K57" s="21">
        <f t="shared" si="7"/>
        <v>1364345296</v>
      </c>
      <c r="L57" s="22">
        <f t="shared" si="7"/>
        <v>1470030588</v>
      </c>
    </row>
    <row r="58" spans="1:12" ht="13.5">
      <c r="A58" s="77" t="s">
        <v>25</v>
      </c>
      <c r="B58" s="39"/>
      <c r="C58" s="6"/>
      <c r="D58" s="6"/>
      <c r="E58" s="7"/>
      <c r="F58" s="8">
        <v>29111700</v>
      </c>
      <c r="G58" s="6">
        <v>34366000</v>
      </c>
      <c r="H58" s="6"/>
      <c r="I58" s="9">
        <v>31717010</v>
      </c>
      <c r="J58" s="10">
        <v>66410802</v>
      </c>
      <c r="K58" s="6">
        <v>71288295</v>
      </c>
      <c r="L58" s="7">
        <v>89278183</v>
      </c>
    </row>
    <row r="59" spans="1:12" ht="13.5">
      <c r="A59" s="77" t="s">
        <v>26</v>
      </c>
      <c r="B59" s="39"/>
      <c r="C59" s="11"/>
      <c r="D59" s="11"/>
      <c r="E59" s="12"/>
      <c r="F59" s="13">
        <v>963300</v>
      </c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149335000</v>
      </c>
      <c r="G60" s="6">
        <v>149335000</v>
      </c>
      <c r="H60" s="6"/>
      <c r="I60" s="9">
        <v>181701603</v>
      </c>
      <c r="J60" s="10">
        <v>150335000</v>
      </c>
      <c r="K60" s="6">
        <v>150835000</v>
      </c>
      <c r="L60" s="7">
        <v>151035000</v>
      </c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219090067</v>
      </c>
      <c r="G61" s="6">
        <v>138579152</v>
      </c>
      <c r="H61" s="6"/>
      <c r="I61" s="9">
        <v>43703261</v>
      </c>
      <c r="J61" s="10">
        <v>109287433</v>
      </c>
      <c r="K61" s="6">
        <v>43971433</v>
      </c>
      <c r="L61" s="7">
        <v>40104433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283000</v>
      </c>
      <c r="G64" s="6">
        <v>283000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1936600065</v>
      </c>
      <c r="G65" s="72">
        <f t="shared" si="8"/>
        <v>1465867246</v>
      </c>
      <c r="H65" s="72">
        <f>SUM(H57:H64)</f>
        <v>0</v>
      </c>
      <c r="I65" s="75">
        <f t="shared" si="8"/>
        <v>2231034538</v>
      </c>
      <c r="J65" s="82">
        <f t="shared" si="8"/>
        <v>1530425377</v>
      </c>
      <c r="K65" s="72">
        <f t="shared" si="8"/>
        <v>1630440024</v>
      </c>
      <c r="L65" s="73">
        <f t="shared" si="8"/>
        <v>1750448204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44183000</v>
      </c>
      <c r="G68" s="60">
        <v>41233169</v>
      </c>
      <c r="H68" s="60"/>
      <c r="I68" s="63">
        <v>95738973</v>
      </c>
      <c r="J68" s="64">
        <v>90000000</v>
      </c>
      <c r="K68" s="60">
        <v>96300000</v>
      </c>
      <c r="L68" s="61">
        <v>103041000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39782452</v>
      </c>
      <c r="G69" s="60">
        <f t="shared" si="9"/>
        <v>70585975</v>
      </c>
      <c r="H69" s="60">
        <f>SUM(H75:H79)</f>
        <v>57655186</v>
      </c>
      <c r="I69" s="63">
        <f t="shared" si="9"/>
        <v>0</v>
      </c>
      <c r="J69" s="64">
        <f t="shared" si="9"/>
        <v>72748417</v>
      </c>
      <c r="K69" s="60">
        <f t="shared" si="9"/>
        <v>33825807</v>
      </c>
      <c r="L69" s="61">
        <f t="shared" si="9"/>
        <v>36343613</v>
      </c>
    </row>
    <row r="70" spans="1:12" ht="13.5">
      <c r="A70" s="79" t="s">
        <v>19</v>
      </c>
      <c r="B70" s="47"/>
      <c r="C70" s="6"/>
      <c r="D70" s="6"/>
      <c r="E70" s="7"/>
      <c r="F70" s="8">
        <v>20960000</v>
      </c>
      <c r="G70" s="6">
        <v>140000</v>
      </c>
      <c r="H70" s="6">
        <v>15918</v>
      </c>
      <c r="I70" s="9"/>
      <c r="J70" s="10">
        <v>60032100</v>
      </c>
      <c r="K70" s="6">
        <v>20034347</v>
      </c>
      <c r="L70" s="7">
        <v>21436751</v>
      </c>
    </row>
    <row r="71" spans="1:12" ht="13.5">
      <c r="A71" s="79" t="s">
        <v>20</v>
      </c>
      <c r="B71" s="47"/>
      <c r="C71" s="6"/>
      <c r="D71" s="6"/>
      <c r="E71" s="7"/>
      <c r="F71" s="8">
        <v>6500000</v>
      </c>
      <c r="G71" s="6">
        <v>59200000</v>
      </c>
      <c r="H71" s="6">
        <v>32422124</v>
      </c>
      <c r="I71" s="9"/>
      <c r="J71" s="10">
        <v>6500000</v>
      </c>
      <c r="K71" s="6">
        <v>7140000</v>
      </c>
      <c r="L71" s="7">
        <v>7789800</v>
      </c>
    </row>
    <row r="72" spans="1:12" ht="13.5">
      <c r="A72" s="79" t="s">
        <v>21</v>
      </c>
      <c r="B72" s="47"/>
      <c r="C72" s="6"/>
      <c r="D72" s="6"/>
      <c r="E72" s="7"/>
      <c r="F72" s="8">
        <v>210000</v>
      </c>
      <c r="G72" s="6"/>
      <c r="H72" s="6">
        <v>599</v>
      </c>
      <c r="I72" s="9"/>
      <c r="J72" s="10">
        <v>151726</v>
      </c>
      <c r="K72" s="6">
        <v>162347</v>
      </c>
      <c r="L72" s="7">
        <v>173711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350000</v>
      </c>
      <c r="G74" s="6"/>
      <c r="H74" s="6">
        <v>5130</v>
      </c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28020000</v>
      </c>
      <c r="G75" s="21">
        <f t="shared" si="10"/>
        <v>59340000</v>
      </c>
      <c r="H75" s="21">
        <f>SUM(H70:H74)</f>
        <v>32443771</v>
      </c>
      <c r="I75" s="24">
        <f t="shared" si="10"/>
        <v>0</v>
      </c>
      <c r="J75" s="25">
        <f t="shared" si="10"/>
        <v>66683826</v>
      </c>
      <c r="K75" s="21">
        <f t="shared" si="10"/>
        <v>27336694</v>
      </c>
      <c r="L75" s="22">
        <f t="shared" si="10"/>
        <v>29400262</v>
      </c>
    </row>
    <row r="76" spans="1:12" ht="13.5">
      <c r="A76" s="86" t="s">
        <v>25</v>
      </c>
      <c r="B76" s="39"/>
      <c r="C76" s="6"/>
      <c r="D76" s="6"/>
      <c r="E76" s="7"/>
      <c r="F76" s="8">
        <v>1483527</v>
      </c>
      <c r="G76" s="6">
        <v>31800</v>
      </c>
      <c r="H76" s="6">
        <v>55422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10278925</v>
      </c>
      <c r="G79" s="6">
        <v>11214175</v>
      </c>
      <c r="H79" s="6">
        <v>25155993</v>
      </c>
      <c r="I79" s="9"/>
      <c r="J79" s="10">
        <v>6064591</v>
      </c>
      <c r="K79" s="6">
        <v>6489113</v>
      </c>
      <c r="L79" s="7">
        <v>6943351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83965452</v>
      </c>
      <c r="G80" s="72">
        <f t="shared" si="11"/>
        <v>111819144</v>
      </c>
      <c r="H80" s="72">
        <f>SUM(H68:H69)</f>
        <v>57655186</v>
      </c>
      <c r="I80" s="75">
        <f t="shared" si="11"/>
        <v>95738973</v>
      </c>
      <c r="J80" s="76">
        <f t="shared" si="11"/>
        <v>162748417</v>
      </c>
      <c r="K80" s="72">
        <f t="shared" si="11"/>
        <v>130125807</v>
      </c>
      <c r="L80" s="73">
        <f t="shared" si="11"/>
        <v>139384613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0.021</v>
      </c>
      <c r="G84" s="95">
        <f t="shared" si="14"/>
        <v>0.048</v>
      </c>
      <c r="H84" s="95">
        <f t="shared" si="14"/>
        <v>0</v>
      </c>
      <c r="I84" s="98">
        <f t="shared" si="14"/>
        <v>0</v>
      </c>
      <c r="J84" s="99">
        <f t="shared" si="14"/>
        <v>0.048</v>
      </c>
      <c r="K84" s="95">
        <f t="shared" si="14"/>
        <v>0.021</v>
      </c>
      <c r="L84" s="96">
        <f t="shared" si="14"/>
        <v>0.021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0.05</v>
      </c>
      <c r="H85" s="95">
        <f t="shared" si="15"/>
        <v>0</v>
      </c>
      <c r="I85" s="98">
        <f t="shared" si="15"/>
        <v>0</v>
      </c>
      <c r="J85" s="99">
        <f t="shared" si="15"/>
        <v>0.05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161250</v>
      </c>
      <c r="G89" s="6">
        <v>415070</v>
      </c>
      <c r="H89" s="6"/>
      <c r="I89" s="9"/>
      <c r="J89" s="10">
        <v>150000</v>
      </c>
      <c r="K89" s="6">
        <v>100000</v>
      </c>
      <c r="L89" s="26">
        <v>100000</v>
      </c>
    </row>
    <row r="90" spans="1:12" ht="13.5">
      <c r="A90" s="86" t="s">
        <v>49</v>
      </c>
      <c r="B90" s="94"/>
      <c r="C90" s="11"/>
      <c r="D90" s="11"/>
      <c r="E90" s="12"/>
      <c r="F90" s="13">
        <v>100000</v>
      </c>
      <c r="G90" s="11">
        <v>2290215</v>
      </c>
      <c r="H90" s="11">
        <v>32033254</v>
      </c>
      <c r="I90" s="14"/>
      <c r="J90" s="15">
        <v>181900</v>
      </c>
      <c r="K90" s="11">
        <v>194633</v>
      </c>
      <c r="L90" s="27">
        <v>208257</v>
      </c>
    </row>
    <row r="91" spans="1:12" ht="13.5">
      <c r="A91" s="86" t="s">
        <v>50</v>
      </c>
      <c r="B91" s="94"/>
      <c r="C91" s="6"/>
      <c r="D91" s="6"/>
      <c r="E91" s="7"/>
      <c r="F91" s="8">
        <v>100000</v>
      </c>
      <c r="G91" s="6">
        <v>3650896</v>
      </c>
      <c r="H91" s="6"/>
      <c r="I91" s="9"/>
      <c r="J91" s="10">
        <v>107000</v>
      </c>
      <c r="K91" s="6">
        <v>114490</v>
      </c>
      <c r="L91" s="26">
        <v>122504</v>
      </c>
    </row>
    <row r="92" spans="1:12" ht="13.5">
      <c r="A92" s="86" t="s">
        <v>51</v>
      </c>
      <c r="B92" s="94"/>
      <c r="C92" s="6"/>
      <c r="D92" s="6"/>
      <c r="E92" s="7"/>
      <c r="F92" s="8">
        <v>100000</v>
      </c>
      <c r="G92" s="6">
        <v>5161998</v>
      </c>
      <c r="H92" s="6">
        <v>19846316</v>
      </c>
      <c r="I92" s="9"/>
      <c r="J92" s="10">
        <v>535000</v>
      </c>
      <c r="K92" s="6">
        <v>572450</v>
      </c>
      <c r="L92" s="26">
        <v>612522</v>
      </c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461250</v>
      </c>
      <c r="G93" s="72">
        <f t="shared" si="16"/>
        <v>11518179</v>
      </c>
      <c r="H93" s="72">
        <f>SUM(H89:H92)</f>
        <v>51879570</v>
      </c>
      <c r="I93" s="75">
        <f t="shared" si="16"/>
        <v>0</v>
      </c>
      <c r="J93" s="76">
        <f t="shared" si="16"/>
        <v>973900</v>
      </c>
      <c r="K93" s="72">
        <f t="shared" si="16"/>
        <v>981573</v>
      </c>
      <c r="L93" s="121">
        <f t="shared" si="16"/>
        <v>1043283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273709185</v>
      </c>
      <c r="D5" s="40">
        <f aca="true" t="shared" si="0" ref="D5:L5">SUM(D11:D18)</f>
        <v>177564770</v>
      </c>
      <c r="E5" s="41">
        <f t="shared" si="0"/>
        <v>736214000</v>
      </c>
      <c r="F5" s="42">
        <f t="shared" si="0"/>
        <v>626166000</v>
      </c>
      <c r="G5" s="40">
        <f t="shared" si="0"/>
        <v>688476000</v>
      </c>
      <c r="H5" s="40">
        <f>SUM(H11:H18)</f>
        <v>253609416</v>
      </c>
      <c r="I5" s="43">
        <f t="shared" si="0"/>
        <v>421157420</v>
      </c>
      <c r="J5" s="44">
        <f t="shared" si="0"/>
        <v>594845000</v>
      </c>
      <c r="K5" s="40">
        <f t="shared" si="0"/>
        <v>482113000</v>
      </c>
      <c r="L5" s="41">
        <f t="shared" si="0"/>
        <v>779451506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265943544</v>
      </c>
      <c r="D8" s="6">
        <v>174700595</v>
      </c>
      <c r="E8" s="7">
        <v>451051000</v>
      </c>
      <c r="F8" s="8">
        <v>603866000</v>
      </c>
      <c r="G8" s="6">
        <v>669326000</v>
      </c>
      <c r="H8" s="6">
        <v>248640291</v>
      </c>
      <c r="I8" s="9">
        <v>280021400</v>
      </c>
      <c r="J8" s="10">
        <v>577045000</v>
      </c>
      <c r="K8" s="6">
        <v>462310000</v>
      </c>
      <c r="L8" s="7">
        <v>758499818</v>
      </c>
    </row>
    <row r="9" spans="1:12" ht="13.5">
      <c r="A9" s="46" t="s">
        <v>22</v>
      </c>
      <c r="B9" s="47"/>
      <c r="C9" s="6"/>
      <c r="D9" s="6">
        <v>126470</v>
      </c>
      <c r="E9" s="7">
        <v>281863000</v>
      </c>
      <c r="F9" s="8"/>
      <c r="G9" s="6"/>
      <c r="H9" s="6">
        <v>2616287</v>
      </c>
      <c r="I9" s="9">
        <v>138816033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>
        <v>17250000</v>
      </c>
      <c r="H10" s="6"/>
      <c r="I10" s="9"/>
      <c r="J10" s="10">
        <v>12900000</v>
      </c>
      <c r="K10" s="6">
        <v>14613900</v>
      </c>
      <c r="L10" s="7">
        <v>15461506</v>
      </c>
    </row>
    <row r="11" spans="1:12" ht="13.5">
      <c r="A11" s="48" t="s">
        <v>24</v>
      </c>
      <c r="B11" s="47"/>
      <c r="C11" s="21">
        <f>SUM(C6:C10)</f>
        <v>265943544</v>
      </c>
      <c r="D11" s="21">
        <f aca="true" t="shared" si="1" ref="D11:L11">SUM(D6:D10)</f>
        <v>174827065</v>
      </c>
      <c r="E11" s="22">
        <f t="shared" si="1"/>
        <v>732914000</v>
      </c>
      <c r="F11" s="23">
        <f t="shared" si="1"/>
        <v>603866000</v>
      </c>
      <c r="G11" s="21">
        <f t="shared" si="1"/>
        <v>686576000</v>
      </c>
      <c r="H11" s="21">
        <f>SUM(H6:H10)</f>
        <v>251256578</v>
      </c>
      <c r="I11" s="24">
        <f t="shared" si="1"/>
        <v>418837433</v>
      </c>
      <c r="J11" s="25">
        <f t="shared" si="1"/>
        <v>589945000</v>
      </c>
      <c r="K11" s="21">
        <f t="shared" si="1"/>
        <v>476923900</v>
      </c>
      <c r="L11" s="22">
        <f t="shared" si="1"/>
        <v>773961324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7757972</v>
      </c>
      <c r="D15" s="6">
        <v>2591150</v>
      </c>
      <c r="E15" s="7">
        <v>3300000</v>
      </c>
      <c r="F15" s="8">
        <v>22300000</v>
      </c>
      <c r="G15" s="6">
        <v>1900000</v>
      </c>
      <c r="H15" s="6">
        <v>2352838</v>
      </c>
      <c r="I15" s="9">
        <v>2319987</v>
      </c>
      <c r="J15" s="10">
        <v>4900000</v>
      </c>
      <c r="K15" s="6">
        <v>5189100</v>
      </c>
      <c r="L15" s="7">
        <v>5490182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7669</v>
      </c>
      <c r="D18" s="16">
        <v>146555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29200000</v>
      </c>
      <c r="D20" s="53">
        <f aca="true" t="shared" si="2" ref="D20:L20">SUM(D26:D33)</f>
        <v>0</v>
      </c>
      <c r="E20" s="54">
        <f t="shared" si="2"/>
        <v>35552000</v>
      </c>
      <c r="F20" s="55">
        <f t="shared" si="2"/>
        <v>64000000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95000000</v>
      </c>
      <c r="K20" s="53">
        <f t="shared" si="2"/>
        <v>65000000</v>
      </c>
      <c r="L20" s="54">
        <f t="shared" si="2"/>
        <v>70000000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29200000</v>
      </c>
      <c r="D23" s="6"/>
      <c r="E23" s="7">
        <v>35552000</v>
      </c>
      <c r="F23" s="8">
        <v>64000000</v>
      </c>
      <c r="G23" s="6"/>
      <c r="H23" s="6"/>
      <c r="I23" s="9"/>
      <c r="J23" s="10">
        <v>95000000</v>
      </c>
      <c r="K23" s="6">
        <v>65000000</v>
      </c>
      <c r="L23" s="7">
        <v>70000000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29200000</v>
      </c>
      <c r="D26" s="21">
        <f t="shared" si="3"/>
        <v>0</v>
      </c>
      <c r="E26" s="22">
        <f t="shared" si="3"/>
        <v>35552000</v>
      </c>
      <c r="F26" s="23">
        <f t="shared" si="3"/>
        <v>64000000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95000000</v>
      </c>
      <c r="K26" s="21">
        <f t="shared" si="3"/>
        <v>65000000</v>
      </c>
      <c r="L26" s="22">
        <f t="shared" si="3"/>
        <v>70000000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295143544</v>
      </c>
      <c r="D38" s="6">
        <f t="shared" si="4"/>
        <v>174700595</v>
      </c>
      <c r="E38" s="7">
        <f t="shared" si="4"/>
        <v>486603000</v>
      </c>
      <c r="F38" s="8">
        <f t="shared" si="4"/>
        <v>667866000</v>
      </c>
      <c r="G38" s="6">
        <f t="shared" si="4"/>
        <v>669326000</v>
      </c>
      <c r="H38" s="6">
        <f>H8+H23</f>
        <v>248640291</v>
      </c>
      <c r="I38" s="9">
        <f t="shared" si="4"/>
        <v>280021400</v>
      </c>
      <c r="J38" s="10">
        <f t="shared" si="4"/>
        <v>672045000</v>
      </c>
      <c r="K38" s="6">
        <f t="shared" si="4"/>
        <v>527310000</v>
      </c>
      <c r="L38" s="7">
        <f t="shared" si="4"/>
        <v>828499818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126470</v>
      </c>
      <c r="E39" s="7">
        <f t="shared" si="4"/>
        <v>281863000</v>
      </c>
      <c r="F39" s="8">
        <f t="shared" si="4"/>
        <v>0</v>
      </c>
      <c r="G39" s="6">
        <f t="shared" si="4"/>
        <v>0</v>
      </c>
      <c r="H39" s="6">
        <f>H9+H24</f>
        <v>2616287</v>
      </c>
      <c r="I39" s="9">
        <f t="shared" si="4"/>
        <v>138816033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17250000</v>
      </c>
      <c r="H40" s="6">
        <f>H10+H25</f>
        <v>0</v>
      </c>
      <c r="I40" s="9">
        <f t="shared" si="4"/>
        <v>0</v>
      </c>
      <c r="J40" s="10">
        <f t="shared" si="4"/>
        <v>12900000</v>
      </c>
      <c r="K40" s="6">
        <f t="shared" si="4"/>
        <v>14613900</v>
      </c>
      <c r="L40" s="7">
        <f t="shared" si="4"/>
        <v>15461506</v>
      </c>
    </row>
    <row r="41" spans="1:12" ht="13.5">
      <c r="A41" s="48" t="s">
        <v>24</v>
      </c>
      <c r="B41" s="47"/>
      <c r="C41" s="21">
        <f>SUM(C36:C40)</f>
        <v>295143544</v>
      </c>
      <c r="D41" s="21">
        <f aca="true" t="shared" si="5" ref="D41:L41">SUM(D36:D40)</f>
        <v>174827065</v>
      </c>
      <c r="E41" s="22">
        <f t="shared" si="5"/>
        <v>768466000</v>
      </c>
      <c r="F41" s="23">
        <f t="shared" si="5"/>
        <v>667866000</v>
      </c>
      <c r="G41" s="21">
        <f t="shared" si="5"/>
        <v>686576000</v>
      </c>
      <c r="H41" s="21">
        <f>SUM(H36:H40)</f>
        <v>251256578</v>
      </c>
      <c r="I41" s="24">
        <f t="shared" si="5"/>
        <v>418837433</v>
      </c>
      <c r="J41" s="25">
        <f t="shared" si="5"/>
        <v>684945000</v>
      </c>
      <c r="K41" s="21">
        <f t="shared" si="5"/>
        <v>541923900</v>
      </c>
      <c r="L41" s="22">
        <f t="shared" si="5"/>
        <v>843961324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7757972</v>
      </c>
      <c r="D45" s="6">
        <f t="shared" si="4"/>
        <v>2591150</v>
      </c>
      <c r="E45" s="61">
        <f t="shared" si="4"/>
        <v>3300000</v>
      </c>
      <c r="F45" s="62">
        <f t="shared" si="4"/>
        <v>22300000</v>
      </c>
      <c r="G45" s="60">
        <f t="shared" si="4"/>
        <v>1900000</v>
      </c>
      <c r="H45" s="60">
        <f t="shared" si="4"/>
        <v>2352838</v>
      </c>
      <c r="I45" s="63">
        <f t="shared" si="4"/>
        <v>2319987</v>
      </c>
      <c r="J45" s="64">
        <f t="shared" si="4"/>
        <v>4900000</v>
      </c>
      <c r="K45" s="60">
        <f t="shared" si="4"/>
        <v>5189100</v>
      </c>
      <c r="L45" s="61">
        <f t="shared" si="4"/>
        <v>5490182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7669</v>
      </c>
      <c r="D48" s="6">
        <f t="shared" si="4"/>
        <v>146555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302909185</v>
      </c>
      <c r="D49" s="72">
        <f aca="true" t="shared" si="6" ref="D49:L49">SUM(D41:D48)</f>
        <v>177564770</v>
      </c>
      <c r="E49" s="73">
        <f t="shared" si="6"/>
        <v>771766000</v>
      </c>
      <c r="F49" s="74">
        <f t="shared" si="6"/>
        <v>690166000</v>
      </c>
      <c r="G49" s="72">
        <f t="shared" si="6"/>
        <v>688476000</v>
      </c>
      <c r="H49" s="72">
        <f>SUM(H41:H48)</f>
        <v>253609416</v>
      </c>
      <c r="I49" s="75">
        <f t="shared" si="6"/>
        <v>421157420</v>
      </c>
      <c r="J49" s="76">
        <f t="shared" si="6"/>
        <v>689845000</v>
      </c>
      <c r="K49" s="72">
        <f t="shared" si="6"/>
        <v>547113000</v>
      </c>
      <c r="L49" s="73">
        <f t="shared" si="6"/>
        <v>849451506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48946000</v>
      </c>
      <c r="D52" s="6">
        <v>45549000</v>
      </c>
      <c r="E52" s="7">
        <v>41431031</v>
      </c>
      <c r="F52" s="8">
        <v>67431400</v>
      </c>
      <c r="G52" s="6">
        <v>60895000</v>
      </c>
      <c r="H52" s="6"/>
      <c r="I52" s="9">
        <v>38201071</v>
      </c>
      <c r="J52" s="10">
        <v>46540190</v>
      </c>
      <c r="K52" s="6">
        <v>46540190</v>
      </c>
      <c r="L52" s="7">
        <v>46540190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883406044</v>
      </c>
      <c r="D54" s="6">
        <v>872481595</v>
      </c>
      <c r="E54" s="7">
        <v>1476532275</v>
      </c>
      <c r="F54" s="8">
        <v>1291616000</v>
      </c>
      <c r="G54" s="6">
        <v>2671943000</v>
      </c>
      <c r="H54" s="6"/>
      <c r="I54" s="9">
        <v>1380261664</v>
      </c>
      <c r="J54" s="10">
        <v>2477916154</v>
      </c>
      <c r="K54" s="6">
        <v>3002853794</v>
      </c>
      <c r="L54" s="7">
        <v>3831354010</v>
      </c>
    </row>
    <row r="55" spans="1:12" ht="13.5">
      <c r="A55" s="79" t="s">
        <v>22</v>
      </c>
      <c r="B55" s="47"/>
      <c r="C55" s="6">
        <v>37774000</v>
      </c>
      <c r="D55" s="6">
        <v>37414470</v>
      </c>
      <c r="E55" s="7">
        <v>319543604</v>
      </c>
      <c r="F55" s="8">
        <v>55387400</v>
      </c>
      <c r="G55" s="6">
        <v>40950000</v>
      </c>
      <c r="H55" s="6"/>
      <c r="I55" s="9">
        <v>180270313</v>
      </c>
      <c r="J55" s="10">
        <v>37960101</v>
      </c>
      <c r="K55" s="6">
        <v>158830100</v>
      </c>
      <c r="L55" s="7">
        <v>393830100</v>
      </c>
    </row>
    <row r="56" spans="1:12" ht="13.5">
      <c r="A56" s="79" t="s">
        <v>23</v>
      </c>
      <c r="B56" s="47"/>
      <c r="C56" s="6">
        <v>1101228000</v>
      </c>
      <c r="D56" s="6">
        <v>1209332000</v>
      </c>
      <c r="E56" s="7">
        <v>1040737829</v>
      </c>
      <c r="F56" s="8">
        <v>1790288200</v>
      </c>
      <c r="G56" s="6">
        <v>17250000</v>
      </c>
      <c r="H56" s="6"/>
      <c r="I56" s="9">
        <v>1092093905</v>
      </c>
      <c r="J56" s="10">
        <v>1381825555</v>
      </c>
      <c r="K56" s="6">
        <v>1401339455</v>
      </c>
      <c r="L56" s="7">
        <v>1421990061</v>
      </c>
    </row>
    <row r="57" spans="1:12" ht="13.5">
      <c r="A57" s="80" t="s">
        <v>24</v>
      </c>
      <c r="B57" s="47"/>
      <c r="C57" s="21">
        <f>SUM(C52:C56)</f>
        <v>2071354044</v>
      </c>
      <c r="D57" s="21">
        <f aca="true" t="shared" si="7" ref="D57:L57">SUM(D52:D56)</f>
        <v>2164777065</v>
      </c>
      <c r="E57" s="22">
        <f t="shared" si="7"/>
        <v>2878244739</v>
      </c>
      <c r="F57" s="23">
        <f t="shared" si="7"/>
        <v>3204723000</v>
      </c>
      <c r="G57" s="21">
        <f t="shared" si="7"/>
        <v>2791038000</v>
      </c>
      <c r="H57" s="21">
        <f>SUM(H52:H56)</f>
        <v>0</v>
      </c>
      <c r="I57" s="24">
        <f t="shared" si="7"/>
        <v>2690826953</v>
      </c>
      <c r="J57" s="25">
        <f t="shared" si="7"/>
        <v>3944242000</v>
      </c>
      <c r="K57" s="21">
        <f t="shared" si="7"/>
        <v>4609563539</v>
      </c>
      <c r="L57" s="22">
        <f t="shared" si="7"/>
        <v>5693714361</v>
      </c>
    </row>
    <row r="58" spans="1:12" ht="13.5">
      <c r="A58" s="77" t="s">
        <v>25</v>
      </c>
      <c r="B58" s="39"/>
      <c r="C58" s="6">
        <v>3426000</v>
      </c>
      <c r="D58" s="6">
        <v>3179000</v>
      </c>
      <c r="E58" s="7">
        <v>2966380</v>
      </c>
      <c r="F58" s="8">
        <v>4706000</v>
      </c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36291072</v>
      </c>
      <c r="D61" s="6">
        <v>33686000</v>
      </c>
      <c r="E61" s="7">
        <v>33863875</v>
      </c>
      <c r="F61" s="8">
        <v>49868000</v>
      </c>
      <c r="G61" s="6">
        <v>5056000</v>
      </c>
      <c r="H61" s="6"/>
      <c r="I61" s="9">
        <v>33661292</v>
      </c>
      <c r="J61" s="10">
        <v>4900000</v>
      </c>
      <c r="K61" s="6">
        <v>5189100</v>
      </c>
      <c r="L61" s="7">
        <v>5490182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7669</v>
      </c>
      <c r="D64" s="6">
        <v>146555</v>
      </c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2111078785</v>
      </c>
      <c r="D65" s="72">
        <f aca="true" t="shared" si="8" ref="D65:L65">SUM(D57:D64)</f>
        <v>2201788620</v>
      </c>
      <c r="E65" s="73">
        <f t="shared" si="8"/>
        <v>2915074994</v>
      </c>
      <c r="F65" s="74">
        <f t="shared" si="8"/>
        <v>3259297000</v>
      </c>
      <c r="G65" s="72">
        <f t="shared" si="8"/>
        <v>2796094000</v>
      </c>
      <c r="H65" s="72">
        <f>SUM(H57:H64)</f>
        <v>0</v>
      </c>
      <c r="I65" s="75">
        <f t="shared" si="8"/>
        <v>2724488245</v>
      </c>
      <c r="J65" s="82">
        <f t="shared" si="8"/>
        <v>3949142000</v>
      </c>
      <c r="K65" s="72">
        <f t="shared" si="8"/>
        <v>4614752639</v>
      </c>
      <c r="L65" s="73">
        <f t="shared" si="8"/>
        <v>5699204543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54890000</v>
      </c>
      <c r="D68" s="60">
        <v>86591000</v>
      </c>
      <c r="E68" s="61">
        <v>60400000</v>
      </c>
      <c r="F68" s="62">
        <v>69600000</v>
      </c>
      <c r="G68" s="60">
        <v>63600000</v>
      </c>
      <c r="H68" s="60"/>
      <c r="I68" s="63">
        <v>68358732</v>
      </c>
      <c r="J68" s="64">
        <v>63600000</v>
      </c>
      <c r="K68" s="60">
        <v>67352000</v>
      </c>
      <c r="L68" s="61">
        <v>71259000</v>
      </c>
    </row>
    <row r="69" spans="1:12" ht="13.5">
      <c r="A69" s="84" t="s">
        <v>43</v>
      </c>
      <c r="B69" s="39" t="s">
        <v>44</v>
      </c>
      <c r="C69" s="60">
        <f>SUM(C75:C79)</f>
        <v>44567664</v>
      </c>
      <c r="D69" s="60">
        <f aca="true" t="shared" si="9" ref="D69:L69">SUM(D75:D79)</f>
        <v>45031349</v>
      </c>
      <c r="E69" s="61">
        <f t="shared" si="9"/>
        <v>0</v>
      </c>
      <c r="F69" s="62">
        <f t="shared" si="9"/>
        <v>48910000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46100000</v>
      </c>
      <c r="K69" s="60">
        <f t="shared" si="9"/>
        <v>48820000</v>
      </c>
      <c r="L69" s="61">
        <f t="shared" si="9"/>
        <v>51651000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44567664</v>
      </c>
      <c r="D72" s="6">
        <v>45031349</v>
      </c>
      <c r="E72" s="7"/>
      <c r="F72" s="8">
        <v>48910000</v>
      </c>
      <c r="G72" s="6"/>
      <c r="H72" s="6"/>
      <c r="I72" s="9"/>
      <c r="J72" s="10">
        <v>46100000</v>
      </c>
      <c r="K72" s="6">
        <v>48820000</v>
      </c>
      <c r="L72" s="7">
        <v>51651000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44567664</v>
      </c>
      <c r="D75" s="21">
        <f aca="true" t="shared" si="10" ref="D75:L75">SUM(D70:D74)</f>
        <v>45031349</v>
      </c>
      <c r="E75" s="22">
        <f t="shared" si="10"/>
        <v>0</v>
      </c>
      <c r="F75" s="23">
        <f t="shared" si="10"/>
        <v>48910000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46100000</v>
      </c>
      <c r="K75" s="21">
        <f t="shared" si="10"/>
        <v>48820000</v>
      </c>
      <c r="L75" s="22">
        <f t="shared" si="10"/>
        <v>51651000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99457664</v>
      </c>
      <c r="D80" s="72">
        <f aca="true" t="shared" si="11" ref="D80:L80">SUM(D68:D69)</f>
        <v>131622349</v>
      </c>
      <c r="E80" s="73">
        <f t="shared" si="11"/>
        <v>60400000</v>
      </c>
      <c r="F80" s="74">
        <f t="shared" si="11"/>
        <v>118510000</v>
      </c>
      <c r="G80" s="72">
        <f t="shared" si="11"/>
        <v>63600000</v>
      </c>
      <c r="H80" s="72">
        <f>SUM(H68:H69)</f>
        <v>0</v>
      </c>
      <c r="I80" s="75">
        <f t="shared" si="11"/>
        <v>68358732</v>
      </c>
      <c r="J80" s="76">
        <f t="shared" si="11"/>
        <v>109700000</v>
      </c>
      <c r="K80" s="72">
        <f t="shared" si="11"/>
        <v>116172000</v>
      </c>
      <c r="L80" s="73">
        <f t="shared" si="11"/>
        <v>122910000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0.10668257259981977</v>
      </c>
      <c r="D82" s="95">
        <f t="shared" si="12"/>
        <v>0</v>
      </c>
      <c r="E82" s="96">
        <f t="shared" si="12"/>
        <v>0.04829030689446275</v>
      </c>
      <c r="F82" s="97">
        <f t="shared" si="12"/>
        <v>0.10220931829578737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0.15970546949205255</v>
      </c>
      <c r="K82" s="95">
        <f t="shared" si="12"/>
        <v>0.13482316386407336</v>
      </c>
      <c r="L82" s="96">
        <f t="shared" si="12"/>
        <v>0.08980674161401903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0.531973036983057</v>
      </c>
      <c r="D83" s="95">
        <f t="shared" si="13"/>
        <v>0</v>
      </c>
      <c r="E83" s="96">
        <f t="shared" si="13"/>
        <v>0.5886092715231788</v>
      </c>
      <c r="F83" s="97">
        <f t="shared" si="13"/>
        <v>0.9195402298850575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1.4937106918238994</v>
      </c>
      <c r="K83" s="95">
        <f t="shared" si="13"/>
        <v>0.9650789880033258</v>
      </c>
      <c r="L83" s="96">
        <f t="shared" si="13"/>
        <v>0.9823320563016601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0.021</v>
      </c>
      <c r="D84" s="95">
        <f t="shared" si="14"/>
        <v>0.02</v>
      </c>
      <c r="E84" s="96">
        <f t="shared" si="14"/>
        <v>0</v>
      </c>
      <c r="F84" s="97">
        <f t="shared" si="14"/>
        <v>0.015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0.012</v>
      </c>
      <c r="K84" s="95">
        <f t="shared" si="14"/>
        <v>0.011</v>
      </c>
      <c r="L84" s="96">
        <f t="shared" si="14"/>
        <v>0.009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0.02</v>
      </c>
      <c r="E85" s="96">
        <f t="shared" si="15"/>
        <v>0.01</v>
      </c>
      <c r="F85" s="97">
        <f t="shared" si="15"/>
        <v>0.03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0.04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140874199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43582000</v>
      </c>
      <c r="D90" s="11">
        <v>52135000</v>
      </c>
      <c r="E90" s="12">
        <v>35500000</v>
      </c>
      <c r="F90" s="13"/>
      <c r="G90" s="11">
        <v>40460000</v>
      </c>
      <c r="H90" s="11">
        <v>34846373</v>
      </c>
      <c r="I90" s="14">
        <v>40460000</v>
      </c>
      <c r="J90" s="15">
        <v>36900000</v>
      </c>
      <c r="K90" s="11">
        <v>39077100</v>
      </c>
      <c r="L90" s="27">
        <v>41343572</v>
      </c>
    </row>
    <row r="91" spans="1:12" ht="13.5">
      <c r="A91" s="86" t="s">
        <v>50</v>
      </c>
      <c r="B91" s="94"/>
      <c r="C91" s="6"/>
      <c r="D91" s="6"/>
      <c r="E91" s="7">
        <v>31500000</v>
      </c>
      <c r="F91" s="8">
        <v>34910000</v>
      </c>
      <c r="G91" s="6"/>
      <c r="H91" s="6">
        <v>15398230</v>
      </c>
      <c r="I91" s="9"/>
      <c r="J91" s="10">
        <v>207124954</v>
      </c>
      <c r="K91" s="6">
        <v>516343997</v>
      </c>
      <c r="L91" s="26">
        <v>641717947</v>
      </c>
    </row>
    <row r="92" spans="1:12" ht="13.5">
      <c r="A92" s="86" t="s">
        <v>51</v>
      </c>
      <c r="B92" s="94"/>
      <c r="C92" s="6"/>
      <c r="D92" s="6"/>
      <c r="E92" s="7"/>
      <c r="F92" s="8">
        <v>14000000</v>
      </c>
      <c r="G92" s="6"/>
      <c r="H92" s="6">
        <v>187166438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43582000</v>
      </c>
      <c r="D93" s="72">
        <f aca="true" t="shared" si="16" ref="D93:L93">SUM(D89:D92)</f>
        <v>52135000</v>
      </c>
      <c r="E93" s="73">
        <f t="shared" si="16"/>
        <v>67000000</v>
      </c>
      <c r="F93" s="74">
        <f t="shared" si="16"/>
        <v>48910000</v>
      </c>
      <c r="G93" s="72">
        <f t="shared" si="16"/>
        <v>40460000</v>
      </c>
      <c r="H93" s="72">
        <f>SUM(H89:H92)</f>
        <v>378285240</v>
      </c>
      <c r="I93" s="75">
        <f t="shared" si="16"/>
        <v>40460000</v>
      </c>
      <c r="J93" s="76">
        <f t="shared" si="16"/>
        <v>244024954</v>
      </c>
      <c r="K93" s="72">
        <f t="shared" si="16"/>
        <v>555421097</v>
      </c>
      <c r="L93" s="121">
        <f t="shared" si="16"/>
        <v>683061519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28968257</v>
      </c>
      <c r="D5" s="40">
        <f aca="true" t="shared" si="0" ref="D5:L5">SUM(D11:D18)</f>
        <v>44378168</v>
      </c>
      <c r="E5" s="41">
        <f t="shared" si="0"/>
        <v>29947855</v>
      </c>
      <c r="F5" s="42">
        <f t="shared" si="0"/>
        <v>34654118</v>
      </c>
      <c r="G5" s="40">
        <f t="shared" si="0"/>
        <v>46076873</v>
      </c>
      <c r="H5" s="40">
        <f>SUM(H11:H18)</f>
        <v>105419015</v>
      </c>
      <c r="I5" s="43">
        <f t="shared" si="0"/>
        <v>40893228</v>
      </c>
      <c r="J5" s="44">
        <f t="shared" si="0"/>
        <v>49860527</v>
      </c>
      <c r="K5" s="40">
        <f t="shared" si="0"/>
        <v>63073451</v>
      </c>
      <c r="L5" s="41">
        <f t="shared" si="0"/>
        <v>83004239</v>
      </c>
    </row>
    <row r="6" spans="1:12" ht="13.5">
      <c r="A6" s="46" t="s">
        <v>19</v>
      </c>
      <c r="B6" s="47"/>
      <c r="C6" s="6">
        <v>21477765</v>
      </c>
      <c r="D6" s="6">
        <v>11420284</v>
      </c>
      <c r="E6" s="7">
        <v>3223432</v>
      </c>
      <c r="F6" s="8">
        <v>9895118</v>
      </c>
      <c r="G6" s="6">
        <v>9895118</v>
      </c>
      <c r="H6" s="6">
        <v>61891691</v>
      </c>
      <c r="I6" s="9">
        <v>14701263</v>
      </c>
      <c r="J6" s="10">
        <v>10915922</v>
      </c>
      <c r="K6" s="6">
        <v>13219070</v>
      </c>
      <c r="L6" s="7">
        <v>35017633</v>
      </c>
    </row>
    <row r="7" spans="1:12" ht="13.5">
      <c r="A7" s="46" t="s">
        <v>20</v>
      </c>
      <c r="B7" s="47"/>
      <c r="C7" s="6"/>
      <c r="D7" s="6">
        <v>3666517</v>
      </c>
      <c r="E7" s="7">
        <v>3873785</v>
      </c>
      <c r="F7" s="8">
        <v>10776390</v>
      </c>
      <c r="G7" s="6">
        <v>21596390</v>
      </c>
      <c r="H7" s="6">
        <v>8915529</v>
      </c>
      <c r="I7" s="9">
        <v>9332446</v>
      </c>
      <c r="J7" s="10">
        <v>8520000</v>
      </c>
      <c r="K7" s="6">
        <v>10151000</v>
      </c>
      <c r="L7" s="7">
        <v>6986606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>
        <v>1000000</v>
      </c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1013043</v>
      </c>
      <c r="D10" s="6">
        <v>1560325</v>
      </c>
      <c r="E10" s="7">
        <v>104223</v>
      </c>
      <c r="F10" s="8"/>
      <c r="G10" s="6"/>
      <c r="H10" s="6">
        <v>4154654</v>
      </c>
      <c r="I10" s="9">
        <v>3586425</v>
      </c>
      <c r="J10" s="10">
        <v>3450000</v>
      </c>
      <c r="K10" s="6">
        <v>5500000</v>
      </c>
      <c r="L10" s="7">
        <v>2000000</v>
      </c>
    </row>
    <row r="11" spans="1:12" ht="13.5">
      <c r="A11" s="48" t="s">
        <v>24</v>
      </c>
      <c r="B11" s="47"/>
      <c r="C11" s="21">
        <f>SUM(C6:C10)</f>
        <v>22490808</v>
      </c>
      <c r="D11" s="21">
        <f aca="true" t="shared" si="1" ref="D11:L11">SUM(D6:D10)</f>
        <v>16647126</v>
      </c>
      <c r="E11" s="22">
        <f t="shared" si="1"/>
        <v>7201440</v>
      </c>
      <c r="F11" s="23">
        <f t="shared" si="1"/>
        <v>20671508</v>
      </c>
      <c r="G11" s="21">
        <f t="shared" si="1"/>
        <v>31491508</v>
      </c>
      <c r="H11" s="21">
        <f>SUM(H6:H10)</f>
        <v>74961874</v>
      </c>
      <c r="I11" s="24">
        <f t="shared" si="1"/>
        <v>27620134</v>
      </c>
      <c r="J11" s="25">
        <f t="shared" si="1"/>
        <v>23885922</v>
      </c>
      <c r="K11" s="21">
        <f t="shared" si="1"/>
        <v>28870070</v>
      </c>
      <c r="L11" s="22">
        <f t="shared" si="1"/>
        <v>44004239</v>
      </c>
    </row>
    <row r="12" spans="1:12" ht="13.5">
      <c r="A12" s="49" t="s">
        <v>25</v>
      </c>
      <c r="B12" s="39"/>
      <c r="C12" s="6">
        <v>121765</v>
      </c>
      <c r="D12" s="6">
        <v>8432260</v>
      </c>
      <c r="E12" s="7">
        <v>6771504</v>
      </c>
      <c r="F12" s="8">
        <v>2300000</v>
      </c>
      <c r="G12" s="6">
        <v>1500000</v>
      </c>
      <c r="H12" s="6">
        <v>25705390</v>
      </c>
      <c r="I12" s="9">
        <v>9105569</v>
      </c>
      <c r="J12" s="10">
        <v>2840100</v>
      </c>
      <c r="K12" s="6">
        <v>30193381</v>
      </c>
      <c r="L12" s="7">
        <v>39000000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>
        <v>600000</v>
      </c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>
        <v>5960000</v>
      </c>
      <c r="K14" s="6">
        <v>100000</v>
      </c>
      <c r="L14" s="7"/>
    </row>
    <row r="15" spans="1:12" ht="13.5">
      <c r="A15" s="49" t="s">
        <v>28</v>
      </c>
      <c r="B15" s="39" t="s">
        <v>29</v>
      </c>
      <c r="C15" s="6">
        <v>5905417</v>
      </c>
      <c r="D15" s="6">
        <v>19298782</v>
      </c>
      <c r="E15" s="7">
        <v>15974911</v>
      </c>
      <c r="F15" s="8">
        <v>10898610</v>
      </c>
      <c r="G15" s="6">
        <v>12301365</v>
      </c>
      <c r="H15" s="6">
        <v>4381200</v>
      </c>
      <c r="I15" s="9">
        <v>3817525</v>
      </c>
      <c r="J15" s="10">
        <v>15774505</v>
      </c>
      <c r="K15" s="6">
        <v>3910000</v>
      </c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450267</v>
      </c>
      <c r="D18" s="16"/>
      <c r="E18" s="17"/>
      <c r="F18" s="18">
        <v>784000</v>
      </c>
      <c r="G18" s="16">
        <v>784000</v>
      </c>
      <c r="H18" s="16">
        <v>370551</v>
      </c>
      <c r="I18" s="19">
        <v>350000</v>
      </c>
      <c r="J18" s="20">
        <v>800000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45125862</v>
      </c>
      <c r="D20" s="53">
        <f aca="true" t="shared" si="2" ref="D20:L20">SUM(D26:D33)</f>
        <v>72831923</v>
      </c>
      <c r="E20" s="54">
        <f t="shared" si="2"/>
        <v>146294805</v>
      </c>
      <c r="F20" s="55">
        <f t="shared" si="2"/>
        <v>108751003</v>
      </c>
      <c r="G20" s="53">
        <f t="shared" si="2"/>
        <v>118978514</v>
      </c>
      <c r="H20" s="53">
        <f>SUM(H26:H33)</f>
        <v>0</v>
      </c>
      <c r="I20" s="56">
        <f t="shared" si="2"/>
        <v>59435364</v>
      </c>
      <c r="J20" s="57">
        <f t="shared" si="2"/>
        <v>91771981</v>
      </c>
      <c r="K20" s="53">
        <f t="shared" si="2"/>
        <v>80750000</v>
      </c>
      <c r="L20" s="54">
        <f t="shared" si="2"/>
        <v>67517086</v>
      </c>
    </row>
    <row r="21" spans="1:12" ht="13.5">
      <c r="A21" s="46" t="s">
        <v>19</v>
      </c>
      <c r="B21" s="47"/>
      <c r="C21" s="6">
        <v>7354790</v>
      </c>
      <c r="D21" s="6">
        <v>51380081</v>
      </c>
      <c r="E21" s="7">
        <v>144516617</v>
      </c>
      <c r="F21" s="8">
        <v>32600000</v>
      </c>
      <c r="G21" s="6">
        <v>69027135</v>
      </c>
      <c r="H21" s="6"/>
      <c r="I21" s="9">
        <v>42150000</v>
      </c>
      <c r="J21" s="10">
        <v>54097136</v>
      </c>
      <c r="K21" s="6">
        <v>36000000</v>
      </c>
      <c r="L21" s="7">
        <v>30000000</v>
      </c>
    </row>
    <row r="22" spans="1:12" ht="13.5">
      <c r="A22" s="46" t="s">
        <v>20</v>
      </c>
      <c r="B22" s="47"/>
      <c r="C22" s="6">
        <v>7651825</v>
      </c>
      <c r="D22" s="6"/>
      <c r="E22" s="7"/>
      <c r="F22" s="8"/>
      <c r="G22" s="6">
        <v>3020000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15006615</v>
      </c>
      <c r="D26" s="21">
        <f t="shared" si="3"/>
        <v>51380081</v>
      </c>
      <c r="E26" s="22">
        <f t="shared" si="3"/>
        <v>144516617</v>
      </c>
      <c r="F26" s="23">
        <f t="shared" si="3"/>
        <v>32600000</v>
      </c>
      <c r="G26" s="21">
        <f t="shared" si="3"/>
        <v>72047135</v>
      </c>
      <c r="H26" s="21">
        <f>SUM(H21:H25)</f>
        <v>0</v>
      </c>
      <c r="I26" s="24">
        <f t="shared" si="3"/>
        <v>42150000</v>
      </c>
      <c r="J26" s="25">
        <f t="shared" si="3"/>
        <v>54097136</v>
      </c>
      <c r="K26" s="21">
        <f t="shared" si="3"/>
        <v>36000000</v>
      </c>
      <c r="L26" s="22">
        <f t="shared" si="3"/>
        <v>30000000</v>
      </c>
    </row>
    <row r="27" spans="1:12" ht="13.5">
      <c r="A27" s="49" t="s">
        <v>25</v>
      </c>
      <c r="B27" s="59"/>
      <c r="C27" s="6">
        <v>29229448</v>
      </c>
      <c r="D27" s="6">
        <v>10871842</v>
      </c>
      <c r="E27" s="7">
        <v>1778188</v>
      </c>
      <c r="F27" s="8">
        <v>71151003</v>
      </c>
      <c r="G27" s="6">
        <v>41931379</v>
      </c>
      <c r="H27" s="6"/>
      <c r="I27" s="9">
        <v>17285364</v>
      </c>
      <c r="J27" s="10">
        <v>35674845</v>
      </c>
      <c r="K27" s="6">
        <v>43750000</v>
      </c>
      <c r="L27" s="7">
        <v>37517086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>
        <v>2000000</v>
      </c>
      <c r="K29" s="6">
        <v>1000000</v>
      </c>
      <c r="L29" s="7"/>
    </row>
    <row r="30" spans="1:12" ht="13.5">
      <c r="A30" s="49" t="s">
        <v>28</v>
      </c>
      <c r="B30" s="39" t="s">
        <v>29</v>
      </c>
      <c r="C30" s="6">
        <v>255044</v>
      </c>
      <c r="D30" s="6">
        <v>10580000</v>
      </c>
      <c r="E30" s="7"/>
      <c r="F30" s="8">
        <v>5000000</v>
      </c>
      <c r="G30" s="6">
        <v>5000000</v>
      </c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634755</v>
      </c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28832555</v>
      </c>
      <c r="D36" s="6">
        <f t="shared" si="4"/>
        <v>62800365</v>
      </c>
      <c r="E36" s="7">
        <f t="shared" si="4"/>
        <v>147740049</v>
      </c>
      <c r="F36" s="8">
        <f t="shared" si="4"/>
        <v>42495118</v>
      </c>
      <c r="G36" s="6">
        <f t="shared" si="4"/>
        <v>78922253</v>
      </c>
      <c r="H36" s="6">
        <f>H6+H21</f>
        <v>61891691</v>
      </c>
      <c r="I36" s="9">
        <f t="shared" si="4"/>
        <v>56851263</v>
      </c>
      <c r="J36" s="10">
        <f t="shared" si="4"/>
        <v>65013058</v>
      </c>
      <c r="K36" s="6">
        <f t="shared" si="4"/>
        <v>49219070</v>
      </c>
      <c r="L36" s="7">
        <f t="shared" si="4"/>
        <v>65017633</v>
      </c>
    </row>
    <row r="37" spans="1:12" ht="13.5">
      <c r="A37" s="46" t="s">
        <v>20</v>
      </c>
      <c r="B37" s="47"/>
      <c r="C37" s="6">
        <f t="shared" si="4"/>
        <v>7651825</v>
      </c>
      <c r="D37" s="6">
        <f t="shared" si="4"/>
        <v>3666517</v>
      </c>
      <c r="E37" s="7">
        <f t="shared" si="4"/>
        <v>3873785</v>
      </c>
      <c r="F37" s="8">
        <f t="shared" si="4"/>
        <v>10776390</v>
      </c>
      <c r="G37" s="6">
        <f t="shared" si="4"/>
        <v>24616390</v>
      </c>
      <c r="H37" s="6">
        <f>H7+H22</f>
        <v>8915529</v>
      </c>
      <c r="I37" s="9">
        <f t="shared" si="4"/>
        <v>9332446</v>
      </c>
      <c r="J37" s="10">
        <f t="shared" si="4"/>
        <v>8520000</v>
      </c>
      <c r="K37" s="6">
        <f t="shared" si="4"/>
        <v>10151000</v>
      </c>
      <c r="L37" s="7">
        <f t="shared" si="4"/>
        <v>6986606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1000000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1013043</v>
      </c>
      <c r="D40" s="6">
        <f t="shared" si="4"/>
        <v>1560325</v>
      </c>
      <c r="E40" s="7">
        <f t="shared" si="4"/>
        <v>104223</v>
      </c>
      <c r="F40" s="8">
        <f t="shared" si="4"/>
        <v>0</v>
      </c>
      <c r="G40" s="6">
        <f t="shared" si="4"/>
        <v>0</v>
      </c>
      <c r="H40" s="6">
        <f>H10+H25</f>
        <v>4154654</v>
      </c>
      <c r="I40" s="9">
        <f t="shared" si="4"/>
        <v>3586425</v>
      </c>
      <c r="J40" s="10">
        <f t="shared" si="4"/>
        <v>3450000</v>
      </c>
      <c r="K40" s="6">
        <f t="shared" si="4"/>
        <v>5500000</v>
      </c>
      <c r="L40" s="7">
        <f t="shared" si="4"/>
        <v>2000000</v>
      </c>
    </row>
    <row r="41" spans="1:12" ht="13.5">
      <c r="A41" s="48" t="s">
        <v>24</v>
      </c>
      <c r="B41" s="47"/>
      <c r="C41" s="21">
        <f>SUM(C36:C40)</f>
        <v>37497423</v>
      </c>
      <c r="D41" s="21">
        <f aca="true" t="shared" si="5" ref="D41:L41">SUM(D36:D40)</f>
        <v>68027207</v>
      </c>
      <c r="E41" s="22">
        <f t="shared" si="5"/>
        <v>151718057</v>
      </c>
      <c r="F41" s="23">
        <f t="shared" si="5"/>
        <v>53271508</v>
      </c>
      <c r="G41" s="21">
        <f t="shared" si="5"/>
        <v>103538643</v>
      </c>
      <c r="H41" s="21">
        <f>SUM(H36:H40)</f>
        <v>74961874</v>
      </c>
      <c r="I41" s="24">
        <f t="shared" si="5"/>
        <v>69770134</v>
      </c>
      <c r="J41" s="25">
        <f t="shared" si="5"/>
        <v>77983058</v>
      </c>
      <c r="K41" s="21">
        <f t="shared" si="5"/>
        <v>64870070</v>
      </c>
      <c r="L41" s="22">
        <f t="shared" si="5"/>
        <v>74004239</v>
      </c>
    </row>
    <row r="42" spans="1:12" ht="13.5">
      <c r="A42" s="49" t="s">
        <v>25</v>
      </c>
      <c r="B42" s="39"/>
      <c r="C42" s="6">
        <f t="shared" si="4"/>
        <v>29351213</v>
      </c>
      <c r="D42" s="6">
        <f t="shared" si="4"/>
        <v>19304102</v>
      </c>
      <c r="E42" s="61">
        <f t="shared" si="4"/>
        <v>8549692</v>
      </c>
      <c r="F42" s="62">
        <f t="shared" si="4"/>
        <v>73451003</v>
      </c>
      <c r="G42" s="60">
        <f t="shared" si="4"/>
        <v>43431379</v>
      </c>
      <c r="H42" s="60">
        <f t="shared" si="4"/>
        <v>25705390</v>
      </c>
      <c r="I42" s="63">
        <f t="shared" si="4"/>
        <v>26390933</v>
      </c>
      <c r="J42" s="64">
        <f t="shared" si="4"/>
        <v>38514945</v>
      </c>
      <c r="K42" s="60">
        <f t="shared" si="4"/>
        <v>73943381</v>
      </c>
      <c r="L42" s="61">
        <f t="shared" si="4"/>
        <v>76517086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600000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7960000</v>
      </c>
      <c r="K44" s="60">
        <f t="shared" si="4"/>
        <v>1100000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6160461</v>
      </c>
      <c r="D45" s="6">
        <f t="shared" si="4"/>
        <v>29878782</v>
      </c>
      <c r="E45" s="61">
        <f t="shared" si="4"/>
        <v>15974911</v>
      </c>
      <c r="F45" s="62">
        <f t="shared" si="4"/>
        <v>15898610</v>
      </c>
      <c r="G45" s="60">
        <f t="shared" si="4"/>
        <v>17301365</v>
      </c>
      <c r="H45" s="60">
        <f t="shared" si="4"/>
        <v>4381200</v>
      </c>
      <c r="I45" s="63">
        <f t="shared" si="4"/>
        <v>3817525</v>
      </c>
      <c r="J45" s="64">
        <f t="shared" si="4"/>
        <v>15774505</v>
      </c>
      <c r="K45" s="60">
        <f t="shared" si="4"/>
        <v>3910000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1085022</v>
      </c>
      <c r="D48" s="6">
        <f t="shared" si="4"/>
        <v>0</v>
      </c>
      <c r="E48" s="61">
        <f t="shared" si="4"/>
        <v>0</v>
      </c>
      <c r="F48" s="62">
        <f t="shared" si="4"/>
        <v>784000</v>
      </c>
      <c r="G48" s="60">
        <f t="shared" si="4"/>
        <v>784000</v>
      </c>
      <c r="H48" s="60">
        <f t="shared" si="4"/>
        <v>370551</v>
      </c>
      <c r="I48" s="63">
        <f t="shared" si="4"/>
        <v>350000</v>
      </c>
      <c r="J48" s="64">
        <f t="shared" si="4"/>
        <v>800000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74094119</v>
      </c>
      <c r="D49" s="72">
        <f aca="true" t="shared" si="6" ref="D49:L49">SUM(D41:D48)</f>
        <v>117210091</v>
      </c>
      <c r="E49" s="73">
        <f t="shared" si="6"/>
        <v>176242660</v>
      </c>
      <c r="F49" s="74">
        <f t="shared" si="6"/>
        <v>143405121</v>
      </c>
      <c r="G49" s="72">
        <f t="shared" si="6"/>
        <v>165055387</v>
      </c>
      <c r="H49" s="72">
        <f>SUM(H41:H48)</f>
        <v>105419015</v>
      </c>
      <c r="I49" s="75">
        <f t="shared" si="6"/>
        <v>100328592</v>
      </c>
      <c r="J49" s="76">
        <f t="shared" si="6"/>
        <v>141632508</v>
      </c>
      <c r="K49" s="72">
        <f t="shared" si="6"/>
        <v>143823451</v>
      </c>
      <c r="L49" s="73">
        <f t="shared" si="6"/>
        <v>150521325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172025282</v>
      </c>
      <c r="D52" s="6">
        <v>237181374</v>
      </c>
      <c r="E52" s="7">
        <v>363041506</v>
      </c>
      <c r="F52" s="8">
        <v>412190819</v>
      </c>
      <c r="G52" s="6">
        <v>446745019</v>
      </c>
      <c r="H52" s="6"/>
      <c r="I52" s="9">
        <v>419892769</v>
      </c>
      <c r="J52" s="10">
        <v>439581954</v>
      </c>
      <c r="K52" s="6">
        <v>504989142</v>
      </c>
      <c r="L52" s="7">
        <v>595865883</v>
      </c>
    </row>
    <row r="53" spans="1:12" ht="13.5">
      <c r="A53" s="79" t="s">
        <v>20</v>
      </c>
      <c r="B53" s="47"/>
      <c r="C53" s="6">
        <v>29454099</v>
      </c>
      <c r="D53" s="6">
        <v>32383737</v>
      </c>
      <c r="E53" s="7">
        <v>36257522</v>
      </c>
      <c r="F53" s="8">
        <v>37112767</v>
      </c>
      <c r="G53" s="6">
        <v>41098868</v>
      </c>
      <c r="H53" s="6"/>
      <c r="I53" s="9">
        <v>41931708</v>
      </c>
      <c r="J53" s="10">
        <v>43554536</v>
      </c>
      <c r="K53" s="6">
        <v>46037145</v>
      </c>
      <c r="L53" s="7">
        <v>48615225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>
        <v>1000000</v>
      </c>
      <c r="K54" s="6"/>
      <c r="L54" s="7"/>
    </row>
    <row r="55" spans="1:12" ht="13.5">
      <c r="A55" s="79" t="s">
        <v>22</v>
      </c>
      <c r="B55" s="47"/>
      <c r="C55" s="6">
        <v>325000</v>
      </c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134127659</v>
      </c>
      <c r="D56" s="6">
        <v>1527795</v>
      </c>
      <c r="E56" s="7">
        <v>1632018</v>
      </c>
      <c r="F56" s="8">
        <v>34579630</v>
      </c>
      <c r="G56" s="6">
        <v>37433529</v>
      </c>
      <c r="H56" s="6"/>
      <c r="I56" s="9">
        <v>8876703</v>
      </c>
      <c r="J56" s="10">
        <v>3997102</v>
      </c>
      <c r="K56" s="6">
        <v>6224937</v>
      </c>
      <c r="L56" s="7">
        <v>6573533</v>
      </c>
    </row>
    <row r="57" spans="1:12" ht="13.5">
      <c r="A57" s="80" t="s">
        <v>24</v>
      </c>
      <c r="B57" s="47"/>
      <c r="C57" s="21">
        <f>SUM(C52:C56)</f>
        <v>335932040</v>
      </c>
      <c r="D57" s="21">
        <f aca="true" t="shared" si="7" ref="D57:L57">SUM(D52:D56)</f>
        <v>271092906</v>
      </c>
      <c r="E57" s="22">
        <f t="shared" si="7"/>
        <v>400931046</v>
      </c>
      <c r="F57" s="23">
        <f t="shared" si="7"/>
        <v>483883216</v>
      </c>
      <c r="G57" s="21">
        <f t="shared" si="7"/>
        <v>525277416</v>
      </c>
      <c r="H57" s="21">
        <f>SUM(H52:H56)</f>
        <v>0</v>
      </c>
      <c r="I57" s="24">
        <f t="shared" si="7"/>
        <v>470701180</v>
      </c>
      <c r="J57" s="25">
        <f t="shared" si="7"/>
        <v>488133592</v>
      </c>
      <c r="K57" s="21">
        <f t="shared" si="7"/>
        <v>557251224</v>
      </c>
      <c r="L57" s="22">
        <f t="shared" si="7"/>
        <v>651054641</v>
      </c>
    </row>
    <row r="58" spans="1:12" ht="13.5">
      <c r="A58" s="77" t="s">
        <v>25</v>
      </c>
      <c r="B58" s="39"/>
      <c r="C58" s="6"/>
      <c r="D58" s="6">
        <v>102</v>
      </c>
      <c r="E58" s="7">
        <v>8549692</v>
      </c>
      <c r="F58" s="8">
        <v>98122023</v>
      </c>
      <c r="G58" s="6">
        <v>108504023</v>
      </c>
      <c r="H58" s="6"/>
      <c r="I58" s="9">
        <v>34940625</v>
      </c>
      <c r="J58" s="10">
        <v>153272209</v>
      </c>
      <c r="K58" s="6">
        <v>162008725</v>
      </c>
      <c r="L58" s="7">
        <v>171081213</v>
      </c>
    </row>
    <row r="59" spans="1:12" ht="13.5">
      <c r="A59" s="77" t="s">
        <v>26</v>
      </c>
      <c r="B59" s="39"/>
      <c r="C59" s="11"/>
      <c r="D59" s="11">
        <v>549000</v>
      </c>
      <c r="E59" s="12">
        <v>548500</v>
      </c>
      <c r="F59" s="13">
        <v>684954</v>
      </c>
      <c r="G59" s="11">
        <v>684954</v>
      </c>
      <c r="H59" s="11"/>
      <c r="I59" s="14">
        <v>548500</v>
      </c>
      <c r="J59" s="15"/>
      <c r="K59" s="11"/>
      <c r="L59" s="12"/>
    </row>
    <row r="60" spans="1:12" ht="13.5">
      <c r="A60" s="77" t="s">
        <v>27</v>
      </c>
      <c r="B60" s="39"/>
      <c r="C60" s="6">
        <v>267057</v>
      </c>
      <c r="D60" s="6">
        <v>258000</v>
      </c>
      <c r="E60" s="7">
        <v>249048</v>
      </c>
      <c r="F60" s="8">
        <v>279876</v>
      </c>
      <c r="G60" s="6">
        <v>279876</v>
      </c>
      <c r="H60" s="6"/>
      <c r="I60" s="9">
        <v>240057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19183722</v>
      </c>
      <c r="D61" s="6">
        <v>186746327</v>
      </c>
      <c r="E61" s="7">
        <v>202340189</v>
      </c>
      <c r="F61" s="8">
        <v>228994754</v>
      </c>
      <c r="G61" s="6">
        <v>197668819</v>
      </c>
      <c r="H61" s="6"/>
      <c r="I61" s="9">
        <v>206157695</v>
      </c>
      <c r="J61" s="10">
        <v>42745067</v>
      </c>
      <c r="K61" s="6">
        <v>45181954</v>
      </c>
      <c r="L61" s="7">
        <v>47712143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575056</v>
      </c>
      <c r="D64" s="6">
        <v>367000</v>
      </c>
      <c r="E64" s="7">
        <v>208103</v>
      </c>
      <c r="F64" s="8">
        <v>827608</v>
      </c>
      <c r="G64" s="6">
        <v>827608</v>
      </c>
      <c r="H64" s="6"/>
      <c r="I64" s="9">
        <v>117244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355957875</v>
      </c>
      <c r="D65" s="72">
        <f aca="true" t="shared" si="8" ref="D65:L65">SUM(D57:D64)</f>
        <v>459013335</v>
      </c>
      <c r="E65" s="73">
        <f t="shared" si="8"/>
        <v>612826578</v>
      </c>
      <c r="F65" s="74">
        <f t="shared" si="8"/>
        <v>812792431</v>
      </c>
      <c r="G65" s="72">
        <f t="shared" si="8"/>
        <v>833242696</v>
      </c>
      <c r="H65" s="72">
        <f>SUM(H57:H64)</f>
        <v>0</v>
      </c>
      <c r="I65" s="75">
        <f t="shared" si="8"/>
        <v>712705301</v>
      </c>
      <c r="J65" s="82">
        <f t="shared" si="8"/>
        <v>684150868</v>
      </c>
      <c r="K65" s="72">
        <f t="shared" si="8"/>
        <v>764441903</v>
      </c>
      <c r="L65" s="73">
        <f t="shared" si="8"/>
        <v>869847997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13196630</v>
      </c>
      <c r="D68" s="60">
        <v>14095488</v>
      </c>
      <c r="E68" s="61">
        <v>21569538</v>
      </c>
      <c r="F68" s="62">
        <v>14812517</v>
      </c>
      <c r="G68" s="60">
        <v>14812523</v>
      </c>
      <c r="H68" s="60"/>
      <c r="I68" s="63">
        <v>31631277</v>
      </c>
      <c r="J68" s="64">
        <v>15041010</v>
      </c>
      <c r="K68" s="60">
        <v>15898531</v>
      </c>
      <c r="L68" s="61">
        <v>16788965</v>
      </c>
    </row>
    <row r="69" spans="1:12" ht="13.5">
      <c r="A69" s="84" t="s">
        <v>43</v>
      </c>
      <c r="B69" s="39" t="s">
        <v>44</v>
      </c>
      <c r="C69" s="60">
        <f>SUM(C75:C79)</f>
        <v>5055616</v>
      </c>
      <c r="D69" s="60">
        <f aca="true" t="shared" si="9" ref="D69:L69">SUM(D75:D79)</f>
        <v>4371304</v>
      </c>
      <c r="E69" s="61">
        <f t="shared" si="9"/>
        <v>5754016</v>
      </c>
      <c r="F69" s="62">
        <f t="shared" si="9"/>
        <v>8582652</v>
      </c>
      <c r="G69" s="60">
        <f t="shared" si="9"/>
        <v>8586752</v>
      </c>
      <c r="H69" s="60">
        <f>SUM(H75:H79)</f>
        <v>0</v>
      </c>
      <c r="I69" s="63">
        <f t="shared" si="9"/>
        <v>0</v>
      </c>
      <c r="J69" s="64">
        <f t="shared" si="9"/>
        <v>10679888</v>
      </c>
      <c r="K69" s="60">
        <f t="shared" si="9"/>
        <v>11388642</v>
      </c>
      <c r="L69" s="61">
        <f t="shared" si="9"/>
        <v>12026406</v>
      </c>
    </row>
    <row r="70" spans="1:12" ht="13.5">
      <c r="A70" s="79" t="s">
        <v>19</v>
      </c>
      <c r="B70" s="47"/>
      <c r="C70" s="6">
        <v>1033057</v>
      </c>
      <c r="D70" s="6">
        <v>1457812</v>
      </c>
      <c r="E70" s="7">
        <v>1045141</v>
      </c>
      <c r="F70" s="8">
        <v>2145188</v>
      </c>
      <c r="G70" s="6">
        <v>2149288</v>
      </c>
      <c r="H70" s="6"/>
      <c r="I70" s="9"/>
      <c r="J70" s="10">
        <v>10679888</v>
      </c>
      <c r="K70" s="6">
        <v>11388642</v>
      </c>
      <c r="L70" s="7">
        <v>12026406</v>
      </c>
    </row>
    <row r="71" spans="1:12" ht="13.5">
      <c r="A71" s="79" t="s">
        <v>20</v>
      </c>
      <c r="B71" s="47"/>
      <c r="C71" s="6">
        <v>66187</v>
      </c>
      <c r="D71" s="6">
        <v>170908</v>
      </c>
      <c r="E71" s="7">
        <v>446360</v>
      </c>
      <c r="F71" s="8">
        <v>539732</v>
      </c>
      <c r="G71" s="6">
        <v>539732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242000</v>
      </c>
      <c r="G74" s="6">
        <v>242000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1099244</v>
      </c>
      <c r="D75" s="21">
        <f aca="true" t="shared" si="10" ref="D75:L75">SUM(D70:D74)</f>
        <v>1628720</v>
      </c>
      <c r="E75" s="22">
        <f t="shared" si="10"/>
        <v>1491501</v>
      </c>
      <c r="F75" s="23">
        <f t="shared" si="10"/>
        <v>2926920</v>
      </c>
      <c r="G75" s="21">
        <f t="shared" si="10"/>
        <v>2931020</v>
      </c>
      <c r="H75" s="21">
        <f>SUM(H70:H74)</f>
        <v>0</v>
      </c>
      <c r="I75" s="24">
        <f t="shared" si="10"/>
        <v>0</v>
      </c>
      <c r="J75" s="25">
        <f t="shared" si="10"/>
        <v>10679888</v>
      </c>
      <c r="K75" s="21">
        <f t="shared" si="10"/>
        <v>11388642</v>
      </c>
      <c r="L75" s="22">
        <f t="shared" si="10"/>
        <v>12026406</v>
      </c>
    </row>
    <row r="76" spans="1:12" ht="13.5">
      <c r="A76" s="86" t="s">
        <v>25</v>
      </c>
      <c r="B76" s="39"/>
      <c r="C76" s="6"/>
      <c r="D76" s="6">
        <v>24947</v>
      </c>
      <c r="E76" s="7"/>
      <c r="F76" s="8">
        <v>908000</v>
      </c>
      <c r="G76" s="6">
        <v>908000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3956372</v>
      </c>
      <c r="D79" s="6">
        <v>2717637</v>
      </c>
      <c r="E79" s="7">
        <v>4262515</v>
      </c>
      <c r="F79" s="8">
        <v>4747732</v>
      </c>
      <c r="G79" s="6">
        <v>4747732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18252246</v>
      </c>
      <c r="D80" s="72">
        <f aca="true" t="shared" si="11" ref="D80:L80">SUM(D68:D69)</f>
        <v>18466792</v>
      </c>
      <c r="E80" s="73">
        <f t="shared" si="11"/>
        <v>27323554</v>
      </c>
      <c r="F80" s="74">
        <f t="shared" si="11"/>
        <v>23395169</v>
      </c>
      <c r="G80" s="72">
        <f t="shared" si="11"/>
        <v>23399275</v>
      </c>
      <c r="H80" s="72">
        <f>SUM(H68:H69)</f>
        <v>0</v>
      </c>
      <c r="I80" s="75">
        <f t="shared" si="11"/>
        <v>31631277</v>
      </c>
      <c r="J80" s="76">
        <f t="shared" si="11"/>
        <v>25720898</v>
      </c>
      <c r="K80" s="72">
        <f t="shared" si="11"/>
        <v>27287173</v>
      </c>
      <c r="L80" s="73">
        <f t="shared" si="11"/>
        <v>28815371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1.55776931970743</v>
      </c>
      <c r="D82" s="95">
        <f t="shared" si="12"/>
        <v>1.6411656064756888</v>
      </c>
      <c r="E82" s="96">
        <f t="shared" si="12"/>
        <v>4.884984417080957</v>
      </c>
      <c r="F82" s="97">
        <f t="shared" si="12"/>
        <v>3.138184125765371</v>
      </c>
      <c r="G82" s="95">
        <f t="shared" si="12"/>
        <v>2.582174228706883</v>
      </c>
      <c r="H82" s="95">
        <f t="shared" si="12"/>
        <v>0</v>
      </c>
      <c r="I82" s="98">
        <f t="shared" si="12"/>
        <v>1.4534280345880253</v>
      </c>
      <c r="J82" s="99">
        <f t="shared" si="12"/>
        <v>1.8405738270676522</v>
      </c>
      <c r="K82" s="95">
        <f t="shared" si="12"/>
        <v>1.280253398533719</v>
      </c>
      <c r="L82" s="96">
        <f t="shared" si="12"/>
        <v>0.8134173243850835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3.4194989175266715</v>
      </c>
      <c r="D83" s="95">
        <f t="shared" si="13"/>
        <v>5.1670380621089524</v>
      </c>
      <c r="E83" s="96">
        <f t="shared" si="13"/>
        <v>6.782472809570608</v>
      </c>
      <c r="F83" s="97">
        <f t="shared" si="13"/>
        <v>7.341831438910754</v>
      </c>
      <c r="G83" s="95">
        <f t="shared" si="13"/>
        <v>8.032292270533521</v>
      </c>
      <c r="H83" s="95">
        <f t="shared" si="13"/>
        <v>0</v>
      </c>
      <c r="I83" s="98">
        <f t="shared" si="13"/>
        <v>1.8790061495146086</v>
      </c>
      <c r="J83" s="99">
        <f t="shared" si="13"/>
        <v>6.101450700451632</v>
      </c>
      <c r="K83" s="95">
        <f t="shared" si="13"/>
        <v>5.079085608601197</v>
      </c>
      <c r="L83" s="96">
        <f t="shared" si="13"/>
        <v>4.02151568009106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0.014</v>
      </c>
      <c r="D84" s="95">
        <f t="shared" si="14"/>
        <v>0.01</v>
      </c>
      <c r="E84" s="96">
        <f t="shared" si="14"/>
        <v>0.009</v>
      </c>
      <c r="F84" s="97">
        <f t="shared" si="14"/>
        <v>0.011</v>
      </c>
      <c r="G84" s="95">
        <f t="shared" si="14"/>
        <v>0.01</v>
      </c>
      <c r="H84" s="95">
        <f t="shared" si="14"/>
        <v>0</v>
      </c>
      <c r="I84" s="98">
        <f t="shared" si="14"/>
        <v>0</v>
      </c>
      <c r="J84" s="99">
        <f t="shared" si="14"/>
        <v>0.016</v>
      </c>
      <c r="K84" s="95">
        <f t="shared" si="14"/>
        <v>0.015</v>
      </c>
      <c r="L84" s="96">
        <f t="shared" si="14"/>
        <v>0.014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0.14</v>
      </c>
      <c r="D85" s="95">
        <f t="shared" si="15"/>
        <v>0.17</v>
      </c>
      <c r="E85" s="96">
        <f t="shared" si="15"/>
        <v>0.25</v>
      </c>
      <c r="F85" s="97">
        <f t="shared" si="15"/>
        <v>0.14</v>
      </c>
      <c r="G85" s="95">
        <f t="shared" si="15"/>
        <v>0.15</v>
      </c>
      <c r="H85" s="95">
        <f t="shared" si="15"/>
        <v>0</v>
      </c>
      <c r="I85" s="98">
        <f t="shared" si="15"/>
        <v>0.08</v>
      </c>
      <c r="J85" s="99">
        <f t="shared" si="15"/>
        <v>0.15</v>
      </c>
      <c r="K85" s="95">
        <f t="shared" si="15"/>
        <v>0.12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8582652</v>
      </c>
      <c r="G89" s="6"/>
      <c r="H89" s="6">
        <v>7554446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117283</v>
      </c>
      <c r="I90" s="14"/>
      <c r="J90" s="15">
        <v>10679888</v>
      </c>
      <c r="K90" s="11">
        <v>11288642</v>
      </c>
      <c r="L90" s="27">
        <v>11920806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1005448</v>
      </c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8582652</v>
      </c>
      <c r="G93" s="72">
        <f t="shared" si="16"/>
        <v>0</v>
      </c>
      <c r="H93" s="72">
        <f>SUM(H89:H92)</f>
        <v>8677177</v>
      </c>
      <c r="I93" s="75">
        <f t="shared" si="16"/>
        <v>0</v>
      </c>
      <c r="J93" s="76">
        <f t="shared" si="16"/>
        <v>10679888</v>
      </c>
      <c r="K93" s="72">
        <f t="shared" si="16"/>
        <v>11288642</v>
      </c>
      <c r="L93" s="121">
        <f t="shared" si="16"/>
        <v>11920806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360757159</v>
      </c>
      <c r="D5" s="40">
        <f aca="true" t="shared" si="0" ref="D5:L5">SUM(D11:D18)</f>
        <v>138098295</v>
      </c>
      <c r="E5" s="41">
        <f t="shared" si="0"/>
        <v>88531237</v>
      </c>
      <c r="F5" s="42">
        <f t="shared" si="0"/>
        <v>123688430</v>
      </c>
      <c r="G5" s="40">
        <f t="shared" si="0"/>
        <v>138982252</v>
      </c>
      <c r="H5" s="40">
        <f>SUM(H11:H18)</f>
        <v>146384439</v>
      </c>
      <c r="I5" s="43">
        <f t="shared" si="0"/>
        <v>73388256</v>
      </c>
      <c r="J5" s="44">
        <f t="shared" si="0"/>
        <v>58085332</v>
      </c>
      <c r="K5" s="40">
        <f t="shared" si="0"/>
        <v>54466636</v>
      </c>
      <c r="L5" s="41">
        <f t="shared" si="0"/>
        <v>102693880</v>
      </c>
    </row>
    <row r="6" spans="1:12" ht="13.5">
      <c r="A6" s="46" t="s">
        <v>19</v>
      </c>
      <c r="B6" s="47"/>
      <c r="C6" s="6">
        <v>330496754</v>
      </c>
      <c r="D6" s="6">
        <v>82111590</v>
      </c>
      <c r="E6" s="7">
        <v>47021787</v>
      </c>
      <c r="F6" s="8">
        <v>91707150</v>
      </c>
      <c r="G6" s="6">
        <v>103672476</v>
      </c>
      <c r="H6" s="6">
        <v>130591301</v>
      </c>
      <c r="I6" s="9">
        <v>39930586</v>
      </c>
      <c r="J6" s="10">
        <v>42850332</v>
      </c>
      <c r="K6" s="6">
        <v>38346636</v>
      </c>
      <c r="L6" s="7">
        <v>85652550</v>
      </c>
    </row>
    <row r="7" spans="1:12" ht="13.5">
      <c r="A7" s="46" t="s">
        <v>20</v>
      </c>
      <c r="B7" s="47"/>
      <c r="C7" s="6">
        <v>15645358</v>
      </c>
      <c r="D7" s="6">
        <v>16853713</v>
      </c>
      <c r="E7" s="7">
        <v>22926379</v>
      </c>
      <c r="F7" s="8">
        <v>22000000</v>
      </c>
      <c r="G7" s="6">
        <v>22300000</v>
      </c>
      <c r="H7" s="6">
        <v>8740602</v>
      </c>
      <c r="I7" s="9">
        <v>9727599</v>
      </c>
      <c r="J7" s="10">
        <v>15000000</v>
      </c>
      <c r="K7" s="6">
        <v>15885000</v>
      </c>
      <c r="L7" s="7">
        <v>16806330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398646</v>
      </c>
      <c r="F10" s="8">
        <v>900000</v>
      </c>
      <c r="G10" s="6">
        <v>1200000</v>
      </c>
      <c r="H10" s="6">
        <v>80297</v>
      </c>
      <c r="I10" s="9">
        <v>80297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346142112</v>
      </c>
      <c r="D11" s="21">
        <f aca="true" t="shared" si="1" ref="D11:L11">SUM(D6:D10)</f>
        <v>98965303</v>
      </c>
      <c r="E11" s="22">
        <f t="shared" si="1"/>
        <v>70346812</v>
      </c>
      <c r="F11" s="23">
        <f t="shared" si="1"/>
        <v>114607150</v>
      </c>
      <c r="G11" s="21">
        <f t="shared" si="1"/>
        <v>127172476</v>
      </c>
      <c r="H11" s="21">
        <f>SUM(H6:H10)</f>
        <v>139412200</v>
      </c>
      <c r="I11" s="24">
        <f t="shared" si="1"/>
        <v>49738482</v>
      </c>
      <c r="J11" s="25">
        <f t="shared" si="1"/>
        <v>57850332</v>
      </c>
      <c r="K11" s="21">
        <f t="shared" si="1"/>
        <v>54231636</v>
      </c>
      <c r="L11" s="22">
        <f t="shared" si="1"/>
        <v>102458880</v>
      </c>
    </row>
    <row r="12" spans="1:12" ht="13.5">
      <c r="A12" s="49" t="s">
        <v>25</v>
      </c>
      <c r="B12" s="39"/>
      <c r="C12" s="6">
        <v>13690996</v>
      </c>
      <c r="D12" s="6">
        <v>26427530</v>
      </c>
      <c r="E12" s="7">
        <v>5711717</v>
      </c>
      <c r="F12" s="8">
        <v>3000000</v>
      </c>
      <c r="G12" s="6">
        <v>4435000</v>
      </c>
      <c r="H12" s="6">
        <v>3638078</v>
      </c>
      <c r="I12" s="9">
        <v>5361114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>
        <v>9348000</v>
      </c>
      <c r="E14" s="7">
        <v>6700000</v>
      </c>
      <c r="F14" s="8"/>
      <c r="G14" s="6"/>
      <c r="H14" s="6"/>
      <c r="I14" s="9">
        <v>7141753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924051</v>
      </c>
      <c r="D15" s="6">
        <v>2422822</v>
      </c>
      <c r="E15" s="7">
        <v>5772708</v>
      </c>
      <c r="F15" s="8">
        <v>6081280</v>
      </c>
      <c r="G15" s="6">
        <v>7374776</v>
      </c>
      <c r="H15" s="6">
        <v>3334161</v>
      </c>
      <c r="I15" s="9">
        <v>10515539</v>
      </c>
      <c r="J15" s="10">
        <v>235000</v>
      </c>
      <c r="K15" s="6">
        <v>235000</v>
      </c>
      <c r="L15" s="7">
        <v>235000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934640</v>
      </c>
      <c r="E18" s="17"/>
      <c r="F18" s="18"/>
      <c r="G18" s="16"/>
      <c r="H18" s="16"/>
      <c r="I18" s="19">
        <v>631368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562450</v>
      </c>
      <c r="E20" s="54">
        <f t="shared" si="2"/>
        <v>612086</v>
      </c>
      <c r="F20" s="55">
        <f t="shared" si="2"/>
        <v>10000000</v>
      </c>
      <c r="G20" s="53">
        <f t="shared" si="2"/>
        <v>8600000</v>
      </c>
      <c r="H20" s="53">
        <f>SUM(H26:H33)</f>
        <v>4123850</v>
      </c>
      <c r="I20" s="56">
        <f t="shared" si="2"/>
        <v>3029752</v>
      </c>
      <c r="J20" s="57">
        <f t="shared" si="2"/>
        <v>83039182</v>
      </c>
      <c r="K20" s="53">
        <f t="shared" si="2"/>
        <v>89341564</v>
      </c>
      <c r="L20" s="54">
        <f t="shared" si="2"/>
        <v>46500000</v>
      </c>
    </row>
    <row r="21" spans="1:12" ht="13.5">
      <c r="A21" s="46" t="s">
        <v>19</v>
      </c>
      <c r="B21" s="47"/>
      <c r="C21" s="6"/>
      <c r="D21" s="6"/>
      <c r="E21" s="7"/>
      <c r="F21" s="8">
        <v>2500000</v>
      </c>
      <c r="G21" s="6">
        <v>3100000</v>
      </c>
      <c r="H21" s="6">
        <v>468615</v>
      </c>
      <c r="I21" s="9">
        <v>468615</v>
      </c>
      <c r="J21" s="10">
        <v>53039182</v>
      </c>
      <c r="K21" s="6">
        <v>59341564</v>
      </c>
      <c r="L21" s="7">
        <v>16500000</v>
      </c>
    </row>
    <row r="22" spans="1:12" ht="13.5">
      <c r="A22" s="46" t="s">
        <v>20</v>
      </c>
      <c r="B22" s="47"/>
      <c r="C22" s="6"/>
      <c r="D22" s="6"/>
      <c r="E22" s="7"/>
      <c r="F22" s="8">
        <v>7500000</v>
      </c>
      <c r="G22" s="6">
        <v>5500000</v>
      </c>
      <c r="H22" s="6">
        <v>3578481</v>
      </c>
      <c r="I22" s="9">
        <v>2561137</v>
      </c>
      <c r="J22" s="10">
        <v>30000000</v>
      </c>
      <c r="K22" s="6">
        <v>30000000</v>
      </c>
      <c r="L22" s="7">
        <v>30000000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10000000</v>
      </c>
      <c r="G26" s="21">
        <f t="shared" si="3"/>
        <v>8600000</v>
      </c>
      <c r="H26" s="21">
        <f>SUM(H21:H25)</f>
        <v>4047096</v>
      </c>
      <c r="I26" s="24">
        <f t="shared" si="3"/>
        <v>3029752</v>
      </c>
      <c r="J26" s="25">
        <f t="shared" si="3"/>
        <v>83039182</v>
      </c>
      <c r="K26" s="21">
        <f t="shared" si="3"/>
        <v>89341564</v>
      </c>
      <c r="L26" s="22">
        <f t="shared" si="3"/>
        <v>46500000</v>
      </c>
    </row>
    <row r="27" spans="1:12" ht="13.5">
      <c r="A27" s="49" t="s">
        <v>25</v>
      </c>
      <c r="B27" s="59"/>
      <c r="C27" s="6"/>
      <c r="D27" s="6"/>
      <c r="E27" s="7">
        <v>612086</v>
      </c>
      <c r="F27" s="8"/>
      <c r="G27" s="6"/>
      <c r="H27" s="6">
        <v>76754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>
        <v>562450</v>
      </c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330496754</v>
      </c>
      <c r="D36" s="6">
        <f t="shared" si="4"/>
        <v>82111590</v>
      </c>
      <c r="E36" s="7">
        <f t="shared" si="4"/>
        <v>47021787</v>
      </c>
      <c r="F36" s="8">
        <f t="shared" si="4"/>
        <v>94207150</v>
      </c>
      <c r="G36" s="6">
        <f t="shared" si="4"/>
        <v>106772476</v>
      </c>
      <c r="H36" s="6">
        <f>H6+H21</f>
        <v>131059916</v>
      </c>
      <c r="I36" s="9">
        <f t="shared" si="4"/>
        <v>40399201</v>
      </c>
      <c r="J36" s="10">
        <f t="shared" si="4"/>
        <v>95889514</v>
      </c>
      <c r="K36" s="6">
        <f t="shared" si="4"/>
        <v>97688200</v>
      </c>
      <c r="L36" s="7">
        <f t="shared" si="4"/>
        <v>102152550</v>
      </c>
    </row>
    <row r="37" spans="1:12" ht="13.5">
      <c r="A37" s="46" t="s">
        <v>20</v>
      </c>
      <c r="B37" s="47"/>
      <c r="C37" s="6">
        <f t="shared" si="4"/>
        <v>15645358</v>
      </c>
      <c r="D37" s="6">
        <f t="shared" si="4"/>
        <v>16853713</v>
      </c>
      <c r="E37" s="7">
        <f t="shared" si="4"/>
        <v>22926379</v>
      </c>
      <c r="F37" s="8">
        <f t="shared" si="4"/>
        <v>29500000</v>
      </c>
      <c r="G37" s="6">
        <f t="shared" si="4"/>
        <v>27800000</v>
      </c>
      <c r="H37" s="6">
        <f>H7+H22</f>
        <v>12319083</v>
      </c>
      <c r="I37" s="9">
        <f t="shared" si="4"/>
        <v>12288736</v>
      </c>
      <c r="J37" s="10">
        <f t="shared" si="4"/>
        <v>45000000</v>
      </c>
      <c r="K37" s="6">
        <f t="shared" si="4"/>
        <v>45885000</v>
      </c>
      <c r="L37" s="7">
        <f t="shared" si="4"/>
        <v>46806330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398646</v>
      </c>
      <c r="F40" s="8">
        <f t="shared" si="4"/>
        <v>900000</v>
      </c>
      <c r="G40" s="6">
        <f t="shared" si="4"/>
        <v>1200000</v>
      </c>
      <c r="H40" s="6">
        <f>H10+H25</f>
        <v>80297</v>
      </c>
      <c r="I40" s="9">
        <f t="shared" si="4"/>
        <v>80297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346142112</v>
      </c>
      <c r="D41" s="21">
        <f aca="true" t="shared" si="5" ref="D41:L41">SUM(D36:D40)</f>
        <v>98965303</v>
      </c>
      <c r="E41" s="22">
        <f t="shared" si="5"/>
        <v>70346812</v>
      </c>
      <c r="F41" s="23">
        <f t="shared" si="5"/>
        <v>124607150</v>
      </c>
      <c r="G41" s="21">
        <f t="shared" si="5"/>
        <v>135772476</v>
      </c>
      <c r="H41" s="21">
        <f>SUM(H36:H40)</f>
        <v>143459296</v>
      </c>
      <c r="I41" s="24">
        <f t="shared" si="5"/>
        <v>52768234</v>
      </c>
      <c r="J41" s="25">
        <f t="shared" si="5"/>
        <v>140889514</v>
      </c>
      <c r="K41" s="21">
        <f t="shared" si="5"/>
        <v>143573200</v>
      </c>
      <c r="L41" s="22">
        <f t="shared" si="5"/>
        <v>148958880</v>
      </c>
    </row>
    <row r="42" spans="1:12" ht="13.5">
      <c r="A42" s="49" t="s">
        <v>25</v>
      </c>
      <c r="B42" s="39"/>
      <c r="C42" s="6">
        <f t="shared" si="4"/>
        <v>13690996</v>
      </c>
      <c r="D42" s="6">
        <f t="shared" si="4"/>
        <v>26427530</v>
      </c>
      <c r="E42" s="61">
        <f t="shared" si="4"/>
        <v>6323803</v>
      </c>
      <c r="F42" s="62">
        <f t="shared" si="4"/>
        <v>3000000</v>
      </c>
      <c r="G42" s="60">
        <f t="shared" si="4"/>
        <v>4435000</v>
      </c>
      <c r="H42" s="60">
        <f t="shared" si="4"/>
        <v>3714832</v>
      </c>
      <c r="I42" s="63">
        <f t="shared" si="4"/>
        <v>5361114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9348000</v>
      </c>
      <c r="E44" s="61">
        <f t="shared" si="4"/>
        <v>6700000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7141753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924051</v>
      </c>
      <c r="D45" s="6">
        <f t="shared" si="4"/>
        <v>2985272</v>
      </c>
      <c r="E45" s="61">
        <f t="shared" si="4"/>
        <v>5772708</v>
      </c>
      <c r="F45" s="62">
        <f t="shared" si="4"/>
        <v>6081280</v>
      </c>
      <c r="G45" s="60">
        <f t="shared" si="4"/>
        <v>7374776</v>
      </c>
      <c r="H45" s="60">
        <f t="shared" si="4"/>
        <v>3334161</v>
      </c>
      <c r="I45" s="63">
        <f t="shared" si="4"/>
        <v>10515539</v>
      </c>
      <c r="J45" s="64">
        <f t="shared" si="4"/>
        <v>235000</v>
      </c>
      <c r="K45" s="60">
        <f t="shared" si="4"/>
        <v>235000</v>
      </c>
      <c r="L45" s="61">
        <f t="shared" si="4"/>
        <v>235000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934640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631368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360757159</v>
      </c>
      <c r="D49" s="72">
        <f aca="true" t="shared" si="6" ref="D49:L49">SUM(D41:D48)</f>
        <v>138660745</v>
      </c>
      <c r="E49" s="73">
        <f t="shared" si="6"/>
        <v>89143323</v>
      </c>
      <c r="F49" s="74">
        <f t="shared" si="6"/>
        <v>133688430</v>
      </c>
      <c r="G49" s="72">
        <f t="shared" si="6"/>
        <v>147582252</v>
      </c>
      <c r="H49" s="72">
        <f>SUM(H41:H48)</f>
        <v>150508289</v>
      </c>
      <c r="I49" s="75">
        <f t="shared" si="6"/>
        <v>76418008</v>
      </c>
      <c r="J49" s="76">
        <f t="shared" si="6"/>
        <v>141124514</v>
      </c>
      <c r="K49" s="72">
        <f t="shared" si="6"/>
        <v>143808200</v>
      </c>
      <c r="L49" s="73">
        <f t="shared" si="6"/>
        <v>149193880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330496754</v>
      </c>
      <c r="D52" s="6">
        <v>789005041</v>
      </c>
      <c r="E52" s="7">
        <v>772513441</v>
      </c>
      <c r="F52" s="8">
        <v>955324976</v>
      </c>
      <c r="G52" s="6">
        <v>967890802</v>
      </c>
      <c r="H52" s="6"/>
      <c r="I52" s="9">
        <v>746400783</v>
      </c>
      <c r="J52" s="10">
        <v>913422266</v>
      </c>
      <c r="K52" s="6">
        <v>971586517</v>
      </c>
      <c r="L52" s="7">
        <v>1062290866</v>
      </c>
    </row>
    <row r="53" spans="1:12" ht="13.5">
      <c r="A53" s="79" t="s">
        <v>20</v>
      </c>
      <c r="B53" s="47"/>
      <c r="C53" s="6">
        <v>15645358</v>
      </c>
      <c r="D53" s="6">
        <v>613267302</v>
      </c>
      <c r="E53" s="7">
        <v>563994155</v>
      </c>
      <c r="F53" s="8">
        <v>587693496</v>
      </c>
      <c r="G53" s="6">
        <v>585993496</v>
      </c>
      <c r="H53" s="6"/>
      <c r="I53" s="9">
        <v>545545984</v>
      </c>
      <c r="J53" s="10">
        <v>645714000</v>
      </c>
      <c r="K53" s="6">
        <v>692484000</v>
      </c>
      <c r="L53" s="7">
        <v>704131373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>
        <v>41811650</v>
      </c>
      <c r="E56" s="7">
        <v>40184897</v>
      </c>
      <c r="F56" s="8">
        <v>41195849</v>
      </c>
      <c r="G56" s="6">
        <v>41497706</v>
      </c>
      <c r="H56" s="6"/>
      <c r="I56" s="9">
        <v>48060761</v>
      </c>
      <c r="J56" s="10">
        <v>37335683</v>
      </c>
      <c r="K56" s="6">
        <v>35308424</v>
      </c>
      <c r="L56" s="7">
        <v>33283021</v>
      </c>
    </row>
    <row r="57" spans="1:12" ht="13.5">
      <c r="A57" s="80" t="s">
        <v>24</v>
      </c>
      <c r="B57" s="47"/>
      <c r="C57" s="21">
        <f>SUM(C52:C56)</f>
        <v>346142112</v>
      </c>
      <c r="D57" s="21">
        <f aca="true" t="shared" si="7" ref="D57:L57">SUM(D52:D56)</f>
        <v>1444083993</v>
      </c>
      <c r="E57" s="22">
        <f t="shared" si="7"/>
        <v>1376692493</v>
      </c>
      <c r="F57" s="23">
        <f t="shared" si="7"/>
        <v>1584214321</v>
      </c>
      <c r="G57" s="21">
        <f t="shared" si="7"/>
        <v>1595382004</v>
      </c>
      <c r="H57" s="21">
        <f>SUM(H52:H56)</f>
        <v>0</v>
      </c>
      <c r="I57" s="24">
        <f t="shared" si="7"/>
        <v>1340007528</v>
      </c>
      <c r="J57" s="25">
        <f t="shared" si="7"/>
        <v>1596471949</v>
      </c>
      <c r="K57" s="21">
        <f t="shared" si="7"/>
        <v>1699378941</v>
      </c>
      <c r="L57" s="22">
        <f t="shared" si="7"/>
        <v>1799705260</v>
      </c>
    </row>
    <row r="58" spans="1:12" ht="13.5">
      <c r="A58" s="77" t="s">
        <v>25</v>
      </c>
      <c r="B58" s="39"/>
      <c r="C58" s="6">
        <v>13690996</v>
      </c>
      <c r="D58" s="6">
        <v>86590840</v>
      </c>
      <c r="E58" s="7">
        <v>71561599</v>
      </c>
      <c r="F58" s="8">
        <v>94425891</v>
      </c>
      <c r="G58" s="6">
        <v>97402219</v>
      </c>
      <c r="H58" s="6"/>
      <c r="I58" s="9">
        <v>83752535</v>
      </c>
      <c r="J58" s="10">
        <v>72271827</v>
      </c>
      <c r="K58" s="6">
        <v>68325515</v>
      </c>
      <c r="L58" s="7">
        <v>66889814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189945000</v>
      </c>
      <c r="E60" s="7">
        <v>194099000</v>
      </c>
      <c r="F60" s="8">
        <v>164945000</v>
      </c>
      <c r="G60" s="6">
        <v>164945000</v>
      </c>
      <c r="H60" s="6"/>
      <c r="I60" s="9">
        <v>149081753</v>
      </c>
      <c r="J60" s="10">
        <v>200099000</v>
      </c>
      <c r="K60" s="6">
        <v>203099000</v>
      </c>
      <c r="L60" s="7">
        <v>206099000</v>
      </c>
    </row>
    <row r="61" spans="1:12" ht="13.5">
      <c r="A61" s="77" t="s">
        <v>28</v>
      </c>
      <c r="B61" s="39" t="s">
        <v>29</v>
      </c>
      <c r="C61" s="6">
        <v>924051</v>
      </c>
      <c r="D61" s="6">
        <v>139433500</v>
      </c>
      <c r="E61" s="7">
        <v>138114482</v>
      </c>
      <c r="F61" s="8">
        <v>151206167</v>
      </c>
      <c r="G61" s="6">
        <v>150956480</v>
      </c>
      <c r="H61" s="6"/>
      <c r="I61" s="9">
        <v>136985860</v>
      </c>
      <c r="J61" s="10">
        <v>126122739</v>
      </c>
      <c r="K61" s="6">
        <v>119138747</v>
      </c>
      <c r="L61" s="7">
        <v>109278809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881356</v>
      </c>
      <c r="E64" s="7">
        <v>60149</v>
      </c>
      <c r="F64" s="8">
        <v>742356</v>
      </c>
      <c r="G64" s="6">
        <v>742356</v>
      </c>
      <c r="H64" s="6"/>
      <c r="I64" s="9">
        <v>924899</v>
      </c>
      <c r="J64" s="10">
        <v>513482</v>
      </c>
      <c r="K64" s="6">
        <v>482673</v>
      </c>
      <c r="L64" s="7">
        <v>453713</v>
      </c>
    </row>
    <row r="65" spans="1:12" ht="13.5">
      <c r="A65" s="70" t="s">
        <v>40</v>
      </c>
      <c r="B65" s="71"/>
      <c r="C65" s="72">
        <f>SUM(C57:C64)</f>
        <v>360757159</v>
      </c>
      <c r="D65" s="72">
        <f aca="true" t="shared" si="8" ref="D65:L65">SUM(D57:D64)</f>
        <v>1860934689</v>
      </c>
      <c r="E65" s="73">
        <f t="shared" si="8"/>
        <v>1780527723</v>
      </c>
      <c r="F65" s="74">
        <f t="shared" si="8"/>
        <v>1995533735</v>
      </c>
      <c r="G65" s="72">
        <f t="shared" si="8"/>
        <v>2009428059</v>
      </c>
      <c r="H65" s="72">
        <f>SUM(H57:H64)</f>
        <v>0</v>
      </c>
      <c r="I65" s="75">
        <f t="shared" si="8"/>
        <v>1710752575</v>
      </c>
      <c r="J65" s="82">
        <f t="shared" si="8"/>
        <v>1995478997</v>
      </c>
      <c r="K65" s="72">
        <f t="shared" si="8"/>
        <v>2090424876</v>
      </c>
      <c r="L65" s="73">
        <f t="shared" si="8"/>
        <v>2182426596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108129032</v>
      </c>
      <c r="D68" s="60">
        <v>117955461</v>
      </c>
      <c r="E68" s="61">
        <v>156676570</v>
      </c>
      <c r="F68" s="62">
        <v>128783959</v>
      </c>
      <c r="G68" s="60">
        <v>128783959</v>
      </c>
      <c r="H68" s="60"/>
      <c r="I68" s="63">
        <v>126170851</v>
      </c>
      <c r="J68" s="64">
        <v>128992469</v>
      </c>
      <c r="K68" s="60">
        <v>132566680</v>
      </c>
      <c r="L68" s="61">
        <v>135915972</v>
      </c>
    </row>
    <row r="69" spans="1:12" ht="13.5">
      <c r="A69" s="84" t="s">
        <v>43</v>
      </c>
      <c r="B69" s="39" t="s">
        <v>44</v>
      </c>
      <c r="C69" s="60">
        <f>SUM(C75:C79)</f>
        <v>19124848</v>
      </c>
      <c r="D69" s="60">
        <f aca="true" t="shared" si="9" ref="D69:L69">SUM(D75:D79)</f>
        <v>32133078</v>
      </c>
      <c r="E69" s="61">
        <f t="shared" si="9"/>
        <v>25111001</v>
      </c>
      <c r="F69" s="62">
        <f t="shared" si="9"/>
        <v>153760502</v>
      </c>
      <c r="G69" s="60">
        <f t="shared" si="9"/>
        <v>155801502</v>
      </c>
      <c r="H69" s="60">
        <f>SUM(H75:H79)</f>
        <v>0</v>
      </c>
      <c r="I69" s="63">
        <f t="shared" si="9"/>
        <v>0</v>
      </c>
      <c r="J69" s="64">
        <f t="shared" si="9"/>
        <v>53866275</v>
      </c>
      <c r="K69" s="60">
        <f t="shared" si="9"/>
        <v>57044383</v>
      </c>
      <c r="L69" s="61">
        <f t="shared" si="9"/>
        <v>60352954</v>
      </c>
    </row>
    <row r="70" spans="1:12" ht="13.5">
      <c r="A70" s="79" t="s">
        <v>19</v>
      </c>
      <c r="B70" s="47"/>
      <c r="C70" s="6">
        <v>14965196</v>
      </c>
      <c r="D70" s="6">
        <v>21036796</v>
      </c>
      <c r="E70" s="7">
        <v>16032091</v>
      </c>
      <c r="F70" s="8">
        <v>36618459</v>
      </c>
      <c r="G70" s="6">
        <v>36618459</v>
      </c>
      <c r="H70" s="6"/>
      <c r="I70" s="9"/>
      <c r="J70" s="10">
        <v>-164858</v>
      </c>
      <c r="K70" s="6">
        <v>-174584</v>
      </c>
      <c r="L70" s="7">
        <v>-184710</v>
      </c>
    </row>
    <row r="71" spans="1:12" ht="13.5">
      <c r="A71" s="79" t="s">
        <v>20</v>
      </c>
      <c r="B71" s="47"/>
      <c r="C71" s="6">
        <v>3970359</v>
      </c>
      <c r="D71" s="6">
        <v>7018027</v>
      </c>
      <c r="E71" s="7">
        <v>5198209</v>
      </c>
      <c r="F71" s="8">
        <v>54787217</v>
      </c>
      <c r="G71" s="6">
        <v>57787217</v>
      </c>
      <c r="H71" s="6"/>
      <c r="I71" s="9"/>
      <c r="J71" s="10">
        <v>21509400</v>
      </c>
      <c r="K71" s="6">
        <v>22778455</v>
      </c>
      <c r="L71" s="7">
        <v>24099605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43378</v>
      </c>
      <c r="D74" s="6">
        <v>26205</v>
      </c>
      <c r="E74" s="7">
        <v>19859</v>
      </c>
      <c r="F74" s="8">
        <v>54900</v>
      </c>
      <c r="G74" s="6">
        <v>54900</v>
      </c>
      <c r="H74" s="6"/>
      <c r="I74" s="9"/>
      <c r="J74" s="10">
        <v>2255762</v>
      </c>
      <c r="K74" s="6">
        <v>2388852</v>
      </c>
      <c r="L74" s="7">
        <v>2527405</v>
      </c>
    </row>
    <row r="75" spans="1:12" ht="13.5">
      <c r="A75" s="85" t="s">
        <v>24</v>
      </c>
      <c r="B75" s="47"/>
      <c r="C75" s="21">
        <f>SUM(C70:C74)</f>
        <v>18978933</v>
      </c>
      <c r="D75" s="21">
        <f aca="true" t="shared" si="10" ref="D75:L75">SUM(D70:D74)</f>
        <v>28081028</v>
      </c>
      <c r="E75" s="22">
        <f t="shared" si="10"/>
        <v>21250159</v>
      </c>
      <c r="F75" s="23">
        <f t="shared" si="10"/>
        <v>91460576</v>
      </c>
      <c r="G75" s="21">
        <f t="shared" si="10"/>
        <v>94460576</v>
      </c>
      <c r="H75" s="21">
        <f>SUM(H70:H74)</f>
        <v>0</v>
      </c>
      <c r="I75" s="24">
        <f t="shared" si="10"/>
        <v>0</v>
      </c>
      <c r="J75" s="25">
        <f t="shared" si="10"/>
        <v>23600304</v>
      </c>
      <c r="K75" s="21">
        <f t="shared" si="10"/>
        <v>24992723</v>
      </c>
      <c r="L75" s="22">
        <f t="shared" si="10"/>
        <v>26442300</v>
      </c>
    </row>
    <row r="76" spans="1:12" ht="13.5">
      <c r="A76" s="86" t="s">
        <v>25</v>
      </c>
      <c r="B76" s="39"/>
      <c r="C76" s="6">
        <v>62740</v>
      </c>
      <c r="D76" s="6">
        <v>31758</v>
      </c>
      <c r="E76" s="7">
        <v>464678</v>
      </c>
      <c r="F76" s="8">
        <v>4512825</v>
      </c>
      <c r="G76" s="6">
        <v>4362825</v>
      </c>
      <c r="H76" s="6"/>
      <c r="I76" s="9"/>
      <c r="J76" s="10">
        <v>4796191</v>
      </c>
      <c r="K76" s="6">
        <v>5079166</v>
      </c>
      <c r="L76" s="7">
        <v>5373757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83175</v>
      </c>
      <c r="D79" s="6">
        <v>4020292</v>
      </c>
      <c r="E79" s="7">
        <v>3396164</v>
      </c>
      <c r="F79" s="8">
        <v>57787101</v>
      </c>
      <c r="G79" s="6">
        <v>56978101</v>
      </c>
      <c r="H79" s="6"/>
      <c r="I79" s="9"/>
      <c r="J79" s="10">
        <v>25469780</v>
      </c>
      <c r="K79" s="6">
        <v>26972494</v>
      </c>
      <c r="L79" s="7">
        <v>28536897</v>
      </c>
    </row>
    <row r="80" spans="1:12" ht="13.5">
      <c r="A80" s="87" t="s">
        <v>46</v>
      </c>
      <c r="B80" s="71"/>
      <c r="C80" s="72">
        <f>SUM(C68:C69)</f>
        <v>127253880</v>
      </c>
      <c r="D80" s="72">
        <f aca="true" t="shared" si="11" ref="D80:L80">SUM(D68:D69)</f>
        <v>150088539</v>
      </c>
      <c r="E80" s="73">
        <f t="shared" si="11"/>
        <v>181787571</v>
      </c>
      <c r="F80" s="74">
        <f t="shared" si="11"/>
        <v>282544461</v>
      </c>
      <c r="G80" s="72">
        <f t="shared" si="11"/>
        <v>284585461</v>
      </c>
      <c r="H80" s="72">
        <f>SUM(H68:H69)</f>
        <v>0</v>
      </c>
      <c r="I80" s="75">
        <f t="shared" si="11"/>
        <v>126170851</v>
      </c>
      <c r="J80" s="76">
        <f t="shared" si="11"/>
        <v>182858744</v>
      </c>
      <c r="K80" s="72">
        <f t="shared" si="11"/>
        <v>189611063</v>
      </c>
      <c r="L80" s="73">
        <f t="shared" si="11"/>
        <v>196268926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0.0040728236362367835</v>
      </c>
      <c r="E82" s="96">
        <f t="shared" si="12"/>
        <v>0.006913785695776509</v>
      </c>
      <c r="F82" s="97">
        <f t="shared" si="12"/>
        <v>0.08084830569843922</v>
      </c>
      <c r="G82" s="95">
        <f t="shared" si="12"/>
        <v>0.061878404445482725</v>
      </c>
      <c r="H82" s="95">
        <f t="shared" si="12"/>
        <v>0.02817136867942637</v>
      </c>
      <c r="I82" s="98">
        <f t="shared" si="12"/>
        <v>0.041283880625259714</v>
      </c>
      <c r="J82" s="99">
        <f t="shared" si="12"/>
        <v>1.4296067378938284</v>
      </c>
      <c r="K82" s="95">
        <f t="shared" si="12"/>
        <v>1.640298916202572</v>
      </c>
      <c r="L82" s="96">
        <f t="shared" si="12"/>
        <v>0.4528020559745138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0.0047683252240436754</v>
      </c>
      <c r="E83" s="96">
        <f t="shared" si="13"/>
        <v>0.003906684962531411</v>
      </c>
      <c r="F83" s="97">
        <f t="shared" si="13"/>
        <v>0.07764942216134231</v>
      </c>
      <c r="G83" s="95">
        <f t="shared" si="13"/>
        <v>0.0667785030587544</v>
      </c>
      <c r="H83" s="95">
        <f t="shared" si="13"/>
        <v>0</v>
      </c>
      <c r="I83" s="98">
        <f t="shared" si="13"/>
        <v>0.024013089996515916</v>
      </c>
      <c r="J83" s="99">
        <f t="shared" si="13"/>
        <v>0.6437521712992408</v>
      </c>
      <c r="K83" s="95">
        <f t="shared" si="13"/>
        <v>0.67393679920173</v>
      </c>
      <c r="L83" s="96">
        <f t="shared" si="13"/>
        <v>0.3421231464981908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0.053</v>
      </c>
      <c r="D84" s="95">
        <f t="shared" si="14"/>
        <v>0.017</v>
      </c>
      <c r="E84" s="96">
        <f t="shared" si="14"/>
        <v>0.014</v>
      </c>
      <c r="F84" s="97">
        <f t="shared" si="14"/>
        <v>0.077</v>
      </c>
      <c r="G84" s="95">
        <f t="shared" si="14"/>
        <v>0.078</v>
      </c>
      <c r="H84" s="95">
        <f t="shared" si="14"/>
        <v>0</v>
      </c>
      <c r="I84" s="98">
        <f t="shared" si="14"/>
        <v>0</v>
      </c>
      <c r="J84" s="99">
        <f t="shared" si="14"/>
        <v>0.027</v>
      </c>
      <c r="K84" s="95">
        <f t="shared" si="14"/>
        <v>0.027</v>
      </c>
      <c r="L84" s="96">
        <f t="shared" si="14"/>
        <v>0.028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0.05</v>
      </c>
      <c r="D85" s="95">
        <f t="shared" si="15"/>
        <v>0.02</v>
      </c>
      <c r="E85" s="96">
        <f t="shared" si="15"/>
        <v>0.01</v>
      </c>
      <c r="F85" s="97">
        <f t="shared" si="15"/>
        <v>0.08</v>
      </c>
      <c r="G85" s="95">
        <f t="shared" si="15"/>
        <v>0.08</v>
      </c>
      <c r="H85" s="95">
        <f t="shared" si="15"/>
        <v>0</v>
      </c>
      <c r="I85" s="98">
        <f t="shared" si="15"/>
        <v>0</v>
      </c>
      <c r="J85" s="99">
        <f t="shared" si="15"/>
        <v>0.07</v>
      </c>
      <c r="K85" s="95">
        <f t="shared" si="15"/>
        <v>0.07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-11</v>
      </c>
      <c r="D89" s="6">
        <v>-14143840</v>
      </c>
      <c r="E89" s="7">
        <v>-12673965</v>
      </c>
      <c r="F89" s="8">
        <v>85278026</v>
      </c>
      <c r="G89" s="6">
        <v>-26240962</v>
      </c>
      <c r="H89" s="6">
        <v>9957</v>
      </c>
      <c r="I89" s="9">
        <v>-32712779</v>
      </c>
      <c r="J89" s="10">
        <v>-27728118</v>
      </c>
      <c r="K89" s="6">
        <v>-29364077</v>
      </c>
      <c r="L89" s="26">
        <v>-31067193</v>
      </c>
    </row>
    <row r="90" spans="1:12" ht="13.5">
      <c r="A90" s="86" t="s">
        <v>49</v>
      </c>
      <c r="B90" s="94"/>
      <c r="C90" s="11">
        <v>2293917</v>
      </c>
      <c r="D90" s="11">
        <v>2416077</v>
      </c>
      <c r="E90" s="12">
        <v>2328191</v>
      </c>
      <c r="F90" s="13">
        <v>3653017</v>
      </c>
      <c r="G90" s="11">
        <v>3653017</v>
      </c>
      <c r="H90" s="11">
        <v>3284069</v>
      </c>
      <c r="I90" s="14">
        <v>3653017</v>
      </c>
      <c r="J90" s="15">
        <v>3144935</v>
      </c>
      <c r="K90" s="11">
        <v>3330486</v>
      </c>
      <c r="L90" s="27">
        <v>3523654</v>
      </c>
    </row>
    <row r="91" spans="1:12" ht="13.5">
      <c r="A91" s="86" t="s">
        <v>50</v>
      </c>
      <c r="B91" s="94"/>
      <c r="C91" s="6">
        <v>20055307</v>
      </c>
      <c r="D91" s="6">
        <v>29321443</v>
      </c>
      <c r="E91" s="7">
        <v>22857702</v>
      </c>
      <c r="F91" s="8">
        <v>40343196</v>
      </c>
      <c r="G91" s="6">
        <v>40343196</v>
      </c>
      <c r="H91" s="6">
        <v>36672812</v>
      </c>
      <c r="I91" s="9">
        <v>39355475</v>
      </c>
      <c r="J91" s="10">
        <v>52462305</v>
      </c>
      <c r="K91" s="6">
        <v>55557581</v>
      </c>
      <c r="L91" s="26">
        <v>58779921</v>
      </c>
    </row>
    <row r="92" spans="1:12" ht="13.5">
      <c r="A92" s="86" t="s">
        <v>51</v>
      </c>
      <c r="B92" s="94"/>
      <c r="C92" s="6">
        <v>-3224363</v>
      </c>
      <c r="D92" s="6">
        <v>14539399</v>
      </c>
      <c r="E92" s="7">
        <v>12598631</v>
      </c>
      <c r="F92" s="8">
        <v>24374580</v>
      </c>
      <c r="G92" s="6">
        <v>24374580</v>
      </c>
      <c r="H92" s="6">
        <v>14005329</v>
      </c>
      <c r="I92" s="9">
        <v>22843028</v>
      </c>
      <c r="J92" s="10">
        <v>25987152</v>
      </c>
      <c r="K92" s="6">
        <v>27520394</v>
      </c>
      <c r="L92" s="26">
        <v>29116577</v>
      </c>
    </row>
    <row r="93" spans="1:12" ht="13.5">
      <c r="A93" s="87" t="s">
        <v>91</v>
      </c>
      <c r="B93" s="71"/>
      <c r="C93" s="72">
        <f>SUM(C89:C92)</f>
        <v>19124850</v>
      </c>
      <c r="D93" s="72">
        <f aca="true" t="shared" si="16" ref="D93:L93">SUM(D89:D92)</f>
        <v>32133079</v>
      </c>
      <c r="E93" s="73">
        <f t="shared" si="16"/>
        <v>25110559</v>
      </c>
      <c r="F93" s="74">
        <f t="shared" si="16"/>
        <v>153648819</v>
      </c>
      <c r="G93" s="72">
        <f t="shared" si="16"/>
        <v>42129831</v>
      </c>
      <c r="H93" s="72">
        <f>SUM(H89:H92)</f>
        <v>53972167</v>
      </c>
      <c r="I93" s="75">
        <f t="shared" si="16"/>
        <v>33138741</v>
      </c>
      <c r="J93" s="76">
        <f t="shared" si="16"/>
        <v>53866274</v>
      </c>
      <c r="K93" s="72">
        <f t="shared" si="16"/>
        <v>57044384</v>
      </c>
      <c r="L93" s="121">
        <f t="shared" si="16"/>
        <v>60352959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49568905</v>
      </c>
      <c r="D5" s="40">
        <f aca="true" t="shared" si="0" ref="D5:L5">SUM(D11:D18)</f>
        <v>35760000</v>
      </c>
      <c r="E5" s="41">
        <f t="shared" si="0"/>
        <v>52367881</v>
      </c>
      <c r="F5" s="42">
        <f t="shared" si="0"/>
        <v>48460000</v>
      </c>
      <c r="G5" s="40">
        <f t="shared" si="0"/>
        <v>49768000</v>
      </c>
      <c r="H5" s="40">
        <f>SUM(H11:H18)</f>
        <v>33651426</v>
      </c>
      <c r="I5" s="43">
        <f t="shared" si="0"/>
        <v>33640404</v>
      </c>
      <c r="J5" s="44">
        <f t="shared" si="0"/>
        <v>63119000</v>
      </c>
      <c r="K5" s="40">
        <f t="shared" si="0"/>
        <v>50302957</v>
      </c>
      <c r="L5" s="41">
        <f t="shared" si="0"/>
        <v>79947803</v>
      </c>
    </row>
    <row r="6" spans="1:12" ht="13.5">
      <c r="A6" s="46" t="s">
        <v>19</v>
      </c>
      <c r="B6" s="47"/>
      <c r="C6" s="6">
        <v>31715944</v>
      </c>
      <c r="D6" s="6">
        <v>24886000</v>
      </c>
      <c r="E6" s="7">
        <v>37142428</v>
      </c>
      <c r="F6" s="8">
        <v>23060000</v>
      </c>
      <c r="G6" s="6">
        <v>20304627</v>
      </c>
      <c r="H6" s="6">
        <v>18614278</v>
      </c>
      <c r="I6" s="9">
        <v>16503765</v>
      </c>
      <c r="J6" s="10">
        <v>25176831</v>
      </c>
      <c r="K6" s="6">
        <v>34402957</v>
      </c>
      <c r="L6" s="7">
        <v>48047803</v>
      </c>
    </row>
    <row r="7" spans="1:12" ht="13.5">
      <c r="A7" s="46" t="s">
        <v>20</v>
      </c>
      <c r="B7" s="47"/>
      <c r="C7" s="6"/>
      <c r="D7" s="6">
        <v>8247000</v>
      </c>
      <c r="E7" s="7"/>
      <c r="F7" s="8">
        <v>12600000</v>
      </c>
      <c r="G7" s="6">
        <v>12600000</v>
      </c>
      <c r="H7" s="6">
        <v>3530695</v>
      </c>
      <c r="I7" s="9">
        <v>5645131</v>
      </c>
      <c r="J7" s="10">
        <v>15250000</v>
      </c>
      <c r="K7" s="6">
        <v>9250000</v>
      </c>
      <c r="L7" s="7">
        <v>25250000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12129199</v>
      </c>
      <c r="F10" s="8">
        <v>9200000</v>
      </c>
      <c r="G10" s="6">
        <v>14263373</v>
      </c>
      <c r="H10" s="6">
        <v>6621</v>
      </c>
      <c r="I10" s="9">
        <v>9000635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31715944</v>
      </c>
      <c r="D11" s="21">
        <f aca="true" t="shared" si="1" ref="D11:L11">SUM(D6:D10)</f>
        <v>33133000</v>
      </c>
      <c r="E11" s="22">
        <f t="shared" si="1"/>
        <v>49271627</v>
      </c>
      <c r="F11" s="23">
        <f t="shared" si="1"/>
        <v>44860000</v>
      </c>
      <c r="G11" s="21">
        <f t="shared" si="1"/>
        <v>47168000</v>
      </c>
      <c r="H11" s="21">
        <f>SUM(H6:H10)</f>
        <v>22151594</v>
      </c>
      <c r="I11" s="24">
        <f t="shared" si="1"/>
        <v>31149531</v>
      </c>
      <c r="J11" s="25">
        <f t="shared" si="1"/>
        <v>40426831</v>
      </c>
      <c r="K11" s="21">
        <f t="shared" si="1"/>
        <v>43652957</v>
      </c>
      <c r="L11" s="22">
        <f t="shared" si="1"/>
        <v>73297803</v>
      </c>
    </row>
    <row r="12" spans="1:12" ht="13.5">
      <c r="A12" s="49" t="s">
        <v>25</v>
      </c>
      <c r="B12" s="39"/>
      <c r="C12" s="6">
        <v>8330180</v>
      </c>
      <c r="D12" s="6"/>
      <c r="E12" s="7"/>
      <c r="F12" s="8"/>
      <c r="G12" s="6"/>
      <c r="H12" s="6">
        <v>9129251</v>
      </c>
      <c r="I12" s="9">
        <v>128616</v>
      </c>
      <c r="J12" s="10">
        <v>16492169</v>
      </c>
      <c r="K12" s="6">
        <v>450000</v>
      </c>
      <c r="L12" s="7">
        <v>450000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9522781</v>
      </c>
      <c r="D15" s="6">
        <v>2627000</v>
      </c>
      <c r="E15" s="7">
        <v>3096254</v>
      </c>
      <c r="F15" s="8">
        <v>3600000</v>
      </c>
      <c r="G15" s="6">
        <v>2600000</v>
      </c>
      <c r="H15" s="6">
        <v>973370</v>
      </c>
      <c r="I15" s="9">
        <v>2362257</v>
      </c>
      <c r="J15" s="10">
        <v>5200000</v>
      </c>
      <c r="K15" s="6">
        <v>5200000</v>
      </c>
      <c r="L15" s="7">
        <v>5200000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>
        <v>1397211</v>
      </c>
      <c r="I18" s="19"/>
      <c r="J18" s="20">
        <v>1000000</v>
      </c>
      <c r="K18" s="16">
        <v>1000000</v>
      </c>
      <c r="L18" s="17">
        <v>1000000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31715944</v>
      </c>
      <c r="D36" s="6">
        <f t="shared" si="4"/>
        <v>24886000</v>
      </c>
      <c r="E36" s="7">
        <f t="shared" si="4"/>
        <v>37142428</v>
      </c>
      <c r="F36" s="8">
        <f t="shared" si="4"/>
        <v>23060000</v>
      </c>
      <c r="G36" s="6">
        <f t="shared" si="4"/>
        <v>20304627</v>
      </c>
      <c r="H36" s="6">
        <f>H6+H21</f>
        <v>18614278</v>
      </c>
      <c r="I36" s="9">
        <f t="shared" si="4"/>
        <v>16503765</v>
      </c>
      <c r="J36" s="10">
        <f t="shared" si="4"/>
        <v>25176831</v>
      </c>
      <c r="K36" s="6">
        <f t="shared" si="4"/>
        <v>34402957</v>
      </c>
      <c r="L36" s="7">
        <f t="shared" si="4"/>
        <v>48047803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8247000</v>
      </c>
      <c r="E37" s="7">
        <f t="shared" si="4"/>
        <v>0</v>
      </c>
      <c r="F37" s="8">
        <f t="shared" si="4"/>
        <v>12600000</v>
      </c>
      <c r="G37" s="6">
        <f t="shared" si="4"/>
        <v>12600000</v>
      </c>
      <c r="H37" s="6">
        <f>H7+H22</f>
        <v>3530695</v>
      </c>
      <c r="I37" s="9">
        <f t="shared" si="4"/>
        <v>5645131</v>
      </c>
      <c r="J37" s="10">
        <f t="shared" si="4"/>
        <v>15250000</v>
      </c>
      <c r="K37" s="6">
        <f t="shared" si="4"/>
        <v>9250000</v>
      </c>
      <c r="L37" s="7">
        <f t="shared" si="4"/>
        <v>25250000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12129199</v>
      </c>
      <c r="F40" s="8">
        <f t="shared" si="4"/>
        <v>9200000</v>
      </c>
      <c r="G40" s="6">
        <f t="shared" si="4"/>
        <v>14263373</v>
      </c>
      <c r="H40" s="6">
        <f>H10+H25</f>
        <v>6621</v>
      </c>
      <c r="I40" s="9">
        <f t="shared" si="4"/>
        <v>9000635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31715944</v>
      </c>
      <c r="D41" s="21">
        <f aca="true" t="shared" si="5" ref="D41:L41">SUM(D36:D40)</f>
        <v>33133000</v>
      </c>
      <c r="E41" s="22">
        <f t="shared" si="5"/>
        <v>49271627</v>
      </c>
      <c r="F41" s="23">
        <f t="shared" si="5"/>
        <v>44860000</v>
      </c>
      <c r="G41" s="21">
        <f t="shared" si="5"/>
        <v>47168000</v>
      </c>
      <c r="H41" s="21">
        <f>SUM(H36:H40)</f>
        <v>22151594</v>
      </c>
      <c r="I41" s="24">
        <f t="shared" si="5"/>
        <v>31149531</v>
      </c>
      <c r="J41" s="25">
        <f t="shared" si="5"/>
        <v>40426831</v>
      </c>
      <c r="K41" s="21">
        <f t="shared" si="5"/>
        <v>43652957</v>
      </c>
      <c r="L41" s="22">
        <f t="shared" si="5"/>
        <v>73297803</v>
      </c>
    </row>
    <row r="42" spans="1:12" ht="13.5">
      <c r="A42" s="49" t="s">
        <v>25</v>
      </c>
      <c r="B42" s="39"/>
      <c r="C42" s="6">
        <f t="shared" si="4"/>
        <v>8330180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9129251</v>
      </c>
      <c r="I42" s="63">
        <f t="shared" si="4"/>
        <v>128616</v>
      </c>
      <c r="J42" s="64">
        <f t="shared" si="4"/>
        <v>16492169</v>
      </c>
      <c r="K42" s="60">
        <f t="shared" si="4"/>
        <v>450000</v>
      </c>
      <c r="L42" s="61">
        <f t="shared" si="4"/>
        <v>450000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9522781</v>
      </c>
      <c r="D45" s="6">
        <f t="shared" si="4"/>
        <v>2627000</v>
      </c>
      <c r="E45" s="61">
        <f t="shared" si="4"/>
        <v>3096254</v>
      </c>
      <c r="F45" s="62">
        <f t="shared" si="4"/>
        <v>3600000</v>
      </c>
      <c r="G45" s="60">
        <f t="shared" si="4"/>
        <v>2600000</v>
      </c>
      <c r="H45" s="60">
        <f t="shared" si="4"/>
        <v>973370</v>
      </c>
      <c r="I45" s="63">
        <f t="shared" si="4"/>
        <v>2362257</v>
      </c>
      <c r="J45" s="64">
        <f t="shared" si="4"/>
        <v>5200000</v>
      </c>
      <c r="K45" s="60">
        <f t="shared" si="4"/>
        <v>5200000</v>
      </c>
      <c r="L45" s="61">
        <f t="shared" si="4"/>
        <v>5200000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1397211</v>
      </c>
      <c r="I48" s="63">
        <f t="shared" si="4"/>
        <v>0</v>
      </c>
      <c r="J48" s="64">
        <f t="shared" si="4"/>
        <v>1000000</v>
      </c>
      <c r="K48" s="60">
        <f t="shared" si="4"/>
        <v>1000000</v>
      </c>
      <c r="L48" s="61">
        <f t="shared" si="4"/>
        <v>1000000</v>
      </c>
    </row>
    <row r="49" spans="1:12" ht="13.5">
      <c r="A49" s="70" t="s">
        <v>37</v>
      </c>
      <c r="B49" s="71"/>
      <c r="C49" s="72">
        <f>SUM(C41:C48)</f>
        <v>49568905</v>
      </c>
      <c r="D49" s="72">
        <f aca="true" t="shared" si="6" ref="D49:L49">SUM(D41:D48)</f>
        <v>35760000</v>
      </c>
      <c r="E49" s="73">
        <f t="shared" si="6"/>
        <v>52367881</v>
      </c>
      <c r="F49" s="74">
        <f t="shared" si="6"/>
        <v>48460000</v>
      </c>
      <c r="G49" s="72">
        <f t="shared" si="6"/>
        <v>49768000</v>
      </c>
      <c r="H49" s="72">
        <f>SUM(H41:H48)</f>
        <v>33651426</v>
      </c>
      <c r="I49" s="75">
        <f t="shared" si="6"/>
        <v>33640404</v>
      </c>
      <c r="J49" s="76">
        <f t="shared" si="6"/>
        <v>63119000</v>
      </c>
      <c r="K49" s="72">
        <f t="shared" si="6"/>
        <v>50302957</v>
      </c>
      <c r="L49" s="73">
        <f t="shared" si="6"/>
        <v>79947803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31715945</v>
      </c>
      <c r="D52" s="6">
        <v>878196092</v>
      </c>
      <c r="E52" s="7">
        <v>313443257</v>
      </c>
      <c r="F52" s="8">
        <v>1004592438</v>
      </c>
      <c r="G52" s="6">
        <v>975129065</v>
      </c>
      <c r="H52" s="6"/>
      <c r="I52" s="9">
        <v>276047533</v>
      </c>
      <c r="J52" s="10">
        <v>299161728</v>
      </c>
      <c r="K52" s="6">
        <v>299161728</v>
      </c>
      <c r="L52" s="7">
        <v>299161728</v>
      </c>
    </row>
    <row r="53" spans="1:12" ht="13.5">
      <c r="A53" s="79" t="s">
        <v>20</v>
      </c>
      <c r="B53" s="47"/>
      <c r="C53" s="6"/>
      <c r="D53" s="6"/>
      <c r="E53" s="7">
        <v>92217019</v>
      </c>
      <c r="F53" s="8"/>
      <c r="G53" s="6">
        <v>12600000</v>
      </c>
      <c r="H53" s="6"/>
      <c r="I53" s="9">
        <v>70745990</v>
      </c>
      <c r="J53" s="10">
        <v>99463269</v>
      </c>
      <c r="K53" s="6">
        <v>99463269</v>
      </c>
      <c r="L53" s="7">
        <v>99463269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>
        <v>19866794</v>
      </c>
      <c r="F56" s="8"/>
      <c r="G56" s="6">
        <v>14263373</v>
      </c>
      <c r="H56" s="6"/>
      <c r="I56" s="9">
        <v>9000635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31715945</v>
      </c>
      <c r="D57" s="21">
        <f aca="true" t="shared" si="7" ref="D57:L57">SUM(D52:D56)</f>
        <v>878196092</v>
      </c>
      <c r="E57" s="22">
        <f t="shared" si="7"/>
        <v>425527070</v>
      </c>
      <c r="F57" s="23">
        <f t="shared" si="7"/>
        <v>1004592438</v>
      </c>
      <c r="G57" s="21">
        <f t="shared" si="7"/>
        <v>1001992438</v>
      </c>
      <c r="H57" s="21">
        <f>SUM(H52:H56)</f>
        <v>0</v>
      </c>
      <c r="I57" s="24">
        <f t="shared" si="7"/>
        <v>355794158</v>
      </c>
      <c r="J57" s="25">
        <f t="shared" si="7"/>
        <v>398624997</v>
      </c>
      <c r="K57" s="21">
        <f t="shared" si="7"/>
        <v>398624997</v>
      </c>
      <c r="L57" s="22">
        <f t="shared" si="7"/>
        <v>398624997</v>
      </c>
    </row>
    <row r="58" spans="1:12" ht="13.5">
      <c r="A58" s="77" t="s">
        <v>25</v>
      </c>
      <c r="B58" s="39"/>
      <c r="C58" s="6">
        <v>8330182</v>
      </c>
      <c r="D58" s="6"/>
      <c r="E58" s="7">
        <v>155142406</v>
      </c>
      <c r="F58" s="8"/>
      <c r="G58" s="6"/>
      <c r="H58" s="6"/>
      <c r="I58" s="9">
        <v>205794046</v>
      </c>
      <c r="J58" s="10">
        <v>414034276</v>
      </c>
      <c r="K58" s="6">
        <v>377606265</v>
      </c>
      <c r="L58" s="7">
        <v>369292867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42999368</v>
      </c>
      <c r="E60" s="7">
        <v>42999369</v>
      </c>
      <c r="F60" s="8">
        <v>42999368</v>
      </c>
      <c r="G60" s="6">
        <v>43857999</v>
      </c>
      <c r="H60" s="6"/>
      <c r="I60" s="9">
        <v>42999369</v>
      </c>
      <c r="J60" s="10">
        <v>42999369</v>
      </c>
      <c r="K60" s="6">
        <v>42999369</v>
      </c>
      <c r="L60" s="7">
        <v>42999369</v>
      </c>
    </row>
    <row r="61" spans="1:12" ht="13.5">
      <c r="A61" s="77" t="s">
        <v>28</v>
      </c>
      <c r="B61" s="39" t="s">
        <v>29</v>
      </c>
      <c r="C61" s="6">
        <v>9522783</v>
      </c>
      <c r="D61" s="6"/>
      <c r="E61" s="7">
        <v>261484565</v>
      </c>
      <c r="F61" s="8"/>
      <c r="G61" s="6">
        <v>2600000</v>
      </c>
      <c r="H61" s="6"/>
      <c r="I61" s="9">
        <v>415689188</v>
      </c>
      <c r="J61" s="10">
        <v>12293357</v>
      </c>
      <c r="K61" s="6">
        <v>48721368</v>
      </c>
      <c r="L61" s="7">
        <v>57034766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387972</v>
      </c>
      <c r="E63" s="7"/>
      <c r="F63" s="8">
        <v>387972</v>
      </c>
      <c r="G63" s="6">
        <v>266663</v>
      </c>
      <c r="H63" s="6"/>
      <c r="I63" s="9">
        <v>343743</v>
      </c>
      <c r="J63" s="10"/>
      <c r="K63" s="6"/>
      <c r="L63" s="7"/>
    </row>
    <row r="64" spans="1:12" ht="13.5">
      <c r="A64" s="77" t="s">
        <v>32</v>
      </c>
      <c r="B64" s="39"/>
      <c r="C64" s="6"/>
      <c r="D64" s="6">
        <v>1715046</v>
      </c>
      <c r="E64" s="7">
        <v>1285208</v>
      </c>
      <c r="F64" s="8">
        <v>1715046</v>
      </c>
      <c r="G64" s="6">
        <v>1285208</v>
      </c>
      <c r="H64" s="6"/>
      <c r="I64" s="9">
        <v>2149189</v>
      </c>
      <c r="J64" s="10">
        <v>2285208</v>
      </c>
      <c r="K64" s="6">
        <v>2285208</v>
      </c>
      <c r="L64" s="7">
        <v>2285208</v>
      </c>
    </row>
    <row r="65" spans="1:12" ht="13.5">
      <c r="A65" s="70" t="s">
        <v>40</v>
      </c>
      <c r="B65" s="71"/>
      <c r="C65" s="72">
        <f>SUM(C57:C64)</f>
        <v>49568910</v>
      </c>
      <c r="D65" s="72">
        <f aca="true" t="shared" si="8" ref="D65:L65">SUM(D57:D64)</f>
        <v>923298478</v>
      </c>
      <c r="E65" s="73">
        <f t="shared" si="8"/>
        <v>886438618</v>
      </c>
      <c r="F65" s="74">
        <f t="shared" si="8"/>
        <v>1049694824</v>
      </c>
      <c r="G65" s="72">
        <f t="shared" si="8"/>
        <v>1050002308</v>
      </c>
      <c r="H65" s="72">
        <f>SUM(H57:H64)</f>
        <v>0</v>
      </c>
      <c r="I65" s="75">
        <f t="shared" si="8"/>
        <v>1022769693</v>
      </c>
      <c r="J65" s="82">
        <f t="shared" si="8"/>
        <v>870237207</v>
      </c>
      <c r="K65" s="72">
        <f t="shared" si="8"/>
        <v>870237207</v>
      </c>
      <c r="L65" s="73">
        <f t="shared" si="8"/>
        <v>870237207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61009541</v>
      </c>
      <c r="D68" s="60">
        <v>60127000</v>
      </c>
      <c r="E68" s="61">
        <v>62987316</v>
      </c>
      <c r="F68" s="62">
        <v>66899421</v>
      </c>
      <c r="G68" s="60">
        <v>66899421</v>
      </c>
      <c r="H68" s="60"/>
      <c r="I68" s="63">
        <v>99744580</v>
      </c>
      <c r="J68" s="64">
        <v>70116984</v>
      </c>
      <c r="K68" s="60">
        <v>74113652</v>
      </c>
      <c r="L68" s="61">
        <v>78264016</v>
      </c>
    </row>
    <row r="69" spans="1:12" ht="13.5">
      <c r="A69" s="84" t="s">
        <v>43</v>
      </c>
      <c r="B69" s="39" t="s">
        <v>44</v>
      </c>
      <c r="C69" s="60">
        <f>SUM(C75:C79)</f>
        <v>17400367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20448444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25406610</v>
      </c>
      <c r="K69" s="60">
        <f t="shared" si="9"/>
        <v>26569787</v>
      </c>
      <c r="L69" s="61">
        <f t="shared" si="9"/>
        <v>27777695</v>
      </c>
    </row>
    <row r="70" spans="1:12" ht="13.5">
      <c r="A70" s="79" t="s">
        <v>19</v>
      </c>
      <c r="B70" s="47"/>
      <c r="C70" s="6">
        <v>6082929</v>
      </c>
      <c r="D70" s="6"/>
      <c r="E70" s="7"/>
      <c r="F70" s="8">
        <v>4143862</v>
      </c>
      <c r="G70" s="6"/>
      <c r="H70" s="6"/>
      <c r="I70" s="9"/>
      <c r="J70" s="10">
        <v>25406610</v>
      </c>
      <c r="K70" s="6">
        <v>26569787</v>
      </c>
      <c r="L70" s="7">
        <v>27777695</v>
      </c>
    </row>
    <row r="71" spans="1:12" ht="13.5">
      <c r="A71" s="79" t="s">
        <v>20</v>
      </c>
      <c r="B71" s="47"/>
      <c r="C71" s="6">
        <v>9833856</v>
      </c>
      <c r="D71" s="6"/>
      <c r="E71" s="7"/>
      <c r="F71" s="8">
        <v>6500000</v>
      </c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1092133</v>
      </c>
      <c r="D74" s="6"/>
      <c r="E74" s="7"/>
      <c r="F74" s="8">
        <v>1535401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17008918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12179263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25406610</v>
      </c>
      <c r="K75" s="21">
        <f t="shared" si="10"/>
        <v>26569787</v>
      </c>
      <c r="L75" s="22">
        <f t="shared" si="10"/>
        <v>27777695</v>
      </c>
    </row>
    <row r="76" spans="1:12" ht="13.5">
      <c r="A76" s="86" t="s">
        <v>25</v>
      </c>
      <c r="B76" s="39"/>
      <c r="C76" s="6"/>
      <c r="D76" s="6"/>
      <c r="E76" s="7"/>
      <c r="F76" s="8">
        <v>4951289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391449</v>
      </c>
      <c r="D79" s="6"/>
      <c r="E79" s="7"/>
      <c r="F79" s="8">
        <v>3317892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78409908</v>
      </c>
      <c r="D80" s="72">
        <f aca="true" t="shared" si="11" ref="D80:L80">SUM(D68:D69)</f>
        <v>60127000</v>
      </c>
      <c r="E80" s="73">
        <f t="shared" si="11"/>
        <v>62987316</v>
      </c>
      <c r="F80" s="74">
        <f t="shared" si="11"/>
        <v>87347865</v>
      </c>
      <c r="G80" s="72">
        <f t="shared" si="11"/>
        <v>66899421</v>
      </c>
      <c r="H80" s="72">
        <f>SUM(H68:H69)</f>
        <v>0</v>
      </c>
      <c r="I80" s="75">
        <f t="shared" si="11"/>
        <v>99744580</v>
      </c>
      <c r="J80" s="76">
        <f t="shared" si="11"/>
        <v>95523594</v>
      </c>
      <c r="K80" s="72">
        <f t="shared" si="11"/>
        <v>100683439</v>
      </c>
      <c r="L80" s="73">
        <f t="shared" si="11"/>
        <v>106041711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0.351</v>
      </c>
      <c r="D84" s="95">
        <f t="shared" si="14"/>
        <v>0</v>
      </c>
      <c r="E84" s="96">
        <f t="shared" si="14"/>
        <v>0</v>
      </c>
      <c r="F84" s="97">
        <f t="shared" si="14"/>
        <v>0.019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0.029</v>
      </c>
      <c r="K84" s="95">
        <f t="shared" si="14"/>
        <v>0.031</v>
      </c>
      <c r="L84" s="96">
        <f t="shared" si="14"/>
        <v>0.032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0.35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26161578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>
        <v>13816261</v>
      </c>
      <c r="F92" s="8">
        <v>20448443</v>
      </c>
      <c r="G92" s="6"/>
      <c r="H92" s="6">
        <v>8889015</v>
      </c>
      <c r="I92" s="9"/>
      <c r="J92" s="10">
        <v>25406610</v>
      </c>
      <c r="K92" s="6">
        <v>26569787</v>
      </c>
      <c r="L92" s="26">
        <v>27777695</v>
      </c>
    </row>
    <row r="93" spans="1:12" ht="13.5">
      <c r="A93" s="87" t="s">
        <v>91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13816261</v>
      </c>
      <c r="F93" s="74">
        <f t="shared" si="16"/>
        <v>20448443</v>
      </c>
      <c r="G93" s="72">
        <f t="shared" si="16"/>
        <v>0</v>
      </c>
      <c r="H93" s="72">
        <f>SUM(H89:H92)</f>
        <v>35050593</v>
      </c>
      <c r="I93" s="75">
        <f t="shared" si="16"/>
        <v>0</v>
      </c>
      <c r="J93" s="76">
        <f t="shared" si="16"/>
        <v>25406610</v>
      </c>
      <c r="K93" s="72">
        <f t="shared" si="16"/>
        <v>26569787</v>
      </c>
      <c r="L93" s="121">
        <f t="shared" si="16"/>
        <v>27777695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20961910</v>
      </c>
      <c r="D5" s="40">
        <f aca="true" t="shared" si="0" ref="D5:L5">SUM(D11:D18)</f>
        <v>37935526</v>
      </c>
      <c r="E5" s="41">
        <f t="shared" si="0"/>
        <v>50663351</v>
      </c>
      <c r="F5" s="42">
        <f t="shared" si="0"/>
        <v>75484000</v>
      </c>
      <c r="G5" s="40">
        <f t="shared" si="0"/>
        <v>77529048</v>
      </c>
      <c r="H5" s="40">
        <f>SUM(H11:H18)</f>
        <v>59603370</v>
      </c>
      <c r="I5" s="43">
        <f t="shared" si="0"/>
        <v>48239925</v>
      </c>
      <c r="J5" s="44">
        <f t="shared" si="0"/>
        <v>89044850</v>
      </c>
      <c r="K5" s="40">
        <f t="shared" si="0"/>
        <v>51980000</v>
      </c>
      <c r="L5" s="41">
        <f t="shared" si="0"/>
        <v>44052300</v>
      </c>
    </row>
    <row r="6" spans="1:12" ht="13.5">
      <c r="A6" s="46" t="s">
        <v>19</v>
      </c>
      <c r="B6" s="47"/>
      <c r="C6" s="6">
        <v>6275636</v>
      </c>
      <c r="D6" s="6">
        <v>22434964</v>
      </c>
      <c r="E6" s="7">
        <v>21059503</v>
      </c>
      <c r="F6" s="8">
        <v>25561799</v>
      </c>
      <c r="G6" s="6">
        <v>23772446</v>
      </c>
      <c r="H6" s="6">
        <v>21988844</v>
      </c>
      <c r="I6" s="9">
        <v>14730921</v>
      </c>
      <c r="J6" s="10">
        <v>73666106</v>
      </c>
      <c r="K6" s="6">
        <v>40000000</v>
      </c>
      <c r="L6" s="7">
        <v>32051300</v>
      </c>
    </row>
    <row r="7" spans="1:12" ht="13.5">
      <c r="A7" s="46" t="s">
        <v>20</v>
      </c>
      <c r="B7" s="47"/>
      <c r="C7" s="6">
        <v>2555342</v>
      </c>
      <c r="D7" s="6"/>
      <c r="E7" s="7">
        <v>3561603</v>
      </c>
      <c r="F7" s="8">
        <v>500000</v>
      </c>
      <c r="G7" s="6">
        <v>1700000</v>
      </c>
      <c r="H7" s="6"/>
      <c r="I7" s="9"/>
      <c r="J7" s="10">
        <v>1000000</v>
      </c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481529</v>
      </c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8830978</v>
      </c>
      <c r="D11" s="21">
        <f aca="true" t="shared" si="1" ref="D11:L11">SUM(D6:D10)</f>
        <v>22434964</v>
      </c>
      <c r="E11" s="22">
        <f t="shared" si="1"/>
        <v>25102635</v>
      </c>
      <c r="F11" s="23">
        <f t="shared" si="1"/>
        <v>26061799</v>
      </c>
      <c r="G11" s="21">
        <f t="shared" si="1"/>
        <v>25472446</v>
      </c>
      <c r="H11" s="21">
        <f>SUM(H6:H10)</f>
        <v>21988844</v>
      </c>
      <c r="I11" s="24">
        <f t="shared" si="1"/>
        <v>14730921</v>
      </c>
      <c r="J11" s="25">
        <f t="shared" si="1"/>
        <v>74666106</v>
      </c>
      <c r="K11" s="21">
        <f t="shared" si="1"/>
        <v>40000000</v>
      </c>
      <c r="L11" s="22">
        <f t="shared" si="1"/>
        <v>32051300</v>
      </c>
    </row>
    <row r="12" spans="1:12" ht="13.5">
      <c r="A12" s="49" t="s">
        <v>25</v>
      </c>
      <c r="B12" s="39"/>
      <c r="C12" s="6">
        <v>8453198</v>
      </c>
      <c r="D12" s="6">
        <v>10074951</v>
      </c>
      <c r="E12" s="7">
        <v>22849089</v>
      </c>
      <c r="F12" s="8">
        <v>40756201</v>
      </c>
      <c r="G12" s="6">
        <v>43115602</v>
      </c>
      <c r="H12" s="6">
        <v>36659193</v>
      </c>
      <c r="I12" s="9">
        <v>33215275</v>
      </c>
      <c r="J12" s="10">
        <v>11959744</v>
      </c>
      <c r="K12" s="6">
        <v>10170000</v>
      </c>
      <c r="L12" s="7">
        <v>10000000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3677734</v>
      </c>
      <c r="D15" s="6">
        <v>4935662</v>
      </c>
      <c r="E15" s="7">
        <v>2528527</v>
      </c>
      <c r="F15" s="8">
        <v>8666000</v>
      </c>
      <c r="G15" s="6">
        <v>8941000</v>
      </c>
      <c r="H15" s="6">
        <v>955333</v>
      </c>
      <c r="I15" s="9">
        <v>293729</v>
      </c>
      <c r="J15" s="10">
        <v>2419000</v>
      </c>
      <c r="K15" s="6">
        <v>1810000</v>
      </c>
      <c r="L15" s="7">
        <v>2001000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489949</v>
      </c>
      <c r="E18" s="17">
        <v>183100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1659920</v>
      </c>
      <c r="D20" s="53">
        <f aca="true" t="shared" si="2" ref="D20:L20">SUM(D26:D33)</f>
        <v>3859264</v>
      </c>
      <c r="E20" s="54">
        <f t="shared" si="2"/>
        <v>6013853</v>
      </c>
      <c r="F20" s="55">
        <f t="shared" si="2"/>
        <v>6182000</v>
      </c>
      <c r="G20" s="53">
        <f t="shared" si="2"/>
        <v>6799859</v>
      </c>
      <c r="H20" s="53">
        <f>SUM(H26:H33)</f>
        <v>497967</v>
      </c>
      <c r="I20" s="56">
        <f t="shared" si="2"/>
        <v>1062655</v>
      </c>
      <c r="J20" s="57">
        <f t="shared" si="2"/>
        <v>7000000</v>
      </c>
      <c r="K20" s="53">
        <f t="shared" si="2"/>
        <v>11000000</v>
      </c>
      <c r="L20" s="54">
        <f t="shared" si="2"/>
        <v>5000000</v>
      </c>
    </row>
    <row r="21" spans="1:12" ht="13.5">
      <c r="A21" s="46" t="s">
        <v>19</v>
      </c>
      <c r="B21" s="47"/>
      <c r="C21" s="6">
        <v>1659920</v>
      </c>
      <c r="D21" s="6">
        <v>3859264</v>
      </c>
      <c r="E21" s="7">
        <v>6013853</v>
      </c>
      <c r="F21" s="8">
        <v>6182000</v>
      </c>
      <c r="G21" s="6">
        <v>6799859</v>
      </c>
      <c r="H21" s="6">
        <v>497967</v>
      </c>
      <c r="I21" s="9">
        <v>1062655</v>
      </c>
      <c r="J21" s="10">
        <v>7000000</v>
      </c>
      <c r="K21" s="6">
        <v>11000000</v>
      </c>
      <c r="L21" s="7">
        <v>5000000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1659920</v>
      </c>
      <c r="D26" s="21">
        <f t="shared" si="3"/>
        <v>3859264</v>
      </c>
      <c r="E26" s="22">
        <f t="shared" si="3"/>
        <v>6013853</v>
      </c>
      <c r="F26" s="23">
        <f t="shared" si="3"/>
        <v>6182000</v>
      </c>
      <c r="G26" s="21">
        <f t="shared" si="3"/>
        <v>6799859</v>
      </c>
      <c r="H26" s="21">
        <f>SUM(H21:H25)</f>
        <v>497967</v>
      </c>
      <c r="I26" s="24">
        <f t="shared" si="3"/>
        <v>1062655</v>
      </c>
      <c r="J26" s="25">
        <f t="shared" si="3"/>
        <v>7000000</v>
      </c>
      <c r="K26" s="21">
        <f t="shared" si="3"/>
        <v>11000000</v>
      </c>
      <c r="L26" s="22">
        <f t="shared" si="3"/>
        <v>5000000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7935556</v>
      </c>
      <c r="D36" s="6">
        <f t="shared" si="4"/>
        <v>26294228</v>
      </c>
      <c r="E36" s="7">
        <f t="shared" si="4"/>
        <v>27073356</v>
      </c>
      <c r="F36" s="8">
        <f t="shared" si="4"/>
        <v>31743799</v>
      </c>
      <c r="G36" s="6">
        <f t="shared" si="4"/>
        <v>30572305</v>
      </c>
      <c r="H36" s="6">
        <f>H6+H21</f>
        <v>22486811</v>
      </c>
      <c r="I36" s="9">
        <f t="shared" si="4"/>
        <v>15793576</v>
      </c>
      <c r="J36" s="10">
        <f t="shared" si="4"/>
        <v>80666106</v>
      </c>
      <c r="K36" s="6">
        <f t="shared" si="4"/>
        <v>51000000</v>
      </c>
      <c r="L36" s="7">
        <f t="shared" si="4"/>
        <v>37051300</v>
      </c>
    </row>
    <row r="37" spans="1:12" ht="13.5">
      <c r="A37" s="46" t="s">
        <v>20</v>
      </c>
      <c r="B37" s="47"/>
      <c r="C37" s="6">
        <f t="shared" si="4"/>
        <v>2555342</v>
      </c>
      <c r="D37" s="6">
        <f t="shared" si="4"/>
        <v>0</v>
      </c>
      <c r="E37" s="7">
        <f t="shared" si="4"/>
        <v>3561603</v>
      </c>
      <c r="F37" s="8">
        <f t="shared" si="4"/>
        <v>500000</v>
      </c>
      <c r="G37" s="6">
        <f t="shared" si="4"/>
        <v>1700000</v>
      </c>
      <c r="H37" s="6">
        <f>H7+H22</f>
        <v>0</v>
      </c>
      <c r="I37" s="9">
        <f t="shared" si="4"/>
        <v>0</v>
      </c>
      <c r="J37" s="10">
        <f t="shared" si="4"/>
        <v>1000000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481529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10490898</v>
      </c>
      <c r="D41" s="21">
        <f aca="true" t="shared" si="5" ref="D41:L41">SUM(D36:D40)</f>
        <v>26294228</v>
      </c>
      <c r="E41" s="22">
        <f t="shared" si="5"/>
        <v>31116488</v>
      </c>
      <c r="F41" s="23">
        <f t="shared" si="5"/>
        <v>32243799</v>
      </c>
      <c r="G41" s="21">
        <f t="shared" si="5"/>
        <v>32272305</v>
      </c>
      <c r="H41" s="21">
        <f>SUM(H36:H40)</f>
        <v>22486811</v>
      </c>
      <c r="I41" s="24">
        <f t="shared" si="5"/>
        <v>15793576</v>
      </c>
      <c r="J41" s="25">
        <f t="shared" si="5"/>
        <v>81666106</v>
      </c>
      <c r="K41" s="21">
        <f t="shared" si="5"/>
        <v>51000000</v>
      </c>
      <c r="L41" s="22">
        <f t="shared" si="5"/>
        <v>37051300</v>
      </c>
    </row>
    <row r="42" spans="1:12" ht="13.5">
      <c r="A42" s="49" t="s">
        <v>25</v>
      </c>
      <c r="B42" s="39"/>
      <c r="C42" s="6">
        <f t="shared" si="4"/>
        <v>8453198</v>
      </c>
      <c r="D42" s="6">
        <f t="shared" si="4"/>
        <v>10074951</v>
      </c>
      <c r="E42" s="61">
        <f t="shared" si="4"/>
        <v>22849089</v>
      </c>
      <c r="F42" s="62">
        <f t="shared" si="4"/>
        <v>40756201</v>
      </c>
      <c r="G42" s="60">
        <f t="shared" si="4"/>
        <v>43115602</v>
      </c>
      <c r="H42" s="60">
        <f t="shared" si="4"/>
        <v>36659193</v>
      </c>
      <c r="I42" s="63">
        <f t="shared" si="4"/>
        <v>33215275</v>
      </c>
      <c r="J42" s="64">
        <f t="shared" si="4"/>
        <v>11959744</v>
      </c>
      <c r="K42" s="60">
        <f t="shared" si="4"/>
        <v>10170000</v>
      </c>
      <c r="L42" s="61">
        <f t="shared" si="4"/>
        <v>10000000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3677734</v>
      </c>
      <c r="D45" s="6">
        <f t="shared" si="4"/>
        <v>4935662</v>
      </c>
      <c r="E45" s="61">
        <f t="shared" si="4"/>
        <v>2528527</v>
      </c>
      <c r="F45" s="62">
        <f t="shared" si="4"/>
        <v>8666000</v>
      </c>
      <c r="G45" s="60">
        <f t="shared" si="4"/>
        <v>8941000</v>
      </c>
      <c r="H45" s="60">
        <f t="shared" si="4"/>
        <v>955333</v>
      </c>
      <c r="I45" s="63">
        <f t="shared" si="4"/>
        <v>293729</v>
      </c>
      <c r="J45" s="64">
        <f t="shared" si="4"/>
        <v>2419000</v>
      </c>
      <c r="K45" s="60">
        <f t="shared" si="4"/>
        <v>1810000</v>
      </c>
      <c r="L45" s="61">
        <f t="shared" si="4"/>
        <v>2001000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489949</v>
      </c>
      <c r="E48" s="61">
        <f t="shared" si="4"/>
        <v>183100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22621830</v>
      </c>
      <c r="D49" s="72">
        <f aca="true" t="shared" si="6" ref="D49:L49">SUM(D41:D48)</f>
        <v>41794790</v>
      </c>
      <c r="E49" s="73">
        <f t="shared" si="6"/>
        <v>56677204</v>
      </c>
      <c r="F49" s="74">
        <f t="shared" si="6"/>
        <v>81666000</v>
      </c>
      <c r="G49" s="72">
        <f t="shared" si="6"/>
        <v>84328907</v>
      </c>
      <c r="H49" s="72">
        <f>SUM(H41:H48)</f>
        <v>60101337</v>
      </c>
      <c r="I49" s="75">
        <f t="shared" si="6"/>
        <v>49302580</v>
      </c>
      <c r="J49" s="76">
        <f t="shared" si="6"/>
        <v>96044850</v>
      </c>
      <c r="K49" s="72">
        <f t="shared" si="6"/>
        <v>62980000</v>
      </c>
      <c r="L49" s="73">
        <f t="shared" si="6"/>
        <v>49052300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95437933</v>
      </c>
      <c r="D52" s="6">
        <v>100272714</v>
      </c>
      <c r="E52" s="7">
        <v>101585552</v>
      </c>
      <c r="F52" s="8">
        <v>132218754</v>
      </c>
      <c r="G52" s="6">
        <v>120718755</v>
      </c>
      <c r="H52" s="6"/>
      <c r="I52" s="9">
        <v>109323558</v>
      </c>
      <c r="J52" s="10">
        <v>135332487</v>
      </c>
      <c r="K52" s="6">
        <v>139434163</v>
      </c>
      <c r="L52" s="7">
        <v>126777003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176096625</v>
      </c>
      <c r="D56" s="6"/>
      <c r="E56" s="7">
        <v>846828</v>
      </c>
      <c r="F56" s="8">
        <v>188944000</v>
      </c>
      <c r="G56" s="6">
        <v>183754668</v>
      </c>
      <c r="H56" s="6"/>
      <c r="I56" s="9">
        <v>160510</v>
      </c>
      <c r="J56" s="10">
        <v>190948430</v>
      </c>
      <c r="K56" s="6">
        <v>192948430</v>
      </c>
      <c r="L56" s="7">
        <v>194448430</v>
      </c>
    </row>
    <row r="57" spans="1:12" ht="13.5">
      <c r="A57" s="80" t="s">
        <v>24</v>
      </c>
      <c r="B57" s="47"/>
      <c r="C57" s="21">
        <f>SUM(C52:C56)</f>
        <v>271534558</v>
      </c>
      <c r="D57" s="21">
        <f aca="true" t="shared" si="7" ref="D57:L57">SUM(D52:D56)</f>
        <v>100272714</v>
      </c>
      <c r="E57" s="22">
        <f t="shared" si="7"/>
        <v>102432380</v>
      </c>
      <c r="F57" s="23">
        <f t="shared" si="7"/>
        <v>321162754</v>
      </c>
      <c r="G57" s="21">
        <f t="shared" si="7"/>
        <v>304473423</v>
      </c>
      <c r="H57" s="21">
        <f>SUM(H52:H56)</f>
        <v>0</v>
      </c>
      <c r="I57" s="24">
        <f t="shared" si="7"/>
        <v>109484068</v>
      </c>
      <c r="J57" s="25">
        <f t="shared" si="7"/>
        <v>326280917</v>
      </c>
      <c r="K57" s="21">
        <f t="shared" si="7"/>
        <v>332382593</v>
      </c>
      <c r="L57" s="22">
        <f t="shared" si="7"/>
        <v>321225433</v>
      </c>
    </row>
    <row r="58" spans="1:12" ht="13.5">
      <c r="A58" s="77" t="s">
        <v>25</v>
      </c>
      <c r="B58" s="39"/>
      <c r="C58" s="6">
        <v>145356</v>
      </c>
      <c r="D58" s="6">
        <v>180487446</v>
      </c>
      <c r="E58" s="7">
        <v>191695104</v>
      </c>
      <c r="F58" s="8">
        <v>124000</v>
      </c>
      <c r="G58" s="6">
        <v>124000</v>
      </c>
      <c r="H58" s="6"/>
      <c r="I58" s="9">
        <v>212248346</v>
      </c>
      <c r="J58" s="10">
        <v>1490000</v>
      </c>
      <c r="K58" s="6">
        <v>1435000</v>
      </c>
      <c r="L58" s="7">
        <v>1435000</v>
      </c>
    </row>
    <row r="59" spans="1:12" ht="13.5">
      <c r="A59" s="77" t="s">
        <v>26</v>
      </c>
      <c r="B59" s="39"/>
      <c r="C59" s="11"/>
      <c r="D59" s="11"/>
      <c r="E59" s="12">
        <v>216000</v>
      </c>
      <c r="F59" s="13"/>
      <c r="G59" s="11"/>
      <c r="H59" s="11"/>
      <c r="I59" s="14">
        <v>222000</v>
      </c>
      <c r="J59" s="15"/>
      <c r="K59" s="11"/>
      <c r="L59" s="12"/>
    </row>
    <row r="60" spans="1:12" ht="13.5">
      <c r="A60" s="77" t="s">
        <v>27</v>
      </c>
      <c r="B60" s="39"/>
      <c r="C60" s="6">
        <v>3679938</v>
      </c>
      <c r="D60" s="6">
        <v>3930854</v>
      </c>
      <c r="E60" s="7">
        <v>4425836</v>
      </c>
      <c r="F60" s="8">
        <v>4183574</v>
      </c>
      <c r="G60" s="6">
        <v>4425836</v>
      </c>
      <c r="H60" s="6"/>
      <c r="I60" s="9">
        <v>6796836</v>
      </c>
      <c r="J60" s="10">
        <v>4450836</v>
      </c>
      <c r="K60" s="6">
        <v>4475836</v>
      </c>
      <c r="L60" s="7">
        <v>4470836</v>
      </c>
    </row>
    <row r="61" spans="1:12" ht="13.5">
      <c r="A61" s="77" t="s">
        <v>28</v>
      </c>
      <c r="B61" s="39" t="s">
        <v>29</v>
      </c>
      <c r="C61" s="6">
        <v>7307314</v>
      </c>
      <c r="D61" s="6">
        <v>9636646</v>
      </c>
      <c r="E61" s="7">
        <v>10316747</v>
      </c>
      <c r="F61" s="8">
        <v>16706100</v>
      </c>
      <c r="G61" s="6">
        <v>16706100</v>
      </c>
      <c r="H61" s="6"/>
      <c r="I61" s="9">
        <v>9026951</v>
      </c>
      <c r="J61" s="10">
        <v>13961944</v>
      </c>
      <c r="K61" s="6">
        <v>17313181</v>
      </c>
      <c r="L61" s="7">
        <v>20355181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377620</v>
      </c>
      <c r="D64" s="6">
        <v>773486</v>
      </c>
      <c r="E64" s="7">
        <v>788068</v>
      </c>
      <c r="F64" s="8">
        <v>740066</v>
      </c>
      <c r="G64" s="6">
        <v>740066</v>
      </c>
      <c r="H64" s="6"/>
      <c r="I64" s="9">
        <v>616792</v>
      </c>
      <c r="J64" s="10">
        <v>800000</v>
      </c>
      <c r="K64" s="6">
        <v>1480000</v>
      </c>
      <c r="L64" s="7">
        <v>2206000</v>
      </c>
    </row>
    <row r="65" spans="1:12" ht="13.5">
      <c r="A65" s="70" t="s">
        <v>40</v>
      </c>
      <c r="B65" s="71"/>
      <c r="C65" s="72">
        <f>SUM(C57:C64)</f>
        <v>283044786</v>
      </c>
      <c r="D65" s="72">
        <f aca="true" t="shared" si="8" ref="D65:L65">SUM(D57:D64)</f>
        <v>295101146</v>
      </c>
      <c r="E65" s="73">
        <f t="shared" si="8"/>
        <v>309874135</v>
      </c>
      <c r="F65" s="74">
        <f t="shared" si="8"/>
        <v>342916494</v>
      </c>
      <c r="G65" s="72">
        <f t="shared" si="8"/>
        <v>326469425</v>
      </c>
      <c r="H65" s="72">
        <f>SUM(H57:H64)</f>
        <v>0</v>
      </c>
      <c r="I65" s="75">
        <f t="shared" si="8"/>
        <v>338394993</v>
      </c>
      <c r="J65" s="82">
        <f t="shared" si="8"/>
        <v>346983697</v>
      </c>
      <c r="K65" s="72">
        <f t="shared" si="8"/>
        <v>357086610</v>
      </c>
      <c r="L65" s="73">
        <f t="shared" si="8"/>
        <v>349692450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28284145</v>
      </c>
      <c r="D68" s="60">
        <v>28840760</v>
      </c>
      <c r="E68" s="61">
        <v>20158634</v>
      </c>
      <c r="F68" s="62">
        <v>33080278</v>
      </c>
      <c r="G68" s="60">
        <v>36080278</v>
      </c>
      <c r="H68" s="60"/>
      <c r="I68" s="63">
        <v>16069711</v>
      </c>
      <c r="J68" s="64">
        <v>38389416</v>
      </c>
      <c r="K68" s="60">
        <v>40577613</v>
      </c>
      <c r="L68" s="61">
        <v>42849959</v>
      </c>
    </row>
    <row r="69" spans="1:12" ht="13.5">
      <c r="A69" s="84" t="s">
        <v>43</v>
      </c>
      <c r="B69" s="39" t="s">
        <v>44</v>
      </c>
      <c r="C69" s="60">
        <f>SUM(C75:C79)</f>
        <v>1296906</v>
      </c>
      <c r="D69" s="60">
        <f aca="true" t="shared" si="9" ref="D69:L69">SUM(D75:D79)</f>
        <v>1703407</v>
      </c>
      <c r="E69" s="61">
        <f t="shared" si="9"/>
        <v>1373092</v>
      </c>
      <c r="F69" s="62">
        <f t="shared" si="9"/>
        <v>2280047</v>
      </c>
      <c r="G69" s="60">
        <f t="shared" si="9"/>
        <v>3778511</v>
      </c>
      <c r="H69" s="60">
        <f>SUM(H75:H79)</f>
        <v>1229586</v>
      </c>
      <c r="I69" s="63">
        <f t="shared" si="9"/>
        <v>1438178</v>
      </c>
      <c r="J69" s="64">
        <f t="shared" si="9"/>
        <v>2452000</v>
      </c>
      <c r="K69" s="60">
        <f t="shared" si="9"/>
        <v>2891764</v>
      </c>
      <c r="L69" s="61">
        <f t="shared" si="9"/>
        <v>2609602</v>
      </c>
    </row>
    <row r="70" spans="1:12" ht="13.5">
      <c r="A70" s="79" t="s">
        <v>19</v>
      </c>
      <c r="B70" s="47"/>
      <c r="C70" s="6">
        <v>145431</v>
      </c>
      <c r="D70" s="6">
        <v>201666</v>
      </c>
      <c r="E70" s="7">
        <v>50163</v>
      </c>
      <c r="F70" s="8">
        <v>500000</v>
      </c>
      <c r="G70" s="6">
        <v>700000</v>
      </c>
      <c r="H70" s="6">
        <v>316041</v>
      </c>
      <c r="I70" s="9">
        <v>337713</v>
      </c>
      <c r="J70" s="10">
        <v>562000</v>
      </c>
      <c r="K70" s="6">
        <v>594034</v>
      </c>
      <c r="L70" s="7">
        <v>500000</v>
      </c>
    </row>
    <row r="71" spans="1:12" ht="13.5">
      <c r="A71" s="79" t="s">
        <v>20</v>
      </c>
      <c r="B71" s="47"/>
      <c r="C71" s="6">
        <v>224989</v>
      </c>
      <c r="D71" s="6">
        <v>53808</v>
      </c>
      <c r="E71" s="7">
        <v>33154</v>
      </c>
      <c r="F71" s="8">
        <v>200000</v>
      </c>
      <c r="G71" s="6">
        <v>200000</v>
      </c>
      <c r="H71" s="6">
        <v>4523</v>
      </c>
      <c r="I71" s="9">
        <v>13582</v>
      </c>
      <c r="J71" s="10">
        <v>200000</v>
      </c>
      <c r="K71" s="6">
        <v>211400</v>
      </c>
      <c r="L71" s="7">
        <v>223238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370420</v>
      </c>
      <c r="D75" s="21">
        <f aca="true" t="shared" si="10" ref="D75:L75">SUM(D70:D74)</f>
        <v>255474</v>
      </c>
      <c r="E75" s="22">
        <f t="shared" si="10"/>
        <v>83317</v>
      </c>
      <c r="F75" s="23">
        <f t="shared" si="10"/>
        <v>700000</v>
      </c>
      <c r="G75" s="21">
        <f t="shared" si="10"/>
        <v>900000</v>
      </c>
      <c r="H75" s="21">
        <f>SUM(H70:H74)</f>
        <v>320564</v>
      </c>
      <c r="I75" s="24">
        <f t="shared" si="10"/>
        <v>351295</v>
      </c>
      <c r="J75" s="25">
        <f t="shared" si="10"/>
        <v>762000</v>
      </c>
      <c r="K75" s="21">
        <f t="shared" si="10"/>
        <v>805434</v>
      </c>
      <c r="L75" s="22">
        <f t="shared" si="10"/>
        <v>723238</v>
      </c>
    </row>
    <row r="76" spans="1:12" ht="13.5">
      <c r="A76" s="86" t="s">
        <v>25</v>
      </c>
      <c r="B76" s="39"/>
      <c r="C76" s="6">
        <v>50002</v>
      </c>
      <c r="D76" s="6">
        <v>482882</v>
      </c>
      <c r="E76" s="7">
        <v>51385</v>
      </c>
      <c r="F76" s="8">
        <v>580047</v>
      </c>
      <c r="G76" s="6">
        <v>606047</v>
      </c>
      <c r="H76" s="6">
        <v>201574</v>
      </c>
      <c r="I76" s="9">
        <v>74079</v>
      </c>
      <c r="J76" s="10">
        <v>690000</v>
      </c>
      <c r="K76" s="6">
        <v>729330</v>
      </c>
      <c r="L76" s="7">
        <v>770172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876484</v>
      </c>
      <c r="D79" s="6">
        <v>965051</v>
      </c>
      <c r="E79" s="7">
        <v>1238390</v>
      </c>
      <c r="F79" s="8">
        <v>1000000</v>
      </c>
      <c r="G79" s="6">
        <v>2272464</v>
      </c>
      <c r="H79" s="6">
        <v>707448</v>
      </c>
      <c r="I79" s="9">
        <v>1012804</v>
      </c>
      <c r="J79" s="10">
        <v>1000000</v>
      </c>
      <c r="K79" s="6">
        <v>1357000</v>
      </c>
      <c r="L79" s="7">
        <v>1116192</v>
      </c>
    </row>
    <row r="80" spans="1:12" ht="13.5">
      <c r="A80" s="87" t="s">
        <v>46</v>
      </c>
      <c r="B80" s="71"/>
      <c r="C80" s="72">
        <f>SUM(C68:C69)</f>
        <v>29581051</v>
      </c>
      <c r="D80" s="72">
        <f aca="true" t="shared" si="11" ref="D80:L80">SUM(D68:D69)</f>
        <v>30544167</v>
      </c>
      <c r="E80" s="73">
        <f t="shared" si="11"/>
        <v>21531726</v>
      </c>
      <c r="F80" s="74">
        <f t="shared" si="11"/>
        <v>35360325</v>
      </c>
      <c r="G80" s="72">
        <f t="shared" si="11"/>
        <v>39858789</v>
      </c>
      <c r="H80" s="72">
        <f>SUM(H68:H69)</f>
        <v>1229586</v>
      </c>
      <c r="I80" s="75">
        <f t="shared" si="11"/>
        <v>17507889</v>
      </c>
      <c r="J80" s="76">
        <f t="shared" si="11"/>
        <v>40841416</v>
      </c>
      <c r="K80" s="72">
        <f t="shared" si="11"/>
        <v>43469377</v>
      </c>
      <c r="L80" s="73">
        <f t="shared" si="11"/>
        <v>45459561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0.0791874404574774</v>
      </c>
      <c r="D82" s="95">
        <f t="shared" si="12"/>
        <v>0.1017321863416366</v>
      </c>
      <c r="E82" s="96">
        <f t="shared" si="12"/>
        <v>0.11870223507323864</v>
      </c>
      <c r="F82" s="97">
        <f t="shared" si="12"/>
        <v>0.08189815060145196</v>
      </c>
      <c r="G82" s="95">
        <f t="shared" si="12"/>
        <v>0.08770724232290328</v>
      </c>
      <c r="H82" s="95">
        <f t="shared" si="12"/>
        <v>0.0083546786029045</v>
      </c>
      <c r="I82" s="98">
        <f t="shared" si="12"/>
        <v>0.02202853756509779</v>
      </c>
      <c r="J82" s="99">
        <f t="shared" si="12"/>
        <v>0.07861207020956293</v>
      </c>
      <c r="K82" s="95">
        <f t="shared" si="12"/>
        <v>0.2116198537899192</v>
      </c>
      <c r="L82" s="96">
        <f t="shared" si="12"/>
        <v>0.11350145168356704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0.058687296363386626</v>
      </c>
      <c r="D83" s="95">
        <f t="shared" si="13"/>
        <v>0.1338128398835537</v>
      </c>
      <c r="E83" s="96">
        <f t="shared" si="13"/>
        <v>0.29832641437906954</v>
      </c>
      <c r="F83" s="97">
        <f t="shared" si="13"/>
        <v>0.18687871970120687</v>
      </c>
      <c r="G83" s="95">
        <f t="shared" si="13"/>
        <v>0.18846470639721788</v>
      </c>
      <c r="H83" s="95">
        <f t="shared" si="13"/>
        <v>0</v>
      </c>
      <c r="I83" s="98">
        <f t="shared" si="13"/>
        <v>0.06612782270944387</v>
      </c>
      <c r="J83" s="99">
        <f t="shared" si="13"/>
        <v>0.182341924659651</v>
      </c>
      <c r="K83" s="95">
        <f t="shared" si="13"/>
        <v>0.271085438170057</v>
      </c>
      <c r="L83" s="96">
        <f t="shared" si="13"/>
        <v>0.11668622600082301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0.005</v>
      </c>
      <c r="D84" s="95">
        <f t="shared" si="14"/>
        <v>0.006</v>
      </c>
      <c r="E84" s="96">
        <f t="shared" si="14"/>
        <v>0.004</v>
      </c>
      <c r="F84" s="97">
        <f t="shared" si="14"/>
        <v>0.007</v>
      </c>
      <c r="G84" s="95">
        <f t="shared" si="14"/>
        <v>0.012</v>
      </c>
      <c r="H84" s="95">
        <f t="shared" si="14"/>
        <v>0</v>
      </c>
      <c r="I84" s="98">
        <f t="shared" si="14"/>
        <v>0.004</v>
      </c>
      <c r="J84" s="99">
        <f t="shared" si="14"/>
        <v>0.007</v>
      </c>
      <c r="K84" s="95">
        <f t="shared" si="14"/>
        <v>0.008</v>
      </c>
      <c r="L84" s="96">
        <f t="shared" si="14"/>
        <v>0.007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0.02</v>
      </c>
      <c r="G85" s="95">
        <f t="shared" si="15"/>
        <v>0.03</v>
      </c>
      <c r="H85" s="95">
        <f t="shared" si="15"/>
        <v>0</v>
      </c>
      <c r="I85" s="98">
        <f t="shared" si="15"/>
        <v>0.01</v>
      </c>
      <c r="J85" s="99">
        <f t="shared" si="15"/>
        <v>0.03</v>
      </c>
      <c r="K85" s="95">
        <f t="shared" si="15"/>
        <v>0.04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1296906</v>
      </c>
      <c r="D90" s="11">
        <v>1703406</v>
      </c>
      <c r="E90" s="12">
        <v>1373091</v>
      </c>
      <c r="F90" s="13">
        <v>2280047</v>
      </c>
      <c r="G90" s="11">
        <v>3778511</v>
      </c>
      <c r="H90" s="11">
        <v>2466074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6347999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>
        <v>2452000</v>
      </c>
      <c r="K92" s="6">
        <v>2891764</v>
      </c>
      <c r="L92" s="26">
        <v>2609603</v>
      </c>
    </row>
    <row r="93" spans="1:12" ht="13.5">
      <c r="A93" s="87" t="s">
        <v>91</v>
      </c>
      <c r="B93" s="71"/>
      <c r="C93" s="72">
        <f>SUM(C89:C92)</f>
        <v>1296906</v>
      </c>
      <c r="D93" s="72">
        <f aca="true" t="shared" si="16" ref="D93:L93">SUM(D89:D92)</f>
        <v>1703406</v>
      </c>
      <c r="E93" s="73">
        <f t="shared" si="16"/>
        <v>1373091</v>
      </c>
      <c r="F93" s="74">
        <f t="shared" si="16"/>
        <v>2280047</v>
      </c>
      <c r="G93" s="72">
        <f t="shared" si="16"/>
        <v>3778511</v>
      </c>
      <c r="H93" s="72">
        <f>SUM(H89:H92)</f>
        <v>8814073</v>
      </c>
      <c r="I93" s="75">
        <f t="shared" si="16"/>
        <v>0</v>
      </c>
      <c r="J93" s="76">
        <f t="shared" si="16"/>
        <v>2452000</v>
      </c>
      <c r="K93" s="72">
        <f t="shared" si="16"/>
        <v>2891764</v>
      </c>
      <c r="L93" s="121">
        <f t="shared" si="16"/>
        <v>2609603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83954375</v>
      </c>
      <c r="D5" s="40">
        <f aca="true" t="shared" si="0" ref="D5:L5">SUM(D11:D18)</f>
        <v>300400059</v>
      </c>
      <c r="E5" s="41">
        <f t="shared" si="0"/>
        <v>171675103</v>
      </c>
      <c r="F5" s="42">
        <f t="shared" si="0"/>
        <v>449284255</v>
      </c>
      <c r="G5" s="40">
        <f t="shared" si="0"/>
        <v>524458084</v>
      </c>
      <c r="H5" s="40">
        <f>SUM(H11:H18)</f>
        <v>319372285</v>
      </c>
      <c r="I5" s="43">
        <f t="shared" si="0"/>
        <v>511811022</v>
      </c>
      <c r="J5" s="44">
        <f t="shared" si="0"/>
        <v>409222985</v>
      </c>
      <c r="K5" s="40">
        <f t="shared" si="0"/>
        <v>330219799</v>
      </c>
      <c r="L5" s="41">
        <f t="shared" si="0"/>
        <v>80200000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71762002</v>
      </c>
      <c r="D8" s="6">
        <v>166672348</v>
      </c>
      <c r="E8" s="7">
        <v>101148509</v>
      </c>
      <c r="F8" s="8">
        <v>409373836</v>
      </c>
      <c r="G8" s="6">
        <v>264428042</v>
      </c>
      <c r="H8" s="6">
        <v>279655460</v>
      </c>
      <c r="I8" s="9">
        <v>472268450</v>
      </c>
      <c r="J8" s="10">
        <v>336751865</v>
      </c>
      <c r="K8" s="6">
        <v>283369799</v>
      </c>
      <c r="L8" s="7">
        <v>35000000</v>
      </c>
    </row>
    <row r="9" spans="1:12" ht="13.5">
      <c r="A9" s="46" t="s">
        <v>22</v>
      </c>
      <c r="B9" s="47"/>
      <c r="C9" s="6"/>
      <c r="D9" s="6">
        <v>60696701</v>
      </c>
      <c r="E9" s="7">
        <v>4449094</v>
      </c>
      <c r="F9" s="8">
        <v>31582371</v>
      </c>
      <c r="G9" s="6">
        <v>24478958</v>
      </c>
      <c r="H9" s="6">
        <v>16275998</v>
      </c>
      <c r="I9" s="9">
        <v>38386381</v>
      </c>
      <c r="J9" s="10">
        <v>36281120</v>
      </c>
      <c r="K9" s="6">
        <v>9000000</v>
      </c>
      <c r="L9" s="7">
        <v>15600000</v>
      </c>
    </row>
    <row r="10" spans="1:12" ht="13.5">
      <c r="A10" s="46" t="s">
        <v>23</v>
      </c>
      <c r="B10" s="47"/>
      <c r="C10" s="6"/>
      <c r="D10" s="6"/>
      <c r="E10" s="7"/>
      <c r="F10" s="8"/>
      <c r="G10" s="6">
        <v>786684</v>
      </c>
      <c r="H10" s="6">
        <v>20242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71762002</v>
      </c>
      <c r="D11" s="21">
        <f aca="true" t="shared" si="1" ref="D11:L11">SUM(D6:D10)</f>
        <v>227369049</v>
      </c>
      <c r="E11" s="22">
        <f t="shared" si="1"/>
        <v>105597603</v>
      </c>
      <c r="F11" s="23">
        <f t="shared" si="1"/>
        <v>440956207</v>
      </c>
      <c r="G11" s="21">
        <f t="shared" si="1"/>
        <v>289693684</v>
      </c>
      <c r="H11" s="21">
        <f>SUM(H6:H10)</f>
        <v>295951700</v>
      </c>
      <c r="I11" s="24">
        <f t="shared" si="1"/>
        <v>510654831</v>
      </c>
      <c r="J11" s="25">
        <f t="shared" si="1"/>
        <v>373032985</v>
      </c>
      <c r="K11" s="21">
        <f t="shared" si="1"/>
        <v>292369799</v>
      </c>
      <c r="L11" s="22">
        <f t="shared" si="1"/>
        <v>50600000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400000</v>
      </c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12192373</v>
      </c>
      <c r="D15" s="6">
        <v>73031010</v>
      </c>
      <c r="E15" s="7">
        <v>66077500</v>
      </c>
      <c r="F15" s="8">
        <v>8328048</v>
      </c>
      <c r="G15" s="6">
        <v>234364400</v>
      </c>
      <c r="H15" s="6">
        <v>23420585</v>
      </c>
      <c r="I15" s="9">
        <v>1156191</v>
      </c>
      <c r="J15" s="10">
        <v>36190000</v>
      </c>
      <c r="K15" s="6">
        <v>37850000</v>
      </c>
      <c r="L15" s="7">
        <v>29600000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55889798</v>
      </c>
      <c r="D20" s="53">
        <f aca="true" t="shared" si="2" ref="D20:L20">SUM(D26:D33)</f>
        <v>73031663</v>
      </c>
      <c r="E20" s="54">
        <f t="shared" si="2"/>
        <v>99499859</v>
      </c>
      <c r="F20" s="55">
        <f t="shared" si="2"/>
        <v>0</v>
      </c>
      <c r="G20" s="53">
        <f t="shared" si="2"/>
        <v>0</v>
      </c>
      <c r="H20" s="53">
        <f>SUM(H26:H33)</f>
        <v>5683815</v>
      </c>
      <c r="I20" s="56">
        <f t="shared" si="2"/>
        <v>0</v>
      </c>
      <c r="J20" s="57">
        <f t="shared" si="2"/>
        <v>231611663</v>
      </c>
      <c r="K20" s="53">
        <f t="shared" si="2"/>
        <v>336998001</v>
      </c>
      <c r="L20" s="54">
        <f t="shared" si="2"/>
        <v>114400000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55889798</v>
      </c>
      <c r="D23" s="6">
        <v>55939141</v>
      </c>
      <c r="E23" s="7">
        <v>81424320</v>
      </c>
      <c r="F23" s="8"/>
      <c r="G23" s="6"/>
      <c r="H23" s="6">
        <v>5159142</v>
      </c>
      <c r="I23" s="9"/>
      <c r="J23" s="10">
        <v>197327721</v>
      </c>
      <c r="K23" s="6">
        <v>334998001</v>
      </c>
      <c r="L23" s="7">
        <v>114400000</v>
      </c>
    </row>
    <row r="24" spans="1:12" ht="13.5">
      <c r="A24" s="46" t="s">
        <v>22</v>
      </c>
      <c r="B24" s="47"/>
      <c r="C24" s="6"/>
      <c r="D24" s="6">
        <v>17092522</v>
      </c>
      <c r="E24" s="7">
        <v>18075539</v>
      </c>
      <c r="F24" s="8"/>
      <c r="G24" s="6"/>
      <c r="H24" s="6">
        <v>524673</v>
      </c>
      <c r="I24" s="9"/>
      <c r="J24" s="10">
        <v>34283942</v>
      </c>
      <c r="K24" s="6">
        <v>2000000</v>
      </c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55889798</v>
      </c>
      <c r="D26" s="21">
        <f t="shared" si="3"/>
        <v>73031663</v>
      </c>
      <c r="E26" s="22">
        <f t="shared" si="3"/>
        <v>99499859</v>
      </c>
      <c r="F26" s="23">
        <f t="shared" si="3"/>
        <v>0</v>
      </c>
      <c r="G26" s="21">
        <f t="shared" si="3"/>
        <v>0</v>
      </c>
      <c r="H26" s="21">
        <f>SUM(H21:H25)</f>
        <v>5683815</v>
      </c>
      <c r="I26" s="24">
        <f t="shared" si="3"/>
        <v>0</v>
      </c>
      <c r="J26" s="25">
        <f t="shared" si="3"/>
        <v>231611663</v>
      </c>
      <c r="K26" s="21">
        <f t="shared" si="3"/>
        <v>336998001</v>
      </c>
      <c r="L26" s="22">
        <f t="shared" si="3"/>
        <v>114400000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127651800</v>
      </c>
      <c r="D38" s="6">
        <f t="shared" si="4"/>
        <v>222611489</v>
      </c>
      <c r="E38" s="7">
        <f t="shared" si="4"/>
        <v>182572829</v>
      </c>
      <c r="F38" s="8">
        <f t="shared" si="4"/>
        <v>409373836</v>
      </c>
      <c r="G38" s="6">
        <f t="shared" si="4"/>
        <v>264428042</v>
      </c>
      <c r="H38" s="6">
        <f>H8+H23</f>
        <v>284814602</v>
      </c>
      <c r="I38" s="9">
        <f t="shared" si="4"/>
        <v>472268450</v>
      </c>
      <c r="J38" s="10">
        <f t="shared" si="4"/>
        <v>534079586</v>
      </c>
      <c r="K38" s="6">
        <f t="shared" si="4"/>
        <v>618367800</v>
      </c>
      <c r="L38" s="7">
        <f t="shared" si="4"/>
        <v>149400000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77789223</v>
      </c>
      <c r="E39" s="7">
        <f t="shared" si="4"/>
        <v>22524633</v>
      </c>
      <c r="F39" s="8">
        <f t="shared" si="4"/>
        <v>31582371</v>
      </c>
      <c r="G39" s="6">
        <f t="shared" si="4"/>
        <v>24478958</v>
      </c>
      <c r="H39" s="6">
        <f>H9+H24</f>
        <v>16800671</v>
      </c>
      <c r="I39" s="9">
        <f t="shared" si="4"/>
        <v>38386381</v>
      </c>
      <c r="J39" s="10">
        <f t="shared" si="4"/>
        <v>70565062</v>
      </c>
      <c r="K39" s="6">
        <f t="shared" si="4"/>
        <v>11000000</v>
      </c>
      <c r="L39" s="7">
        <f t="shared" si="4"/>
        <v>15600000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786684</v>
      </c>
      <c r="H40" s="6">
        <f>H10+H25</f>
        <v>20242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127651800</v>
      </c>
      <c r="D41" s="21">
        <f aca="true" t="shared" si="5" ref="D41:L41">SUM(D36:D40)</f>
        <v>300400712</v>
      </c>
      <c r="E41" s="22">
        <f t="shared" si="5"/>
        <v>205097462</v>
      </c>
      <c r="F41" s="23">
        <f t="shared" si="5"/>
        <v>440956207</v>
      </c>
      <c r="G41" s="21">
        <f t="shared" si="5"/>
        <v>289693684</v>
      </c>
      <c r="H41" s="21">
        <f>SUM(H36:H40)</f>
        <v>301635515</v>
      </c>
      <c r="I41" s="24">
        <f t="shared" si="5"/>
        <v>510654831</v>
      </c>
      <c r="J41" s="25">
        <f t="shared" si="5"/>
        <v>604644648</v>
      </c>
      <c r="K41" s="21">
        <f t="shared" si="5"/>
        <v>629367800</v>
      </c>
      <c r="L41" s="22">
        <f t="shared" si="5"/>
        <v>165000000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400000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12192373</v>
      </c>
      <c r="D45" s="6">
        <f t="shared" si="4"/>
        <v>73031010</v>
      </c>
      <c r="E45" s="61">
        <f t="shared" si="4"/>
        <v>66077500</v>
      </c>
      <c r="F45" s="62">
        <f t="shared" si="4"/>
        <v>8328048</v>
      </c>
      <c r="G45" s="60">
        <f t="shared" si="4"/>
        <v>234364400</v>
      </c>
      <c r="H45" s="60">
        <f t="shared" si="4"/>
        <v>23420585</v>
      </c>
      <c r="I45" s="63">
        <f t="shared" si="4"/>
        <v>1156191</v>
      </c>
      <c r="J45" s="64">
        <f t="shared" si="4"/>
        <v>36190000</v>
      </c>
      <c r="K45" s="60">
        <f t="shared" si="4"/>
        <v>37850000</v>
      </c>
      <c r="L45" s="61">
        <f t="shared" si="4"/>
        <v>29600000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139844173</v>
      </c>
      <c r="D49" s="72">
        <f aca="true" t="shared" si="6" ref="D49:L49">SUM(D41:D48)</f>
        <v>373431722</v>
      </c>
      <c r="E49" s="73">
        <f t="shared" si="6"/>
        <v>271174962</v>
      </c>
      <c r="F49" s="74">
        <f t="shared" si="6"/>
        <v>449284255</v>
      </c>
      <c r="G49" s="72">
        <f t="shared" si="6"/>
        <v>524458084</v>
      </c>
      <c r="H49" s="72">
        <f>SUM(H41:H48)</f>
        <v>325056100</v>
      </c>
      <c r="I49" s="75">
        <f t="shared" si="6"/>
        <v>511811022</v>
      </c>
      <c r="J49" s="76">
        <f t="shared" si="6"/>
        <v>640834648</v>
      </c>
      <c r="K49" s="72">
        <f t="shared" si="6"/>
        <v>667217800</v>
      </c>
      <c r="L49" s="73">
        <f t="shared" si="6"/>
        <v>194600000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2986064000</v>
      </c>
      <c r="D52" s="6">
        <v>-285208000</v>
      </c>
      <c r="E52" s="7"/>
      <c r="F52" s="8"/>
      <c r="G52" s="6"/>
      <c r="H52" s="6"/>
      <c r="I52" s="9"/>
      <c r="J52" s="10"/>
      <c r="K52" s="6"/>
      <c r="L52" s="7">
        <v>-500000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4706250187</v>
      </c>
      <c r="D54" s="6">
        <v>4363804494</v>
      </c>
      <c r="E54" s="7">
        <v>4688573064</v>
      </c>
      <c r="F54" s="8">
        <v>4320494244</v>
      </c>
      <c r="G54" s="6">
        <v>4175548450</v>
      </c>
      <c r="H54" s="6"/>
      <c r="I54" s="9">
        <v>4978268685</v>
      </c>
      <c r="J54" s="10">
        <v>4705835137</v>
      </c>
      <c r="K54" s="6">
        <v>5062120792</v>
      </c>
      <c r="L54" s="7">
        <v>5367818069</v>
      </c>
    </row>
    <row r="55" spans="1:12" ht="13.5">
      <c r="A55" s="79" t="s">
        <v>22</v>
      </c>
      <c r="B55" s="47"/>
      <c r="C55" s="6"/>
      <c r="D55" s="6">
        <v>77789223</v>
      </c>
      <c r="E55" s="7">
        <v>22524633</v>
      </c>
      <c r="F55" s="8">
        <v>400522378</v>
      </c>
      <c r="G55" s="6">
        <v>393418965</v>
      </c>
      <c r="H55" s="6"/>
      <c r="I55" s="9">
        <v>38386381</v>
      </c>
      <c r="J55" s="10">
        <v>70565062</v>
      </c>
      <c r="K55" s="6">
        <v>11000000</v>
      </c>
      <c r="L55" s="7">
        <v>15600000</v>
      </c>
    </row>
    <row r="56" spans="1:12" ht="13.5">
      <c r="A56" s="79" t="s">
        <v>23</v>
      </c>
      <c r="B56" s="47"/>
      <c r="C56" s="6"/>
      <c r="D56" s="6"/>
      <c r="E56" s="7"/>
      <c r="F56" s="8">
        <v>81331620</v>
      </c>
      <c r="G56" s="6">
        <v>82118304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7692314187</v>
      </c>
      <c r="D57" s="21">
        <f aca="true" t="shared" si="7" ref="D57:L57">SUM(D52:D56)</f>
        <v>4156385717</v>
      </c>
      <c r="E57" s="22">
        <f t="shared" si="7"/>
        <v>4711097697</v>
      </c>
      <c r="F57" s="23">
        <f t="shared" si="7"/>
        <v>4802348242</v>
      </c>
      <c r="G57" s="21">
        <f t="shared" si="7"/>
        <v>4651085719</v>
      </c>
      <c r="H57" s="21">
        <f>SUM(H52:H56)</f>
        <v>0</v>
      </c>
      <c r="I57" s="24">
        <f t="shared" si="7"/>
        <v>5016655066</v>
      </c>
      <c r="J57" s="25">
        <f t="shared" si="7"/>
        <v>4776400199</v>
      </c>
      <c r="K57" s="21">
        <f t="shared" si="7"/>
        <v>5073120792</v>
      </c>
      <c r="L57" s="22">
        <f t="shared" si="7"/>
        <v>5382918069</v>
      </c>
    </row>
    <row r="58" spans="1:12" ht="13.5">
      <c r="A58" s="77" t="s">
        <v>25</v>
      </c>
      <c r="B58" s="39"/>
      <c r="C58" s="6">
        <v>-2986064000</v>
      </c>
      <c r="D58" s="6">
        <v>285208000</v>
      </c>
      <c r="E58" s="7"/>
      <c r="F58" s="8"/>
      <c r="G58" s="6">
        <v>400000</v>
      </c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12192373</v>
      </c>
      <c r="D61" s="6">
        <v>73031010</v>
      </c>
      <c r="E61" s="7">
        <v>66077500</v>
      </c>
      <c r="F61" s="8">
        <v>8328048</v>
      </c>
      <c r="G61" s="6">
        <v>234364400</v>
      </c>
      <c r="H61" s="6"/>
      <c r="I61" s="9">
        <v>1156191</v>
      </c>
      <c r="J61" s="10">
        <v>36190000</v>
      </c>
      <c r="K61" s="6">
        <v>37850000</v>
      </c>
      <c r="L61" s="7">
        <v>29600000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10241957</v>
      </c>
      <c r="G64" s="6">
        <v>10241957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4718442560</v>
      </c>
      <c r="D65" s="72">
        <f aca="true" t="shared" si="8" ref="D65:L65">SUM(D57:D64)</f>
        <v>4514624727</v>
      </c>
      <c r="E65" s="73">
        <f t="shared" si="8"/>
        <v>4777175197</v>
      </c>
      <c r="F65" s="74">
        <f t="shared" si="8"/>
        <v>4820918247</v>
      </c>
      <c r="G65" s="72">
        <f t="shared" si="8"/>
        <v>4896092076</v>
      </c>
      <c r="H65" s="72">
        <f>SUM(H57:H64)</f>
        <v>0</v>
      </c>
      <c r="I65" s="75">
        <f t="shared" si="8"/>
        <v>5017811257</v>
      </c>
      <c r="J65" s="82">
        <f t="shared" si="8"/>
        <v>4812590199</v>
      </c>
      <c r="K65" s="72">
        <f t="shared" si="8"/>
        <v>5110970792</v>
      </c>
      <c r="L65" s="73">
        <f t="shared" si="8"/>
        <v>5412518069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163611795</v>
      </c>
      <c r="D68" s="60">
        <v>165280000</v>
      </c>
      <c r="E68" s="61">
        <v>175358000</v>
      </c>
      <c r="F68" s="62">
        <v>184687757</v>
      </c>
      <c r="G68" s="60">
        <v>183827889</v>
      </c>
      <c r="H68" s="60"/>
      <c r="I68" s="63">
        <v>171514097</v>
      </c>
      <c r="J68" s="64">
        <v>184687757</v>
      </c>
      <c r="K68" s="60">
        <v>196138398</v>
      </c>
      <c r="L68" s="61">
        <v>207710563</v>
      </c>
    </row>
    <row r="69" spans="1:12" ht="13.5">
      <c r="A69" s="84" t="s">
        <v>43</v>
      </c>
      <c r="B69" s="39" t="s">
        <v>44</v>
      </c>
      <c r="C69" s="60">
        <f>SUM(C75:C79)</f>
        <v>120164110</v>
      </c>
      <c r="D69" s="60">
        <f aca="true" t="shared" si="9" ref="D69:L69">SUM(D75:D79)</f>
        <v>103068051</v>
      </c>
      <c r="E69" s="61">
        <f t="shared" si="9"/>
        <v>86110864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86967367</v>
      </c>
      <c r="J69" s="64">
        <f t="shared" si="9"/>
        <v>88621585</v>
      </c>
      <c r="K69" s="60">
        <f t="shared" si="9"/>
        <v>101365192</v>
      </c>
      <c r="L69" s="61">
        <f t="shared" si="9"/>
        <v>108320639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>
        <v>32703219</v>
      </c>
      <c r="K71" s="6">
        <v>34632667</v>
      </c>
      <c r="L71" s="7">
        <v>36572079</v>
      </c>
    </row>
    <row r="72" spans="1:12" ht="13.5">
      <c r="A72" s="79" t="s">
        <v>21</v>
      </c>
      <c r="B72" s="47"/>
      <c r="C72" s="6">
        <v>84791693</v>
      </c>
      <c r="D72" s="6">
        <v>47472267</v>
      </c>
      <c r="E72" s="7">
        <v>24297509</v>
      </c>
      <c r="F72" s="8"/>
      <c r="G72" s="6"/>
      <c r="H72" s="6"/>
      <c r="I72" s="9">
        <v>27802685</v>
      </c>
      <c r="J72" s="10">
        <v>28227530</v>
      </c>
      <c r="K72" s="6">
        <v>33864057</v>
      </c>
      <c r="L72" s="7">
        <v>36762284</v>
      </c>
    </row>
    <row r="73" spans="1:12" ht="13.5">
      <c r="A73" s="79" t="s">
        <v>22</v>
      </c>
      <c r="B73" s="47"/>
      <c r="C73" s="6"/>
      <c r="D73" s="6">
        <v>25000000</v>
      </c>
      <c r="E73" s="7">
        <v>6404991</v>
      </c>
      <c r="F73" s="8"/>
      <c r="G73" s="6"/>
      <c r="H73" s="6"/>
      <c r="I73" s="9">
        <v>3629720</v>
      </c>
      <c r="J73" s="10">
        <v>4029720</v>
      </c>
      <c r="K73" s="6">
        <v>7911603</v>
      </c>
      <c r="L73" s="7">
        <v>8387388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84791693</v>
      </c>
      <c r="D75" s="21">
        <f aca="true" t="shared" si="10" ref="D75:L75">SUM(D70:D74)</f>
        <v>72472267</v>
      </c>
      <c r="E75" s="22">
        <f t="shared" si="10"/>
        <v>30702500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31432405</v>
      </c>
      <c r="J75" s="25">
        <f t="shared" si="10"/>
        <v>64960469</v>
      </c>
      <c r="K75" s="21">
        <f t="shared" si="10"/>
        <v>76408327</v>
      </c>
      <c r="L75" s="22">
        <f t="shared" si="10"/>
        <v>81721751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35372417</v>
      </c>
      <c r="D79" s="6">
        <v>30595784</v>
      </c>
      <c r="E79" s="7">
        <v>55408364</v>
      </c>
      <c r="F79" s="8"/>
      <c r="G79" s="6"/>
      <c r="H79" s="6"/>
      <c r="I79" s="9">
        <v>55534962</v>
      </c>
      <c r="J79" s="10">
        <v>23661116</v>
      </c>
      <c r="K79" s="6">
        <v>24956865</v>
      </c>
      <c r="L79" s="7">
        <v>26598888</v>
      </c>
    </row>
    <row r="80" spans="1:12" ht="13.5">
      <c r="A80" s="87" t="s">
        <v>46</v>
      </c>
      <c r="B80" s="71"/>
      <c r="C80" s="72">
        <f>SUM(C68:C69)</f>
        <v>283775905</v>
      </c>
      <c r="D80" s="72">
        <f aca="true" t="shared" si="11" ref="D80:L80">SUM(D68:D69)</f>
        <v>268348051</v>
      </c>
      <c r="E80" s="73">
        <f t="shared" si="11"/>
        <v>261468864</v>
      </c>
      <c r="F80" s="74">
        <f t="shared" si="11"/>
        <v>184687757</v>
      </c>
      <c r="G80" s="72">
        <f t="shared" si="11"/>
        <v>183827889</v>
      </c>
      <c r="H80" s="72">
        <f>SUM(H68:H69)</f>
        <v>0</v>
      </c>
      <c r="I80" s="75">
        <f t="shared" si="11"/>
        <v>258481464</v>
      </c>
      <c r="J80" s="76">
        <f t="shared" si="11"/>
        <v>273309342</v>
      </c>
      <c r="K80" s="72">
        <f t="shared" si="11"/>
        <v>297503590</v>
      </c>
      <c r="L80" s="73">
        <f t="shared" si="11"/>
        <v>316031202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0.665716325087287</v>
      </c>
      <c r="D82" s="95">
        <f t="shared" si="12"/>
        <v>0.24311467595284328</v>
      </c>
      <c r="E82" s="96">
        <f t="shared" si="12"/>
        <v>0.5795823463114509</v>
      </c>
      <c r="F82" s="97">
        <f t="shared" si="12"/>
        <v>0</v>
      </c>
      <c r="G82" s="95">
        <f t="shared" si="12"/>
        <v>0</v>
      </c>
      <c r="H82" s="95">
        <f t="shared" si="12"/>
        <v>0.017796832308100873</v>
      </c>
      <c r="I82" s="98">
        <f t="shared" si="12"/>
        <v>0</v>
      </c>
      <c r="J82" s="99">
        <f t="shared" si="12"/>
        <v>0.5659791152737914</v>
      </c>
      <c r="K82" s="95">
        <f t="shared" si="12"/>
        <v>1.0205263343401163</v>
      </c>
      <c r="L82" s="96">
        <f t="shared" si="12"/>
        <v>1.42643391521197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0.34160005395699006</v>
      </c>
      <c r="D83" s="95">
        <f t="shared" si="13"/>
        <v>0.44186630566311713</v>
      </c>
      <c r="E83" s="96">
        <f t="shared" si="13"/>
        <v>0.5674098643917016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1.254071557109224</v>
      </c>
      <c r="K83" s="95">
        <f t="shared" si="13"/>
        <v>1.718164339243762</v>
      </c>
      <c r="L83" s="96">
        <f t="shared" si="13"/>
        <v>0.5507664046917056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0.025</v>
      </c>
      <c r="D84" s="95">
        <f t="shared" si="14"/>
        <v>0.023</v>
      </c>
      <c r="E84" s="96">
        <f t="shared" si="14"/>
        <v>0.018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0.017</v>
      </c>
      <c r="J84" s="99">
        <f t="shared" si="14"/>
        <v>0.018</v>
      </c>
      <c r="K84" s="95">
        <f t="shared" si="14"/>
        <v>0.02</v>
      </c>
      <c r="L84" s="96">
        <f t="shared" si="14"/>
        <v>0.02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0.04</v>
      </c>
      <c r="E85" s="96">
        <f t="shared" si="15"/>
        <v>0.04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0.07</v>
      </c>
      <c r="K85" s="95">
        <f t="shared" si="15"/>
        <v>0.09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61500041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120164109</v>
      </c>
      <c r="D90" s="11">
        <v>90986663</v>
      </c>
      <c r="E90" s="12">
        <v>106067537</v>
      </c>
      <c r="F90" s="13">
        <v>95296430</v>
      </c>
      <c r="G90" s="11">
        <v>141518485</v>
      </c>
      <c r="H90" s="11">
        <v>44747887</v>
      </c>
      <c r="I90" s="14">
        <v>141518485</v>
      </c>
      <c r="J90" s="15">
        <v>88621585</v>
      </c>
      <c r="K90" s="11">
        <v>101365192</v>
      </c>
      <c r="L90" s="27">
        <v>108320639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91</v>
      </c>
      <c r="B93" s="71"/>
      <c r="C93" s="72">
        <f>SUM(C89:C92)</f>
        <v>120164109</v>
      </c>
      <c r="D93" s="72">
        <f aca="true" t="shared" si="16" ref="D93:L93">SUM(D89:D92)</f>
        <v>90986663</v>
      </c>
      <c r="E93" s="73">
        <f t="shared" si="16"/>
        <v>106067537</v>
      </c>
      <c r="F93" s="74">
        <f t="shared" si="16"/>
        <v>95296430</v>
      </c>
      <c r="G93" s="72">
        <f t="shared" si="16"/>
        <v>141518485</v>
      </c>
      <c r="H93" s="72">
        <f>SUM(H89:H92)</f>
        <v>106247928</v>
      </c>
      <c r="I93" s="75">
        <f t="shared" si="16"/>
        <v>141518485</v>
      </c>
      <c r="J93" s="76">
        <f t="shared" si="16"/>
        <v>88621585</v>
      </c>
      <c r="K93" s="72">
        <f t="shared" si="16"/>
        <v>101365192</v>
      </c>
      <c r="L93" s="121">
        <f t="shared" si="16"/>
        <v>108320639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26557883</v>
      </c>
      <c r="D5" s="40">
        <f aca="true" t="shared" si="0" ref="D5:L5">SUM(D11:D18)</f>
        <v>27450000</v>
      </c>
      <c r="E5" s="41">
        <f t="shared" si="0"/>
        <v>14356000</v>
      </c>
      <c r="F5" s="42">
        <f t="shared" si="0"/>
        <v>38814000</v>
      </c>
      <c r="G5" s="40">
        <f t="shared" si="0"/>
        <v>40064000</v>
      </c>
      <c r="H5" s="40">
        <f>SUM(H11:H18)</f>
        <v>28760430</v>
      </c>
      <c r="I5" s="43">
        <f t="shared" si="0"/>
        <v>32631361</v>
      </c>
      <c r="J5" s="44">
        <f t="shared" si="0"/>
        <v>47468000</v>
      </c>
      <c r="K5" s="40">
        <f t="shared" si="0"/>
        <v>40984000</v>
      </c>
      <c r="L5" s="41">
        <f t="shared" si="0"/>
        <v>52585000</v>
      </c>
    </row>
    <row r="6" spans="1:12" ht="13.5">
      <c r="A6" s="46" t="s">
        <v>19</v>
      </c>
      <c r="B6" s="47"/>
      <c r="C6" s="6">
        <v>2695568</v>
      </c>
      <c r="D6" s="6"/>
      <c r="E6" s="7"/>
      <c r="F6" s="8">
        <v>17556000</v>
      </c>
      <c r="G6" s="6">
        <v>17556000</v>
      </c>
      <c r="H6" s="6">
        <v>14303667</v>
      </c>
      <c r="I6" s="9">
        <v>20362251</v>
      </c>
      <c r="J6" s="10">
        <v>10000000</v>
      </c>
      <c r="K6" s="6">
        <v>12800000</v>
      </c>
      <c r="L6" s="7">
        <v>13568000</v>
      </c>
    </row>
    <row r="7" spans="1:12" ht="13.5">
      <c r="A7" s="46" t="s">
        <v>20</v>
      </c>
      <c r="B7" s="47"/>
      <c r="C7" s="6"/>
      <c r="D7" s="6">
        <v>1500000</v>
      </c>
      <c r="E7" s="7"/>
      <c r="F7" s="8">
        <v>3000000</v>
      </c>
      <c r="G7" s="6">
        <v>3000000</v>
      </c>
      <c r="H7" s="6">
        <v>1983427</v>
      </c>
      <c r="I7" s="9"/>
      <c r="J7" s="10">
        <v>18000000</v>
      </c>
      <c r="K7" s="6">
        <v>10000000</v>
      </c>
      <c r="L7" s="7">
        <v>20000000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20766747</v>
      </c>
      <c r="D10" s="6">
        <v>11423000</v>
      </c>
      <c r="E10" s="7">
        <v>3854000</v>
      </c>
      <c r="F10" s="8">
        <v>2530000</v>
      </c>
      <c r="G10" s="6">
        <v>2530000</v>
      </c>
      <c r="H10" s="6">
        <v>888725</v>
      </c>
      <c r="I10" s="9">
        <v>909217</v>
      </c>
      <c r="J10" s="10">
        <v>8868000</v>
      </c>
      <c r="K10" s="6">
        <v>18184000</v>
      </c>
      <c r="L10" s="7">
        <v>19017000</v>
      </c>
    </row>
    <row r="11" spans="1:12" ht="13.5">
      <c r="A11" s="48" t="s">
        <v>24</v>
      </c>
      <c r="B11" s="47"/>
      <c r="C11" s="21">
        <f>SUM(C6:C10)</f>
        <v>23462315</v>
      </c>
      <c r="D11" s="21">
        <f aca="true" t="shared" si="1" ref="D11:L11">SUM(D6:D10)</f>
        <v>12923000</v>
      </c>
      <c r="E11" s="22">
        <f t="shared" si="1"/>
        <v>3854000</v>
      </c>
      <c r="F11" s="23">
        <f t="shared" si="1"/>
        <v>23086000</v>
      </c>
      <c r="G11" s="21">
        <f t="shared" si="1"/>
        <v>23086000</v>
      </c>
      <c r="H11" s="21">
        <f>SUM(H6:H10)</f>
        <v>17175819</v>
      </c>
      <c r="I11" s="24">
        <f t="shared" si="1"/>
        <v>21271468</v>
      </c>
      <c r="J11" s="25">
        <f t="shared" si="1"/>
        <v>36868000</v>
      </c>
      <c r="K11" s="21">
        <f t="shared" si="1"/>
        <v>40984000</v>
      </c>
      <c r="L11" s="22">
        <f t="shared" si="1"/>
        <v>52585000</v>
      </c>
    </row>
    <row r="12" spans="1:12" ht="13.5">
      <c r="A12" s="49" t="s">
        <v>25</v>
      </c>
      <c r="B12" s="39"/>
      <c r="C12" s="6">
        <v>3095568</v>
      </c>
      <c r="D12" s="6">
        <v>14527000</v>
      </c>
      <c r="E12" s="7">
        <v>4348000</v>
      </c>
      <c r="F12" s="8">
        <v>15728000</v>
      </c>
      <c r="G12" s="6">
        <v>15728000</v>
      </c>
      <c r="H12" s="6">
        <v>11584611</v>
      </c>
      <c r="I12" s="9">
        <v>6432393</v>
      </c>
      <c r="J12" s="10">
        <v>10600000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6154000</v>
      </c>
      <c r="F15" s="8"/>
      <c r="G15" s="6">
        <v>1250000</v>
      </c>
      <c r="H15" s="6"/>
      <c r="I15" s="9">
        <v>4927500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6040000</v>
      </c>
      <c r="D20" s="53">
        <f aca="true" t="shared" si="2" ref="D20:L20">SUM(D26:D33)</f>
        <v>2000000</v>
      </c>
      <c r="E20" s="54">
        <f t="shared" si="2"/>
        <v>3561000</v>
      </c>
      <c r="F20" s="55">
        <f t="shared" si="2"/>
        <v>1250000</v>
      </c>
      <c r="G20" s="53">
        <f t="shared" si="2"/>
        <v>0</v>
      </c>
      <c r="H20" s="53">
        <f>SUM(H26:H33)</f>
        <v>0</v>
      </c>
      <c r="I20" s="56">
        <f t="shared" si="2"/>
        <v>756564</v>
      </c>
      <c r="J20" s="57">
        <f t="shared" si="2"/>
        <v>0</v>
      </c>
      <c r="K20" s="53">
        <f t="shared" si="2"/>
        <v>1652000</v>
      </c>
      <c r="L20" s="54">
        <f t="shared" si="2"/>
        <v>2324000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>
        <v>3561000</v>
      </c>
      <c r="F25" s="8">
        <v>1250000</v>
      </c>
      <c r="G25" s="6"/>
      <c r="H25" s="6"/>
      <c r="I25" s="9">
        <v>756564</v>
      </c>
      <c r="J25" s="10"/>
      <c r="K25" s="6">
        <v>1652000</v>
      </c>
      <c r="L25" s="7">
        <v>2324000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3561000</v>
      </c>
      <c r="F26" s="23">
        <f t="shared" si="3"/>
        <v>1250000</v>
      </c>
      <c r="G26" s="21">
        <f t="shared" si="3"/>
        <v>0</v>
      </c>
      <c r="H26" s="21">
        <f>SUM(H21:H25)</f>
        <v>0</v>
      </c>
      <c r="I26" s="24">
        <f t="shared" si="3"/>
        <v>756564</v>
      </c>
      <c r="J26" s="25">
        <f t="shared" si="3"/>
        <v>0</v>
      </c>
      <c r="K26" s="21">
        <f t="shared" si="3"/>
        <v>1652000</v>
      </c>
      <c r="L26" s="22">
        <f t="shared" si="3"/>
        <v>2324000</v>
      </c>
    </row>
    <row r="27" spans="1:12" ht="13.5">
      <c r="A27" s="49" t="s">
        <v>25</v>
      </c>
      <c r="B27" s="59"/>
      <c r="C27" s="6">
        <v>6040000</v>
      </c>
      <c r="D27" s="6">
        <v>2000000</v>
      </c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2695568</v>
      </c>
      <c r="D36" s="6">
        <f t="shared" si="4"/>
        <v>0</v>
      </c>
      <c r="E36" s="7">
        <f t="shared" si="4"/>
        <v>0</v>
      </c>
      <c r="F36" s="8">
        <f t="shared" si="4"/>
        <v>17556000</v>
      </c>
      <c r="G36" s="6">
        <f t="shared" si="4"/>
        <v>17556000</v>
      </c>
      <c r="H36" s="6">
        <f>H6+H21</f>
        <v>14303667</v>
      </c>
      <c r="I36" s="9">
        <f t="shared" si="4"/>
        <v>20362251</v>
      </c>
      <c r="J36" s="10">
        <f t="shared" si="4"/>
        <v>10000000</v>
      </c>
      <c r="K36" s="6">
        <f t="shared" si="4"/>
        <v>12800000</v>
      </c>
      <c r="L36" s="7">
        <f t="shared" si="4"/>
        <v>13568000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1500000</v>
      </c>
      <c r="E37" s="7">
        <f t="shared" si="4"/>
        <v>0</v>
      </c>
      <c r="F37" s="8">
        <f t="shared" si="4"/>
        <v>3000000</v>
      </c>
      <c r="G37" s="6">
        <f t="shared" si="4"/>
        <v>3000000</v>
      </c>
      <c r="H37" s="6">
        <f>H7+H22</f>
        <v>1983427</v>
      </c>
      <c r="I37" s="9">
        <f t="shared" si="4"/>
        <v>0</v>
      </c>
      <c r="J37" s="10">
        <f t="shared" si="4"/>
        <v>18000000</v>
      </c>
      <c r="K37" s="6">
        <f t="shared" si="4"/>
        <v>10000000</v>
      </c>
      <c r="L37" s="7">
        <f t="shared" si="4"/>
        <v>20000000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20766747</v>
      </c>
      <c r="D40" s="6">
        <f t="shared" si="4"/>
        <v>11423000</v>
      </c>
      <c r="E40" s="7">
        <f t="shared" si="4"/>
        <v>7415000</v>
      </c>
      <c r="F40" s="8">
        <f t="shared" si="4"/>
        <v>3780000</v>
      </c>
      <c r="G40" s="6">
        <f t="shared" si="4"/>
        <v>2530000</v>
      </c>
      <c r="H40" s="6">
        <f>H10+H25</f>
        <v>888725</v>
      </c>
      <c r="I40" s="9">
        <f t="shared" si="4"/>
        <v>1665781</v>
      </c>
      <c r="J40" s="10">
        <f t="shared" si="4"/>
        <v>8868000</v>
      </c>
      <c r="K40" s="6">
        <f t="shared" si="4"/>
        <v>19836000</v>
      </c>
      <c r="L40" s="7">
        <f t="shared" si="4"/>
        <v>21341000</v>
      </c>
    </row>
    <row r="41" spans="1:12" ht="13.5">
      <c r="A41" s="48" t="s">
        <v>24</v>
      </c>
      <c r="B41" s="47"/>
      <c r="C41" s="21">
        <f>SUM(C36:C40)</f>
        <v>23462315</v>
      </c>
      <c r="D41" s="21">
        <f aca="true" t="shared" si="5" ref="D41:L41">SUM(D36:D40)</f>
        <v>12923000</v>
      </c>
      <c r="E41" s="22">
        <f t="shared" si="5"/>
        <v>7415000</v>
      </c>
      <c r="F41" s="23">
        <f t="shared" si="5"/>
        <v>24336000</v>
      </c>
      <c r="G41" s="21">
        <f t="shared" si="5"/>
        <v>23086000</v>
      </c>
      <c r="H41" s="21">
        <f>SUM(H36:H40)</f>
        <v>17175819</v>
      </c>
      <c r="I41" s="24">
        <f t="shared" si="5"/>
        <v>22028032</v>
      </c>
      <c r="J41" s="25">
        <f t="shared" si="5"/>
        <v>36868000</v>
      </c>
      <c r="K41" s="21">
        <f t="shared" si="5"/>
        <v>42636000</v>
      </c>
      <c r="L41" s="22">
        <f t="shared" si="5"/>
        <v>54909000</v>
      </c>
    </row>
    <row r="42" spans="1:12" ht="13.5">
      <c r="A42" s="49" t="s">
        <v>25</v>
      </c>
      <c r="B42" s="39"/>
      <c r="C42" s="6">
        <f t="shared" si="4"/>
        <v>9135568</v>
      </c>
      <c r="D42" s="6">
        <f t="shared" si="4"/>
        <v>16527000</v>
      </c>
      <c r="E42" s="61">
        <f t="shared" si="4"/>
        <v>4348000</v>
      </c>
      <c r="F42" s="62">
        <f t="shared" si="4"/>
        <v>15728000</v>
      </c>
      <c r="G42" s="60">
        <f t="shared" si="4"/>
        <v>15728000</v>
      </c>
      <c r="H42" s="60">
        <f t="shared" si="4"/>
        <v>11584611</v>
      </c>
      <c r="I42" s="63">
        <f t="shared" si="4"/>
        <v>6432393</v>
      </c>
      <c r="J42" s="64">
        <f t="shared" si="4"/>
        <v>10600000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6154000</v>
      </c>
      <c r="F45" s="62">
        <f t="shared" si="4"/>
        <v>0</v>
      </c>
      <c r="G45" s="60">
        <f t="shared" si="4"/>
        <v>1250000</v>
      </c>
      <c r="H45" s="60">
        <f t="shared" si="4"/>
        <v>0</v>
      </c>
      <c r="I45" s="63">
        <f t="shared" si="4"/>
        <v>4927500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32597883</v>
      </c>
      <c r="D49" s="72">
        <f aca="true" t="shared" si="6" ref="D49:L49">SUM(D41:D48)</f>
        <v>29450000</v>
      </c>
      <c r="E49" s="73">
        <f t="shared" si="6"/>
        <v>17917000</v>
      </c>
      <c r="F49" s="74">
        <f t="shared" si="6"/>
        <v>40064000</v>
      </c>
      <c r="G49" s="72">
        <f t="shared" si="6"/>
        <v>40064000</v>
      </c>
      <c r="H49" s="72">
        <f>SUM(H41:H48)</f>
        <v>28760430</v>
      </c>
      <c r="I49" s="75">
        <f t="shared" si="6"/>
        <v>33387925</v>
      </c>
      <c r="J49" s="76">
        <f t="shared" si="6"/>
        <v>47468000</v>
      </c>
      <c r="K49" s="72">
        <f t="shared" si="6"/>
        <v>42636000</v>
      </c>
      <c r="L49" s="73">
        <f t="shared" si="6"/>
        <v>54909000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174356568</v>
      </c>
      <c r="D52" s="6">
        <v>171661000</v>
      </c>
      <c r="E52" s="7">
        <v>171661000</v>
      </c>
      <c r="F52" s="8">
        <v>81544000</v>
      </c>
      <c r="G52" s="6">
        <v>17577495</v>
      </c>
      <c r="H52" s="6"/>
      <c r="I52" s="9">
        <v>109365791</v>
      </c>
      <c r="J52" s="10">
        <v>157457000</v>
      </c>
      <c r="K52" s="6">
        <v>160257000</v>
      </c>
      <c r="L52" s="7">
        <v>161025000</v>
      </c>
    </row>
    <row r="53" spans="1:12" ht="13.5">
      <c r="A53" s="79" t="s">
        <v>20</v>
      </c>
      <c r="B53" s="47"/>
      <c r="C53" s="6">
        <v>83139000</v>
      </c>
      <c r="D53" s="6">
        <v>84639000</v>
      </c>
      <c r="E53" s="7">
        <v>83139000</v>
      </c>
      <c r="F53" s="8">
        <v>92974000</v>
      </c>
      <c r="G53" s="6">
        <v>3003000</v>
      </c>
      <c r="H53" s="6"/>
      <c r="I53" s="9">
        <v>75442791</v>
      </c>
      <c r="J53" s="10">
        <v>18000000</v>
      </c>
      <c r="K53" s="6">
        <v>10000000</v>
      </c>
      <c r="L53" s="7">
        <v>20000000</v>
      </c>
    </row>
    <row r="54" spans="1:12" ht="13.5">
      <c r="A54" s="79" t="s">
        <v>21</v>
      </c>
      <c r="B54" s="47"/>
      <c r="C54" s="6">
        <v>134000</v>
      </c>
      <c r="D54" s="6">
        <v>134000</v>
      </c>
      <c r="E54" s="7">
        <v>134000</v>
      </c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22305747</v>
      </c>
      <c r="D56" s="6">
        <v>12962000</v>
      </c>
      <c r="E56" s="7">
        <v>8954000</v>
      </c>
      <c r="F56" s="8">
        <v>47792000</v>
      </c>
      <c r="G56" s="6">
        <v>2531591</v>
      </c>
      <c r="H56" s="6"/>
      <c r="I56" s="9">
        <v>6357316</v>
      </c>
      <c r="J56" s="10">
        <v>9695000</v>
      </c>
      <c r="K56" s="6">
        <v>20663000</v>
      </c>
      <c r="L56" s="7">
        <v>22168000</v>
      </c>
    </row>
    <row r="57" spans="1:12" ht="13.5">
      <c r="A57" s="80" t="s">
        <v>24</v>
      </c>
      <c r="B57" s="47"/>
      <c r="C57" s="21">
        <f>SUM(C52:C56)</f>
        <v>279935315</v>
      </c>
      <c r="D57" s="21">
        <f aca="true" t="shared" si="7" ref="D57:L57">SUM(D52:D56)</f>
        <v>269396000</v>
      </c>
      <c r="E57" s="22">
        <f t="shared" si="7"/>
        <v>263888000</v>
      </c>
      <c r="F57" s="23">
        <f t="shared" si="7"/>
        <v>222310000</v>
      </c>
      <c r="G57" s="21">
        <f t="shared" si="7"/>
        <v>23112086</v>
      </c>
      <c r="H57" s="21">
        <f>SUM(H52:H56)</f>
        <v>0</v>
      </c>
      <c r="I57" s="24">
        <f t="shared" si="7"/>
        <v>191165898</v>
      </c>
      <c r="J57" s="25">
        <f t="shared" si="7"/>
        <v>185152000</v>
      </c>
      <c r="K57" s="21">
        <f t="shared" si="7"/>
        <v>190920000</v>
      </c>
      <c r="L57" s="22">
        <f t="shared" si="7"/>
        <v>203193000</v>
      </c>
    </row>
    <row r="58" spans="1:12" ht="13.5">
      <c r="A58" s="77" t="s">
        <v>25</v>
      </c>
      <c r="B58" s="39"/>
      <c r="C58" s="6">
        <v>80405568</v>
      </c>
      <c r="D58" s="6">
        <v>114437000</v>
      </c>
      <c r="E58" s="7">
        <v>95012000</v>
      </c>
      <c r="F58" s="8">
        <v>26695000</v>
      </c>
      <c r="G58" s="6">
        <v>15740728</v>
      </c>
      <c r="H58" s="6"/>
      <c r="I58" s="9">
        <v>35940992</v>
      </c>
      <c r="J58" s="10">
        <v>125415000</v>
      </c>
      <c r="K58" s="6">
        <v>114815000</v>
      </c>
      <c r="L58" s="7">
        <v>114815000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>
        <v>79000</v>
      </c>
      <c r="K59" s="11">
        <v>79000</v>
      </c>
      <c r="L59" s="12">
        <v>79000</v>
      </c>
    </row>
    <row r="60" spans="1:12" ht="13.5">
      <c r="A60" s="77" t="s">
        <v>27</v>
      </c>
      <c r="B60" s="39"/>
      <c r="C60" s="6">
        <v>71625000</v>
      </c>
      <c r="D60" s="6">
        <v>71625000</v>
      </c>
      <c r="E60" s="7">
        <v>71625000</v>
      </c>
      <c r="F60" s="8">
        <v>148264000</v>
      </c>
      <c r="G60" s="6"/>
      <c r="H60" s="6"/>
      <c r="I60" s="9"/>
      <c r="J60" s="10">
        <v>137049000</v>
      </c>
      <c r="K60" s="6">
        <v>141881000</v>
      </c>
      <c r="L60" s="7">
        <v>129609000</v>
      </c>
    </row>
    <row r="61" spans="1:12" ht="13.5">
      <c r="A61" s="77" t="s">
        <v>28</v>
      </c>
      <c r="B61" s="39" t="s">
        <v>29</v>
      </c>
      <c r="C61" s="6"/>
      <c r="D61" s="6"/>
      <c r="E61" s="7">
        <v>6154000</v>
      </c>
      <c r="F61" s="8"/>
      <c r="G61" s="6">
        <v>1251250</v>
      </c>
      <c r="H61" s="6"/>
      <c r="I61" s="9">
        <v>93886990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>
        <v>31000</v>
      </c>
      <c r="K63" s="6">
        <v>31000</v>
      </c>
      <c r="L63" s="7">
        <v>31000</v>
      </c>
    </row>
    <row r="64" spans="1:12" ht="13.5">
      <c r="A64" s="77" t="s">
        <v>32</v>
      </c>
      <c r="B64" s="39"/>
      <c r="C64" s="6">
        <v>193000</v>
      </c>
      <c r="D64" s="6">
        <v>193000</v>
      </c>
      <c r="E64" s="7">
        <v>193000</v>
      </c>
      <c r="F64" s="8">
        <v>323000</v>
      </c>
      <c r="G64" s="6"/>
      <c r="H64" s="6"/>
      <c r="I64" s="9"/>
      <c r="J64" s="10">
        <v>10879000</v>
      </c>
      <c r="K64" s="6">
        <v>10879000</v>
      </c>
      <c r="L64" s="7">
        <v>10879000</v>
      </c>
    </row>
    <row r="65" spans="1:12" ht="13.5">
      <c r="A65" s="70" t="s">
        <v>40</v>
      </c>
      <c r="B65" s="71"/>
      <c r="C65" s="72">
        <f>SUM(C57:C64)</f>
        <v>432158883</v>
      </c>
      <c r="D65" s="72">
        <f aca="true" t="shared" si="8" ref="D65:L65">SUM(D57:D64)</f>
        <v>455651000</v>
      </c>
      <c r="E65" s="73">
        <f t="shared" si="8"/>
        <v>436872000</v>
      </c>
      <c r="F65" s="74">
        <f t="shared" si="8"/>
        <v>397592000</v>
      </c>
      <c r="G65" s="72">
        <f t="shared" si="8"/>
        <v>40104064</v>
      </c>
      <c r="H65" s="72">
        <f>SUM(H57:H64)</f>
        <v>0</v>
      </c>
      <c r="I65" s="75">
        <f t="shared" si="8"/>
        <v>320993880</v>
      </c>
      <c r="J65" s="82">
        <f t="shared" si="8"/>
        <v>458605000</v>
      </c>
      <c r="K65" s="72">
        <f t="shared" si="8"/>
        <v>458605000</v>
      </c>
      <c r="L65" s="73">
        <f t="shared" si="8"/>
        <v>458606000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22442636</v>
      </c>
      <c r="D68" s="60">
        <v>27052096</v>
      </c>
      <c r="E68" s="61">
        <v>26394043</v>
      </c>
      <c r="F68" s="62">
        <v>28500000</v>
      </c>
      <c r="G68" s="60">
        <v>28500000</v>
      </c>
      <c r="H68" s="60"/>
      <c r="I68" s="63">
        <v>26849089</v>
      </c>
      <c r="J68" s="64">
        <v>29500000</v>
      </c>
      <c r="K68" s="60">
        <v>31241000</v>
      </c>
      <c r="L68" s="61">
        <v>33052000</v>
      </c>
    </row>
    <row r="69" spans="1:12" ht="13.5">
      <c r="A69" s="84" t="s">
        <v>43</v>
      </c>
      <c r="B69" s="39" t="s">
        <v>44</v>
      </c>
      <c r="C69" s="60">
        <f>SUM(C75:C79)</f>
        <v>12389000</v>
      </c>
      <c r="D69" s="60">
        <f aca="true" t="shared" si="9" ref="D69:L69">SUM(D75:D79)</f>
        <v>14528000</v>
      </c>
      <c r="E69" s="61">
        <f t="shared" si="9"/>
        <v>17828000</v>
      </c>
      <c r="F69" s="62">
        <f t="shared" si="9"/>
        <v>18860000</v>
      </c>
      <c r="G69" s="60">
        <f t="shared" si="9"/>
        <v>0</v>
      </c>
      <c r="H69" s="60">
        <f>SUM(H75:H79)</f>
        <v>0</v>
      </c>
      <c r="I69" s="63">
        <f t="shared" si="9"/>
        <v>7110553</v>
      </c>
      <c r="J69" s="64">
        <f t="shared" si="9"/>
        <v>21858000</v>
      </c>
      <c r="K69" s="60">
        <f t="shared" si="9"/>
        <v>22031000</v>
      </c>
      <c r="L69" s="61">
        <f t="shared" si="9"/>
        <v>23225000</v>
      </c>
    </row>
    <row r="70" spans="1:12" ht="13.5">
      <c r="A70" s="79" t="s">
        <v>19</v>
      </c>
      <c r="B70" s="47"/>
      <c r="C70" s="6">
        <v>9725000</v>
      </c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2446000</v>
      </c>
      <c r="D71" s="6"/>
      <c r="E71" s="7"/>
      <c r="F71" s="8"/>
      <c r="G71" s="6"/>
      <c r="H71" s="6"/>
      <c r="I71" s="9"/>
      <c r="J71" s="10">
        <v>7000000</v>
      </c>
      <c r="K71" s="6">
        <v>8322000</v>
      </c>
      <c r="L71" s="7">
        <v>8801000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>
        <v>6724000</v>
      </c>
      <c r="E74" s="7">
        <v>17828000</v>
      </c>
      <c r="F74" s="8">
        <v>7505000</v>
      </c>
      <c r="G74" s="6"/>
      <c r="H74" s="6"/>
      <c r="I74" s="9">
        <v>7110553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12171000</v>
      </c>
      <c r="D75" s="21">
        <f aca="true" t="shared" si="10" ref="D75:L75">SUM(D70:D74)</f>
        <v>6724000</v>
      </c>
      <c r="E75" s="22">
        <f t="shared" si="10"/>
        <v>17828000</v>
      </c>
      <c r="F75" s="23">
        <f t="shared" si="10"/>
        <v>7505000</v>
      </c>
      <c r="G75" s="21">
        <f t="shared" si="10"/>
        <v>0</v>
      </c>
      <c r="H75" s="21">
        <f>SUM(H70:H74)</f>
        <v>0</v>
      </c>
      <c r="I75" s="24">
        <f t="shared" si="10"/>
        <v>7110553</v>
      </c>
      <c r="J75" s="25">
        <f t="shared" si="10"/>
        <v>7000000</v>
      </c>
      <c r="K75" s="21">
        <f t="shared" si="10"/>
        <v>8322000</v>
      </c>
      <c r="L75" s="22">
        <f t="shared" si="10"/>
        <v>8801000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218000</v>
      </c>
      <c r="D79" s="6">
        <v>7804000</v>
      </c>
      <c r="E79" s="7"/>
      <c r="F79" s="8">
        <v>11355000</v>
      </c>
      <c r="G79" s="6"/>
      <c r="H79" s="6"/>
      <c r="I79" s="9"/>
      <c r="J79" s="10">
        <v>14858000</v>
      </c>
      <c r="K79" s="6">
        <v>13709000</v>
      </c>
      <c r="L79" s="7">
        <v>14424000</v>
      </c>
    </row>
    <row r="80" spans="1:12" ht="13.5">
      <c r="A80" s="87" t="s">
        <v>46</v>
      </c>
      <c r="B80" s="71"/>
      <c r="C80" s="72">
        <f>SUM(C68:C69)</f>
        <v>34831636</v>
      </c>
      <c r="D80" s="72">
        <f aca="true" t="shared" si="11" ref="D80:L80">SUM(D68:D69)</f>
        <v>41580096</v>
      </c>
      <c r="E80" s="73">
        <f t="shared" si="11"/>
        <v>44222043</v>
      </c>
      <c r="F80" s="74">
        <f t="shared" si="11"/>
        <v>47360000</v>
      </c>
      <c r="G80" s="72">
        <f t="shared" si="11"/>
        <v>28500000</v>
      </c>
      <c r="H80" s="72">
        <f>SUM(H68:H69)</f>
        <v>0</v>
      </c>
      <c r="I80" s="75">
        <f t="shared" si="11"/>
        <v>33959642</v>
      </c>
      <c r="J80" s="76">
        <f t="shared" si="11"/>
        <v>51358000</v>
      </c>
      <c r="K80" s="72">
        <f t="shared" si="11"/>
        <v>53272000</v>
      </c>
      <c r="L80" s="73">
        <f t="shared" si="11"/>
        <v>56277000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0.22742776598571504</v>
      </c>
      <c r="D82" s="95">
        <f t="shared" si="12"/>
        <v>0.07285974499089254</v>
      </c>
      <c r="E82" s="96">
        <f t="shared" si="12"/>
        <v>0.24804959598774032</v>
      </c>
      <c r="F82" s="97">
        <f t="shared" si="12"/>
        <v>0.03220487452980883</v>
      </c>
      <c r="G82" s="95">
        <f t="shared" si="12"/>
        <v>0</v>
      </c>
      <c r="H82" s="95">
        <f t="shared" si="12"/>
        <v>0</v>
      </c>
      <c r="I82" s="98">
        <f t="shared" si="12"/>
        <v>0.023185180661021158</v>
      </c>
      <c r="J82" s="99">
        <f t="shared" si="12"/>
        <v>0</v>
      </c>
      <c r="K82" s="95">
        <f t="shared" si="12"/>
        <v>0.040308413039234825</v>
      </c>
      <c r="L82" s="96">
        <f t="shared" si="12"/>
        <v>0.044195112674717124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0.2691305958890034</v>
      </c>
      <c r="D83" s="95">
        <f t="shared" si="13"/>
        <v>0.07393142475910185</v>
      </c>
      <c r="E83" s="96">
        <f t="shared" si="13"/>
        <v>0.13491680679613957</v>
      </c>
      <c r="F83" s="97">
        <f t="shared" si="13"/>
        <v>0.043859649122807015</v>
      </c>
      <c r="G83" s="95">
        <f t="shared" si="13"/>
        <v>0</v>
      </c>
      <c r="H83" s="95">
        <f t="shared" si="13"/>
        <v>0</v>
      </c>
      <c r="I83" s="98">
        <f t="shared" si="13"/>
        <v>0.02817838623872862</v>
      </c>
      <c r="J83" s="99">
        <f t="shared" si="13"/>
        <v>0</v>
      </c>
      <c r="K83" s="95">
        <f t="shared" si="13"/>
        <v>0.05287922921801479</v>
      </c>
      <c r="L83" s="96">
        <f t="shared" si="13"/>
        <v>0.07031344547984994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0.029</v>
      </c>
      <c r="D84" s="95">
        <f t="shared" si="14"/>
        <v>0.032</v>
      </c>
      <c r="E84" s="96">
        <f t="shared" si="14"/>
        <v>0.041</v>
      </c>
      <c r="F84" s="97">
        <f t="shared" si="14"/>
        <v>0.047</v>
      </c>
      <c r="G84" s="95">
        <f t="shared" si="14"/>
        <v>0</v>
      </c>
      <c r="H84" s="95">
        <f t="shared" si="14"/>
        <v>0</v>
      </c>
      <c r="I84" s="98">
        <f t="shared" si="14"/>
        <v>0.022</v>
      </c>
      <c r="J84" s="99">
        <f t="shared" si="14"/>
        <v>0.048</v>
      </c>
      <c r="K84" s="95">
        <f t="shared" si="14"/>
        <v>0.048</v>
      </c>
      <c r="L84" s="96">
        <f t="shared" si="14"/>
        <v>0.051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0.04</v>
      </c>
      <c r="E85" s="96">
        <f t="shared" si="15"/>
        <v>0.05</v>
      </c>
      <c r="F85" s="97">
        <f t="shared" si="15"/>
        <v>0.05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0.05</v>
      </c>
      <c r="K85" s="95">
        <f t="shared" si="15"/>
        <v>0.05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16403727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12389000</v>
      </c>
      <c r="D92" s="6">
        <v>14528000</v>
      </c>
      <c r="E92" s="7">
        <v>17828000</v>
      </c>
      <c r="F92" s="8">
        <v>26711478</v>
      </c>
      <c r="G92" s="6">
        <v>18860000</v>
      </c>
      <c r="H92" s="6">
        <v>3148524</v>
      </c>
      <c r="I92" s="9">
        <v>18860000</v>
      </c>
      <c r="J92" s="10">
        <v>21858000</v>
      </c>
      <c r="K92" s="6">
        <v>22031000</v>
      </c>
      <c r="L92" s="26">
        <v>23224540</v>
      </c>
    </row>
    <row r="93" spans="1:12" ht="13.5">
      <c r="A93" s="87" t="s">
        <v>91</v>
      </c>
      <c r="B93" s="71"/>
      <c r="C93" s="72">
        <f>SUM(C89:C92)</f>
        <v>12389000</v>
      </c>
      <c r="D93" s="72">
        <f aca="true" t="shared" si="16" ref="D93:L93">SUM(D89:D92)</f>
        <v>14528000</v>
      </c>
      <c r="E93" s="73">
        <f t="shared" si="16"/>
        <v>17828000</v>
      </c>
      <c r="F93" s="74">
        <f t="shared" si="16"/>
        <v>26711478</v>
      </c>
      <c r="G93" s="72">
        <f t="shared" si="16"/>
        <v>18860000</v>
      </c>
      <c r="H93" s="72">
        <f>SUM(H89:H92)</f>
        <v>19552251</v>
      </c>
      <c r="I93" s="75">
        <f t="shared" si="16"/>
        <v>18860000</v>
      </c>
      <c r="J93" s="76">
        <f t="shared" si="16"/>
        <v>21858000</v>
      </c>
      <c r="K93" s="72">
        <f t="shared" si="16"/>
        <v>22031000</v>
      </c>
      <c r="L93" s="121">
        <f t="shared" si="16"/>
        <v>23224540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165471354</v>
      </c>
      <c r="D5" s="40">
        <f aca="true" t="shared" si="0" ref="D5:L5">SUM(D11:D18)</f>
        <v>246787080</v>
      </c>
      <c r="E5" s="41">
        <f t="shared" si="0"/>
        <v>254672095</v>
      </c>
      <c r="F5" s="42">
        <f t="shared" si="0"/>
        <v>202030000</v>
      </c>
      <c r="G5" s="40">
        <f t="shared" si="0"/>
        <v>204060932</v>
      </c>
      <c r="H5" s="40">
        <f>SUM(H11:H18)</f>
        <v>159748125</v>
      </c>
      <c r="I5" s="43">
        <f t="shared" si="0"/>
        <v>182147111</v>
      </c>
      <c r="J5" s="44">
        <f t="shared" si="0"/>
        <v>78950000</v>
      </c>
      <c r="K5" s="40">
        <f t="shared" si="0"/>
        <v>210825000</v>
      </c>
      <c r="L5" s="41">
        <f t="shared" si="0"/>
        <v>271837760</v>
      </c>
    </row>
    <row r="6" spans="1:12" ht="13.5">
      <c r="A6" s="46" t="s">
        <v>19</v>
      </c>
      <c r="B6" s="47"/>
      <c r="C6" s="6">
        <v>131062343</v>
      </c>
      <c r="D6" s="6">
        <v>207086791</v>
      </c>
      <c r="E6" s="7">
        <v>245212994</v>
      </c>
      <c r="F6" s="8">
        <v>145000000</v>
      </c>
      <c r="G6" s="6">
        <v>142804822</v>
      </c>
      <c r="H6" s="6">
        <v>124078327</v>
      </c>
      <c r="I6" s="9">
        <v>152646768</v>
      </c>
      <c r="J6" s="10">
        <v>27200000</v>
      </c>
      <c r="K6" s="6">
        <v>109000000</v>
      </c>
      <c r="L6" s="7">
        <v>144678726</v>
      </c>
    </row>
    <row r="7" spans="1:12" ht="13.5">
      <c r="A7" s="46" t="s">
        <v>20</v>
      </c>
      <c r="B7" s="47"/>
      <c r="C7" s="6">
        <v>13504046</v>
      </c>
      <c r="D7" s="6">
        <v>1261789</v>
      </c>
      <c r="E7" s="7"/>
      <c r="F7" s="8">
        <v>3700000</v>
      </c>
      <c r="G7" s="6">
        <v>3298000</v>
      </c>
      <c r="H7" s="6">
        <v>1278699</v>
      </c>
      <c r="I7" s="9"/>
      <c r="J7" s="10">
        <v>1500000</v>
      </c>
      <c r="K7" s="6">
        <v>21500000</v>
      </c>
      <c r="L7" s="7">
        <v>29139034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>
        <v>9591079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1700666</v>
      </c>
      <c r="I10" s="9"/>
      <c r="J10" s="10">
        <v>6100000</v>
      </c>
      <c r="K10" s="6">
        <v>150000</v>
      </c>
      <c r="L10" s="7"/>
    </row>
    <row r="11" spans="1:12" ht="13.5">
      <c r="A11" s="48" t="s">
        <v>24</v>
      </c>
      <c r="B11" s="47"/>
      <c r="C11" s="21">
        <f>SUM(C6:C10)</f>
        <v>144566389</v>
      </c>
      <c r="D11" s="21">
        <f aca="true" t="shared" si="1" ref="D11:L11">SUM(D6:D10)</f>
        <v>208348580</v>
      </c>
      <c r="E11" s="22">
        <f t="shared" si="1"/>
        <v>245212994</v>
      </c>
      <c r="F11" s="23">
        <f t="shared" si="1"/>
        <v>148700000</v>
      </c>
      <c r="G11" s="21">
        <f t="shared" si="1"/>
        <v>146102822</v>
      </c>
      <c r="H11" s="21">
        <f>SUM(H6:H10)</f>
        <v>127057692</v>
      </c>
      <c r="I11" s="24">
        <f t="shared" si="1"/>
        <v>162237847</v>
      </c>
      <c r="J11" s="25">
        <f t="shared" si="1"/>
        <v>34800000</v>
      </c>
      <c r="K11" s="21">
        <f t="shared" si="1"/>
        <v>130650000</v>
      </c>
      <c r="L11" s="22">
        <f t="shared" si="1"/>
        <v>173817760</v>
      </c>
    </row>
    <row r="12" spans="1:12" ht="13.5">
      <c r="A12" s="49" t="s">
        <v>25</v>
      </c>
      <c r="B12" s="39"/>
      <c r="C12" s="6">
        <v>10349498</v>
      </c>
      <c r="D12" s="6">
        <v>12715836</v>
      </c>
      <c r="E12" s="7"/>
      <c r="F12" s="8">
        <v>21500000</v>
      </c>
      <c r="G12" s="6">
        <v>23150000</v>
      </c>
      <c r="H12" s="6">
        <v>14062850</v>
      </c>
      <c r="I12" s="9">
        <v>14299376</v>
      </c>
      <c r="J12" s="10">
        <v>1800000</v>
      </c>
      <c r="K12" s="6">
        <v>1700000</v>
      </c>
      <c r="L12" s="7">
        <v>5200000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10225470</v>
      </c>
      <c r="D15" s="6">
        <v>25494419</v>
      </c>
      <c r="E15" s="7">
        <v>9459101</v>
      </c>
      <c r="F15" s="8">
        <v>31090000</v>
      </c>
      <c r="G15" s="6">
        <v>33888110</v>
      </c>
      <c r="H15" s="6">
        <v>18627583</v>
      </c>
      <c r="I15" s="9">
        <v>5609888</v>
      </c>
      <c r="J15" s="10">
        <v>41000000</v>
      </c>
      <c r="K15" s="6">
        <v>77525000</v>
      </c>
      <c r="L15" s="7">
        <v>89070000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329997</v>
      </c>
      <c r="D18" s="16">
        <v>228245</v>
      </c>
      <c r="E18" s="17"/>
      <c r="F18" s="18">
        <v>740000</v>
      </c>
      <c r="G18" s="16">
        <v>920000</v>
      </c>
      <c r="H18" s="16"/>
      <c r="I18" s="19"/>
      <c r="J18" s="20">
        <v>1350000</v>
      </c>
      <c r="K18" s="16">
        <v>950000</v>
      </c>
      <c r="L18" s="17">
        <v>3750000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7586872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173100000</v>
      </c>
      <c r="K20" s="53">
        <f t="shared" si="2"/>
        <v>81500000</v>
      </c>
      <c r="L20" s="54">
        <f t="shared" si="2"/>
        <v>31000000</v>
      </c>
    </row>
    <row r="21" spans="1:12" ht="13.5">
      <c r="A21" s="46" t="s">
        <v>19</v>
      </c>
      <c r="B21" s="47"/>
      <c r="C21" s="6"/>
      <c r="D21" s="6"/>
      <c r="E21" s="7">
        <v>7586872</v>
      </c>
      <c r="F21" s="8"/>
      <c r="G21" s="6"/>
      <c r="H21" s="6"/>
      <c r="I21" s="9"/>
      <c r="J21" s="10">
        <v>133200000</v>
      </c>
      <c r="K21" s="6">
        <v>65000000</v>
      </c>
      <c r="L21" s="7">
        <v>6000000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7586872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133200000</v>
      </c>
      <c r="K26" s="21">
        <f t="shared" si="3"/>
        <v>65000000</v>
      </c>
      <c r="L26" s="22">
        <f t="shared" si="3"/>
        <v>6000000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>
        <v>37600000</v>
      </c>
      <c r="K27" s="6">
        <v>13300000</v>
      </c>
      <c r="L27" s="7">
        <v>20000000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2300000</v>
      </c>
      <c r="K30" s="6">
        <v>3200000</v>
      </c>
      <c r="L30" s="7">
        <v>5000000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131062343</v>
      </c>
      <c r="D36" s="6">
        <f t="shared" si="4"/>
        <v>207086791</v>
      </c>
      <c r="E36" s="7">
        <f t="shared" si="4"/>
        <v>252799866</v>
      </c>
      <c r="F36" s="8">
        <f t="shared" si="4"/>
        <v>145000000</v>
      </c>
      <c r="G36" s="6">
        <f t="shared" si="4"/>
        <v>142804822</v>
      </c>
      <c r="H36" s="6">
        <f>H6+H21</f>
        <v>124078327</v>
      </c>
      <c r="I36" s="9">
        <f t="shared" si="4"/>
        <v>152646768</v>
      </c>
      <c r="J36" s="10">
        <f t="shared" si="4"/>
        <v>160400000</v>
      </c>
      <c r="K36" s="6">
        <f t="shared" si="4"/>
        <v>174000000</v>
      </c>
      <c r="L36" s="7">
        <f t="shared" si="4"/>
        <v>150678726</v>
      </c>
    </row>
    <row r="37" spans="1:12" ht="13.5">
      <c r="A37" s="46" t="s">
        <v>20</v>
      </c>
      <c r="B37" s="47"/>
      <c r="C37" s="6">
        <f t="shared" si="4"/>
        <v>13504046</v>
      </c>
      <c r="D37" s="6">
        <f t="shared" si="4"/>
        <v>1261789</v>
      </c>
      <c r="E37" s="7">
        <f t="shared" si="4"/>
        <v>0</v>
      </c>
      <c r="F37" s="8">
        <f t="shared" si="4"/>
        <v>3700000</v>
      </c>
      <c r="G37" s="6">
        <f t="shared" si="4"/>
        <v>3298000</v>
      </c>
      <c r="H37" s="6">
        <f>H7+H22</f>
        <v>1278699</v>
      </c>
      <c r="I37" s="9">
        <f t="shared" si="4"/>
        <v>0</v>
      </c>
      <c r="J37" s="10">
        <f t="shared" si="4"/>
        <v>1500000</v>
      </c>
      <c r="K37" s="6">
        <f t="shared" si="4"/>
        <v>21500000</v>
      </c>
      <c r="L37" s="7">
        <f t="shared" si="4"/>
        <v>29139034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9591079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1700666</v>
      </c>
      <c r="I40" s="9">
        <f t="shared" si="4"/>
        <v>0</v>
      </c>
      <c r="J40" s="10">
        <f t="shared" si="4"/>
        <v>6100000</v>
      </c>
      <c r="K40" s="6">
        <f t="shared" si="4"/>
        <v>150000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144566389</v>
      </c>
      <c r="D41" s="21">
        <f aca="true" t="shared" si="5" ref="D41:L41">SUM(D36:D40)</f>
        <v>208348580</v>
      </c>
      <c r="E41" s="22">
        <f t="shared" si="5"/>
        <v>252799866</v>
      </c>
      <c r="F41" s="23">
        <f t="shared" si="5"/>
        <v>148700000</v>
      </c>
      <c r="G41" s="21">
        <f t="shared" si="5"/>
        <v>146102822</v>
      </c>
      <c r="H41" s="21">
        <f>SUM(H36:H40)</f>
        <v>127057692</v>
      </c>
      <c r="I41" s="24">
        <f t="shared" si="5"/>
        <v>162237847</v>
      </c>
      <c r="J41" s="25">
        <f t="shared" si="5"/>
        <v>168000000</v>
      </c>
      <c r="K41" s="21">
        <f t="shared" si="5"/>
        <v>195650000</v>
      </c>
      <c r="L41" s="22">
        <f t="shared" si="5"/>
        <v>179817760</v>
      </c>
    </row>
    <row r="42" spans="1:12" ht="13.5">
      <c r="A42" s="49" t="s">
        <v>25</v>
      </c>
      <c r="B42" s="39"/>
      <c r="C42" s="6">
        <f t="shared" si="4"/>
        <v>10349498</v>
      </c>
      <c r="D42" s="6">
        <f t="shared" si="4"/>
        <v>12715836</v>
      </c>
      <c r="E42" s="61">
        <f t="shared" si="4"/>
        <v>0</v>
      </c>
      <c r="F42" s="62">
        <f t="shared" si="4"/>
        <v>21500000</v>
      </c>
      <c r="G42" s="60">
        <f t="shared" si="4"/>
        <v>23150000</v>
      </c>
      <c r="H42" s="60">
        <f t="shared" si="4"/>
        <v>14062850</v>
      </c>
      <c r="I42" s="63">
        <f t="shared" si="4"/>
        <v>14299376</v>
      </c>
      <c r="J42" s="64">
        <f t="shared" si="4"/>
        <v>39400000</v>
      </c>
      <c r="K42" s="60">
        <f t="shared" si="4"/>
        <v>15000000</v>
      </c>
      <c r="L42" s="61">
        <f t="shared" si="4"/>
        <v>25200000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10225470</v>
      </c>
      <c r="D45" s="6">
        <f t="shared" si="4"/>
        <v>25494419</v>
      </c>
      <c r="E45" s="61">
        <f t="shared" si="4"/>
        <v>9459101</v>
      </c>
      <c r="F45" s="62">
        <f t="shared" si="4"/>
        <v>31090000</v>
      </c>
      <c r="G45" s="60">
        <f t="shared" si="4"/>
        <v>33888110</v>
      </c>
      <c r="H45" s="60">
        <f t="shared" si="4"/>
        <v>18627583</v>
      </c>
      <c r="I45" s="63">
        <f t="shared" si="4"/>
        <v>5609888</v>
      </c>
      <c r="J45" s="64">
        <f t="shared" si="4"/>
        <v>43300000</v>
      </c>
      <c r="K45" s="60">
        <f t="shared" si="4"/>
        <v>80725000</v>
      </c>
      <c r="L45" s="61">
        <f t="shared" si="4"/>
        <v>94070000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329997</v>
      </c>
      <c r="D48" s="6">
        <f t="shared" si="4"/>
        <v>228245</v>
      </c>
      <c r="E48" s="61">
        <f t="shared" si="4"/>
        <v>0</v>
      </c>
      <c r="F48" s="62">
        <f t="shared" si="4"/>
        <v>740000</v>
      </c>
      <c r="G48" s="60">
        <f t="shared" si="4"/>
        <v>920000</v>
      </c>
      <c r="H48" s="60">
        <f t="shared" si="4"/>
        <v>0</v>
      </c>
      <c r="I48" s="63">
        <f t="shared" si="4"/>
        <v>0</v>
      </c>
      <c r="J48" s="64">
        <f t="shared" si="4"/>
        <v>1350000</v>
      </c>
      <c r="K48" s="60">
        <f t="shared" si="4"/>
        <v>950000</v>
      </c>
      <c r="L48" s="61">
        <f t="shared" si="4"/>
        <v>3750000</v>
      </c>
    </row>
    <row r="49" spans="1:12" ht="13.5">
      <c r="A49" s="70" t="s">
        <v>37</v>
      </c>
      <c r="B49" s="71"/>
      <c r="C49" s="72">
        <f>SUM(C41:C48)</f>
        <v>165471354</v>
      </c>
      <c r="D49" s="72">
        <f aca="true" t="shared" si="6" ref="D49:L49">SUM(D41:D48)</f>
        <v>246787080</v>
      </c>
      <c r="E49" s="73">
        <f t="shared" si="6"/>
        <v>262258967</v>
      </c>
      <c r="F49" s="74">
        <f t="shared" si="6"/>
        <v>202030000</v>
      </c>
      <c r="G49" s="72">
        <f t="shared" si="6"/>
        <v>204060932</v>
      </c>
      <c r="H49" s="72">
        <f>SUM(H41:H48)</f>
        <v>159748125</v>
      </c>
      <c r="I49" s="75">
        <f t="shared" si="6"/>
        <v>182147111</v>
      </c>
      <c r="J49" s="76">
        <f t="shared" si="6"/>
        <v>252050000</v>
      </c>
      <c r="K49" s="72">
        <f t="shared" si="6"/>
        <v>292325000</v>
      </c>
      <c r="L49" s="73">
        <f t="shared" si="6"/>
        <v>302837760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131062343</v>
      </c>
      <c r="D52" s="6">
        <v>1222727349</v>
      </c>
      <c r="E52" s="7">
        <v>-43009371</v>
      </c>
      <c r="F52" s="8">
        <v>145000000</v>
      </c>
      <c r="G52" s="6">
        <v>142804822</v>
      </c>
      <c r="H52" s="6"/>
      <c r="I52" s="9">
        <v>199366707</v>
      </c>
      <c r="J52" s="10">
        <v>1462382277</v>
      </c>
      <c r="K52" s="6">
        <v>1626382277</v>
      </c>
      <c r="L52" s="7">
        <v>1777061003</v>
      </c>
    </row>
    <row r="53" spans="1:12" ht="13.5">
      <c r="A53" s="79" t="s">
        <v>20</v>
      </c>
      <c r="B53" s="47"/>
      <c r="C53" s="6">
        <v>13504046</v>
      </c>
      <c r="D53" s="6">
        <v>1261789</v>
      </c>
      <c r="E53" s="7"/>
      <c r="F53" s="8">
        <v>3700000</v>
      </c>
      <c r="G53" s="6">
        <v>3298000</v>
      </c>
      <c r="H53" s="6"/>
      <c r="I53" s="9"/>
      <c r="J53" s="10">
        <v>59696369</v>
      </c>
      <c r="K53" s="6">
        <v>81196369</v>
      </c>
      <c r="L53" s="7">
        <v>110335403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>
        <v>817962148</v>
      </c>
      <c r="J56" s="10">
        <v>6100000</v>
      </c>
      <c r="K56" s="6">
        <v>150000</v>
      </c>
      <c r="L56" s="7"/>
    </row>
    <row r="57" spans="1:12" ht="13.5">
      <c r="A57" s="80" t="s">
        <v>24</v>
      </c>
      <c r="B57" s="47"/>
      <c r="C57" s="21">
        <f>SUM(C52:C56)</f>
        <v>144566389</v>
      </c>
      <c r="D57" s="21">
        <f aca="true" t="shared" si="7" ref="D57:L57">SUM(D52:D56)</f>
        <v>1223989138</v>
      </c>
      <c r="E57" s="22">
        <f t="shared" si="7"/>
        <v>-43009371</v>
      </c>
      <c r="F57" s="23">
        <f t="shared" si="7"/>
        <v>148700000</v>
      </c>
      <c r="G57" s="21">
        <f t="shared" si="7"/>
        <v>146102822</v>
      </c>
      <c r="H57" s="21">
        <f>SUM(H52:H56)</f>
        <v>0</v>
      </c>
      <c r="I57" s="24">
        <f t="shared" si="7"/>
        <v>1017328855</v>
      </c>
      <c r="J57" s="25">
        <f t="shared" si="7"/>
        <v>1528178646</v>
      </c>
      <c r="K57" s="21">
        <f t="shared" si="7"/>
        <v>1707728646</v>
      </c>
      <c r="L57" s="22">
        <f t="shared" si="7"/>
        <v>1887396406</v>
      </c>
    </row>
    <row r="58" spans="1:12" ht="13.5">
      <c r="A58" s="77" t="s">
        <v>25</v>
      </c>
      <c r="B58" s="39"/>
      <c r="C58" s="6">
        <v>10349498</v>
      </c>
      <c r="D58" s="6">
        <v>12715836</v>
      </c>
      <c r="E58" s="7"/>
      <c r="F58" s="8">
        <v>21500000</v>
      </c>
      <c r="G58" s="6">
        <v>23150000</v>
      </c>
      <c r="H58" s="6"/>
      <c r="I58" s="9"/>
      <c r="J58" s="10">
        <v>373590127</v>
      </c>
      <c r="K58" s="6">
        <v>360990127</v>
      </c>
      <c r="L58" s="7">
        <v>397190127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10225470</v>
      </c>
      <c r="D61" s="6">
        <v>25494419</v>
      </c>
      <c r="E61" s="7">
        <v>9459101</v>
      </c>
      <c r="F61" s="8">
        <v>31090000</v>
      </c>
      <c r="G61" s="6">
        <v>33888110</v>
      </c>
      <c r="H61" s="6"/>
      <c r="I61" s="9">
        <v>440015790</v>
      </c>
      <c r="J61" s="10">
        <v>129688451</v>
      </c>
      <c r="K61" s="6">
        <v>171313451</v>
      </c>
      <c r="L61" s="7">
        <v>218818451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329997</v>
      </c>
      <c r="D64" s="6">
        <v>228245</v>
      </c>
      <c r="E64" s="7"/>
      <c r="F64" s="8">
        <v>740000</v>
      </c>
      <c r="G64" s="6">
        <v>920000</v>
      </c>
      <c r="H64" s="6"/>
      <c r="I64" s="9"/>
      <c r="J64" s="10">
        <v>5771393</v>
      </c>
      <c r="K64" s="6">
        <v>6736393</v>
      </c>
      <c r="L64" s="7">
        <v>10486393</v>
      </c>
    </row>
    <row r="65" spans="1:12" ht="13.5">
      <c r="A65" s="70" t="s">
        <v>40</v>
      </c>
      <c r="B65" s="71"/>
      <c r="C65" s="72">
        <f>SUM(C57:C64)</f>
        <v>165471354</v>
      </c>
      <c r="D65" s="72">
        <f aca="true" t="shared" si="8" ref="D65:L65">SUM(D57:D64)</f>
        <v>1262427638</v>
      </c>
      <c r="E65" s="73">
        <f t="shared" si="8"/>
        <v>-33550270</v>
      </c>
      <c r="F65" s="74">
        <f t="shared" si="8"/>
        <v>202030000</v>
      </c>
      <c r="G65" s="72">
        <f t="shared" si="8"/>
        <v>204060932</v>
      </c>
      <c r="H65" s="72">
        <f>SUM(H57:H64)</f>
        <v>0</v>
      </c>
      <c r="I65" s="75">
        <f t="shared" si="8"/>
        <v>1457344645</v>
      </c>
      <c r="J65" s="82">
        <f t="shared" si="8"/>
        <v>2037228617</v>
      </c>
      <c r="K65" s="72">
        <f t="shared" si="8"/>
        <v>2246768617</v>
      </c>
      <c r="L65" s="73">
        <f t="shared" si="8"/>
        <v>2513891377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47114118</v>
      </c>
      <c r="D68" s="60">
        <v>60056195</v>
      </c>
      <c r="E68" s="61">
        <v>447400413</v>
      </c>
      <c r="F68" s="62">
        <v>74376085</v>
      </c>
      <c r="G68" s="60">
        <v>75590714</v>
      </c>
      <c r="H68" s="60"/>
      <c r="I68" s="63">
        <v>46344578</v>
      </c>
      <c r="J68" s="64">
        <v>53379313</v>
      </c>
      <c r="K68" s="60">
        <v>56528693</v>
      </c>
      <c r="L68" s="61">
        <v>59807355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16623000</v>
      </c>
      <c r="E69" s="61">
        <f t="shared" si="9"/>
        <v>0</v>
      </c>
      <c r="F69" s="62">
        <f t="shared" si="9"/>
        <v>7530000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20362000</v>
      </c>
      <c r="K69" s="60">
        <f t="shared" si="9"/>
        <v>21563358</v>
      </c>
      <c r="L69" s="61">
        <f t="shared" si="9"/>
        <v>22814032</v>
      </c>
    </row>
    <row r="70" spans="1:12" ht="13.5">
      <c r="A70" s="79" t="s">
        <v>19</v>
      </c>
      <c r="B70" s="47"/>
      <c r="C70" s="6"/>
      <c r="D70" s="6">
        <v>3964000</v>
      </c>
      <c r="E70" s="7"/>
      <c r="F70" s="8">
        <v>3200000</v>
      </c>
      <c r="G70" s="6"/>
      <c r="H70" s="6"/>
      <c r="I70" s="9"/>
      <c r="J70" s="10">
        <v>5000000</v>
      </c>
      <c r="K70" s="6">
        <v>5295000</v>
      </c>
      <c r="L70" s="7">
        <v>5602110</v>
      </c>
    </row>
    <row r="71" spans="1:12" ht="13.5">
      <c r="A71" s="79" t="s">
        <v>20</v>
      </c>
      <c r="B71" s="47"/>
      <c r="C71" s="6"/>
      <c r="D71" s="6">
        <v>817000</v>
      </c>
      <c r="E71" s="7"/>
      <c r="F71" s="8">
        <v>1500000</v>
      </c>
      <c r="G71" s="6"/>
      <c r="H71" s="6"/>
      <c r="I71" s="9"/>
      <c r="J71" s="10">
        <v>1500000</v>
      </c>
      <c r="K71" s="6">
        <v>1588500</v>
      </c>
      <c r="L71" s="7">
        <v>1680633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4781000</v>
      </c>
      <c r="E75" s="22">
        <f t="shared" si="10"/>
        <v>0</v>
      </c>
      <c r="F75" s="23">
        <f t="shared" si="10"/>
        <v>4700000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6500000</v>
      </c>
      <c r="K75" s="21">
        <f t="shared" si="10"/>
        <v>6883500</v>
      </c>
      <c r="L75" s="22">
        <f t="shared" si="10"/>
        <v>7282743</v>
      </c>
    </row>
    <row r="76" spans="1:12" ht="13.5">
      <c r="A76" s="86" t="s">
        <v>25</v>
      </c>
      <c r="B76" s="39"/>
      <c r="C76" s="6"/>
      <c r="D76" s="6">
        <v>433000</v>
      </c>
      <c r="E76" s="7"/>
      <c r="F76" s="8">
        <v>1510000</v>
      </c>
      <c r="G76" s="6"/>
      <c r="H76" s="6"/>
      <c r="I76" s="9"/>
      <c r="J76" s="10">
        <v>562000</v>
      </c>
      <c r="K76" s="6">
        <v>595158</v>
      </c>
      <c r="L76" s="7">
        <v>629677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11409000</v>
      </c>
      <c r="E79" s="7"/>
      <c r="F79" s="8">
        <v>1320000</v>
      </c>
      <c r="G79" s="6"/>
      <c r="H79" s="6"/>
      <c r="I79" s="9"/>
      <c r="J79" s="10">
        <v>13300000</v>
      </c>
      <c r="K79" s="6">
        <v>14084700</v>
      </c>
      <c r="L79" s="7">
        <v>14901612</v>
      </c>
    </row>
    <row r="80" spans="1:12" ht="13.5">
      <c r="A80" s="87" t="s">
        <v>46</v>
      </c>
      <c r="B80" s="71"/>
      <c r="C80" s="72">
        <f>SUM(C68:C69)</f>
        <v>47114118</v>
      </c>
      <c r="D80" s="72">
        <f aca="true" t="shared" si="11" ref="D80:L80">SUM(D68:D69)</f>
        <v>76679195</v>
      </c>
      <c r="E80" s="73">
        <f t="shared" si="11"/>
        <v>447400413</v>
      </c>
      <c r="F80" s="74">
        <f t="shared" si="11"/>
        <v>81906085</v>
      </c>
      <c r="G80" s="72">
        <f t="shared" si="11"/>
        <v>75590714</v>
      </c>
      <c r="H80" s="72">
        <f>SUM(H68:H69)</f>
        <v>0</v>
      </c>
      <c r="I80" s="75">
        <f t="shared" si="11"/>
        <v>46344578</v>
      </c>
      <c r="J80" s="76">
        <f t="shared" si="11"/>
        <v>73741313</v>
      </c>
      <c r="K80" s="72">
        <f t="shared" si="11"/>
        <v>78092051</v>
      </c>
      <c r="L80" s="73">
        <f t="shared" si="11"/>
        <v>82621387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79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0.029790747195918735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2.1925269157694744</v>
      </c>
      <c r="K82" s="95">
        <f t="shared" si="12"/>
        <v>0.38657654452745166</v>
      </c>
      <c r="L82" s="96">
        <f t="shared" si="12"/>
        <v>0.11403860891143305</v>
      </c>
    </row>
    <row r="83" spans="1:12" ht="13.5">
      <c r="A83" s="93" t="s">
        <v>80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0.016957677685469637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3.2428292960608167</v>
      </c>
      <c r="K83" s="95">
        <f t="shared" si="13"/>
        <v>1.441745698949735</v>
      </c>
      <c r="L83" s="96">
        <f t="shared" si="13"/>
        <v>0.5183308975961234</v>
      </c>
    </row>
    <row r="84" spans="1:12" ht="13.5">
      <c r="A84" s="93" t="s">
        <v>81</v>
      </c>
      <c r="B84" s="94"/>
      <c r="C84" s="95">
        <f aca="true" t="shared" si="14" ref="C84:L84">IF(ISERROR(ROUND(C69/C65,3)),0,(ROUND(C69/C65,3)))</f>
        <v>0</v>
      </c>
      <c r="D84" s="95">
        <f t="shared" si="14"/>
        <v>0.013</v>
      </c>
      <c r="E84" s="96">
        <f t="shared" si="14"/>
        <v>0</v>
      </c>
      <c r="F84" s="97">
        <f t="shared" si="14"/>
        <v>0.037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</v>
      </c>
      <c r="K84" s="95">
        <f t="shared" si="14"/>
        <v>0.01</v>
      </c>
      <c r="L84" s="96">
        <f t="shared" si="14"/>
        <v>0.009</v>
      </c>
    </row>
    <row r="85" spans="1:12" ht="13.5">
      <c r="A85" s="93" t="s">
        <v>82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-0.23</v>
      </c>
      <c r="F85" s="97">
        <f t="shared" si="15"/>
        <v>0.04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0.09</v>
      </c>
      <c r="K85" s="95">
        <f t="shared" si="15"/>
        <v>0.05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19553799</v>
      </c>
      <c r="D92" s="6"/>
      <c r="E92" s="7"/>
      <c r="F92" s="8">
        <v>19410000</v>
      </c>
      <c r="G92" s="6">
        <v>16560000</v>
      </c>
      <c r="H92" s="6">
        <v>22152890</v>
      </c>
      <c r="I92" s="9">
        <v>16560000</v>
      </c>
      <c r="J92" s="10">
        <v>20362000</v>
      </c>
      <c r="K92" s="6">
        <v>21563358</v>
      </c>
      <c r="L92" s="26">
        <v>22814032</v>
      </c>
    </row>
    <row r="93" spans="1:12" ht="13.5">
      <c r="A93" s="87" t="s">
        <v>91</v>
      </c>
      <c r="B93" s="71"/>
      <c r="C93" s="72">
        <f>SUM(C89:C92)</f>
        <v>19553799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19410000</v>
      </c>
      <c r="G93" s="72">
        <f t="shared" si="16"/>
        <v>16560000</v>
      </c>
      <c r="H93" s="72">
        <f>SUM(H89:H92)</f>
        <v>22152890</v>
      </c>
      <c r="I93" s="75">
        <f t="shared" si="16"/>
        <v>16560000</v>
      </c>
      <c r="J93" s="76">
        <f t="shared" si="16"/>
        <v>20362000</v>
      </c>
      <c r="K93" s="72">
        <f t="shared" si="16"/>
        <v>21563358</v>
      </c>
      <c r="L93" s="121">
        <f t="shared" si="16"/>
        <v>22814032</v>
      </c>
    </row>
    <row r="94" spans="1:12" ht="13.5">
      <c r="A94" s="1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2018-06-04T15:39:05Z</dcterms:created>
  <dcterms:modified xsi:type="dcterms:W3CDTF">2018-06-04T15:39:53Z</dcterms:modified>
  <cp:category/>
  <cp:version/>
  <cp:contentType/>
  <cp:contentStatus/>
</cp:coreProperties>
</file>