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'DC30'!$A$1:$L$101</definedName>
    <definedName name="_xlnm.Print_Area" localSheetId="15">'DC31'!$A$1:$L$101</definedName>
    <definedName name="_xlnm.Print_Area" localSheetId="20">'DC32'!$A$1:$L$101</definedName>
    <definedName name="_xlnm.Print_Area" localSheetId="1">'MP301'!$A$1:$L$101</definedName>
    <definedName name="_xlnm.Print_Area" localSheetId="2">'MP302'!$A$1:$L$101</definedName>
    <definedName name="_xlnm.Print_Area" localSheetId="3">'MP303'!$A$1:$L$101</definedName>
    <definedName name="_xlnm.Print_Area" localSheetId="4">'MP304'!$A$1:$L$101</definedName>
    <definedName name="_xlnm.Print_Area" localSheetId="5">'MP305'!$A$1:$L$101</definedName>
    <definedName name="_xlnm.Print_Area" localSheetId="6">'MP306'!$A$1:$L$101</definedName>
    <definedName name="_xlnm.Print_Area" localSheetId="7">'MP307'!$A$1:$L$101</definedName>
    <definedName name="_xlnm.Print_Area" localSheetId="9">'MP311'!$A$1:$L$101</definedName>
    <definedName name="_xlnm.Print_Area" localSheetId="10">'MP312'!$A$1:$L$101</definedName>
    <definedName name="_xlnm.Print_Area" localSheetId="11">'MP313'!$A$1:$L$101</definedName>
    <definedName name="_xlnm.Print_Area" localSheetId="12">'MP314'!$A$1:$L$101</definedName>
    <definedName name="_xlnm.Print_Area" localSheetId="13">'MP315'!$A$1:$L$101</definedName>
    <definedName name="_xlnm.Print_Area" localSheetId="14">'MP316'!$A$1:$L$101</definedName>
    <definedName name="_xlnm.Print_Area" localSheetId="16">'MP321'!$A$1:$L$101</definedName>
    <definedName name="_xlnm.Print_Area" localSheetId="17">'MP324'!$A$1:$L$101</definedName>
    <definedName name="_xlnm.Print_Area" localSheetId="18">'MP325'!$A$1:$L$101</definedName>
    <definedName name="_xlnm.Print_Area" localSheetId="19">'MP326'!$A$1:$L$101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<sst xmlns="http://schemas.openxmlformats.org/spreadsheetml/2006/main" count="2520" uniqueCount="85">
  <si>
    <t>Mpumalanga: Albert Luthuli(MP301)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</si>
  <si>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</si>
  <si>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</si>
  <si>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</si>
  <si>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</si>
  <si>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</si>
  <si>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</si>
  <si>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</si>
  <si>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</si>
  <si>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</si>
  <si>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</si>
  <si>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</si>
  <si>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</si>
  <si>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</si>
  <si>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</si>
  <si>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</si>
  <si>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</si>
  <si>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</si>
  <si>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</si>
  <si>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</si>
  <si>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</si>
  <si>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</si>
  <si>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</si>
  <si>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</si>
  <si>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</si>
  <si>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</si>
  <si>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</si>
  <si>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</si>
  <si>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</si>
  <si>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</si>
  <si>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</si>
  <si>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</si>
  <si>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</si>
  <si>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</si>
  <si>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</si>
  <si>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</si>
  <si>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</si>
  <si>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</si>
  <si>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</si>
  <si>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</si>
  <si>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</si>
  <si>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</si>
  <si>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</si>
  <si>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</si>
  <si>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</si>
  <si>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</si>
  <si>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</si>
  <si>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</si>
  <si>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</si>
  <si>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</si>
  <si>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</si>
  <si>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</si>
  <si>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Mpumalanga: Msukaligwa(MP302) - REVIEW - Table A9 Asset Management for 4th Quarter ended 30 June 2017 (Figures Finalised as at 2018/05/07)</t>
  </si>
  <si>
    <t>Mpumalanga: Mkhondo(MP303) - REVIEW - Table A9 Asset Management for 4th Quarter ended 30 June 2017 (Figures Finalised as at 2018/05/07)</t>
  </si>
  <si>
    <t>Mpumalanga: Pixley Ka Seme (MP)(MP304) - REVIEW - Table A9 Asset Management for 4th Quarter ended 30 June 2017 (Figures Finalised as at 2018/05/07)</t>
  </si>
  <si>
    <t>Mpumalanga: Lekwa(MP305) - REVIEW - Table A9 Asset Management for 4th Quarter ended 30 June 2017 (Figures Finalised as at 2018/05/07)</t>
  </si>
  <si>
    <t>Mpumalanga: Dipaleseng(MP306) - REVIEW - Table A9 Asset Management for 4th Quarter ended 30 June 2017 (Figures Finalised as at 2018/05/07)</t>
  </si>
  <si>
    <t>Mpumalanga: Govan Mbeki(MP307) - REVIEW - Table A9 Asset Management for 4th Quarter ended 30 June 2017 (Figures Finalised as at 2018/05/07)</t>
  </si>
  <si>
    <t>Mpumalanga: Gert Sibande(DC30) - REVIEW - Table A9 Asset Management for 4th Quarter ended 30 June 2017 (Figures Finalised as at 2018/05/07)</t>
  </si>
  <si>
    <t>Mpumalanga: Victor Khanye(MP311) - REVIEW - Table A9 Asset Management for 4th Quarter ended 30 June 2017 (Figures Finalised as at 2018/05/07)</t>
  </si>
  <si>
    <t>Mpumalanga: Emalahleni (Mp)(MP312) - REVIEW - Table A9 Asset Management for 4th Quarter ended 30 June 2017 (Figures Finalised as at 2018/05/07)</t>
  </si>
  <si>
    <t>Mpumalanga: Steve Tshwete(MP313) - REVIEW - Table A9 Asset Management for 4th Quarter ended 30 June 2017 (Figures Finalised as at 2018/05/07)</t>
  </si>
  <si>
    <t>Mpumalanga: Emakhazeni(MP314) - REVIEW - Table A9 Asset Management for 4th Quarter ended 30 June 2017 (Figures Finalised as at 2018/05/07)</t>
  </si>
  <si>
    <t>Mpumalanga: Thembisile Hani(MP315) - REVIEW - Table A9 Asset Management for 4th Quarter ended 30 June 2017 (Figures Finalised as at 2018/05/07)</t>
  </si>
  <si>
    <t>Mpumalanga: Dr J.S. Moroka(MP316) - REVIEW - Table A9 Asset Management for 4th Quarter ended 30 June 2017 (Figures Finalised as at 2018/05/07)</t>
  </si>
  <si>
    <t>Mpumalanga: Nkangala(DC31) - REVIEW - Table A9 Asset Management for 4th Quarter ended 30 June 2017 (Figures Finalised as at 2018/05/07)</t>
  </si>
  <si>
    <t>Mpumalanga: Thaba Chweu(MP321) - REVIEW - Table A9 Asset Management for 4th Quarter ended 30 June 2017 (Figures Finalised as at 2018/05/07)</t>
  </si>
  <si>
    <t>Mpumalanga: Nkomazi(MP324) - REVIEW - Table A9 Asset Management for 4th Quarter ended 30 June 2017 (Figures Finalised as at 2018/05/07)</t>
  </si>
  <si>
    <t>Mpumalanga: Bushbuckridge(MP325) - REVIEW - Table A9 Asset Management for 4th Quarter ended 30 June 2017 (Figures Finalised as at 2018/05/07)</t>
  </si>
  <si>
    <t>Mpumalanga: City of Mbombela(MP326) - REVIEW - Table A9 Asset Management for 4th Quarter ended 30 June 2017 (Figures Finalised as at 2018/05/07)</t>
  </si>
  <si>
    <t>Mpumalanga: Ehlanzeni(DC32)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</si>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</sst>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3142728322</v>
      </c>
      <c r="D5" s="40">
        <f aca="true" t="shared" si="0" ref="D5:L5">SUM(D11:D18)</f>
        <v>1635074994</v>
      </c>
      <c r="E5" s="41">
        <f t="shared" si="0"/>
        <v>2308778891</v>
      </c>
      <c r="F5" s="42">
        <f t="shared" si="0"/>
        <v>2495183369</v>
      </c>
      <c r="G5" s="40">
        <f t="shared" si="0"/>
        <v>2667447973</v>
      </c>
      <c r="H5" s="40">
        <f>SUM(H11:H18)</f>
        <v>1699425738</v>
      </c>
      <c r="I5" s="43">
        <f t="shared" si="0"/>
        <v>2380182707</v>
      </c>
      <c r="J5" s="44">
        <f t="shared" si="0"/>
        <v>2287668163</v>
      </c>
      <c r="K5" s="40">
        <f t="shared" si="0"/>
        <v>1871475448</v>
      </c>
      <c r="L5" s="41">
        <f t="shared" si="0"/>
        <v>1988424789</v>
      </c>
    </row>
    <row r="6" spans="1:12" ht="13.5">
      <c r="A6" s="46" t="s">
        <v>19</v>
      </c>
      <c r="B6" s="47"/>
      <c r="C6" s="6">
        <v>460242297</v>
      </c>
      <c r="D6" s="6">
        <v>409864451</v>
      </c>
      <c r="E6" s="7">
        <v>378490100</v>
      </c>
      <c r="F6" s="8">
        <v>493305751</v>
      </c>
      <c r="G6" s="6">
        <v>593156201</v>
      </c>
      <c r="H6" s="6">
        <v>308521504</v>
      </c>
      <c r="I6" s="9">
        <v>201001904</v>
      </c>
      <c r="J6" s="10">
        <v>361459000</v>
      </c>
      <c r="K6" s="6">
        <v>290911227</v>
      </c>
      <c r="L6" s="7">
        <v>425264612</v>
      </c>
    </row>
    <row r="7" spans="1:12" ht="13.5">
      <c r="A7" s="46" t="s">
        <v>20</v>
      </c>
      <c r="B7" s="47"/>
      <c r="C7" s="6">
        <v>112332265</v>
      </c>
      <c r="D7" s="6">
        <v>99606212</v>
      </c>
      <c r="E7" s="7">
        <v>222013890</v>
      </c>
      <c r="F7" s="8">
        <v>195082707</v>
      </c>
      <c r="G7" s="6">
        <v>254944419</v>
      </c>
      <c r="H7" s="6">
        <v>156677624</v>
      </c>
      <c r="I7" s="9">
        <v>184337356</v>
      </c>
      <c r="J7" s="10">
        <v>267067654</v>
      </c>
      <c r="K7" s="6">
        <v>222279870</v>
      </c>
      <c r="L7" s="7">
        <v>291054495</v>
      </c>
    </row>
    <row r="8" spans="1:12" ht="13.5">
      <c r="A8" s="46" t="s">
        <v>21</v>
      </c>
      <c r="B8" s="47"/>
      <c r="C8" s="6">
        <v>379943629</v>
      </c>
      <c r="D8" s="6">
        <v>636812917</v>
      </c>
      <c r="E8" s="7">
        <v>1091057336</v>
      </c>
      <c r="F8" s="8">
        <v>968816397</v>
      </c>
      <c r="G8" s="6">
        <v>1112953263</v>
      </c>
      <c r="H8" s="6">
        <v>757816088</v>
      </c>
      <c r="I8" s="9">
        <v>245788893</v>
      </c>
      <c r="J8" s="10">
        <v>935575416</v>
      </c>
      <c r="K8" s="6">
        <v>684277398</v>
      </c>
      <c r="L8" s="7">
        <v>579789031</v>
      </c>
    </row>
    <row r="9" spans="1:12" ht="13.5">
      <c r="A9" s="46" t="s">
        <v>22</v>
      </c>
      <c r="B9" s="47"/>
      <c r="C9" s="6">
        <v>105752104</v>
      </c>
      <c r="D9" s="6">
        <v>162793063</v>
      </c>
      <c r="E9" s="7">
        <v>212872776</v>
      </c>
      <c r="F9" s="8">
        <v>436941600</v>
      </c>
      <c r="G9" s="6">
        <v>304830587</v>
      </c>
      <c r="H9" s="6">
        <v>245388259</v>
      </c>
      <c r="I9" s="9">
        <v>215289591</v>
      </c>
      <c r="J9" s="10">
        <v>301859265</v>
      </c>
      <c r="K9" s="6">
        <v>295791043</v>
      </c>
      <c r="L9" s="7">
        <v>357141567</v>
      </c>
    </row>
    <row r="10" spans="1:12" ht="13.5">
      <c r="A10" s="46" t="s">
        <v>23</v>
      </c>
      <c r="B10" s="47"/>
      <c r="C10" s="6">
        <v>957013678</v>
      </c>
      <c r="D10" s="6">
        <v>110799462</v>
      </c>
      <c r="E10" s="7">
        <v>171740039</v>
      </c>
      <c r="F10" s="8">
        <v>38509702</v>
      </c>
      <c r="G10" s="6">
        <v>124739594</v>
      </c>
      <c r="H10" s="6">
        <v>29442435</v>
      </c>
      <c r="I10" s="9">
        <v>672554332</v>
      </c>
      <c r="J10" s="10">
        <v>65973868</v>
      </c>
      <c r="K10" s="6">
        <v>84954909</v>
      </c>
      <c r="L10" s="7">
        <v>53144204</v>
      </c>
    </row>
    <row r="11" spans="1:12" ht="13.5">
      <c r="A11" s="48" t="s">
        <v>24</v>
      </c>
      <c r="B11" s="47"/>
      <c r="C11" s="21">
        <f>SUM(C6:C10)</f>
        <v>2015283973</v>
      </c>
      <c r="D11" s="21">
        <f aca="true" t="shared" si="1" ref="D11:L11">SUM(D6:D10)</f>
        <v>1419876105</v>
      </c>
      <c r="E11" s="22">
        <f t="shared" si="1"/>
        <v>2076174141</v>
      </c>
      <c r="F11" s="23">
        <f t="shared" si="1"/>
        <v>2132656157</v>
      </c>
      <c r="G11" s="21">
        <f t="shared" si="1"/>
        <v>2390624064</v>
      </c>
      <c r="H11" s="21">
        <f>SUM(H6:H10)</f>
        <v>1497845910</v>
      </c>
      <c r="I11" s="24">
        <f t="shared" si="1"/>
        <v>1518972076</v>
      </c>
      <c r="J11" s="25">
        <f t="shared" si="1"/>
        <v>1931935203</v>
      </c>
      <c r="K11" s="21">
        <f t="shared" si="1"/>
        <v>1578214447</v>
      </c>
      <c r="L11" s="22">
        <f t="shared" si="1"/>
        <v>1706393909</v>
      </c>
    </row>
    <row r="12" spans="1:12" ht="13.5">
      <c r="A12" s="49" t="s">
        <v>25</v>
      </c>
      <c r="B12" s="39"/>
      <c r="C12" s="6">
        <v>158705858</v>
      </c>
      <c r="D12" s="6">
        <v>90961475</v>
      </c>
      <c r="E12" s="7">
        <v>63906736</v>
      </c>
      <c r="F12" s="8">
        <v>151279060</v>
      </c>
      <c r="G12" s="6">
        <v>100713386</v>
      </c>
      <c r="H12" s="6">
        <v>55162705</v>
      </c>
      <c r="I12" s="9">
        <v>78487697</v>
      </c>
      <c r="J12" s="10">
        <v>115506815</v>
      </c>
      <c r="K12" s="6">
        <v>163237089</v>
      </c>
      <c r="L12" s="7">
        <v>161270567</v>
      </c>
    </row>
    <row r="13" spans="1:12" ht="13.5">
      <c r="A13" s="49" t="s">
        <v>26</v>
      </c>
      <c r="B13" s="39"/>
      <c r="C13" s="11"/>
      <c r="D13" s="11"/>
      <c r="E13" s="12">
        <v>197000</v>
      </c>
      <c r="F13" s="13"/>
      <c r="G13" s="11">
        <v>510000</v>
      </c>
      <c r="H13" s="11">
        <v>508772</v>
      </c>
      <c r="I13" s="14">
        <v>508772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967310849</v>
      </c>
      <c r="D15" s="6">
        <v>122644904</v>
      </c>
      <c r="E15" s="7">
        <v>167565714</v>
      </c>
      <c r="F15" s="8">
        <v>200678152</v>
      </c>
      <c r="G15" s="6">
        <v>162298687</v>
      </c>
      <c r="H15" s="6">
        <v>139701172</v>
      </c>
      <c r="I15" s="9">
        <v>779397343</v>
      </c>
      <c r="J15" s="10">
        <v>232205145</v>
      </c>
      <c r="K15" s="6">
        <v>129773912</v>
      </c>
      <c r="L15" s="7">
        <v>120760313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1427642</v>
      </c>
      <c r="D18" s="16">
        <v>1592510</v>
      </c>
      <c r="E18" s="17">
        <v>935300</v>
      </c>
      <c r="F18" s="18">
        <v>10570000</v>
      </c>
      <c r="G18" s="16">
        <v>13301836</v>
      </c>
      <c r="H18" s="16">
        <v>6207179</v>
      </c>
      <c r="I18" s="19">
        <v>2816819</v>
      </c>
      <c r="J18" s="20">
        <v>8021000</v>
      </c>
      <c r="K18" s="16">
        <v>250000</v>
      </c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240454942</v>
      </c>
      <c r="D20" s="53">
        <f aca="true" t="shared" si="2" ref="D20:L20">SUM(D26:D33)</f>
        <v>279214219</v>
      </c>
      <c r="E20" s="54">
        <f t="shared" si="2"/>
        <v>263695781</v>
      </c>
      <c r="F20" s="55">
        <f t="shared" si="2"/>
        <v>867774797</v>
      </c>
      <c r="G20" s="53">
        <f t="shared" si="2"/>
        <v>761807844</v>
      </c>
      <c r="H20" s="53">
        <f>SUM(H26:H33)</f>
        <v>726973955</v>
      </c>
      <c r="I20" s="56">
        <f t="shared" si="2"/>
        <v>695285810</v>
      </c>
      <c r="J20" s="57">
        <f t="shared" si="2"/>
        <v>864380292</v>
      </c>
      <c r="K20" s="53">
        <f t="shared" si="2"/>
        <v>820815306</v>
      </c>
      <c r="L20" s="54">
        <f t="shared" si="2"/>
        <v>875314613</v>
      </c>
    </row>
    <row r="21" spans="1:12" ht="13.5">
      <c r="A21" s="46" t="s">
        <v>19</v>
      </c>
      <c r="B21" s="47"/>
      <c r="C21" s="6">
        <v>39927026</v>
      </c>
      <c r="D21" s="6">
        <v>13195104</v>
      </c>
      <c r="E21" s="7">
        <v>66501618</v>
      </c>
      <c r="F21" s="8">
        <v>312625495</v>
      </c>
      <c r="G21" s="6">
        <v>142697568</v>
      </c>
      <c r="H21" s="6">
        <v>251488397</v>
      </c>
      <c r="I21" s="9">
        <v>277417292</v>
      </c>
      <c r="J21" s="10">
        <v>380058396</v>
      </c>
      <c r="K21" s="6">
        <v>298226434</v>
      </c>
      <c r="L21" s="7">
        <v>189053846</v>
      </c>
    </row>
    <row r="22" spans="1:12" ht="13.5">
      <c r="A22" s="46" t="s">
        <v>20</v>
      </c>
      <c r="B22" s="47"/>
      <c r="C22" s="6">
        <v>26136808</v>
      </c>
      <c r="D22" s="6">
        <v>28434609</v>
      </c>
      <c r="E22" s="7">
        <v>13044708</v>
      </c>
      <c r="F22" s="8">
        <v>36646705</v>
      </c>
      <c r="G22" s="6">
        <v>22140172</v>
      </c>
      <c r="H22" s="6">
        <v>55887134</v>
      </c>
      <c r="I22" s="9">
        <v>27099425</v>
      </c>
      <c r="J22" s="10">
        <v>25535000</v>
      </c>
      <c r="K22" s="6">
        <v>50139625</v>
      </c>
      <c r="L22" s="7">
        <v>75490600</v>
      </c>
    </row>
    <row r="23" spans="1:12" ht="13.5">
      <c r="A23" s="46" t="s">
        <v>21</v>
      </c>
      <c r="B23" s="47"/>
      <c r="C23" s="6">
        <v>69233380</v>
      </c>
      <c r="D23" s="6">
        <v>153766003</v>
      </c>
      <c r="E23" s="7">
        <v>103848931</v>
      </c>
      <c r="F23" s="8">
        <v>335529829</v>
      </c>
      <c r="G23" s="6">
        <v>397280889</v>
      </c>
      <c r="H23" s="6">
        <v>247693330</v>
      </c>
      <c r="I23" s="9">
        <v>280454741</v>
      </c>
      <c r="J23" s="10">
        <v>283562714</v>
      </c>
      <c r="K23" s="6">
        <v>240922223</v>
      </c>
      <c r="L23" s="7">
        <v>350107883</v>
      </c>
    </row>
    <row r="24" spans="1:12" ht="13.5">
      <c r="A24" s="46" t="s">
        <v>22</v>
      </c>
      <c r="B24" s="47"/>
      <c r="C24" s="6">
        <v>51795096</v>
      </c>
      <c r="D24" s="6">
        <v>54504853</v>
      </c>
      <c r="E24" s="7">
        <v>38235567</v>
      </c>
      <c r="F24" s="8">
        <v>89621945</v>
      </c>
      <c r="G24" s="6">
        <v>70273161</v>
      </c>
      <c r="H24" s="6">
        <v>16402297</v>
      </c>
      <c r="I24" s="9">
        <v>16918684</v>
      </c>
      <c r="J24" s="10">
        <v>62395000</v>
      </c>
      <c r="K24" s="6">
        <v>111139991</v>
      </c>
      <c r="L24" s="7">
        <v>107573514</v>
      </c>
    </row>
    <row r="25" spans="1:12" ht="13.5">
      <c r="A25" s="46" t="s">
        <v>23</v>
      </c>
      <c r="B25" s="47"/>
      <c r="C25" s="6">
        <v>24511603</v>
      </c>
      <c r="D25" s="6">
        <v>5195979</v>
      </c>
      <c r="E25" s="7">
        <v>7159454</v>
      </c>
      <c r="F25" s="8">
        <v>2719253</v>
      </c>
      <c r="G25" s="6">
        <v>10103000</v>
      </c>
      <c r="H25" s="6">
        <v>78312274</v>
      </c>
      <c r="I25" s="9">
        <v>43566964</v>
      </c>
      <c r="J25" s="10">
        <v>15867435</v>
      </c>
      <c r="K25" s="6">
        <v>34893606</v>
      </c>
      <c r="L25" s="7">
        <v>57806880</v>
      </c>
    </row>
    <row r="26" spans="1:12" ht="13.5">
      <c r="A26" s="48" t="s">
        <v>24</v>
      </c>
      <c r="B26" s="58"/>
      <c r="C26" s="21">
        <f aca="true" t="shared" si="3" ref="C26:L26">SUM(C21:C25)</f>
        <v>211603913</v>
      </c>
      <c r="D26" s="21">
        <f t="shared" si="3"/>
        <v>255096548</v>
      </c>
      <c r="E26" s="22">
        <f t="shared" si="3"/>
        <v>228790278</v>
      </c>
      <c r="F26" s="23">
        <f t="shared" si="3"/>
        <v>777143227</v>
      </c>
      <c r="G26" s="21">
        <f t="shared" si="3"/>
        <v>642494790</v>
      </c>
      <c r="H26" s="21">
        <f>SUM(H21:H25)</f>
        <v>649783432</v>
      </c>
      <c r="I26" s="24">
        <f t="shared" si="3"/>
        <v>645457106</v>
      </c>
      <c r="J26" s="25">
        <f t="shared" si="3"/>
        <v>767418545</v>
      </c>
      <c r="K26" s="21">
        <f t="shared" si="3"/>
        <v>735321879</v>
      </c>
      <c r="L26" s="22">
        <f t="shared" si="3"/>
        <v>780032723</v>
      </c>
    </row>
    <row r="27" spans="1:12" ht="13.5">
      <c r="A27" s="49" t="s">
        <v>25</v>
      </c>
      <c r="B27" s="59"/>
      <c r="C27" s="6">
        <v>11211314</v>
      </c>
      <c r="D27" s="6">
        <v>5742655</v>
      </c>
      <c r="E27" s="7">
        <v>11201340</v>
      </c>
      <c r="F27" s="8">
        <v>52826070</v>
      </c>
      <c r="G27" s="6">
        <v>25572351</v>
      </c>
      <c r="H27" s="6">
        <v>36000956</v>
      </c>
      <c r="I27" s="9">
        <v>9815252</v>
      </c>
      <c r="J27" s="10">
        <v>27670070</v>
      </c>
      <c r="K27" s="6">
        <v>29912241</v>
      </c>
      <c r="L27" s="7">
        <v>36253485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17639715</v>
      </c>
      <c r="D30" s="6">
        <v>18375016</v>
      </c>
      <c r="E30" s="7">
        <v>23704163</v>
      </c>
      <c r="F30" s="8">
        <v>36105500</v>
      </c>
      <c r="G30" s="6">
        <v>91840703</v>
      </c>
      <c r="H30" s="6">
        <v>40941438</v>
      </c>
      <c r="I30" s="9">
        <v>38592127</v>
      </c>
      <c r="J30" s="10">
        <v>69291677</v>
      </c>
      <c r="K30" s="6">
        <v>49181186</v>
      </c>
      <c r="L30" s="7">
        <v>50133405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1700000</v>
      </c>
      <c r="G33" s="16">
        <v>1900000</v>
      </c>
      <c r="H33" s="16">
        <v>248129</v>
      </c>
      <c r="I33" s="19">
        <v>1421325</v>
      </c>
      <c r="J33" s="20"/>
      <c r="K33" s="16">
        <v>6400000</v>
      </c>
      <c r="L33" s="17">
        <v>8895000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500169323</v>
      </c>
      <c r="D36" s="6">
        <f t="shared" si="4"/>
        <v>423059555</v>
      </c>
      <c r="E36" s="7">
        <f t="shared" si="4"/>
        <v>444991718</v>
      </c>
      <c r="F36" s="8">
        <f t="shared" si="4"/>
        <v>805931246</v>
      </c>
      <c r="G36" s="6">
        <f t="shared" si="4"/>
        <v>735853769</v>
      </c>
      <c r="H36" s="6">
        <f>H6+H21</f>
        <v>560009901</v>
      </c>
      <c r="I36" s="9">
        <f t="shared" si="4"/>
        <v>478419196</v>
      </c>
      <c r="J36" s="10">
        <f t="shared" si="4"/>
        <v>741517396</v>
      </c>
      <c r="K36" s="6">
        <f t="shared" si="4"/>
        <v>589137661</v>
      </c>
      <c r="L36" s="7">
        <f t="shared" si="4"/>
        <v>614318458</v>
      </c>
    </row>
    <row r="37" spans="1:12" ht="13.5">
      <c r="A37" s="46" t="s">
        <v>20</v>
      </c>
      <c r="B37" s="47"/>
      <c r="C37" s="6">
        <f t="shared" si="4"/>
        <v>138469073</v>
      </c>
      <c r="D37" s="6">
        <f t="shared" si="4"/>
        <v>128040821</v>
      </c>
      <c r="E37" s="7">
        <f t="shared" si="4"/>
        <v>235058598</v>
      </c>
      <c r="F37" s="8">
        <f t="shared" si="4"/>
        <v>231729412</v>
      </c>
      <c r="G37" s="6">
        <f t="shared" si="4"/>
        <v>277084591</v>
      </c>
      <c r="H37" s="6">
        <f>H7+H22</f>
        <v>212564758</v>
      </c>
      <c r="I37" s="9">
        <f t="shared" si="4"/>
        <v>211436781</v>
      </c>
      <c r="J37" s="10">
        <f t="shared" si="4"/>
        <v>292602654</v>
      </c>
      <c r="K37" s="6">
        <f t="shared" si="4"/>
        <v>272419495</v>
      </c>
      <c r="L37" s="7">
        <f t="shared" si="4"/>
        <v>366545095</v>
      </c>
    </row>
    <row r="38" spans="1:12" ht="13.5">
      <c r="A38" s="46" t="s">
        <v>21</v>
      </c>
      <c r="B38" s="47"/>
      <c r="C38" s="6">
        <f t="shared" si="4"/>
        <v>449177009</v>
      </c>
      <c r="D38" s="6">
        <f t="shared" si="4"/>
        <v>790578920</v>
      </c>
      <c r="E38" s="7">
        <f t="shared" si="4"/>
        <v>1194906267</v>
      </c>
      <c r="F38" s="8">
        <f t="shared" si="4"/>
        <v>1304346226</v>
      </c>
      <c r="G38" s="6">
        <f t="shared" si="4"/>
        <v>1510234152</v>
      </c>
      <c r="H38" s="6">
        <f>H8+H23</f>
        <v>1005509418</v>
      </c>
      <c r="I38" s="9">
        <f t="shared" si="4"/>
        <v>526243634</v>
      </c>
      <c r="J38" s="10">
        <f t="shared" si="4"/>
        <v>1219138130</v>
      </c>
      <c r="K38" s="6">
        <f t="shared" si="4"/>
        <v>925199621</v>
      </c>
      <c r="L38" s="7">
        <f t="shared" si="4"/>
        <v>929896914</v>
      </c>
    </row>
    <row r="39" spans="1:12" ht="13.5">
      <c r="A39" s="46" t="s">
        <v>22</v>
      </c>
      <c r="B39" s="47"/>
      <c r="C39" s="6">
        <f t="shared" si="4"/>
        <v>157547200</v>
      </c>
      <c r="D39" s="6">
        <f t="shared" si="4"/>
        <v>217297916</v>
      </c>
      <c r="E39" s="7">
        <f t="shared" si="4"/>
        <v>251108343</v>
      </c>
      <c r="F39" s="8">
        <f t="shared" si="4"/>
        <v>526563545</v>
      </c>
      <c r="G39" s="6">
        <f t="shared" si="4"/>
        <v>375103748</v>
      </c>
      <c r="H39" s="6">
        <f>H9+H24</f>
        <v>261790556</v>
      </c>
      <c r="I39" s="9">
        <f t="shared" si="4"/>
        <v>232208275</v>
      </c>
      <c r="J39" s="10">
        <f t="shared" si="4"/>
        <v>364254265</v>
      </c>
      <c r="K39" s="6">
        <f t="shared" si="4"/>
        <v>406931034</v>
      </c>
      <c r="L39" s="7">
        <f t="shared" si="4"/>
        <v>464715081</v>
      </c>
    </row>
    <row r="40" spans="1:12" ht="13.5">
      <c r="A40" s="46" t="s">
        <v>23</v>
      </c>
      <c r="B40" s="47"/>
      <c r="C40" s="6">
        <f t="shared" si="4"/>
        <v>981525281</v>
      </c>
      <c r="D40" s="6">
        <f t="shared" si="4"/>
        <v>115995441</v>
      </c>
      <c r="E40" s="7">
        <f t="shared" si="4"/>
        <v>178899493</v>
      </c>
      <c r="F40" s="8">
        <f t="shared" si="4"/>
        <v>41228955</v>
      </c>
      <c r="G40" s="6">
        <f t="shared" si="4"/>
        <v>134842594</v>
      </c>
      <c r="H40" s="6">
        <f>H10+H25</f>
        <v>107754709</v>
      </c>
      <c r="I40" s="9">
        <f t="shared" si="4"/>
        <v>716121296</v>
      </c>
      <c r="J40" s="10">
        <f t="shared" si="4"/>
        <v>81841303</v>
      </c>
      <c r="K40" s="6">
        <f t="shared" si="4"/>
        <v>119848515</v>
      </c>
      <c r="L40" s="7">
        <f t="shared" si="4"/>
        <v>110951084</v>
      </c>
    </row>
    <row r="41" spans="1:12" ht="13.5">
      <c r="A41" s="48" t="s">
        <v>24</v>
      </c>
      <c r="B41" s="47"/>
      <c r="C41" s="21">
        <f>SUM(C36:C40)</f>
        <v>2226887886</v>
      </c>
      <c r="D41" s="21">
        <f aca="true" t="shared" si="5" ref="D41:L41">SUM(D36:D40)</f>
        <v>1674972653</v>
      </c>
      <c r="E41" s="22">
        <f t="shared" si="5"/>
        <v>2304964419</v>
      </c>
      <c r="F41" s="23">
        <f t="shared" si="5"/>
        <v>2909799384</v>
      </c>
      <c r="G41" s="21">
        <f t="shared" si="5"/>
        <v>3033118854</v>
      </c>
      <c r="H41" s="21">
        <f>SUM(H36:H40)</f>
        <v>2147629342</v>
      </c>
      <c r="I41" s="24">
        <f t="shared" si="5"/>
        <v>2164429182</v>
      </c>
      <c r="J41" s="25">
        <f t="shared" si="5"/>
        <v>2699353748</v>
      </c>
      <c r="K41" s="21">
        <f t="shared" si="5"/>
        <v>2313536326</v>
      </c>
      <c r="L41" s="22">
        <f t="shared" si="5"/>
        <v>2486426632</v>
      </c>
    </row>
    <row r="42" spans="1:12" ht="13.5">
      <c r="A42" s="49" t="s">
        <v>25</v>
      </c>
      <c r="B42" s="39"/>
      <c r="C42" s="6">
        <f t="shared" si="4"/>
        <v>169917172</v>
      </c>
      <c r="D42" s="6">
        <f t="shared" si="4"/>
        <v>96704130</v>
      </c>
      <c r="E42" s="61">
        <f t="shared" si="4"/>
        <v>75108076</v>
      </c>
      <c r="F42" s="62">
        <f t="shared" si="4"/>
        <v>204105130</v>
      </c>
      <c r="G42" s="60">
        <f t="shared" si="4"/>
        <v>126285737</v>
      </c>
      <c r="H42" s="60">
        <f t="shared" si="4"/>
        <v>91163661</v>
      </c>
      <c r="I42" s="63">
        <f t="shared" si="4"/>
        <v>88302949</v>
      </c>
      <c r="J42" s="64">
        <f t="shared" si="4"/>
        <v>143176885</v>
      </c>
      <c r="K42" s="60">
        <f t="shared" si="4"/>
        <v>193149330</v>
      </c>
      <c r="L42" s="61">
        <f t="shared" si="4"/>
        <v>197524052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197000</v>
      </c>
      <c r="F43" s="66">
        <f t="shared" si="4"/>
        <v>0</v>
      </c>
      <c r="G43" s="67">
        <f t="shared" si="4"/>
        <v>510000</v>
      </c>
      <c r="H43" s="67">
        <f t="shared" si="4"/>
        <v>508772</v>
      </c>
      <c r="I43" s="68">
        <f t="shared" si="4"/>
        <v>508772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984950564</v>
      </c>
      <c r="D45" s="6">
        <f t="shared" si="4"/>
        <v>141019920</v>
      </c>
      <c r="E45" s="61">
        <f t="shared" si="4"/>
        <v>191269877</v>
      </c>
      <c r="F45" s="62">
        <f t="shared" si="4"/>
        <v>236783652</v>
      </c>
      <c r="G45" s="60">
        <f t="shared" si="4"/>
        <v>254139390</v>
      </c>
      <c r="H45" s="60">
        <f t="shared" si="4"/>
        <v>180642610</v>
      </c>
      <c r="I45" s="63">
        <f t="shared" si="4"/>
        <v>817989470</v>
      </c>
      <c r="J45" s="64">
        <f t="shared" si="4"/>
        <v>301496822</v>
      </c>
      <c r="K45" s="60">
        <f t="shared" si="4"/>
        <v>178955098</v>
      </c>
      <c r="L45" s="61">
        <f t="shared" si="4"/>
        <v>170893718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1427642</v>
      </c>
      <c r="D48" s="6">
        <f t="shared" si="4"/>
        <v>1592510</v>
      </c>
      <c r="E48" s="61">
        <f t="shared" si="4"/>
        <v>935300</v>
      </c>
      <c r="F48" s="62">
        <f t="shared" si="4"/>
        <v>12270000</v>
      </c>
      <c r="G48" s="60">
        <f t="shared" si="4"/>
        <v>15201836</v>
      </c>
      <c r="H48" s="60">
        <f t="shared" si="4"/>
        <v>6455308</v>
      </c>
      <c r="I48" s="63">
        <f t="shared" si="4"/>
        <v>4238144</v>
      </c>
      <c r="J48" s="64">
        <f t="shared" si="4"/>
        <v>8021000</v>
      </c>
      <c r="K48" s="60">
        <f t="shared" si="4"/>
        <v>6650000</v>
      </c>
      <c r="L48" s="61">
        <f t="shared" si="4"/>
        <v>8895000</v>
      </c>
    </row>
    <row r="49" spans="1:12" ht="13.5">
      <c r="A49" s="70" t="s">
        <v>37</v>
      </c>
      <c r="B49" s="71"/>
      <c r="C49" s="72">
        <f>SUM(C41:C48)</f>
        <v>3383183264</v>
      </c>
      <c r="D49" s="72">
        <f aca="true" t="shared" si="6" ref="D49:L49">SUM(D41:D48)</f>
        <v>1914289213</v>
      </c>
      <c r="E49" s="73">
        <f t="shared" si="6"/>
        <v>2572474672</v>
      </c>
      <c r="F49" s="74">
        <f t="shared" si="6"/>
        <v>3362958166</v>
      </c>
      <c r="G49" s="72">
        <f t="shared" si="6"/>
        <v>3429255817</v>
      </c>
      <c r="H49" s="72">
        <f>SUM(H41:H48)</f>
        <v>2426399693</v>
      </c>
      <c r="I49" s="75">
        <f t="shared" si="6"/>
        <v>3075468517</v>
      </c>
      <c r="J49" s="76">
        <f t="shared" si="6"/>
        <v>3152048455</v>
      </c>
      <c r="K49" s="72">
        <f t="shared" si="6"/>
        <v>2692290754</v>
      </c>
      <c r="L49" s="73">
        <f t="shared" si="6"/>
        <v>2863739402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4188623745</v>
      </c>
      <c r="D52" s="6">
        <v>4612810482</v>
      </c>
      <c r="E52" s="7">
        <v>6277676188</v>
      </c>
      <c r="F52" s="8">
        <v>7407397748</v>
      </c>
      <c r="G52" s="6">
        <v>6656458594</v>
      </c>
      <c r="H52" s="6"/>
      <c r="I52" s="9">
        <v>9421717779</v>
      </c>
      <c r="J52" s="10">
        <v>7502276155</v>
      </c>
      <c r="K52" s="6">
        <v>7560814508</v>
      </c>
      <c r="L52" s="7">
        <v>7656629873</v>
      </c>
    </row>
    <row r="53" spans="1:12" ht="13.5">
      <c r="A53" s="79" t="s">
        <v>20</v>
      </c>
      <c r="B53" s="47"/>
      <c r="C53" s="6">
        <v>1917122429</v>
      </c>
      <c r="D53" s="6">
        <v>1899083375</v>
      </c>
      <c r="E53" s="7">
        <v>3205280423</v>
      </c>
      <c r="F53" s="8">
        <v>2890219712</v>
      </c>
      <c r="G53" s="6">
        <v>2631159898</v>
      </c>
      <c r="H53" s="6"/>
      <c r="I53" s="9">
        <v>3271436735</v>
      </c>
      <c r="J53" s="10">
        <v>3145734687</v>
      </c>
      <c r="K53" s="6">
        <v>3241527375</v>
      </c>
      <c r="L53" s="7">
        <v>3408959825</v>
      </c>
    </row>
    <row r="54" spans="1:12" ht="13.5">
      <c r="A54" s="79" t="s">
        <v>21</v>
      </c>
      <c r="B54" s="47"/>
      <c r="C54" s="6">
        <v>2442895363</v>
      </c>
      <c r="D54" s="6">
        <v>3402002117</v>
      </c>
      <c r="E54" s="7">
        <v>4569355223</v>
      </c>
      <c r="F54" s="8">
        <v>5756233996</v>
      </c>
      <c r="G54" s="6">
        <v>5329896493</v>
      </c>
      <c r="H54" s="6"/>
      <c r="I54" s="9">
        <v>5124535326</v>
      </c>
      <c r="J54" s="10">
        <v>7614539917</v>
      </c>
      <c r="K54" s="6">
        <v>7716773595</v>
      </c>
      <c r="L54" s="7">
        <v>8066039498</v>
      </c>
    </row>
    <row r="55" spans="1:12" ht="13.5">
      <c r="A55" s="79" t="s">
        <v>22</v>
      </c>
      <c r="B55" s="47"/>
      <c r="C55" s="6">
        <v>1473889464</v>
      </c>
      <c r="D55" s="6">
        <v>1713262237</v>
      </c>
      <c r="E55" s="7">
        <v>2879886611</v>
      </c>
      <c r="F55" s="8">
        <v>2957554363</v>
      </c>
      <c r="G55" s="6">
        <v>2413510756</v>
      </c>
      <c r="H55" s="6"/>
      <c r="I55" s="9">
        <v>3439533147</v>
      </c>
      <c r="J55" s="10">
        <v>3637586668</v>
      </c>
      <c r="K55" s="6">
        <v>3585799713</v>
      </c>
      <c r="L55" s="7">
        <v>3789875479</v>
      </c>
    </row>
    <row r="56" spans="1:12" ht="13.5">
      <c r="A56" s="79" t="s">
        <v>23</v>
      </c>
      <c r="B56" s="47"/>
      <c r="C56" s="6">
        <v>2331682999</v>
      </c>
      <c r="D56" s="6">
        <v>4100733155</v>
      </c>
      <c r="E56" s="7">
        <v>3927835642</v>
      </c>
      <c r="F56" s="8">
        <v>1099448301</v>
      </c>
      <c r="G56" s="6">
        <v>10082025134</v>
      </c>
      <c r="H56" s="6"/>
      <c r="I56" s="9">
        <v>5892957988</v>
      </c>
      <c r="J56" s="10">
        <v>11471480058</v>
      </c>
      <c r="K56" s="6">
        <v>11685174343</v>
      </c>
      <c r="L56" s="7">
        <v>11701448026</v>
      </c>
    </row>
    <row r="57" spans="1:12" ht="13.5">
      <c r="A57" s="80" t="s">
        <v>24</v>
      </c>
      <c r="B57" s="47"/>
      <c r="C57" s="21">
        <f>SUM(C52:C56)</f>
        <v>12354214000</v>
      </c>
      <c r="D57" s="21">
        <f aca="true" t="shared" si="7" ref="D57:L57">SUM(D52:D56)</f>
        <v>15727891366</v>
      </c>
      <c r="E57" s="22">
        <f t="shared" si="7"/>
        <v>20860034087</v>
      </c>
      <c r="F57" s="23">
        <f t="shared" si="7"/>
        <v>20110854120</v>
      </c>
      <c r="G57" s="21">
        <f t="shared" si="7"/>
        <v>27113050875</v>
      </c>
      <c r="H57" s="21">
        <f>SUM(H52:H56)</f>
        <v>0</v>
      </c>
      <c r="I57" s="24">
        <f t="shared" si="7"/>
        <v>27150180975</v>
      </c>
      <c r="J57" s="25">
        <f t="shared" si="7"/>
        <v>33371617485</v>
      </c>
      <c r="K57" s="21">
        <f t="shared" si="7"/>
        <v>33790089534</v>
      </c>
      <c r="L57" s="22">
        <f t="shared" si="7"/>
        <v>34622952701</v>
      </c>
    </row>
    <row r="58" spans="1:12" ht="13.5">
      <c r="A58" s="77" t="s">
        <v>25</v>
      </c>
      <c r="B58" s="39"/>
      <c r="C58" s="6">
        <v>1834334642</v>
      </c>
      <c r="D58" s="6">
        <v>2793907419</v>
      </c>
      <c r="E58" s="7">
        <v>2781587084</v>
      </c>
      <c r="F58" s="8">
        <v>3301393507</v>
      </c>
      <c r="G58" s="6">
        <v>2910835013</v>
      </c>
      <c r="H58" s="6"/>
      <c r="I58" s="9">
        <v>1502248909</v>
      </c>
      <c r="J58" s="10">
        <v>2190779856</v>
      </c>
      <c r="K58" s="6">
        <v>2200395835</v>
      </c>
      <c r="L58" s="7">
        <v>2324105907</v>
      </c>
    </row>
    <row r="59" spans="1:12" ht="13.5">
      <c r="A59" s="77" t="s">
        <v>26</v>
      </c>
      <c r="B59" s="39"/>
      <c r="C59" s="11">
        <v>15155023</v>
      </c>
      <c r="D59" s="11">
        <v>18528274</v>
      </c>
      <c r="E59" s="12">
        <v>60373704</v>
      </c>
      <c r="F59" s="13">
        <v>17383158</v>
      </c>
      <c r="G59" s="11">
        <v>58681954</v>
      </c>
      <c r="H59" s="11"/>
      <c r="I59" s="14">
        <v>25473047</v>
      </c>
      <c r="J59" s="15">
        <v>10417278</v>
      </c>
      <c r="K59" s="11">
        <v>10632831</v>
      </c>
      <c r="L59" s="12">
        <v>11026299</v>
      </c>
    </row>
    <row r="60" spans="1:12" ht="13.5">
      <c r="A60" s="77" t="s">
        <v>27</v>
      </c>
      <c r="B60" s="39"/>
      <c r="C60" s="6">
        <v>2806671438</v>
      </c>
      <c r="D60" s="6">
        <v>2274175416</v>
      </c>
      <c r="E60" s="7">
        <v>5229515941</v>
      </c>
      <c r="F60" s="8">
        <v>1472377122</v>
      </c>
      <c r="G60" s="6">
        <v>2209866874</v>
      </c>
      <c r="H60" s="6"/>
      <c r="I60" s="9">
        <v>2800382728</v>
      </c>
      <c r="J60" s="10">
        <v>6375010134</v>
      </c>
      <c r="K60" s="6">
        <v>6424997935</v>
      </c>
      <c r="L60" s="7">
        <v>6479157530</v>
      </c>
    </row>
    <row r="61" spans="1:12" ht="13.5">
      <c r="A61" s="77" t="s">
        <v>28</v>
      </c>
      <c r="B61" s="39" t="s">
        <v>29</v>
      </c>
      <c r="C61" s="6">
        <v>5015157850</v>
      </c>
      <c r="D61" s="6">
        <v>4376950347</v>
      </c>
      <c r="E61" s="7">
        <v>3881742738</v>
      </c>
      <c r="F61" s="8">
        <v>5907045990</v>
      </c>
      <c r="G61" s="6">
        <v>5787444967</v>
      </c>
      <c r="H61" s="6"/>
      <c r="I61" s="9">
        <v>7284821011</v>
      </c>
      <c r="J61" s="10">
        <v>1215960209</v>
      </c>
      <c r="K61" s="6">
        <v>1128480067</v>
      </c>
      <c r="L61" s="7">
        <v>1100414417</v>
      </c>
    </row>
    <row r="62" spans="1:12" ht="13.5">
      <c r="A62" s="81" t="s">
        <v>30</v>
      </c>
      <c r="B62" s="39"/>
      <c r="C62" s="6"/>
      <c r="D62" s="6"/>
      <c r="E62" s="7"/>
      <c r="F62" s="8">
        <v>2222000</v>
      </c>
      <c r="G62" s="6"/>
      <c r="H62" s="6"/>
      <c r="I62" s="9">
        <v>1074503</v>
      </c>
      <c r="J62" s="10"/>
      <c r="K62" s="6"/>
      <c r="L62" s="7"/>
    </row>
    <row r="63" spans="1:12" ht="13.5">
      <c r="A63" s="77" t="s">
        <v>31</v>
      </c>
      <c r="B63" s="39"/>
      <c r="C63" s="6">
        <v>78745390</v>
      </c>
      <c r="D63" s="6">
        <v>70794896</v>
      </c>
      <c r="E63" s="7">
        <v>72264809</v>
      </c>
      <c r="F63" s="8">
        <v>72918743</v>
      </c>
      <c r="G63" s="6">
        <v>72918743</v>
      </c>
      <c r="H63" s="6"/>
      <c r="I63" s="9">
        <v>60836407</v>
      </c>
      <c r="J63" s="10">
        <v>77216109</v>
      </c>
      <c r="K63" s="6">
        <v>76562175</v>
      </c>
      <c r="L63" s="7">
        <v>69562175</v>
      </c>
    </row>
    <row r="64" spans="1:12" ht="13.5">
      <c r="A64" s="77" t="s">
        <v>32</v>
      </c>
      <c r="B64" s="39"/>
      <c r="C64" s="6">
        <v>6192525</v>
      </c>
      <c r="D64" s="6">
        <v>6807141</v>
      </c>
      <c r="E64" s="7">
        <v>4540108</v>
      </c>
      <c r="F64" s="8">
        <v>23236509</v>
      </c>
      <c r="G64" s="6">
        <v>23673772</v>
      </c>
      <c r="H64" s="6"/>
      <c r="I64" s="9">
        <v>5814574597</v>
      </c>
      <c r="J64" s="10">
        <v>12683091</v>
      </c>
      <c r="K64" s="6">
        <v>11374164</v>
      </c>
      <c r="L64" s="7">
        <v>8253040</v>
      </c>
    </row>
    <row r="65" spans="1:12" ht="13.5">
      <c r="A65" s="70" t="s">
        <v>40</v>
      </c>
      <c r="B65" s="71"/>
      <c r="C65" s="72">
        <f>SUM(C57:C64)</f>
        <v>22110470868</v>
      </c>
      <c r="D65" s="72">
        <f aca="true" t="shared" si="8" ref="D65:L65">SUM(D57:D64)</f>
        <v>25269054859</v>
      </c>
      <c r="E65" s="73">
        <f t="shared" si="8"/>
        <v>32890058471</v>
      </c>
      <c r="F65" s="74">
        <f t="shared" si="8"/>
        <v>30907431149</v>
      </c>
      <c r="G65" s="72">
        <f t="shared" si="8"/>
        <v>38176472198</v>
      </c>
      <c r="H65" s="72">
        <f>SUM(H57:H64)</f>
        <v>0</v>
      </c>
      <c r="I65" s="75">
        <f t="shared" si="8"/>
        <v>44639592177</v>
      </c>
      <c r="J65" s="82">
        <f t="shared" si="8"/>
        <v>43253684162</v>
      </c>
      <c r="K65" s="72">
        <f t="shared" si="8"/>
        <v>43642532541</v>
      </c>
      <c r="L65" s="73">
        <f t="shared" si="8"/>
        <v>44615472069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1423689735</v>
      </c>
      <c r="D68" s="60">
        <v>1435205519</v>
      </c>
      <c r="E68" s="61">
        <v>1516039036</v>
      </c>
      <c r="F68" s="62">
        <v>1697790178</v>
      </c>
      <c r="G68" s="60">
        <v>1711293395</v>
      </c>
      <c r="H68" s="60"/>
      <c r="I68" s="63">
        <v>2039673745</v>
      </c>
      <c r="J68" s="64">
        <v>1803408057</v>
      </c>
      <c r="K68" s="60">
        <v>1879179906</v>
      </c>
      <c r="L68" s="61">
        <v>1953996000</v>
      </c>
    </row>
    <row r="69" spans="1:12" ht="13.5">
      <c r="A69" s="84" t="s">
        <v>43</v>
      </c>
      <c r="B69" s="39" t="s">
        <v>44</v>
      </c>
      <c r="C69" s="60">
        <f>SUM(C75:C79)</f>
        <v>510054923</v>
      </c>
      <c r="D69" s="60">
        <f aca="true" t="shared" si="9" ref="D69:L69">SUM(D75:D79)</f>
        <v>534995909</v>
      </c>
      <c r="E69" s="61">
        <f t="shared" si="9"/>
        <v>477867166</v>
      </c>
      <c r="F69" s="62">
        <f t="shared" si="9"/>
        <v>657498183</v>
      </c>
      <c r="G69" s="60">
        <f t="shared" si="9"/>
        <v>758489992</v>
      </c>
      <c r="H69" s="60">
        <f>SUM(H75:H79)</f>
        <v>182808616</v>
      </c>
      <c r="I69" s="63">
        <f t="shared" si="9"/>
        <v>160322812</v>
      </c>
      <c r="J69" s="64">
        <f t="shared" si="9"/>
        <v>835968443</v>
      </c>
      <c r="K69" s="60">
        <f t="shared" si="9"/>
        <v>916519448</v>
      </c>
      <c r="L69" s="61">
        <f t="shared" si="9"/>
        <v>1008318658</v>
      </c>
    </row>
    <row r="70" spans="1:12" ht="13.5">
      <c r="A70" s="79" t="s">
        <v>19</v>
      </c>
      <c r="B70" s="47"/>
      <c r="C70" s="6">
        <v>54236075</v>
      </c>
      <c r="D70" s="6">
        <v>78961006</v>
      </c>
      <c r="E70" s="7">
        <v>104161967</v>
      </c>
      <c r="F70" s="8">
        <v>128760616</v>
      </c>
      <c r="G70" s="6">
        <v>154990526</v>
      </c>
      <c r="H70" s="6">
        <v>13270647</v>
      </c>
      <c r="I70" s="9">
        <v>15195803</v>
      </c>
      <c r="J70" s="10">
        <v>190025270</v>
      </c>
      <c r="K70" s="6">
        <v>218677703</v>
      </c>
      <c r="L70" s="7">
        <v>244937856</v>
      </c>
    </row>
    <row r="71" spans="1:12" ht="13.5">
      <c r="A71" s="79" t="s">
        <v>20</v>
      </c>
      <c r="B71" s="47"/>
      <c r="C71" s="6">
        <v>79582528</v>
      </c>
      <c r="D71" s="6">
        <v>84882530</v>
      </c>
      <c r="E71" s="7">
        <v>129381027</v>
      </c>
      <c r="F71" s="8">
        <v>161392832</v>
      </c>
      <c r="G71" s="6">
        <v>200098299</v>
      </c>
      <c r="H71" s="6">
        <v>25790908</v>
      </c>
      <c r="I71" s="9">
        <v>51362140</v>
      </c>
      <c r="J71" s="10">
        <v>206988348</v>
      </c>
      <c r="K71" s="6">
        <v>228835934</v>
      </c>
      <c r="L71" s="7">
        <v>251645088</v>
      </c>
    </row>
    <row r="72" spans="1:12" ht="13.5">
      <c r="A72" s="79" t="s">
        <v>21</v>
      </c>
      <c r="B72" s="47"/>
      <c r="C72" s="6">
        <v>163742465</v>
      </c>
      <c r="D72" s="6">
        <v>83586670</v>
      </c>
      <c r="E72" s="7">
        <v>58008869</v>
      </c>
      <c r="F72" s="8">
        <v>83718978</v>
      </c>
      <c r="G72" s="6">
        <v>87832127</v>
      </c>
      <c r="H72" s="6">
        <v>40302910</v>
      </c>
      <c r="I72" s="9">
        <v>17192710</v>
      </c>
      <c r="J72" s="10">
        <v>122241177</v>
      </c>
      <c r="K72" s="6">
        <v>134702648</v>
      </c>
      <c r="L72" s="7">
        <v>161149636</v>
      </c>
    </row>
    <row r="73" spans="1:12" ht="13.5">
      <c r="A73" s="79" t="s">
        <v>22</v>
      </c>
      <c r="B73" s="47"/>
      <c r="C73" s="6">
        <v>22893573</v>
      </c>
      <c r="D73" s="6">
        <v>26893379</v>
      </c>
      <c r="E73" s="7">
        <v>25231433</v>
      </c>
      <c r="F73" s="8">
        <v>52100649</v>
      </c>
      <c r="G73" s="6">
        <v>67138422</v>
      </c>
      <c r="H73" s="6">
        <v>12054103</v>
      </c>
      <c r="I73" s="9">
        <v>6135820</v>
      </c>
      <c r="J73" s="10">
        <v>43717465</v>
      </c>
      <c r="K73" s="6">
        <v>45222840</v>
      </c>
      <c r="L73" s="7">
        <v>48343160</v>
      </c>
    </row>
    <row r="74" spans="1:12" ht="13.5">
      <c r="A74" s="79" t="s">
        <v>23</v>
      </c>
      <c r="B74" s="47"/>
      <c r="C74" s="6">
        <v>8719782</v>
      </c>
      <c r="D74" s="6">
        <v>27255952</v>
      </c>
      <c r="E74" s="7">
        <v>12715035</v>
      </c>
      <c r="F74" s="8">
        <v>9331662</v>
      </c>
      <c r="G74" s="6">
        <v>19517505</v>
      </c>
      <c r="H74" s="6">
        <v>4494691</v>
      </c>
      <c r="I74" s="9">
        <v>1747764</v>
      </c>
      <c r="J74" s="10">
        <v>31661810</v>
      </c>
      <c r="K74" s="6">
        <v>34243891</v>
      </c>
      <c r="L74" s="7">
        <v>36630928</v>
      </c>
    </row>
    <row r="75" spans="1:12" ht="13.5">
      <c r="A75" s="85" t="s">
        <v>24</v>
      </c>
      <c r="B75" s="47"/>
      <c r="C75" s="21">
        <f>SUM(C70:C74)</f>
        <v>329174423</v>
      </c>
      <c r="D75" s="21">
        <f aca="true" t="shared" si="10" ref="D75:L75">SUM(D70:D74)</f>
        <v>301579537</v>
      </c>
      <c r="E75" s="22">
        <f t="shared" si="10"/>
        <v>329498331</v>
      </c>
      <c r="F75" s="23">
        <f t="shared" si="10"/>
        <v>435304737</v>
      </c>
      <c r="G75" s="21">
        <f t="shared" si="10"/>
        <v>529576879</v>
      </c>
      <c r="H75" s="21">
        <f>SUM(H70:H74)</f>
        <v>95913259</v>
      </c>
      <c r="I75" s="24">
        <f t="shared" si="10"/>
        <v>91634237</v>
      </c>
      <c r="J75" s="25">
        <f t="shared" si="10"/>
        <v>594634070</v>
      </c>
      <c r="K75" s="21">
        <f t="shared" si="10"/>
        <v>661683016</v>
      </c>
      <c r="L75" s="22">
        <f t="shared" si="10"/>
        <v>742706668</v>
      </c>
    </row>
    <row r="76" spans="1:12" ht="13.5">
      <c r="A76" s="86" t="s">
        <v>25</v>
      </c>
      <c r="B76" s="39"/>
      <c r="C76" s="6">
        <v>6324505</v>
      </c>
      <c r="D76" s="6">
        <v>7172292</v>
      </c>
      <c r="E76" s="7">
        <v>5639710</v>
      </c>
      <c r="F76" s="8">
        <v>43017639</v>
      </c>
      <c r="G76" s="6">
        <v>40934355</v>
      </c>
      <c r="H76" s="6">
        <v>3272334</v>
      </c>
      <c r="I76" s="9">
        <v>4013117</v>
      </c>
      <c r="J76" s="10">
        <v>33362033</v>
      </c>
      <c r="K76" s="6">
        <v>37086189</v>
      </c>
      <c r="L76" s="7">
        <v>41439077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>
        <v>985033</v>
      </c>
      <c r="D78" s="6"/>
      <c r="E78" s="7">
        <v>6838734</v>
      </c>
      <c r="F78" s="8">
        <v>15457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173570962</v>
      </c>
      <c r="D79" s="6">
        <v>226244080</v>
      </c>
      <c r="E79" s="7">
        <v>135890391</v>
      </c>
      <c r="F79" s="8">
        <v>179160350</v>
      </c>
      <c r="G79" s="6">
        <v>187978758</v>
      </c>
      <c r="H79" s="6">
        <v>83623023</v>
      </c>
      <c r="I79" s="9">
        <v>64675458</v>
      </c>
      <c r="J79" s="10">
        <v>207972340</v>
      </c>
      <c r="K79" s="6">
        <v>217750243</v>
      </c>
      <c r="L79" s="7">
        <v>224172913</v>
      </c>
    </row>
    <row r="80" spans="1:12" ht="13.5">
      <c r="A80" s="87" t="s">
        <v>46</v>
      </c>
      <c r="B80" s="71"/>
      <c r="C80" s="72">
        <f>SUM(C68:C69)</f>
        <v>1933744658</v>
      </c>
      <c r="D80" s="72">
        <f aca="true" t="shared" si="11" ref="D80:L80">SUM(D68:D69)</f>
        <v>1970201428</v>
      </c>
      <c r="E80" s="73">
        <f t="shared" si="11"/>
        <v>1993906202</v>
      </c>
      <c r="F80" s="74">
        <f t="shared" si="11"/>
        <v>2355288361</v>
      </c>
      <c r="G80" s="72">
        <f t="shared" si="11"/>
        <v>2469783387</v>
      </c>
      <c r="H80" s="72">
        <f>SUM(H68:H69)</f>
        <v>182808616</v>
      </c>
      <c r="I80" s="75">
        <f t="shared" si="11"/>
        <v>2199996557</v>
      </c>
      <c r="J80" s="76">
        <f t="shared" si="11"/>
        <v>2639376500</v>
      </c>
      <c r="K80" s="72">
        <f t="shared" si="11"/>
        <v>2795699354</v>
      </c>
      <c r="L80" s="73">
        <f t="shared" si="11"/>
        <v>2962314658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0.07651152672559904</v>
      </c>
      <c r="D82" s="95">
        <f t="shared" si="12"/>
        <v>0.17076538998186158</v>
      </c>
      <c r="E82" s="96">
        <f t="shared" si="12"/>
        <v>0.11421439360344533</v>
      </c>
      <c r="F82" s="97">
        <f t="shared" si="12"/>
        <v>0.3477799699137062</v>
      </c>
      <c r="G82" s="95">
        <f t="shared" si="12"/>
        <v>0.2855942652719173</v>
      </c>
      <c r="H82" s="95">
        <f t="shared" si="12"/>
        <v>0.42777624155295685</v>
      </c>
      <c r="I82" s="98">
        <f t="shared" si="12"/>
        <v>0.2921144700174481</v>
      </c>
      <c r="J82" s="99">
        <f t="shared" si="12"/>
        <v>0.37784338916815186</v>
      </c>
      <c r="K82" s="95">
        <f t="shared" si="12"/>
        <v>0.4385926125171373</v>
      </c>
      <c r="L82" s="96">
        <f t="shared" si="12"/>
        <v>0.4402050396083651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0.16889560701932013</v>
      </c>
      <c r="D83" s="95">
        <f t="shared" si="13"/>
        <v>0.1945465059210102</v>
      </c>
      <c r="E83" s="96">
        <f t="shared" si="13"/>
        <v>0.17393732927599892</v>
      </c>
      <c r="F83" s="97">
        <f t="shared" si="13"/>
        <v>0.5111201656392195</v>
      </c>
      <c r="G83" s="95">
        <f t="shared" si="13"/>
        <v>0.44516495314352567</v>
      </c>
      <c r="H83" s="95">
        <f t="shared" si="13"/>
        <v>0</v>
      </c>
      <c r="I83" s="98">
        <f t="shared" si="13"/>
        <v>0.3408808941647675</v>
      </c>
      <c r="J83" s="99">
        <f t="shared" si="13"/>
        <v>0.4793037763388455</v>
      </c>
      <c r="K83" s="95">
        <f t="shared" si="13"/>
        <v>0.4367944247271022</v>
      </c>
      <c r="L83" s="96">
        <f t="shared" si="13"/>
        <v>0.4479613126127177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0.021</v>
      </c>
      <c r="E84" s="96">
        <f t="shared" si="14"/>
        <v>0.015</v>
      </c>
      <c r="F84" s="97">
        <f t="shared" si="14"/>
        <v>0.021</v>
      </c>
      <c r="G84" s="95">
        <f t="shared" si="14"/>
        <v>0.02</v>
      </c>
      <c r="H84" s="95">
        <f t="shared" si="14"/>
        <v>0</v>
      </c>
      <c r="I84" s="98">
        <f t="shared" si="14"/>
        <v>0.004</v>
      </c>
      <c r="J84" s="99">
        <f t="shared" si="14"/>
        <v>0.019</v>
      </c>
      <c r="K84" s="95">
        <f t="shared" si="14"/>
        <v>0.021</v>
      </c>
      <c r="L84" s="96">
        <f t="shared" si="14"/>
        <v>0.023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0.02</v>
      </c>
      <c r="F85" s="97">
        <f t="shared" si="15"/>
        <v>0.05</v>
      </c>
      <c r="G85" s="95">
        <f t="shared" si="15"/>
        <v>0.04</v>
      </c>
      <c r="H85" s="95">
        <f t="shared" si="15"/>
        <v>0</v>
      </c>
      <c r="I85" s="98">
        <f t="shared" si="15"/>
        <v>0.02</v>
      </c>
      <c r="J85" s="99">
        <f t="shared" si="15"/>
        <v>0.04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125122000</v>
      </c>
      <c r="D89" s="6">
        <v>138994000</v>
      </c>
      <c r="E89" s="7">
        <v>182500806</v>
      </c>
      <c r="F89" s="8">
        <v>192050000</v>
      </c>
      <c r="G89" s="6">
        <v>166056000</v>
      </c>
      <c r="H89" s="6">
        <v>356421491</v>
      </c>
      <c r="I89" s="9">
        <v>166056000</v>
      </c>
      <c r="J89" s="10">
        <v>199996854</v>
      </c>
      <c r="K89" s="6">
        <v>211996665</v>
      </c>
      <c r="L89" s="26">
        <v>224671465</v>
      </c>
    </row>
    <row r="90" spans="1:12" ht="13.5">
      <c r="A90" s="86" t="s">
        <v>49</v>
      </c>
      <c r="B90" s="94"/>
      <c r="C90" s="11">
        <v>27103244</v>
      </c>
      <c r="D90" s="11">
        <v>44680468</v>
      </c>
      <c r="E90" s="12">
        <v>41354630</v>
      </c>
      <c r="F90" s="13">
        <v>361965733</v>
      </c>
      <c r="G90" s="11">
        <v>133558819</v>
      </c>
      <c r="H90" s="11">
        <v>273077089</v>
      </c>
      <c r="I90" s="14">
        <v>130616004</v>
      </c>
      <c r="J90" s="15">
        <v>291572540</v>
      </c>
      <c r="K90" s="11">
        <v>293205683</v>
      </c>
      <c r="L90" s="27">
        <v>309143305</v>
      </c>
    </row>
    <row r="91" spans="1:12" ht="13.5">
      <c r="A91" s="86" t="s">
        <v>50</v>
      </c>
      <c r="B91" s="94"/>
      <c r="C91" s="6"/>
      <c r="D91" s="6">
        <v>41765344</v>
      </c>
      <c r="E91" s="7">
        <v>189610484</v>
      </c>
      <c r="F91" s="8">
        <v>49173165</v>
      </c>
      <c r="G91" s="6">
        <v>28891000</v>
      </c>
      <c r="H91" s="6">
        <v>104335588</v>
      </c>
      <c r="I91" s="9">
        <v>28891000</v>
      </c>
      <c r="J91" s="10">
        <v>68614525</v>
      </c>
      <c r="K91" s="6">
        <v>55023165</v>
      </c>
      <c r="L91" s="26">
        <v>55632798</v>
      </c>
    </row>
    <row r="92" spans="1:12" ht="13.5">
      <c r="A92" s="86" t="s">
        <v>51</v>
      </c>
      <c r="B92" s="94"/>
      <c r="C92" s="6">
        <v>484519758</v>
      </c>
      <c r="D92" s="6">
        <v>190531163</v>
      </c>
      <c r="E92" s="7">
        <v>95708086</v>
      </c>
      <c r="F92" s="8">
        <v>648248242</v>
      </c>
      <c r="G92" s="6">
        <v>468322137</v>
      </c>
      <c r="H92" s="6">
        <v>646867713</v>
      </c>
      <c r="I92" s="9">
        <v>405511636</v>
      </c>
      <c r="J92" s="10">
        <v>551966368</v>
      </c>
      <c r="K92" s="6">
        <v>649227815</v>
      </c>
      <c r="L92" s="26">
        <v>728502861</v>
      </c>
    </row>
    <row r="93" spans="1:12" ht="13.5">
      <c r="A93" s="87" t="s">
        <v>84</v>
      </c>
      <c r="B93" s="71"/>
      <c r="C93" s="72">
        <f>SUM(C89:C92)</f>
        <v>636745002</v>
      </c>
      <c r="D93" s="72">
        <f aca="true" t="shared" si="16" ref="D93:L93">SUM(D89:D92)</f>
        <v>415970975</v>
      </c>
      <c r="E93" s="73">
        <f t="shared" si="16"/>
        <v>509174006</v>
      </c>
      <c r="F93" s="74">
        <f t="shared" si="16"/>
        <v>1251437140</v>
      </c>
      <c r="G93" s="72">
        <f t="shared" si="16"/>
        <v>796827956</v>
      </c>
      <c r="H93" s="72">
        <f>SUM(H89:H92)</f>
        <v>1380701881</v>
      </c>
      <c r="I93" s="75">
        <f t="shared" si="16"/>
        <v>731074640</v>
      </c>
      <c r="J93" s="76">
        <f t="shared" si="16"/>
        <v>1112150287</v>
      </c>
      <c r="K93" s="72">
        <f t="shared" si="16"/>
        <v>1209453328</v>
      </c>
      <c r="L93" s="121">
        <f t="shared" si="16"/>
        <v>1317950429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41494000</v>
      </c>
      <c r="D5" s="40">
        <f aca="true" t="shared" si="0" ref="D5:L5">SUM(D11:D18)</f>
        <v>770380</v>
      </c>
      <c r="E5" s="41">
        <f t="shared" si="0"/>
        <v>57233004</v>
      </c>
      <c r="F5" s="42">
        <f t="shared" si="0"/>
        <v>94488000</v>
      </c>
      <c r="G5" s="40">
        <f t="shared" si="0"/>
        <v>94488000</v>
      </c>
      <c r="H5" s="40">
        <f>SUM(H11:H18)</f>
        <v>3881895</v>
      </c>
      <c r="I5" s="43">
        <f t="shared" si="0"/>
        <v>48866682</v>
      </c>
      <c r="J5" s="44">
        <f t="shared" si="0"/>
        <v>35000964</v>
      </c>
      <c r="K5" s="40">
        <f t="shared" si="0"/>
        <v>53974999</v>
      </c>
      <c r="L5" s="41">
        <f t="shared" si="0"/>
        <v>50323165</v>
      </c>
    </row>
    <row r="6" spans="1:12" ht="13.5">
      <c r="A6" s="46" t="s">
        <v>19</v>
      </c>
      <c r="B6" s="47"/>
      <c r="C6" s="6">
        <v>22941000</v>
      </c>
      <c r="D6" s="6">
        <v>3311</v>
      </c>
      <c r="E6" s="7">
        <v>6607310</v>
      </c>
      <c r="F6" s="8">
        <v>6254000</v>
      </c>
      <c r="G6" s="6">
        <v>6254000</v>
      </c>
      <c r="H6" s="6"/>
      <c r="I6" s="9">
        <v>10143366</v>
      </c>
      <c r="J6" s="10">
        <v>9500000</v>
      </c>
      <c r="K6" s="6">
        <v>16190400</v>
      </c>
      <c r="L6" s="7">
        <v>9754850</v>
      </c>
    </row>
    <row r="7" spans="1:12" ht="13.5">
      <c r="A7" s="46" t="s">
        <v>20</v>
      </c>
      <c r="B7" s="47"/>
      <c r="C7" s="6">
        <v>7632000</v>
      </c>
      <c r="D7" s="6">
        <v>476520</v>
      </c>
      <c r="E7" s="7">
        <v>30334000</v>
      </c>
      <c r="F7" s="8">
        <v>19071000</v>
      </c>
      <c r="G7" s="6">
        <v>19071000</v>
      </c>
      <c r="H7" s="6"/>
      <c r="I7" s="9">
        <v>13741893</v>
      </c>
      <c r="J7" s="10">
        <v>8264000</v>
      </c>
      <c r="K7" s="6">
        <v>13981600</v>
      </c>
      <c r="L7" s="7">
        <v>20787100</v>
      </c>
    </row>
    <row r="8" spans="1:12" ht="13.5">
      <c r="A8" s="46" t="s">
        <v>21</v>
      </c>
      <c r="B8" s="47"/>
      <c r="C8" s="6">
        <v>1648000</v>
      </c>
      <c r="D8" s="6"/>
      <c r="E8" s="7">
        <v>3557000</v>
      </c>
      <c r="F8" s="8">
        <v>8627000</v>
      </c>
      <c r="G8" s="6">
        <v>8627000</v>
      </c>
      <c r="H8" s="6"/>
      <c r="I8" s="9">
        <v>7934323</v>
      </c>
      <c r="J8" s="10">
        <v>1022000</v>
      </c>
      <c r="K8" s="6">
        <v>11659800</v>
      </c>
      <c r="L8" s="7">
        <v>8361300</v>
      </c>
    </row>
    <row r="9" spans="1:12" ht="13.5">
      <c r="A9" s="46" t="s">
        <v>22</v>
      </c>
      <c r="B9" s="47"/>
      <c r="C9" s="6">
        <v>2058000</v>
      </c>
      <c r="D9" s="6">
        <v>2544</v>
      </c>
      <c r="E9" s="7">
        <v>8876800</v>
      </c>
      <c r="F9" s="8">
        <v>50719000</v>
      </c>
      <c r="G9" s="6">
        <v>4690000</v>
      </c>
      <c r="H9" s="6"/>
      <c r="I9" s="9">
        <v>9760232</v>
      </c>
      <c r="J9" s="10">
        <v>10500000</v>
      </c>
      <c r="K9" s="6">
        <v>5972400</v>
      </c>
      <c r="L9" s="7">
        <v>6967750</v>
      </c>
    </row>
    <row r="10" spans="1:12" ht="13.5">
      <c r="A10" s="46" t="s">
        <v>23</v>
      </c>
      <c r="B10" s="47"/>
      <c r="C10" s="6">
        <v>3943000</v>
      </c>
      <c r="D10" s="6">
        <v>142350</v>
      </c>
      <c r="E10" s="7">
        <v>427903</v>
      </c>
      <c r="F10" s="8">
        <v>4690000</v>
      </c>
      <c r="G10" s="6">
        <v>50719000</v>
      </c>
      <c r="H10" s="6"/>
      <c r="I10" s="9"/>
      <c r="J10" s="10">
        <v>3690000</v>
      </c>
      <c r="K10" s="6">
        <v>5280000</v>
      </c>
      <c r="L10" s="7">
        <v>3450000</v>
      </c>
    </row>
    <row r="11" spans="1:12" ht="13.5">
      <c r="A11" s="48" t="s">
        <v>24</v>
      </c>
      <c r="B11" s="47"/>
      <c r="C11" s="21">
        <f>SUM(C6:C10)</f>
        <v>38222000</v>
      </c>
      <c r="D11" s="21">
        <f aca="true" t="shared" si="1" ref="D11:L11">SUM(D6:D10)</f>
        <v>624725</v>
      </c>
      <c r="E11" s="22">
        <f t="shared" si="1"/>
        <v>49803013</v>
      </c>
      <c r="F11" s="23">
        <f t="shared" si="1"/>
        <v>89361000</v>
      </c>
      <c r="G11" s="21">
        <f t="shared" si="1"/>
        <v>89361000</v>
      </c>
      <c r="H11" s="21">
        <f>SUM(H6:H10)</f>
        <v>0</v>
      </c>
      <c r="I11" s="24">
        <f t="shared" si="1"/>
        <v>41579814</v>
      </c>
      <c r="J11" s="25">
        <f t="shared" si="1"/>
        <v>32976000</v>
      </c>
      <c r="K11" s="21">
        <f t="shared" si="1"/>
        <v>53084200</v>
      </c>
      <c r="L11" s="22">
        <f t="shared" si="1"/>
        <v>49321000</v>
      </c>
    </row>
    <row r="12" spans="1:12" ht="13.5">
      <c r="A12" s="49" t="s">
        <v>25</v>
      </c>
      <c r="B12" s="39"/>
      <c r="C12" s="6">
        <v>1157000</v>
      </c>
      <c r="D12" s="6"/>
      <c r="E12" s="7">
        <v>6267851</v>
      </c>
      <c r="F12" s="8">
        <v>4877000</v>
      </c>
      <c r="G12" s="6">
        <v>3907000</v>
      </c>
      <c r="H12" s="6"/>
      <c r="I12" s="9"/>
      <c r="J12" s="10">
        <v>1104964</v>
      </c>
      <c r="K12" s="6">
        <v>110947</v>
      </c>
      <c r="L12" s="7">
        <v>117159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2115000</v>
      </c>
      <c r="D15" s="6">
        <v>145655</v>
      </c>
      <c r="E15" s="7">
        <v>1162140</v>
      </c>
      <c r="F15" s="8">
        <v>250000</v>
      </c>
      <c r="G15" s="6">
        <v>1220000</v>
      </c>
      <c r="H15" s="6">
        <v>3881895</v>
      </c>
      <c r="I15" s="9">
        <v>7286868</v>
      </c>
      <c r="J15" s="10">
        <v>920000</v>
      </c>
      <c r="K15" s="6">
        <v>779852</v>
      </c>
      <c r="L15" s="7">
        <v>885006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22941000</v>
      </c>
      <c r="D36" s="6">
        <f t="shared" si="4"/>
        <v>3311</v>
      </c>
      <c r="E36" s="7">
        <f t="shared" si="4"/>
        <v>6607310</v>
      </c>
      <c r="F36" s="8">
        <f t="shared" si="4"/>
        <v>6254000</v>
      </c>
      <c r="G36" s="6">
        <f t="shared" si="4"/>
        <v>6254000</v>
      </c>
      <c r="H36" s="6">
        <f>H6+H21</f>
        <v>0</v>
      </c>
      <c r="I36" s="9">
        <f t="shared" si="4"/>
        <v>10143366</v>
      </c>
      <c r="J36" s="10">
        <f t="shared" si="4"/>
        <v>9500000</v>
      </c>
      <c r="K36" s="6">
        <f t="shared" si="4"/>
        <v>16190400</v>
      </c>
      <c r="L36" s="7">
        <f t="shared" si="4"/>
        <v>9754850</v>
      </c>
    </row>
    <row r="37" spans="1:12" ht="13.5">
      <c r="A37" s="46" t="s">
        <v>20</v>
      </c>
      <c r="B37" s="47"/>
      <c r="C37" s="6">
        <f t="shared" si="4"/>
        <v>7632000</v>
      </c>
      <c r="D37" s="6">
        <f t="shared" si="4"/>
        <v>476520</v>
      </c>
      <c r="E37" s="7">
        <f t="shared" si="4"/>
        <v>30334000</v>
      </c>
      <c r="F37" s="8">
        <f t="shared" si="4"/>
        <v>19071000</v>
      </c>
      <c r="G37" s="6">
        <f t="shared" si="4"/>
        <v>19071000</v>
      </c>
      <c r="H37" s="6">
        <f>H7+H22</f>
        <v>0</v>
      </c>
      <c r="I37" s="9">
        <f t="shared" si="4"/>
        <v>13741893</v>
      </c>
      <c r="J37" s="10">
        <f t="shared" si="4"/>
        <v>8264000</v>
      </c>
      <c r="K37" s="6">
        <f t="shared" si="4"/>
        <v>13981600</v>
      </c>
      <c r="L37" s="7">
        <f t="shared" si="4"/>
        <v>20787100</v>
      </c>
    </row>
    <row r="38" spans="1:12" ht="13.5">
      <c r="A38" s="46" t="s">
        <v>21</v>
      </c>
      <c r="B38" s="47"/>
      <c r="C38" s="6">
        <f t="shared" si="4"/>
        <v>1648000</v>
      </c>
      <c r="D38" s="6">
        <f t="shared" si="4"/>
        <v>0</v>
      </c>
      <c r="E38" s="7">
        <f t="shared" si="4"/>
        <v>3557000</v>
      </c>
      <c r="F38" s="8">
        <f t="shared" si="4"/>
        <v>8627000</v>
      </c>
      <c r="G38" s="6">
        <f t="shared" si="4"/>
        <v>8627000</v>
      </c>
      <c r="H38" s="6">
        <f>H8+H23</f>
        <v>0</v>
      </c>
      <c r="I38" s="9">
        <f t="shared" si="4"/>
        <v>7934323</v>
      </c>
      <c r="J38" s="10">
        <f t="shared" si="4"/>
        <v>1022000</v>
      </c>
      <c r="K38" s="6">
        <f t="shared" si="4"/>
        <v>11659800</v>
      </c>
      <c r="L38" s="7">
        <f t="shared" si="4"/>
        <v>8361300</v>
      </c>
    </row>
    <row r="39" spans="1:12" ht="13.5">
      <c r="A39" s="46" t="s">
        <v>22</v>
      </c>
      <c r="B39" s="47"/>
      <c r="C39" s="6">
        <f t="shared" si="4"/>
        <v>2058000</v>
      </c>
      <c r="D39" s="6">
        <f t="shared" si="4"/>
        <v>2544</v>
      </c>
      <c r="E39" s="7">
        <f t="shared" si="4"/>
        <v>8876800</v>
      </c>
      <c r="F39" s="8">
        <f t="shared" si="4"/>
        <v>50719000</v>
      </c>
      <c r="G39" s="6">
        <f t="shared" si="4"/>
        <v>4690000</v>
      </c>
      <c r="H39" s="6">
        <f>H9+H24</f>
        <v>0</v>
      </c>
      <c r="I39" s="9">
        <f t="shared" si="4"/>
        <v>9760232</v>
      </c>
      <c r="J39" s="10">
        <f t="shared" si="4"/>
        <v>10500000</v>
      </c>
      <c r="K39" s="6">
        <f t="shared" si="4"/>
        <v>5972400</v>
      </c>
      <c r="L39" s="7">
        <f t="shared" si="4"/>
        <v>6967750</v>
      </c>
    </row>
    <row r="40" spans="1:12" ht="13.5">
      <c r="A40" s="46" t="s">
        <v>23</v>
      </c>
      <c r="B40" s="47"/>
      <c r="C40" s="6">
        <f t="shared" si="4"/>
        <v>3943000</v>
      </c>
      <c r="D40" s="6">
        <f t="shared" si="4"/>
        <v>142350</v>
      </c>
      <c r="E40" s="7">
        <f t="shared" si="4"/>
        <v>427903</v>
      </c>
      <c r="F40" s="8">
        <f t="shared" si="4"/>
        <v>4690000</v>
      </c>
      <c r="G40" s="6">
        <f t="shared" si="4"/>
        <v>50719000</v>
      </c>
      <c r="H40" s="6">
        <f>H10+H25</f>
        <v>0</v>
      </c>
      <c r="I40" s="9">
        <f t="shared" si="4"/>
        <v>0</v>
      </c>
      <c r="J40" s="10">
        <f t="shared" si="4"/>
        <v>3690000</v>
      </c>
      <c r="K40" s="6">
        <f t="shared" si="4"/>
        <v>5280000</v>
      </c>
      <c r="L40" s="7">
        <f t="shared" si="4"/>
        <v>3450000</v>
      </c>
    </row>
    <row r="41" spans="1:12" ht="13.5">
      <c r="A41" s="48" t="s">
        <v>24</v>
      </c>
      <c r="B41" s="47"/>
      <c r="C41" s="21">
        <f>SUM(C36:C40)</f>
        <v>38222000</v>
      </c>
      <c r="D41" s="21">
        <f aca="true" t="shared" si="5" ref="D41:L41">SUM(D36:D40)</f>
        <v>624725</v>
      </c>
      <c r="E41" s="22">
        <f t="shared" si="5"/>
        <v>49803013</v>
      </c>
      <c r="F41" s="23">
        <f t="shared" si="5"/>
        <v>89361000</v>
      </c>
      <c r="G41" s="21">
        <f t="shared" si="5"/>
        <v>89361000</v>
      </c>
      <c r="H41" s="21">
        <f>SUM(H36:H40)</f>
        <v>0</v>
      </c>
      <c r="I41" s="24">
        <f t="shared" si="5"/>
        <v>41579814</v>
      </c>
      <c r="J41" s="25">
        <f t="shared" si="5"/>
        <v>32976000</v>
      </c>
      <c r="K41" s="21">
        <f t="shared" si="5"/>
        <v>53084200</v>
      </c>
      <c r="L41" s="22">
        <f t="shared" si="5"/>
        <v>49321000</v>
      </c>
    </row>
    <row r="42" spans="1:12" ht="13.5">
      <c r="A42" s="49" t="s">
        <v>25</v>
      </c>
      <c r="B42" s="39"/>
      <c r="C42" s="6">
        <f t="shared" si="4"/>
        <v>1157000</v>
      </c>
      <c r="D42" s="6">
        <f t="shared" si="4"/>
        <v>0</v>
      </c>
      <c r="E42" s="61">
        <f t="shared" si="4"/>
        <v>6267851</v>
      </c>
      <c r="F42" s="62">
        <f t="shared" si="4"/>
        <v>4877000</v>
      </c>
      <c r="G42" s="60">
        <f t="shared" si="4"/>
        <v>3907000</v>
      </c>
      <c r="H42" s="60">
        <f t="shared" si="4"/>
        <v>0</v>
      </c>
      <c r="I42" s="63">
        <f t="shared" si="4"/>
        <v>0</v>
      </c>
      <c r="J42" s="64">
        <f t="shared" si="4"/>
        <v>1104964</v>
      </c>
      <c r="K42" s="60">
        <f t="shared" si="4"/>
        <v>110947</v>
      </c>
      <c r="L42" s="61">
        <f t="shared" si="4"/>
        <v>117159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2115000</v>
      </c>
      <c r="D45" s="6">
        <f t="shared" si="4"/>
        <v>145655</v>
      </c>
      <c r="E45" s="61">
        <f t="shared" si="4"/>
        <v>1162140</v>
      </c>
      <c r="F45" s="62">
        <f t="shared" si="4"/>
        <v>250000</v>
      </c>
      <c r="G45" s="60">
        <f t="shared" si="4"/>
        <v>1220000</v>
      </c>
      <c r="H45" s="60">
        <f t="shared" si="4"/>
        <v>3881895</v>
      </c>
      <c r="I45" s="63">
        <f t="shared" si="4"/>
        <v>7286868</v>
      </c>
      <c r="J45" s="64">
        <f t="shared" si="4"/>
        <v>920000</v>
      </c>
      <c r="K45" s="60">
        <f t="shared" si="4"/>
        <v>779852</v>
      </c>
      <c r="L45" s="61">
        <f t="shared" si="4"/>
        <v>885006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41494000</v>
      </c>
      <c r="D49" s="72">
        <f aca="true" t="shared" si="6" ref="D49:L49">SUM(D41:D48)</f>
        <v>770380</v>
      </c>
      <c r="E49" s="73">
        <f t="shared" si="6"/>
        <v>57233004</v>
      </c>
      <c r="F49" s="74">
        <f t="shared" si="6"/>
        <v>94488000</v>
      </c>
      <c r="G49" s="72">
        <f t="shared" si="6"/>
        <v>94488000</v>
      </c>
      <c r="H49" s="72">
        <f>SUM(H41:H48)</f>
        <v>3881895</v>
      </c>
      <c r="I49" s="75">
        <f t="shared" si="6"/>
        <v>48866682</v>
      </c>
      <c r="J49" s="76">
        <f t="shared" si="6"/>
        <v>35000964</v>
      </c>
      <c r="K49" s="72">
        <f t="shared" si="6"/>
        <v>53974999</v>
      </c>
      <c r="L49" s="73">
        <f t="shared" si="6"/>
        <v>50323165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21662428</v>
      </c>
      <c r="D52" s="6">
        <v>21662428</v>
      </c>
      <c r="E52" s="7">
        <v>238294753</v>
      </c>
      <c r="F52" s="8">
        <v>16590000</v>
      </c>
      <c r="G52" s="6">
        <v>22844000</v>
      </c>
      <c r="H52" s="6"/>
      <c r="I52" s="9">
        <v>248285826</v>
      </c>
      <c r="J52" s="10">
        <v>9500000</v>
      </c>
      <c r="K52" s="6">
        <v>16190400</v>
      </c>
      <c r="L52" s="7">
        <v>9754850</v>
      </c>
    </row>
    <row r="53" spans="1:12" ht="13.5">
      <c r="A53" s="79" t="s">
        <v>20</v>
      </c>
      <c r="B53" s="47"/>
      <c r="C53" s="6">
        <v>5361552</v>
      </c>
      <c r="D53" s="6">
        <v>5361552</v>
      </c>
      <c r="E53" s="7">
        <v>138327301</v>
      </c>
      <c r="F53" s="8">
        <v>32336000</v>
      </c>
      <c r="G53" s="6">
        <v>51407000</v>
      </c>
      <c r="H53" s="6"/>
      <c r="I53" s="9">
        <v>127133304</v>
      </c>
      <c r="J53" s="10">
        <v>8264000</v>
      </c>
      <c r="K53" s="6">
        <v>13981600</v>
      </c>
      <c r="L53" s="7">
        <v>20787100</v>
      </c>
    </row>
    <row r="54" spans="1:12" ht="13.5">
      <c r="A54" s="79" t="s">
        <v>21</v>
      </c>
      <c r="B54" s="47"/>
      <c r="C54" s="6">
        <v>382622</v>
      </c>
      <c r="D54" s="6">
        <v>382622</v>
      </c>
      <c r="E54" s="7">
        <v>250830925</v>
      </c>
      <c r="F54" s="8">
        <v>5924000</v>
      </c>
      <c r="G54" s="6">
        <v>14551000</v>
      </c>
      <c r="H54" s="6"/>
      <c r="I54" s="9">
        <v>258875631</v>
      </c>
      <c r="J54" s="10">
        <v>1022000</v>
      </c>
      <c r="K54" s="6">
        <v>11659800</v>
      </c>
      <c r="L54" s="7">
        <v>8361300</v>
      </c>
    </row>
    <row r="55" spans="1:12" ht="13.5">
      <c r="A55" s="79" t="s">
        <v>22</v>
      </c>
      <c r="B55" s="47"/>
      <c r="C55" s="6">
        <v>295399</v>
      </c>
      <c r="D55" s="6">
        <v>295399</v>
      </c>
      <c r="E55" s="7">
        <v>198707905</v>
      </c>
      <c r="F55" s="8">
        <v>13140000</v>
      </c>
      <c r="G55" s="6">
        <v>17830000</v>
      </c>
      <c r="H55" s="6"/>
      <c r="I55" s="9">
        <v>197156794</v>
      </c>
      <c r="J55" s="10">
        <v>10500000</v>
      </c>
      <c r="K55" s="6">
        <v>5972400</v>
      </c>
      <c r="L55" s="7">
        <v>6967750</v>
      </c>
    </row>
    <row r="56" spans="1:12" ht="13.5">
      <c r="A56" s="79" t="s">
        <v>23</v>
      </c>
      <c r="B56" s="47"/>
      <c r="C56" s="6"/>
      <c r="D56" s="6"/>
      <c r="E56" s="7"/>
      <c r="F56" s="8">
        <v>1448000</v>
      </c>
      <c r="G56" s="6">
        <v>52167000</v>
      </c>
      <c r="H56" s="6"/>
      <c r="I56" s="9">
        <v>10916849</v>
      </c>
      <c r="J56" s="10">
        <v>870945390</v>
      </c>
      <c r="K56" s="6">
        <v>943785001</v>
      </c>
      <c r="L56" s="7">
        <v>1064703835</v>
      </c>
    </row>
    <row r="57" spans="1:12" ht="13.5">
      <c r="A57" s="80" t="s">
        <v>24</v>
      </c>
      <c r="B57" s="47"/>
      <c r="C57" s="21">
        <f>SUM(C52:C56)</f>
        <v>27702001</v>
      </c>
      <c r="D57" s="21">
        <f aca="true" t="shared" si="7" ref="D57:L57">SUM(D52:D56)</f>
        <v>27702001</v>
      </c>
      <c r="E57" s="22">
        <f t="shared" si="7"/>
        <v>826160884</v>
      </c>
      <c r="F57" s="23">
        <f t="shared" si="7"/>
        <v>69438000</v>
      </c>
      <c r="G57" s="21">
        <f t="shared" si="7"/>
        <v>158799000</v>
      </c>
      <c r="H57" s="21">
        <f>SUM(H52:H56)</f>
        <v>0</v>
      </c>
      <c r="I57" s="24">
        <f t="shared" si="7"/>
        <v>842368404</v>
      </c>
      <c r="J57" s="25">
        <f t="shared" si="7"/>
        <v>900231390</v>
      </c>
      <c r="K57" s="21">
        <f t="shared" si="7"/>
        <v>991589201</v>
      </c>
      <c r="L57" s="22">
        <f t="shared" si="7"/>
        <v>1110574835</v>
      </c>
    </row>
    <row r="58" spans="1:12" ht="13.5">
      <c r="A58" s="77" t="s">
        <v>25</v>
      </c>
      <c r="B58" s="39"/>
      <c r="C58" s="6"/>
      <c r="D58" s="6"/>
      <c r="E58" s="7"/>
      <c r="F58" s="8">
        <v>4877000</v>
      </c>
      <c r="G58" s="6">
        <v>3907000</v>
      </c>
      <c r="H58" s="6"/>
      <c r="I58" s="9"/>
      <c r="J58" s="10">
        <v>1104964</v>
      </c>
      <c r="K58" s="6">
        <v>110947</v>
      </c>
      <c r="L58" s="7">
        <v>117159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58750374</v>
      </c>
      <c r="D60" s="6">
        <v>50439002</v>
      </c>
      <c r="E60" s="7">
        <v>48041595</v>
      </c>
      <c r="F60" s="8">
        <v>17499000</v>
      </c>
      <c r="G60" s="6">
        <v>17499000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250000</v>
      </c>
      <c r="G61" s="6">
        <v>1220000</v>
      </c>
      <c r="H61" s="6"/>
      <c r="I61" s="9">
        <v>342875652</v>
      </c>
      <c r="J61" s="10">
        <v>920000</v>
      </c>
      <c r="K61" s="6">
        <v>779852</v>
      </c>
      <c r="L61" s="7">
        <v>885006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>
        <v>1074503</v>
      </c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544931</v>
      </c>
      <c r="D64" s="6">
        <v>544931</v>
      </c>
      <c r="E64" s="7">
        <v>544931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86997306</v>
      </c>
      <c r="D65" s="72">
        <f aca="true" t="shared" si="8" ref="D65:L65">SUM(D57:D64)</f>
        <v>78685934</v>
      </c>
      <c r="E65" s="73">
        <f t="shared" si="8"/>
        <v>874747410</v>
      </c>
      <c r="F65" s="74">
        <f t="shared" si="8"/>
        <v>92064000</v>
      </c>
      <c r="G65" s="72">
        <f t="shared" si="8"/>
        <v>181425000</v>
      </c>
      <c r="H65" s="72">
        <f>SUM(H57:H64)</f>
        <v>0</v>
      </c>
      <c r="I65" s="75">
        <f t="shared" si="8"/>
        <v>1186318559</v>
      </c>
      <c r="J65" s="82">
        <f t="shared" si="8"/>
        <v>902256354</v>
      </c>
      <c r="K65" s="72">
        <f t="shared" si="8"/>
        <v>992480000</v>
      </c>
      <c r="L65" s="73">
        <f t="shared" si="8"/>
        <v>1111577000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53802154</v>
      </c>
      <c r="D68" s="60">
        <v>56534732</v>
      </c>
      <c r="E68" s="61">
        <v>65584143</v>
      </c>
      <c r="F68" s="62">
        <v>29999999</v>
      </c>
      <c r="G68" s="60">
        <v>20000000</v>
      </c>
      <c r="H68" s="60"/>
      <c r="I68" s="63">
        <v>68590282</v>
      </c>
      <c r="J68" s="64">
        <v>25363636</v>
      </c>
      <c r="K68" s="60">
        <v>26809364</v>
      </c>
      <c r="L68" s="61">
        <v>28311000</v>
      </c>
    </row>
    <row r="69" spans="1:12" ht="13.5">
      <c r="A69" s="84" t="s">
        <v>43</v>
      </c>
      <c r="B69" s="39" t="s">
        <v>44</v>
      </c>
      <c r="C69" s="60">
        <f>SUM(C75:C79)</f>
        <v>12288049</v>
      </c>
      <c r="D69" s="60">
        <f aca="true" t="shared" si="9" ref="D69:L69">SUM(D75:D79)</f>
        <v>15145952</v>
      </c>
      <c r="E69" s="61">
        <f t="shared" si="9"/>
        <v>17143413</v>
      </c>
      <c r="F69" s="62">
        <f t="shared" si="9"/>
        <v>15713947</v>
      </c>
      <c r="G69" s="60">
        <f t="shared" si="9"/>
        <v>19458840</v>
      </c>
      <c r="H69" s="60">
        <f>SUM(H75:H79)</f>
        <v>23662276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2862049</v>
      </c>
      <c r="D70" s="6">
        <v>2340084</v>
      </c>
      <c r="E70" s="7">
        <v>1361675</v>
      </c>
      <c r="F70" s="8">
        <v>2529760</v>
      </c>
      <c r="G70" s="6">
        <v>1462436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1324000</v>
      </c>
      <c r="D71" s="6">
        <v>4353523</v>
      </c>
      <c r="E71" s="7">
        <v>472756</v>
      </c>
      <c r="F71" s="8">
        <v>2011494</v>
      </c>
      <c r="G71" s="6">
        <v>507739</v>
      </c>
      <c r="H71" s="6">
        <v>4534499</v>
      </c>
      <c r="I71" s="9"/>
      <c r="J71" s="10"/>
      <c r="K71" s="6"/>
      <c r="L71" s="7"/>
    </row>
    <row r="72" spans="1:12" ht="13.5">
      <c r="A72" s="79" t="s">
        <v>21</v>
      </c>
      <c r="B72" s="47"/>
      <c r="C72" s="6">
        <v>3535000</v>
      </c>
      <c r="D72" s="6">
        <v>2885926</v>
      </c>
      <c r="E72" s="7">
        <v>992887</v>
      </c>
      <c r="F72" s="8">
        <v>2490588</v>
      </c>
      <c r="G72" s="6">
        <v>1066358</v>
      </c>
      <c r="H72" s="6">
        <v>2078400</v>
      </c>
      <c r="I72" s="9"/>
      <c r="J72" s="10"/>
      <c r="K72" s="6"/>
      <c r="L72" s="7"/>
    </row>
    <row r="73" spans="1:12" ht="13.5">
      <c r="A73" s="79" t="s">
        <v>22</v>
      </c>
      <c r="B73" s="47"/>
      <c r="C73" s="6">
        <v>1708000</v>
      </c>
      <c r="D73" s="6">
        <v>1877627</v>
      </c>
      <c r="E73" s="7">
        <v>1134729</v>
      </c>
      <c r="F73" s="8">
        <v>1412983</v>
      </c>
      <c r="G73" s="6">
        <v>1218696</v>
      </c>
      <c r="H73" s="6">
        <v>5209372</v>
      </c>
      <c r="I73" s="9"/>
      <c r="J73" s="10"/>
      <c r="K73" s="6"/>
      <c r="L73" s="7"/>
    </row>
    <row r="74" spans="1:12" ht="13.5">
      <c r="A74" s="79" t="s">
        <v>23</v>
      </c>
      <c r="B74" s="47"/>
      <c r="C74" s="6">
        <v>1577000</v>
      </c>
      <c r="D74" s="6">
        <v>1947248</v>
      </c>
      <c r="E74" s="7">
        <v>212762</v>
      </c>
      <c r="F74" s="8">
        <v>2128699</v>
      </c>
      <c r="G74" s="6">
        <v>228506</v>
      </c>
      <c r="H74" s="6">
        <v>1681100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11006049</v>
      </c>
      <c r="D75" s="21">
        <f aca="true" t="shared" si="10" ref="D75:L75">SUM(D70:D74)</f>
        <v>13404408</v>
      </c>
      <c r="E75" s="22">
        <f t="shared" si="10"/>
        <v>4174809</v>
      </c>
      <c r="F75" s="23">
        <f t="shared" si="10"/>
        <v>10573524</v>
      </c>
      <c r="G75" s="21">
        <f t="shared" si="10"/>
        <v>4483735</v>
      </c>
      <c r="H75" s="21">
        <f>SUM(H70:H74)</f>
        <v>13503371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1282000</v>
      </c>
      <c r="D76" s="6">
        <v>1174667</v>
      </c>
      <c r="E76" s="7">
        <v>729772</v>
      </c>
      <c r="F76" s="8">
        <v>1505347</v>
      </c>
      <c r="G76" s="6">
        <v>997343</v>
      </c>
      <c r="H76" s="6">
        <v>68295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15457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566877</v>
      </c>
      <c r="E79" s="7">
        <v>12238832</v>
      </c>
      <c r="F79" s="8">
        <v>3619619</v>
      </c>
      <c r="G79" s="6">
        <v>13977762</v>
      </c>
      <c r="H79" s="6">
        <v>10090610</v>
      </c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66090203</v>
      </c>
      <c r="D80" s="72">
        <f aca="true" t="shared" si="11" ref="D80:L80">SUM(D68:D69)</f>
        <v>71680684</v>
      </c>
      <c r="E80" s="73">
        <f t="shared" si="11"/>
        <v>82727556</v>
      </c>
      <c r="F80" s="74">
        <f t="shared" si="11"/>
        <v>45713946</v>
      </c>
      <c r="G80" s="72">
        <f t="shared" si="11"/>
        <v>39458840</v>
      </c>
      <c r="H80" s="72">
        <f>SUM(H68:H69)</f>
        <v>23662276</v>
      </c>
      <c r="I80" s="75">
        <f t="shared" si="11"/>
        <v>68590282</v>
      </c>
      <c r="J80" s="76">
        <f t="shared" si="11"/>
        <v>25363636</v>
      </c>
      <c r="K80" s="72">
        <f t="shared" si="11"/>
        <v>26809364</v>
      </c>
      <c r="L80" s="73">
        <f t="shared" si="11"/>
        <v>28311000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0.141</v>
      </c>
      <c r="D84" s="95">
        <f t="shared" si="14"/>
        <v>0.192</v>
      </c>
      <c r="E84" s="96">
        <f t="shared" si="14"/>
        <v>0.02</v>
      </c>
      <c r="F84" s="97">
        <f t="shared" si="14"/>
        <v>0.171</v>
      </c>
      <c r="G84" s="95">
        <f t="shared" si="14"/>
        <v>0.107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0.14</v>
      </c>
      <c r="D85" s="95">
        <f t="shared" si="15"/>
        <v>0.19</v>
      </c>
      <c r="E85" s="96">
        <f t="shared" si="15"/>
        <v>0.02</v>
      </c>
      <c r="F85" s="97">
        <f t="shared" si="15"/>
        <v>0.17</v>
      </c>
      <c r="G85" s="95">
        <f t="shared" si="15"/>
        <v>0.11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15713947</v>
      </c>
      <c r="G90" s="11"/>
      <c r="H90" s="11">
        <v>142223287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15713947</v>
      </c>
      <c r="G93" s="72">
        <f t="shared" si="16"/>
        <v>0</v>
      </c>
      <c r="H93" s="72">
        <f>SUM(H89:H92)</f>
        <v>142223287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29125594</v>
      </c>
      <c r="D5" s="40">
        <f aca="true" t="shared" si="0" ref="D5:L5">SUM(D11:D18)</f>
        <v>79349865</v>
      </c>
      <c r="E5" s="41">
        <f t="shared" si="0"/>
        <v>182270372</v>
      </c>
      <c r="F5" s="42">
        <f t="shared" si="0"/>
        <v>201311730</v>
      </c>
      <c r="G5" s="40">
        <f t="shared" si="0"/>
        <v>319203143</v>
      </c>
      <c r="H5" s="40">
        <f>SUM(H11:H18)</f>
        <v>49156731</v>
      </c>
      <c r="I5" s="43">
        <f t="shared" si="0"/>
        <v>129355667</v>
      </c>
      <c r="J5" s="44">
        <f t="shared" si="0"/>
        <v>219952811</v>
      </c>
      <c r="K5" s="40">
        <f t="shared" si="0"/>
        <v>228132300</v>
      </c>
      <c r="L5" s="41">
        <f t="shared" si="0"/>
        <v>225391240</v>
      </c>
    </row>
    <row r="6" spans="1:12" ht="13.5">
      <c r="A6" s="46" t="s">
        <v>19</v>
      </c>
      <c r="B6" s="47"/>
      <c r="C6" s="6">
        <v>34785474</v>
      </c>
      <c r="D6" s="6">
        <v>28779589</v>
      </c>
      <c r="E6" s="7">
        <v>36000000</v>
      </c>
      <c r="F6" s="8">
        <v>49628717</v>
      </c>
      <c r="G6" s="6">
        <v>88227621</v>
      </c>
      <c r="H6" s="6">
        <v>3894267</v>
      </c>
      <c r="I6" s="9">
        <v>29869554</v>
      </c>
      <c r="J6" s="10">
        <v>38500000</v>
      </c>
      <c r="K6" s="6">
        <v>35000000</v>
      </c>
      <c r="L6" s="7">
        <v>35000000</v>
      </c>
    </row>
    <row r="7" spans="1:12" ht="13.5">
      <c r="A7" s="46" t="s">
        <v>20</v>
      </c>
      <c r="B7" s="47"/>
      <c r="C7" s="6">
        <v>3242760</v>
      </c>
      <c r="D7" s="6">
        <v>5283497</v>
      </c>
      <c r="E7" s="7">
        <v>20772000</v>
      </c>
      <c r="F7" s="8">
        <v>44000000</v>
      </c>
      <c r="G7" s="6">
        <v>54107361</v>
      </c>
      <c r="H7" s="6">
        <v>26613637</v>
      </c>
      <c r="I7" s="9">
        <v>42582068</v>
      </c>
      <c r="J7" s="10">
        <v>45000000</v>
      </c>
      <c r="K7" s="6">
        <v>40000000</v>
      </c>
      <c r="L7" s="7">
        <v>30780000</v>
      </c>
    </row>
    <row r="8" spans="1:12" ht="13.5">
      <c r="A8" s="46" t="s">
        <v>21</v>
      </c>
      <c r="B8" s="47"/>
      <c r="C8" s="6">
        <v>175000</v>
      </c>
      <c r="D8" s="6">
        <v>432205</v>
      </c>
      <c r="E8" s="7">
        <v>69050000</v>
      </c>
      <c r="F8" s="8">
        <v>63375000</v>
      </c>
      <c r="G8" s="6">
        <v>104457753</v>
      </c>
      <c r="H8" s="6"/>
      <c r="I8" s="9"/>
      <c r="J8" s="10">
        <v>31475761</v>
      </c>
      <c r="K8" s="6">
        <v>63329980</v>
      </c>
      <c r="L8" s="7">
        <v>51329115</v>
      </c>
    </row>
    <row r="9" spans="1:12" ht="13.5">
      <c r="A9" s="46" t="s">
        <v>22</v>
      </c>
      <c r="B9" s="47"/>
      <c r="C9" s="6">
        <v>202599</v>
      </c>
      <c r="D9" s="6">
        <v>30973063</v>
      </c>
      <c r="E9" s="7">
        <v>43234200</v>
      </c>
      <c r="F9" s="8">
        <v>29297311</v>
      </c>
      <c r="G9" s="6">
        <v>53640133</v>
      </c>
      <c r="H9" s="6">
        <v>16009003</v>
      </c>
      <c r="I9" s="9">
        <v>20820999</v>
      </c>
      <c r="J9" s="10">
        <v>81932050</v>
      </c>
      <c r="K9" s="6">
        <v>87402320</v>
      </c>
      <c r="L9" s="7">
        <v>106682125</v>
      </c>
    </row>
    <row r="10" spans="1:12" ht="13.5">
      <c r="A10" s="46" t="s">
        <v>23</v>
      </c>
      <c r="B10" s="47"/>
      <c r="C10" s="6"/>
      <c r="D10" s="6"/>
      <c r="E10" s="7"/>
      <c r="F10" s="8">
        <v>6760702</v>
      </c>
      <c r="G10" s="6">
        <v>6924475</v>
      </c>
      <c r="H10" s="6"/>
      <c r="I10" s="9">
        <v>1639810</v>
      </c>
      <c r="J10" s="10">
        <v>5100000</v>
      </c>
      <c r="K10" s="6"/>
      <c r="L10" s="7"/>
    </row>
    <row r="11" spans="1:12" ht="13.5">
      <c r="A11" s="48" t="s">
        <v>24</v>
      </c>
      <c r="B11" s="47"/>
      <c r="C11" s="21">
        <f>SUM(C6:C10)</f>
        <v>38405833</v>
      </c>
      <c r="D11" s="21">
        <f aca="true" t="shared" si="1" ref="D11:L11">SUM(D6:D10)</f>
        <v>65468354</v>
      </c>
      <c r="E11" s="22">
        <f t="shared" si="1"/>
        <v>169056200</v>
      </c>
      <c r="F11" s="23">
        <f t="shared" si="1"/>
        <v>193061730</v>
      </c>
      <c r="G11" s="21">
        <f t="shared" si="1"/>
        <v>307357343</v>
      </c>
      <c r="H11" s="21">
        <f>SUM(H6:H10)</f>
        <v>46516907</v>
      </c>
      <c r="I11" s="24">
        <f t="shared" si="1"/>
        <v>94912431</v>
      </c>
      <c r="J11" s="25">
        <f t="shared" si="1"/>
        <v>202007811</v>
      </c>
      <c r="K11" s="21">
        <f t="shared" si="1"/>
        <v>225732300</v>
      </c>
      <c r="L11" s="22">
        <f t="shared" si="1"/>
        <v>223791240</v>
      </c>
    </row>
    <row r="12" spans="1:12" ht="13.5">
      <c r="A12" s="49" t="s">
        <v>25</v>
      </c>
      <c r="B12" s="39"/>
      <c r="C12" s="6">
        <v>1986759</v>
      </c>
      <c r="D12" s="6">
        <v>5154475</v>
      </c>
      <c r="E12" s="7"/>
      <c r="F12" s="8">
        <v>8000000</v>
      </c>
      <c r="G12" s="6">
        <v>8000000</v>
      </c>
      <c r="H12" s="6"/>
      <c r="I12" s="9">
        <v>17220172</v>
      </c>
      <c r="J12" s="10">
        <v>4300000</v>
      </c>
      <c r="K12" s="6">
        <v>1000000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-11266998</v>
      </c>
      <c r="D15" s="6">
        <v>8727036</v>
      </c>
      <c r="E15" s="7">
        <v>13214172</v>
      </c>
      <c r="F15" s="8">
        <v>250000</v>
      </c>
      <c r="G15" s="6">
        <v>3845800</v>
      </c>
      <c r="H15" s="6">
        <v>2639824</v>
      </c>
      <c r="I15" s="9">
        <v>17223064</v>
      </c>
      <c r="J15" s="10">
        <v>13645000</v>
      </c>
      <c r="K15" s="6">
        <v>1400000</v>
      </c>
      <c r="L15" s="7">
        <v>1600000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42937245</v>
      </c>
      <c r="D20" s="53">
        <f aca="true" t="shared" si="2" ref="D20:L20">SUM(D26:D33)</f>
        <v>67915838</v>
      </c>
      <c r="E20" s="54">
        <f t="shared" si="2"/>
        <v>20772000</v>
      </c>
      <c r="F20" s="55">
        <f t="shared" si="2"/>
        <v>59826120</v>
      </c>
      <c r="G20" s="53">
        <f t="shared" si="2"/>
        <v>0</v>
      </c>
      <c r="H20" s="53">
        <f>SUM(H26:H33)</f>
        <v>47173938</v>
      </c>
      <c r="I20" s="56">
        <f t="shared" si="2"/>
        <v>28135704</v>
      </c>
      <c r="J20" s="57">
        <f t="shared" si="2"/>
        <v>25550000</v>
      </c>
      <c r="K20" s="53">
        <f t="shared" si="2"/>
        <v>15001390</v>
      </c>
      <c r="L20" s="54">
        <f t="shared" si="2"/>
        <v>1500000</v>
      </c>
    </row>
    <row r="21" spans="1:12" ht="13.5">
      <c r="A21" s="46" t="s">
        <v>19</v>
      </c>
      <c r="B21" s="47"/>
      <c r="C21" s="6">
        <v>302465</v>
      </c>
      <c r="D21" s="6">
        <v>713147</v>
      </c>
      <c r="E21" s="7"/>
      <c r="F21" s="8"/>
      <c r="G21" s="6"/>
      <c r="H21" s="6">
        <v>17430417</v>
      </c>
      <c r="I21" s="9"/>
      <c r="J21" s="10"/>
      <c r="K21" s="6"/>
      <c r="L21" s="7"/>
    </row>
    <row r="22" spans="1:12" ht="13.5">
      <c r="A22" s="46" t="s">
        <v>20</v>
      </c>
      <c r="B22" s="47"/>
      <c r="C22" s="6">
        <v>12661366</v>
      </c>
      <c r="D22" s="6">
        <v>19433973</v>
      </c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>
        <v>12933592</v>
      </c>
      <c r="I23" s="9">
        <v>12933592</v>
      </c>
      <c r="J23" s="10">
        <v>6500000</v>
      </c>
      <c r="K23" s="6"/>
      <c r="L23" s="7"/>
    </row>
    <row r="24" spans="1:12" ht="13.5">
      <c r="A24" s="46" t="s">
        <v>22</v>
      </c>
      <c r="B24" s="47"/>
      <c r="C24" s="6">
        <v>29670949</v>
      </c>
      <c r="D24" s="6">
        <v>47055571</v>
      </c>
      <c r="E24" s="7">
        <v>20772000</v>
      </c>
      <c r="F24" s="8">
        <v>59826120</v>
      </c>
      <c r="G24" s="6"/>
      <c r="H24" s="6">
        <v>2023450</v>
      </c>
      <c r="I24" s="9">
        <v>13622418</v>
      </c>
      <c r="J24" s="10">
        <v>7250000</v>
      </c>
      <c r="K24" s="6">
        <v>13001390</v>
      </c>
      <c r="L24" s="7"/>
    </row>
    <row r="25" spans="1:12" ht="13.5">
      <c r="A25" s="46" t="s">
        <v>23</v>
      </c>
      <c r="B25" s="47"/>
      <c r="C25" s="6">
        <v>302465</v>
      </c>
      <c r="D25" s="6">
        <v>713147</v>
      </c>
      <c r="E25" s="7"/>
      <c r="F25" s="8"/>
      <c r="G25" s="6"/>
      <c r="H25" s="6">
        <v>5434233</v>
      </c>
      <c r="I25" s="9">
        <v>1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42937245</v>
      </c>
      <c r="D26" s="21">
        <f t="shared" si="3"/>
        <v>67915838</v>
      </c>
      <c r="E26" s="22">
        <f t="shared" si="3"/>
        <v>20772000</v>
      </c>
      <c r="F26" s="23">
        <f t="shared" si="3"/>
        <v>59826120</v>
      </c>
      <c r="G26" s="21">
        <f t="shared" si="3"/>
        <v>0</v>
      </c>
      <c r="H26" s="21">
        <f>SUM(H21:H25)</f>
        <v>37821692</v>
      </c>
      <c r="I26" s="24">
        <f t="shared" si="3"/>
        <v>26556011</v>
      </c>
      <c r="J26" s="25">
        <f t="shared" si="3"/>
        <v>13750000</v>
      </c>
      <c r="K26" s="21">
        <f t="shared" si="3"/>
        <v>13001390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7667348</v>
      </c>
      <c r="I27" s="9"/>
      <c r="J27" s="10">
        <v>500000</v>
      </c>
      <c r="K27" s="6">
        <v>2000000</v>
      </c>
      <c r="L27" s="7">
        <v>1500000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1684898</v>
      </c>
      <c r="I30" s="9">
        <v>1579693</v>
      </c>
      <c r="J30" s="10">
        <v>11300000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35087939</v>
      </c>
      <c r="D36" s="6">
        <f t="shared" si="4"/>
        <v>29492736</v>
      </c>
      <c r="E36" s="7">
        <f t="shared" si="4"/>
        <v>36000000</v>
      </c>
      <c r="F36" s="8">
        <f t="shared" si="4"/>
        <v>49628717</v>
      </c>
      <c r="G36" s="6">
        <f t="shared" si="4"/>
        <v>88227621</v>
      </c>
      <c r="H36" s="6">
        <f>H6+H21</f>
        <v>21324684</v>
      </c>
      <c r="I36" s="9">
        <f t="shared" si="4"/>
        <v>29869554</v>
      </c>
      <c r="J36" s="10">
        <f t="shared" si="4"/>
        <v>38500000</v>
      </c>
      <c r="K36" s="6">
        <f t="shared" si="4"/>
        <v>35000000</v>
      </c>
      <c r="L36" s="7">
        <f t="shared" si="4"/>
        <v>35000000</v>
      </c>
    </row>
    <row r="37" spans="1:12" ht="13.5">
      <c r="A37" s="46" t="s">
        <v>20</v>
      </c>
      <c r="B37" s="47"/>
      <c r="C37" s="6">
        <f t="shared" si="4"/>
        <v>15904126</v>
      </c>
      <c r="D37" s="6">
        <f t="shared" si="4"/>
        <v>24717470</v>
      </c>
      <c r="E37" s="7">
        <f t="shared" si="4"/>
        <v>20772000</v>
      </c>
      <c r="F37" s="8">
        <f t="shared" si="4"/>
        <v>44000000</v>
      </c>
      <c r="G37" s="6">
        <f t="shared" si="4"/>
        <v>54107361</v>
      </c>
      <c r="H37" s="6">
        <f>H7+H22</f>
        <v>26613637</v>
      </c>
      <c r="I37" s="9">
        <f t="shared" si="4"/>
        <v>42582068</v>
      </c>
      <c r="J37" s="10">
        <f t="shared" si="4"/>
        <v>45000000</v>
      </c>
      <c r="K37" s="6">
        <f t="shared" si="4"/>
        <v>40000000</v>
      </c>
      <c r="L37" s="7">
        <f t="shared" si="4"/>
        <v>30780000</v>
      </c>
    </row>
    <row r="38" spans="1:12" ht="13.5">
      <c r="A38" s="46" t="s">
        <v>21</v>
      </c>
      <c r="B38" s="47"/>
      <c r="C38" s="6">
        <f t="shared" si="4"/>
        <v>175000</v>
      </c>
      <c r="D38" s="6">
        <f t="shared" si="4"/>
        <v>432205</v>
      </c>
      <c r="E38" s="7">
        <f t="shared" si="4"/>
        <v>69050000</v>
      </c>
      <c r="F38" s="8">
        <f t="shared" si="4"/>
        <v>63375000</v>
      </c>
      <c r="G38" s="6">
        <f t="shared" si="4"/>
        <v>104457753</v>
      </c>
      <c r="H38" s="6">
        <f>H8+H23</f>
        <v>12933592</v>
      </c>
      <c r="I38" s="9">
        <f t="shared" si="4"/>
        <v>12933592</v>
      </c>
      <c r="J38" s="10">
        <f t="shared" si="4"/>
        <v>37975761</v>
      </c>
      <c r="K38" s="6">
        <f t="shared" si="4"/>
        <v>63329980</v>
      </c>
      <c r="L38" s="7">
        <f t="shared" si="4"/>
        <v>51329115</v>
      </c>
    </row>
    <row r="39" spans="1:12" ht="13.5">
      <c r="A39" s="46" t="s">
        <v>22</v>
      </c>
      <c r="B39" s="47"/>
      <c r="C39" s="6">
        <f t="shared" si="4"/>
        <v>29873548</v>
      </c>
      <c r="D39" s="6">
        <f t="shared" si="4"/>
        <v>78028634</v>
      </c>
      <c r="E39" s="7">
        <f t="shared" si="4"/>
        <v>64006200</v>
      </c>
      <c r="F39" s="8">
        <f t="shared" si="4"/>
        <v>89123431</v>
      </c>
      <c r="G39" s="6">
        <f t="shared" si="4"/>
        <v>53640133</v>
      </c>
      <c r="H39" s="6">
        <f>H9+H24</f>
        <v>18032453</v>
      </c>
      <c r="I39" s="9">
        <f t="shared" si="4"/>
        <v>34443417</v>
      </c>
      <c r="J39" s="10">
        <f t="shared" si="4"/>
        <v>89182050</v>
      </c>
      <c r="K39" s="6">
        <f t="shared" si="4"/>
        <v>100403710</v>
      </c>
      <c r="L39" s="7">
        <f t="shared" si="4"/>
        <v>106682125</v>
      </c>
    </row>
    <row r="40" spans="1:12" ht="13.5">
      <c r="A40" s="46" t="s">
        <v>23</v>
      </c>
      <c r="B40" s="47"/>
      <c r="C40" s="6">
        <f t="shared" si="4"/>
        <v>302465</v>
      </c>
      <c r="D40" s="6">
        <f t="shared" si="4"/>
        <v>713147</v>
      </c>
      <c r="E40" s="7">
        <f t="shared" si="4"/>
        <v>0</v>
      </c>
      <c r="F40" s="8">
        <f t="shared" si="4"/>
        <v>6760702</v>
      </c>
      <c r="G40" s="6">
        <f t="shared" si="4"/>
        <v>6924475</v>
      </c>
      <c r="H40" s="6">
        <f>H10+H25</f>
        <v>5434233</v>
      </c>
      <c r="I40" s="9">
        <f t="shared" si="4"/>
        <v>1639811</v>
      </c>
      <c r="J40" s="10">
        <f t="shared" si="4"/>
        <v>5100000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81343078</v>
      </c>
      <c r="D41" s="21">
        <f aca="true" t="shared" si="5" ref="D41:L41">SUM(D36:D40)</f>
        <v>133384192</v>
      </c>
      <c r="E41" s="22">
        <f t="shared" si="5"/>
        <v>189828200</v>
      </c>
      <c r="F41" s="23">
        <f t="shared" si="5"/>
        <v>252887850</v>
      </c>
      <c r="G41" s="21">
        <f t="shared" si="5"/>
        <v>307357343</v>
      </c>
      <c r="H41" s="21">
        <f>SUM(H36:H40)</f>
        <v>84338599</v>
      </c>
      <c r="I41" s="24">
        <f t="shared" si="5"/>
        <v>121468442</v>
      </c>
      <c r="J41" s="25">
        <f t="shared" si="5"/>
        <v>215757811</v>
      </c>
      <c r="K41" s="21">
        <f t="shared" si="5"/>
        <v>238733690</v>
      </c>
      <c r="L41" s="22">
        <f t="shared" si="5"/>
        <v>223791240</v>
      </c>
    </row>
    <row r="42" spans="1:12" ht="13.5">
      <c r="A42" s="49" t="s">
        <v>25</v>
      </c>
      <c r="B42" s="39"/>
      <c r="C42" s="6">
        <f t="shared" si="4"/>
        <v>1986759</v>
      </c>
      <c r="D42" s="6">
        <f t="shared" si="4"/>
        <v>5154475</v>
      </c>
      <c r="E42" s="61">
        <f t="shared" si="4"/>
        <v>0</v>
      </c>
      <c r="F42" s="62">
        <f t="shared" si="4"/>
        <v>8000000</v>
      </c>
      <c r="G42" s="60">
        <f t="shared" si="4"/>
        <v>8000000</v>
      </c>
      <c r="H42" s="60">
        <f t="shared" si="4"/>
        <v>7667348</v>
      </c>
      <c r="I42" s="63">
        <f t="shared" si="4"/>
        <v>17220172</v>
      </c>
      <c r="J42" s="64">
        <f t="shared" si="4"/>
        <v>4800000</v>
      </c>
      <c r="K42" s="60">
        <f t="shared" si="4"/>
        <v>3000000</v>
      </c>
      <c r="L42" s="61">
        <f t="shared" si="4"/>
        <v>1500000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-11266998</v>
      </c>
      <c r="D45" s="6">
        <f t="shared" si="4"/>
        <v>8727036</v>
      </c>
      <c r="E45" s="61">
        <f t="shared" si="4"/>
        <v>13214172</v>
      </c>
      <c r="F45" s="62">
        <f t="shared" si="4"/>
        <v>250000</v>
      </c>
      <c r="G45" s="60">
        <f t="shared" si="4"/>
        <v>3845800</v>
      </c>
      <c r="H45" s="60">
        <f t="shared" si="4"/>
        <v>4324722</v>
      </c>
      <c r="I45" s="63">
        <f t="shared" si="4"/>
        <v>18802757</v>
      </c>
      <c r="J45" s="64">
        <f t="shared" si="4"/>
        <v>24945000</v>
      </c>
      <c r="K45" s="60">
        <f t="shared" si="4"/>
        <v>1400000</v>
      </c>
      <c r="L45" s="61">
        <f t="shared" si="4"/>
        <v>1600000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72062839</v>
      </c>
      <c r="D49" s="72">
        <f aca="true" t="shared" si="6" ref="D49:L49">SUM(D41:D48)</f>
        <v>147265703</v>
      </c>
      <c r="E49" s="73">
        <f t="shared" si="6"/>
        <v>203042372</v>
      </c>
      <c r="F49" s="74">
        <f t="shared" si="6"/>
        <v>261137850</v>
      </c>
      <c r="G49" s="72">
        <f t="shared" si="6"/>
        <v>319203143</v>
      </c>
      <c r="H49" s="72">
        <f>SUM(H41:H48)</f>
        <v>96330669</v>
      </c>
      <c r="I49" s="75">
        <f t="shared" si="6"/>
        <v>157491371</v>
      </c>
      <c r="J49" s="76">
        <f t="shared" si="6"/>
        <v>245502811</v>
      </c>
      <c r="K49" s="72">
        <f t="shared" si="6"/>
        <v>243133690</v>
      </c>
      <c r="L49" s="73">
        <f t="shared" si="6"/>
        <v>226891240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35087939</v>
      </c>
      <c r="D52" s="6">
        <v>29492736</v>
      </c>
      <c r="E52" s="7">
        <v>1157523240</v>
      </c>
      <c r="F52" s="8">
        <v>474865237</v>
      </c>
      <c r="G52" s="6">
        <v>88227621</v>
      </c>
      <c r="H52" s="6"/>
      <c r="I52" s="9">
        <v>1390733428</v>
      </c>
      <c r="J52" s="10">
        <v>1326167234</v>
      </c>
      <c r="K52" s="6">
        <v>1247299538</v>
      </c>
      <c r="L52" s="7">
        <v>1161827516</v>
      </c>
    </row>
    <row r="53" spans="1:12" ht="13.5">
      <c r="A53" s="79" t="s">
        <v>20</v>
      </c>
      <c r="B53" s="47"/>
      <c r="C53" s="6">
        <v>15904126</v>
      </c>
      <c r="D53" s="6">
        <v>24717470</v>
      </c>
      <c r="E53" s="7">
        <v>919005808</v>
      </c>
      <c r="F53" s="8">
        <v>282282367</v>
      </c>
      <c r="G53" s="6">
        <v>54107361</v>
      </c>
      <c r="H53" s="6"/>
      <c r="I53" s="9">
        <v>1001260971</v>
      </c>
      <c r="J53" s="10">
        <v>872860711</v>
      </c>
      <c r="K53" s="6">
        <v>871267187</v>
      </c>
      <c r="L53" s="7">
        <v>858041238</v>
      </c>
    </row>
    <row r="54" spans="1:12" ht="13.5">
      <c r="A54" s="79" t="s">
        <v>21</v>
      </c>
      <c r="B54" s="47"/>
      <c r="C54" s="6">
        <v>175000</v>
      </c>
      <c r="D54" s="6">
        <v>432205</v>
      </c>
      <c r="E54" s="7">
        <v>1033887623</v>
      </c>
      <c r="F54" s="8">
        <v>474720222</v>
      </c>
      <c r="G54" s="6">
        <v>104457753</v>
      </c>
      <c r="H54" s="6"/>
      <c r="I54" s="9">
        <v>1027765028</v>
      </c>
      <c r="J54" s="10">
        <v>993698308</v>
      </c>
      <c r="K54" s="6">
        <v>1017153209</v>
      </c>
      <c r="L54" s="7">
        <v>1026294490</v>
      </c>
    </row>
    <row r="55" spans="1:12" ht="13.5">
      <c r="A55" s="79" t="s">
        <v>22</v>
      </c>
      <c r="B55" s="47"/>
      <c r="C55" s="6">
        <v>29873548</v>
      </c>
      <c r="D55" s="6">
        <v>78028634</v>
      </c>
      <c r="E55" s="7">
        <v>1082887631</v>
      </c>
      <c r="F55" s="8">
        <v>560730576</v>
      </c>
      <c r="G55" s="6">
        <v>53640133</v>
      </c>
      <c r="H55" s="6"/>
      <c r="I55" s="9">
        <v>970168416</v>
      </c>
      <c r="J55" s="10">
        <v>1111748827</v>
      </c>
      <c r="K55" s="6">
        <v>1177838370</v>
      </c>
      <c r="L55" s="7">
        <v>1248216106</v>
      </c>
    </row>
    <row r="56" spans="1:12" ht="13.5">
      <c r="A56" s="79" t="s">
        <v>23</v>
      </c>
      <c r="B56" s="47"/>
      <c r="C56" s="6">
        <v>302465</v>
      </c>
      <c r="D56" s="6">
        <v>713147</v>
      </c>
      <c r="E56" s="7">
        <v>12256393</v>
      </c>
      <c r="F56" s="8">
        <v>178610745</v>
      </c>
      <c r="G56" s="6">
        <v>7929883475</v>
      </c>
      <c r="H56" s="6"/>
      <c r="I56" s="9">
        <v>7314985</v>
      </c>
      <c r="J56" s="10">
        <v>20100921</v>
      </c>
      <c r="K56" s="6">
        <v>19817774</v>
      </c>
      <c r="L56" s="7">
        <v>19518204</v>
      </c>
    </row>
    <row r="57" spans="1:12" ht="13.5">
      <c r="A57" s="80" t="s">
        <v>24</v>
      </c>
      <c r="B57" s="47"/>
      <c r="C57" s="21">
        <f>SUM(C52:C56)</f>
        <v>81343078</v>
      </c>
      <c r="D57" s="21">
        <f aca="true" t="shared" si="7" ref="D57:L57">SUM(D52:D56)</f>
        <v>133384192</v>
      </c>
      <c r="E57" s="22">
        <f t="shared" si="7"/>
        <v>4205560695</v>
      </c>
      <c r="F57" s="23">
        <f t="shared" si="7"/>
        <v>1971209147</v>
      </c>
      <c r="G57" s="21">
        <f t="shared" si="7"/>
        <v>8230316343</v>
      </c>
      <c r="H57" s="21">
        <f>SUM(H52:H56)</f>
        <v>0</v>
      </c>
      <c r="I57" s="24">
        <f t="shared" si="7"/>
        <v>4397242828</v>
      </c>
      <c r="J57" s="25">
        <f t="shared" si="7"/>
        <v>4324576001</v>
      </c>
      <c r="K57" s="21">
        <f t="shared" si="7"/>
        <v>4333376078</v>
      </c>
      <c r="L57" s="22">
        <f t="shared" si="7"/>
        <v>4313897554</v>
      </c>
    </row>
    <row r="58" spans="1:12" ht="13.5">
      <c r="A58" s="77" t="s">
        <v>25</v>
      </c>
      <c r="B58" s="39"/>
      <c r="C58" s="6">
        <v>1986759</v>
      </c>
      <c r="D58" s="6">
        <v>5154475</v>
      </c>
      <c r="E58" s="7">
        <v>261791916</v>
      </c>
      <c r="F58" s="8">
        <v>247290968</v>
      </c>
      <c r="G58" s="6">
        <v>8000000</v>
      </c>
      <c r="H58" s="6"/>
      <c r="I58" s="9">
        <v>18647467</v>
      </c>
      <c r="J58" s="10">
        <v>10356921</v>
      </c>
      <c r="K58" s="6">
        <v>13356921</v>
      </c>
      <c r="L58" s="7">
        <v>14856921</v>
      </c>
    </row>
    <row r="59" spans="1:12" ht="13.5">
      <c r="A59" s="77" t="s">
        <v>26</v>
      </c>
      <c r="B59" s="39"/>
      <c r="C59" s="11"/>
      <c r="D59" s="11"/>
      <c r="E59" s="12"/>
      <c r="F59" s="13">
        <v>400000</v>
      </c>
      <c r="G59" s="11"/>
      <c r="H59" s="11"/>
      <c r="I59" s="14">
        <v>400000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3348680995</v>
      </c>
      <c r="F60" s="8">
        <v>2750000</v>
      </c>
      <c r="G60" s="6"/>
      <c r="H60" s="6"/>
      <c r="I60" s="9">
        <v>1074834422</v>
      </c>
      <c r="J60" s="10">
        <v>3904813862</v>
      </c>
      <c r="K60" s="6">
        <v>3872692248</v>
      </c>
      <c r="L60" s="7">
        <v>3838707581</v>
      </c>
    </row>
    <row r="61" spans="1:12" ht="13.5">
      <c r="A61" s="77" t="s">
        <v>28</v>
      </c>
      <c r="B61" s="39" t="s">
        <v>29</v>
      </c>
      <c r="C61" s="6">
        <v>-11266998</v>
      </c>
      <c r="D61" s="6">
        <v>8727036</v>
      </c>
      <c r="E61" s="7">
        <v>312168353</v>
      </c>
      <c r="F61" s="8">
        <v>269020116</v>
      </c>
      <c r="G61" s="6">
        <v>3845800</v>
      </c>
      <c r="H61" s="6"/>
      <c r="I61" s="9">
        <v>1141167164</v>
      </c>
      <c r="J61" s="10">
        <v>-15760058</v>
      </c>
      <c r="K61" s="6">
        <v>-30300663</v>
      </c>
      <c r="L61" s="7">
        <v>-45565823</v>
      </c>
    </row>
    <row r="62" spans="1:12" ht="13.5">
      <c r="A62" s="81" t="s">
        <v>30</v>
      </c>
      <c r="B62" s="39"/>
      <c r="C62" s="6"/>
      <c r="D62" s="6"/>
      <c r="E62" s="7"/>
      <c r="F62" s="8">
        <v>2222000</v>
      </c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>
        <v>1963395</v>
      </c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102153</v>
      </c>
      <c r="F64" s="8"/>
      <c r="G64" s="6"/>
      <c r="H64" s="6"/>
      <c r="I64" s="9">
        <v>685240</v>
      </c>
      <c r="J64" s="10">
        <v>278373</v>
      </c>
      <c r="K64" s="6">
        <v>-242795</v>
      </c>
      <c r="L64" s="7">
        <v>-794191</v>
      </c>
    </row>
    <row r="65" spans="1:12" ht="13.5">
      <c r="A65" s="70" t="s">
        <v>40</v>
      </c>
      <c r="B65" s="71"/>
      <c r="C65" s="72">
        <f>SUM(C57:C64)</f>
        <v>72062839</v>
      </c>
      <c r="D65" s="72">
        <f aca="true" t="shared" si="8" ref="D65:L65">SUM(D57:D64)</f>
        <v>147265703</v>
      </c>
      <c r="E65" s="73">
        <f t="shared" si="8"/>
        <v>8128304112</v>
      </c>
      <c r="F65" s="74">
        <f t="shared" si="8"/>
        <v>2492892231</v>
      </c>
      <c r="G65" s="72">
        <f t="shared" si="8"/>
        <v>8242162143</v>
      </c>
      <c r="H65" s="72">
        <f>SUM(H57:H64)</f>
        <v>0</v>
      </c>
      <c r="I65" s="75">
        <f t="shared" si="8"/>
        <v>6634940516</v>
      </c>
      <c r="J65" s="82">
        <f t="shared" si="8"/>
        <v>8224265099</v>
      </c>
      <c r="K65" s="72">
        <f t="shared" si="8"/>
        <v>8188881789</v>
      </c>
      <c r="L65" s="73">
        <f t="shared" si="8"/>
        <v>8121102042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151402872</v>
      </c>
      <c r="D68" s="60">
        <v>245815000</v>
      </c>
      <c r="E68" s="61">
        <v>292340000</v>
      </c>
      <c r="F68" s="62">
        <v>167500000</v>
      </c>
      <c r="G68" s="60">
        <v>205744964</v>
      </c>
      <c r="H68" s="60"/>
      <c r="I68" s="63">
        <v>289507647</v>
      </c>
      <c r="J68" s="64">
        <v>263000001</v>
      </c>
      <c r="K68" s="60">
        <v>278517001</v>
      </c>
      <c r="L68" s="61">
        <v>294670987</v>
      </c>
    </row>
    <row r="69" spans="1:12" ht="13.5">
      <c r="A69" s="84" t="s">
        <v>43</v>
      </c>
      <c r="B69" s="39" t="s">
        <v>44</v>
      </c>
      <c r="C69" s="60">
        <f>SUM(C75:C79)</f>
        <v>148014994</v>
      </c>
      <c r="D69" s="60">
        <f aca="true" t="shared" si="9" ref="D69:L69">SUM(D75:D79)</f>
        <v>177735202</v>
      </c>
      <c r="E69" s="61">
        <f t="shared" si="9"/>
        <v>92022075</v>
      </c>
      <c r="F69" s="62">
        <f t="shared" si="9"/>
        <v>125517653</v>
      </c>
      <c r="G69" s="60">
        <f t="shared" si="9"/>
        <v>122992004</v>
      </c>
      <c r="H69" s="60">
        <f>SUM(H75:H79)</f>
        <v>0</v>
      </c>
      <c r="I69" s="63">
        <f t="shared" si="9"/>
        <v>0</v>
      </c>
      <c r="J69" s="64">
        <f t="shared" si="9"/>
        <v>136244005</v>
      </c>
      <c r="K69" s="60">
        <f t="shared" si="9"/>
        <v>144282400</v>
      </c>
      <c r="L69" s="61">
        <f t="shared" si="9"/>
        <v>152650780</v>
      </c>
    </row>
    <row r="70" spans="1:12" ht="13.5">
      <c r="A70" s="79" t="s">
        <v>19</v>
      </c>
      <c r="B70" s="47"/>
      <c r="C70" s="6">
        <v>8871381</v>
      </c>
      <c r="D70" s="6">
        <v>6986939</v>
      </c>
      <c r="E70" s="7">
        <v>9630745</v>
      </c>
      <c r="F70" s="8">
        <v>15362559</v>
      </c>
      <c r="G70" s="6">
        <v>14823383</v>
      </c>
      <c r="H70" s="6"/>
      <c r="I70" s="9"/>
      <c r="J70" s="10">
        <v>19151743</v>
      </c>
      <c r="K70" s="6">
        <v>20281695</v>
      </c>
      <c r="L70" s="7">
        <v>21458034</v>
      </c>
    </row>
    <row r="71" spans="1:12" ht="13.5">
      <c r="A71" s="79" t="s">
        <v>20</v>
      </c>
      <c r="B71" s="47"/>
      <c r="C71" s="6">
        <v>32969906</v>
      </c>
      <c r="D71" s="6">
        <v>27606983</v>
      </c>
      <c r="E71" s="7">
        <v>43106640</v>
      </c>
      <c r="F71" s="8">
        <v>43498541</v>
      </c>
      <c r="G71" s="6">
        <v>45456163</v>
      </c>
      <c r="H71" s="6"/>
      <c r="I71" s="9"/>
      <c r="J71" s="10">
        <v>53756163</v>
      </c>
      <c r="K71" s="6">
        <v>56927777</v>
      </c>
      <c r="L71" s="7">
        <v>60229588</v>
      </c>
    </row>
    <row r="72" spans="1:12" ht="13.5">
      <c r="A72" s="79" t="s">
        <v>21</v>
      </c>
      <c r="B72" s="47"/>
      <c r="C72" s="6">
        <v>29229718</v>
      </c>
      <c r="D72" s="6">
        <v>20862215</v>
      </c>
      <c r="E72" s="7">
        <v>9159619</v>
      </c>
      <c r="F72" s="8">
        <v>17202694</v>
      </c>
      <c r="G72" s="6">
        <v>9521302</v>
      </c>
      <c r="H72" s="6"/>
      <c r="I72" s="9"/>
      <c r="J72" s="10">
        <v>14171302</v>
      </c>
      <c r="K72" s="6">
        <v>15007409</v>
      </c>
      <c r="L72" s="7">
        <v>15877839</v>
      </c>
    </row>
    <row r="73" spans="1:12" ht="13.5">
      <c r="A73" s="79" t="s">
        <v>22</v>
      </c>
      <c r="B73" s="47"/>
      <c r="C73" s="6">
        <v>6175619</v>
      </c>
      <c r="D73" s="6">
        <v>8788465</v>
      </c>
      <c r="E73" s="7">
        <v>3449880</v>
      </c>
      <c r="F73" s="8">
        <v>15300948</v>
      </c>
      <c r="G73" s="6">
        <v>14400948</v>
      </c>
      <c r="H73" s="6"/>
      <c r="I73" s="9"/>
      <c r="J73" s="10">
        <v>13400948</v>
      </c>
      <c r="K73" s="6">
        <v>14191604</v>
      </c>
      <c r="L73" s="7">
        <v>15014717</v>
      </c>
    </row>
    <row r="74" spans="1:12" ht="13.5">
      <c r="A74" s="79" t="s">
        <v>23</v>
      </c>
      <c r="B74" s="47"/>
      <c r="C74" s="6">
        <v>357971</v>
      </c>
      <c r="D74" s="6">
        <v>339608</v>
      </c>
      <c r="E74" s="7">
        <v>281762</v>
      </c>
      <c r="F74" s="8">
        <v>720092</v>
      </c>
      <c r="G74" s="6">
        <v>623866</v>
      </c>
      <c r="H74" s="6"/>
      <c r="I74" s="9"/>
      <c r="J74" s="10">
        <v>935666</v>
      </c>
      <c r="K74" s="6">
        <v>990870</v>
      </c>
      <c r="L74" s="7">
        <v>1048341</v>
      </c>
    </row>
    <row r="75" spans="1:12" ht="13.5">
      <c r="A75" s="85" t="s">
        <v>24</v>
      </c>
      <c r="B75" s="47"/>
      <c r="C75" s="21">
        <f>SUM(C70:C74)</f>
        <v>77604595</v>
      </c>
      <c r="D75" s="21">
        <f aca="true" t="shared" si="10" ref="D75:L75">SUM(D70:D74)</f>
        <v>64584210</v>
      </c>
      <c r="E75" s="22">
        <f t="shared" si="10"/>
        <v>65628646</v>
      </c>
      <c r="F75" s="23">
        <f t="shared" si="10"/>
        <v>92084834</v>
      </c>
      <c r="G75" s="21">
        <f t="shared" si="10"/>
        <v>84825662</v>
      </c>
      <c r="H75" s="21">
        <f>SUM(H70:H74)</f>
        <v>0</v>
      </c>
      <c r="I75" s="24">
        <f t="shared" si="10"/>
        <v>0</v>
      </c>
      <c r="J75" s="25">
        <f t="shared" si="10"/>
        <v>101415822</v>
      </c>
      <c r="K75" s="21">
        <f t="shared" si="10"/>
        <v>107399355</v>
      </c>
      <c r="L75" s="22">
        <f t="shared" si="10"/>
        <v>113628519</v>
      </c>
    </row>
    <row r="76" spans="1:12" ht="13.5">
      <c r="A76" s="86" t="s">
        <v>25</v>
      </c>
      <c r="B76" s="39"/>
      <c r="C76" s="6">
        <v>646722</v>
      </c>
      <c r="D76" s="6">
        <v>318403</v>
      </c>
      <c r="E76" s="7">
        <v>502726</v>
      </c>
      <c r="F76" s="8">
        <v>4280243</v>
      </c>
      <c r="G76" s="6">
        <v>2752283</v>
      </c>
      <c r="H76" s="6"/>
      <c r="I76" s="9"/>
      <c r="J76" s="10">
        <v>2802283</v>
      </c>
      <c r="K76" s="6">
        <v>2967618</v>
      </c>
      <c r="L76" s="7">
        <v>3139740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>
        <v>6838734</v>
      </c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69763677</v>
      </c>
      <c r="D79" s="6">
        <v>112832589</v>
      </c>
      <c r="E79" s="7">
        <v>19051969</v>
      </c>
      <c r="F79" s="8">
        <v>29152576</v>
      </c>
      <c r="G79" s="6">
        <v>35414059</v>
      </c>
      <c r="H79" s="6"/>
      <c r="I79" s="9"/>
      <c r="J79" s="10">
        <v>32025900</v>
      </c>
      <c r="K79" s="6">
        <v>33915427</v>
      </c>
      <c r="L79" s="7">
        <v>35882521</v>
      </c>
    </row>
    <row r="80" spans="1:12" ht="13.5">
      <c r="A80" s="87" t="s">
        <v>46</v>
      </c>
      <c r="B80" s="71"/>
      <c r="C80" s="72">
        <f>SUM(C68:C69)</f>
        <v>299417866</v>
      </c>
      <c r="D80" s="72">
        <f aca="true" t="shared" si="11" ref="D80:L80">SUM(D68:D69)</f>
        <v>423550202</v>
      </c>
      <c r="E80" s="73">
        <f t="shared" si="11"/>
        <v>384362075</v>
      </c>
      <c r="F80" s="74">
        <f t="shared" si="11"/>
        <v>293017653</v>
      </c>
      <c r="G80" s="72">
        <f t="shared" si="11"/>
        <v>328736968</v>
      </c>
      <c r="H80" s="72">
        <f>SUM(H68:H69)</f>
        <v>0</v>
      </c>
      <c r="I80" s="75">
        <f t="shared" si="11"/>
        <v>289507647</v>
      </c>
      <c r="J80" s="76">
        <f t="shared" si="11"/>
        <v>399244006</v>
      </c>
      <c r="K80" s="72">
        <f t="shared" si="11"/>
        <v>422799401</v>
      </c>
      <c r="L80" s="73">
        <f t="shared" si="11"/>
        <v>447321767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1.4742101053801684</v>
      </c>
      <c r="D82" s="95">
        <f t="shared" si="12"/>
        <v>0.8559036363829983</v>
      </c>
      <c r="E82" s="96">
        <f t="shared" si="12"/>
        <v>0.11396256984651351</v>
      </c>
      <c r="F82" s="97">
        <f t="shared" si="12"/>
        <v>0.2971814906165676</v>
      </c>
      <c r="G82" s="95">
        <f t="shared" si="12"/>
        <v>0</v>
      </c>
      <c r="H82" s="95">
        <f t="shared" si="12"/>
        <v>0.9596638555969069</v>
      </c>
      <c r="I82" s="98">
        <f t="shared" si="12"/>
        <v>0.21750654341258974</v>
      </c>
      <c r="J82" s="99">
        <f t="shared" si="12"/>
        <v>0.11616127970285409</v>
      </c>
      <c r="K82" s="95">
        <f t="shared" si="12"/>
        <v>0.06575741357098491</v>
      </c>
      <c r="L82" s="96">
        <f t="shared" si="12"/>
        <v>0.006655094492580989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0.2835959743220723</v>
      </c>
      <c r="D83" s="95">
        <f t="shared" si="13"/>
        <v>0.27628842015336735</v>
      </c>
      <c r="E83" s="96">
        <f t="shared" si="13"/>
        <v>0.07105425189847438</v>
      </c>
      <c r="F83" s="97">
        <f t="shared" si="13"/>
        <v>0.3571708656716418</v>
      </c>
      <c r="G83" s="95">
        <f t="shared" si="13"/>
        <v>0</v>
      </c>
      <c r="H83" s="95">
        <f t="shared" si="13"/>
        <v>0</v>
      </c>
      <c r="I83" s="98">
        <f t="shared" si="13"/>
        <v>0.09718466607550438</v>
      </c>
      <c r="J83" s="99">
        <f t="shared" si="13"/>
        <v>0.0971482886039989</v>
      </c>
      <c r="K83" s="95">
        <f t="shared" si="13"/>
        <v>0.05386166713751165</v>
      </c>
      <c r="L83" s="96">
        <f t="shared" si="13"/>
        <v>0.005090423102970772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2.054</v>
      </c>
      <c r="D84" s="95">
        <f t="shared" si="14"/>
        <v>1.207</v>
      </c>
      <c r="E84" s="96">
        <f t="shared" si="14"/>
        <v>0.011</v>
      </c>
      <c r="F84" s="97">
        <f t="shared" si="14"/>
        <v>0.05</v>
      </c>
      <c r="G84" s="95">
        <f t="shared" si="14"/>
        <v>0.015</v>
      </c>
      <c r="H84" s="95">
        <f t="shared" si="14"/>
        <v>0</v>
      </c>
      <c r="I84" s="98">
        <f t="shared" si="14"/>
        <v>0</v>
      </c>
      <c r="J84" s="99">
        <f t="shared" si="14"/>
        <v>0.017</v>
      </c>
      <c r="K84" s="95">
        <f t="shared" si="14"/>
        <v>0.018</v>
      </c>
      <c r="L84" s="96">
        <f t="shared" si="14"/>
        <v>0.019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2.65</v>
      </c>
      <c r="D85" s="95">
        <f t="shared" si="15"/>
        <v>1.67</v>
      </c>
      <c r="E85" s="96">
        <f t="shared" si="15"/>
        <v>0.01</v>
      </c>
      <c r="F85" s="97">
        <f t="shared" si="15"/>
        <v>0.07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17231237</v>
      </c>
      <c r="G90" s="11">
        <v>122992004</v>
      </c>
      <c r="H90" s="11"/>
      <c r="I90" s="14">
        <v>122992004</v>
      </c>
      <c r="J90" s="15">
        <v>136244005</v>
      </c>
      <c r="K90" s="11">
        <v>144282400</v>
      </c>
      <c r="L90" s="27">
        <v>152650779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148014997</v>
      </c>
      <c r="D92" s="6"/>
      <c r="E92" s="7"/>
      <c r="F92" s="8">
        <v>108286416</v>
      </c>
      <c r="G92" s="6"/>
      <c r="H92" s="6">
        <v>103926953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148014997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125517653</v>
      </c>
      <c r="G93" s="72">
        <f t="shared" si="16"/>
        <v>122992004</v>
      </c>
      <c r="H93" s="72">
        <f>SUM(H89:H92)</f>
        <v>103926953</v>
      </c>
      <c r="I93" s="75">
        <f t="shared" si="16"/>
        <v>122992004</v>
      </c>
      <c r="J93" s="76">
        <f t="shared" si="16"/>
        <v>136244005</v>
      </c>
      <c r="K93" s="72">
        <f t="shared" si="16"/>
        <v>144282400</v>
      </c>
      <c r="L93" s="121">
        <f t="shared" si="16"/>
        <v>152650779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265866830</v>
      </c>
      <c r="D5" s="40">
        <f aca="true" t="shared" si="0" ref="D5:L5">SUM(D11:D18)</f>
        <v>222920096</v>
      </c>
      <c r="E5" s="41">
        <f t="shared" si="0"/>
        <v>213965674</v>
      </c>
      <c r="F5" s="42">
        <f t="shared" si="0"/>
        <v>184439259</v>
      </c>
      <c r="G5" s="40">
        <f t="shared" si="0"/>
        <v>196785315</v>
      </c>
      <c r="H5" s="40">
        <f>SUM(H11:H18)</f>
        <v>142956754</v>
      </c>
      <c r="I5" s="43">
        <f t="shared" si="0"/>
        <v>252101759</v>
      </c>
      <c r="J5" s="44">
        <f t="shared" si="0"/>
        <v>180421270</v>
      </c>
      <c r="K5" s="40">
        <f t="shared" si="0"/>
        <v>203614495</v>
      </c>
      <c r="L5" s="41">
        <f t="shared" si="0"/>
        <v>249861681</v>
      </c>
    </row>
    <row r="6" spans="1:12" ht="13.5">
      <c r="A6" s="46" t="s">
        <v>19</v>
      </c>
      <c r="B6" s="47"/>
      <c r="C6" s="6">
        <v>58898607</v>
      </c>
      <c r="D6" s="6">
        <v>83562234</v>
      </c>
      <c r="E6" s="7">
        <v>49402233</v>
      </c>
      <c r="F6" s="8">
        <v>58022000</v>
      </c>
      <c r="G6" s="6">
        <v>53485282</v>
      </c>
      <c r="H6" s="6">
        <v>49530518</v>
      </c>
      <c r="I6" s="9">
        <v>58131034</v>
      </c>
      <c r="J6" s="10">
        <v>59388920</v>
      </c>
      <c r="K6" s="6">
        <v>50145880</v>
      </c>
      <c r="L6" s="7">
        <v>59488061</v>
      </c>
    </row>
    <row r="7" spans="1:12" ht="13.5">
      <c r="A7" s="46" t="s">
        <v>20</v>
      </c>
      <c r="B7" s="47"/>
      <c r="C7" s="6">
        <v>20136387</v>
      </c>
      <c r="D7" s="6">
        <v>47870296</v>
      </c>
      <c r="E7" s="7">
        <v>40570252</v>
      </c>
      <c r="F7" s="8">
        <v>14144354</v>
      </c>
      <c r="G7" s="6">
        <v>22524018</v>
      </c>
      <c r="H7" s="6">
        <v>19011926</v>
      </c>
      <c r="I7" s="9">
        <v>26350577</v>
      </c>
      <c r="J7" s="10">
        <v>46863000</v>
      </c>
      <c r="K7" s="6">
        <v>38953000</v>
      </c>
      <c r="L7" s="7">
        <v>73949725</v>
      </c>
    </row>
    <row r="8" spans="1:12" ht="13.5">
      <c r="A8" s="46" t="s">
        <v>21</v>
      </c>
      <c r="B8" s="47"/>
      <c r="C8" s="6">
        <v>20043519</v>
      </c>
      <c r="D8" s="6">
        <v>20460089</v>
      </c>
      <c r="E8" s="7">
        <v>46492529</v>
      </c>
      <c r="F8" s="8">
        <v>19721360</v>
      </c>
      <c r="G8" s="6">
        <v>35712624</v>
      </c>
      <c r="H8" s="6">
        <v>19689105</v>
      </c>
      <c r="I8" s="9">
        <v>33705658</v>
      </c>
      <c r="J8" s="10">
        <v>10145500</v>
      </c>
      <c r="K8" s="6">
        <v>16122015</v>
      </c>
      <c r="L8" s="7">
        <v>22727620</v>
      </c>
    </row>
    <row r="9" spans="1:12" ht="13.5">
      <c r="A9" s="46" t="s">
        <v>22</v>
      </c>
      <c r="B9" s="47"/>
      <c r="C9" s="6">
        <v>23021917</v>
      </c>
      <c r="D9" s="6">
        <v>36895069</v>
      </c>
      <c r="E9" s="7">
        <v>25393319</v>
      </c>
      <c r="F9" s="8">
        <v>64366545</v>
      </c>
      <c r="G9" s="6">
        <v>59193034</v>
      </c>
      <c r="H9" s="6">
        <v>38240602</v>
      </c>
      <c r="I9" s="9">
        <v>59790093</v>
      </c>
      <c r="J9" s="10">
        <v>41788350</v>
      </c>
      <c r="K9" s="6">
        <v>66057800</v>
      </c>
      <c r="L9" s="7">
        <v>67932675</v>
      </c>
    </row>
    <row r="10" spans="1:12" ht="13.5">
      <c r="A10" s="46" t="s">
        <v>23</v>
      </c>
      <c r="B10" s="47"/>
      <c r="C10" s="6">
        <v>3286472</v>
      </c>
      <c r="D10" s="6">
        <v>2937522</v>
      </c>
      <c r="E10" s="7">
        <v>6568971</v>
      </c>
      <c r="F10" s="8">
        <v>4305000</v>
      </c>
      <c r="G10" s="6">
        <v>4486867</v>
      </c>
      <c r="H10" s="6">
        <v>3163145</v>
      </c>
      <c r="I10" s="9">
        <v>8281030</v>
      </c>
      <c r="J10" s="10"/>
      <c r="K10" s="6">
        <v>200000</v>
      </c>
      <c r="L10" s="7">
        <v>6000000</v>
      </c>
    </row>
    <row r="11" spans="1:12" ht="13.5">
      <c r="A11" s="48" t="s">
        <v>24</v>
      </c>
      <c r="B11" s="47"/>
      <c r="C11" s="21">
        <f>SUM(C6:C10)</f>
        <v>125386902</v>
      </c>
      <c r="D11" s="21">
        <f aca="true" t="shared" si="1" ref="D11:L11">SUM(D6:D10)</f>
        <v>191725210</v>
      </c>
      <c r="E11" s="22">
        <f t="shared" si="1"/>
        <v>168427304</v>
      </c>
      <c r="F11" s="23">
        <f t="shared" si="1"/>
        <v>160559259</v>
      </c>
      <c r="G11" s="21">
        <f t="shared" si="1"/>
        <v>175401825</v>
      </c>
      <c r="H11" s="21">
        <f>SUM(H6:H10)</f>
        <v>129635296</v>
      </c>
      <c r="I11" s="24">
        <f t="shared" si="1"/>
        <v>186258392</v>
      </c>
      <c r="J11" s="25">
        <f t="shared" si="1"/>
        <v>158185770</v>
      </c>
      <c r="K11" s="21">
        <f t="shared" si="1"/>
        <v>171478695</v>
      </c>
      <c r="L11" s="22">
        <f t="shared" si="1"/>
        <v>230098081</v>
      </c>
    </row>
    <row r="12" spans="1:12" ht="13.5">
      <c r="A12" s="49" t="s">
        <v>25</v>
      </c>
      <c r="B12" s="39"/>
      <c r="C12" s="6">
        <v>33917257</v>
      </c>
      <c r="D12" s="6">
        <v>10245608</v>
      </c>
      <c r="E12" s="7">
        <v>7949239</v>
      </c>
      <c r="F12" s="8">
        <v>9490000</v>
      </c>
      <c r="G12" s="6">
        <v>9774500</v>
      </c>
      <c r="H12" s="6">
        <v>9103703</v>
      </c>
      <c r="I12" s="9">
        <v>12803392</v>
      </c>
      <c r="J12" s="10">
        <v>14807500</v>
      </c>
      <c r="K12" s="6">
        <v>22126700</v>
      </c>
      <c r="L12" s="7">
        <v>10715300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105551716</v>
      </c>
      <c r="D15" s="6">
        <v>20949278</v>
      </c>
      <c r="E15" s="7">
        <v>37589131</v>
      </c>
      <c r="F15" s="8">
        <v>13320000</v>
      </c>
      <c r="G15" s="6">
        <v>10538990</v>
      </c>
      <c r="H15" s="6">
        <v>4217755</v>
      </c>
      <c r="I15" s="9">
        <v>52289975</v>
      </c>
      <c r="J15" s="10">
        <v>7178000</v>
      </c>
      <c r="K15" s="6">
        <v>9759100</v>
      </c>
      <c r="L15" s="7">
        <v>9048300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1010955</v>
      </c>
      <c r="D18" s="16"/>
      <c r="E18" s="17"/>
      <c r="F18" s="18">
        <v>1070000</v>
      </c>
      <c r="G18" s="16">
        <v>1070000</v>
      </c>
      <c r="H18" s="16"/>
      <c r="I18" s="19">
        <v>750000</v>
      </c>
      <c r="J18" s="20">
        <v>250000</v>
      </c>
      <c r="K18" s="16">
        <v>250000</v>
      </c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41368382</v>
      </c>
      <c r="D20" s="53">
        <f aca="true" t="shared" si="2" ref="D20:L20">SUM(D26:D33)</f>
        <v>43185336</v>
      </c>
      <c r="E20" s="54">
        <f t="shared" si="2"/>
        <v>60461112</v>
      </c>
      <c r="F20" s="55">
        <f t="shared" si="2"/>
        <v>72695500</v>
      </c>
      <c r="G20" s="53">
        <f t="shared" si="2"/>
        <v>112193766</v>
      </c>
      <c r="H20" s="53">
        <f>SUM(H26:H33)</f>
        <v>72910960</v>
      </c>
      <c r="I20" s="56">
        <f t="shared" si="2"/>
        <v>80255888</v>
      </c>
      <c r="J20" s="57">
        <f t="shared" si="2"/>
        <v>101753500</v>
      </c>
      <c r="K20" s="53">
        <f t="shared" si="2"/>
        <v>120270650</v>
      </c>
      <c r="L20" s="54">
        <f t="shared" si="2"/>
        <v>116121239</v>
      </c>
    </row>
    <row r="21" spans="1:12" ht="13.5">
      <c r="A21" s="46" t="s">
        <v>19</v>
      </c>
      <c r="B21" s="47"/>
      <c r="C21" s="6">
        <v>11526508</v>
      </c>
      <c r="D21" s="6">
        <v>12087826</v>
      </c>
      <c r="E21" s="7">
        <v>10272259</v>
      </c>
      <c r="F21" s="8">
        <v>13450000</v>
      </c>
      <c r="G21" s="6">
        <v>13450000</v>
      </c>
      <c r="H21" s="6">
        <v>13274869</v>
      </c>
      <c r="I21" s="9">
        <v>13413984</v>
      </c>
      <c r="J21" s="10">
        <v>14850000</v>
      </c>
      <c r="K21" s="6">
        <v>22600000</v>
      </c>
      <c r="L21" s="7">
        <v>20550000</v>
      </c>
    </row>
    <row r="22" spans="1:12" ht="13.5">
      <c r="A22" s="46" t="s">
        <v>20</v>
      </c>
      <c r="B22" s="47"/>
      <c r="C22" s="6">
        <v>11017075</v>
      </c>
      <c r="D22" s="6">
        <v>8730545</v>
      </c>
      <c r="E22" s="7">
        <v>10289316</v>
      </c>
      <c r="F22" s="8">
        <v>16150000</v>
      </c>
      <c r="G22" s="6">
        <v>22140172</v>
      </c>
      <c r="H22" s="6">
        <v>18061733</v>
      </c>
      <c r="I22" s="9">
        <v>15412311</v>
      </c>
      <c r="J22" s="10">
        <v>17535000</v>
      </c>
      <c r="K22" s="6">
        <v>23315000</v>
      </c>
      <c r="L22" s="7">
        <v>30367500</v>
      </c>
    </row>
    <row r="23" spans="1:12" ht="13.5">
      <c r="A23" s="46" t="s">
        <v>21</v>
      </c>
      <c r="B23" s="47"/>
      <c r="C23" s="6">
        <v>3060597</v>
      </c>
      <c r="D23" s="6">
        <v>3272411</v>
      </c>
      <c r="E23" s="7">
        <v>7162168</v>
      </c>
      <c r="F23" s="8">
        <v>6340000</v>
      </c>
      <c r="G23" s="6">
        <v>8129063</v>
      </c>
      <c r="H23" s="6">
        <v>6049230</v>
      </c>
      <c r="I23" s="9">
        <v>5575813</v>
      </c>
      <c r="J23" s="10">
        <v>9430000</v>
      </c>
      <c r="K23" s="6">
        <v>8672000</v>
      </c>
      <c r="L23" s="7">
        <v>6223600</v>
      </c>
    </row>
    <row r="24" spans="1:12" ht="13.5">
      <c r="A24" s="46" t="s">
        <v>22</v>
      </c>
      <c r="B24" s="47"/>
      <c r="C24" s="6">
        <v>406622</v>
      </c>
      <c r="D24" s="6">
        <v>273159</v>
      </c>
      <c r="E24" s="7">
        <v>2253530</v>
      </c>
      <c r="F24" s="8">
        <v>1550000</v>
      </c>
      <c r="G24" s="6">
        <v>9440000</v>
      </c>
      <c r="H24" s="6">
        <v>3847998</v>
      </c>
      <c r="I24" s="9">
        <v>1268539</v>
      </c>
      <c r="J24" s="10">
        <v>745000</v>
      </c>
      <c r="K24" s="6">
        <v>1940000</v>
      </c>
      <c r="L24" s="7">
        <v>1465000</v>
      </c>
    </row>
    <row r="25" spans="1:12" ht="13.5">
      <c r="A25" s="46" t="s">
        <v>23</v>
      </c>
      <c r="B25" s="47"/>
      <c r="C25" s="6"/>
      <c r="D25" s="6"/>
      <c r="E25" s="7">
        <v>5497454</v>
      </c>
      <c r="F25" s="8">
        <v>485000</v>
      </c>
      <c r="G25" s="6">
        <v>453000</v>
      </c>
      <c r="H25" s="6">
        <v>456736</v>
      </c>
      <c r="I25" s="9">
        <v>456736</v>
      </c>
      <c r="J25" s="10">
        <v>7080000</v>
      </c>
      <c r="K25" s="6">
        <v>25400000</v>
      </c>
      <c r="L25" s="7">
        <v>19396579</v>
      </c>
    </row>
    <row r="26" spans="1:12" ht="13.5">
      <c r="A26" s="48" t="s">
        <v>24</v>
      </c>
      <c r="B26" s="58"/>
      <c r="C26" s="21">
        <f aca="true" t="shared" si="3" ref="C26:L26">SUM(C21:C25)</f>
        <v>26010802</v>
      </c>
      <c r="D26" s="21">
        <f t="shared" si="3"/>
        <v>24363941</v>
      </c>
      <c r="E26" s="22">
        <f t="shared" si="3"/>
        <v>35474727</v>
      </c>
      <c r="F26" s="23">
        <f t="shared" si="3"/>
        <v>37975000</v>
      </c>
      <c r="G26" s="21">
        <f t="shared" si="3"/>
        <v>53612235</v>
      </c>
      <c r="H26" s="21">
        <f>SUM(H21:H25)</f>
        <v>41690566</v>
      </c>
      <c r="I26" s="24">
        <f t="shared" si="3"/>
        <v>36127383</v>
      </c>
      <c r="J26" s="25">
        <f t="shared" si="3"/>
        <v>49640000</v>
      </c>
      <c r="K26" s="21">
        <f t="shared" si="3"/>
        <v>81927000</v>
      </c>
      <c r="L26" s="22">
        <f t="shared" si="3"/>
        <v>78002679</v>
      </c>
    </row>
    <row r="27" spans="1:12" ht="13.5">
      <c r="A27" s="49" t="s">
        <v>25</v>
      </c>
      <c r="B27" s="59"/>
      <c r="C27" s="6">
        <v>3746808</v>
      </c>
      <c r="D27" s="6">
        <v>3686012</v>
      </c>
      <c r="E27" s="7">
        <v>5929554</v>
      </c>
      <c r="F27" s="8">
        <v>6715000</v>
      </c>
      <c r="G27" s="6">
        <v>7561570</v>
      </c>
      <c r="H27" s="6">
        <v>6030386</v>
      </c>
      <c r="I27" s="9">
        <v>6309324</v>
      </c>
      <c r="J27" s="10">
        <v>12440000</v>
      </c>
      <c r="K27" s="6">
        <v>11130000</v>
      </c>
      <c r="L27" s="7">
        <v>11861500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11610772</v>
      </c>
      <c r="D30" s="6">
        <v>15135383</v>
      </c>
      <c r="E30" s="7">
        <v>19056831</v>
      </c>
      <c r="F30" s="8">
        <v>26305500</v>
      </c>
      <c r="G30" s="6">
        <v>49119961</v>
      </c>
      <c r="H30" s="6">
        <v>25190008</v>
      </c>
      <c r="I30" s="9">
        <v>36397856</v>
      </c>
      <c r="J30" s="10">
        <v>39673500</v>
      </c>
      <c r="K30" s="6">
        <v>27213650</v>
      </c>
      <c r="L30" s="7">
        <v>26257060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1700000</v>
      </c>
      <c r="G33" s="16">
        <v>1900000</v>
      </c>
      <c r="H33" s="16"/>
      <c r="I33" s="19">
        <v>1421325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70425115</v>
      </c>
      <c r="D36" s="6">
        <f t="shared" si="4"/>
        <v>95650060</v>
      </c>
      <c r="E36" s="7">
        <f t="shared" si="4"/>
        <v>59674492</v>
      </c>
      <c r="F36" s="8">
        <f t="shared" si="4"/>
        <v>71472000</v>
      </c>
      <c r="G36" s="6">
        <f t="shared" si="4"/>
        <v>66935282</v>
      </c>
      <c r="H36" s="6">
        <f>H6+H21</f>
        <v>62805387</v>
      </c>
      <c r="I36" s="9">
        <f t="shared" si="4"/>
        <v>71545018</v>
      </c>
      <c r="J36" s="10">
        <f t="shared" si="4"/>
        <v>74238920</v>
      </c>
      <c r="K36" s="6">
        <f t="shared" si="4"/>
        <v>72745880</v>
      </c>
      <c r="L36" s="7">
        <f t="shared" si="4"/>
        <v>80038061</v>
      </c>
    </row>
    <row r="37" spans="1:12" ht="13.5">
      <c r="A37" s="46" t="s">
        <v>20</v>
      </c>
      <c r="B37" s="47"/>
      <c r="C37" s="6">
        <f t="shared" si="4"/>
        <v>31153462</v>
      </c>
      <c r="D37" s="6">
        <f t="shared" si="4"/>
        <v>56600841</v>
      </c>
      <c r="E37" s="7">
        <f t="shared" si="4"/>
        <v>50859568</v>
      </c>
      <c r="F37" s="8">
        <f t="shared" si="4"/>
        <v>30294354</v>
      </c>
      <c r="G37" s="6">
        <f t="shared" si="4"/>
        <v>44664190</v>
      </c>
      <c r="H37" s="6">
        <f>H7+H22</f>
        <v>37073659</v>
      </c>
      <c r="I37" s="9">
        <f t="shared" si="4"/>
        <v>41762888</v>
      </c>
      <c r="J37" s="10">
        <f t="shared" si="4"/>
        <v>64398000</v>
      </c>
      <c r="K37" s="6">
        <f t="shared" si="4"/>
        <v>62268000</v>
      </c>
      <c r="L37" s="7">
        <f t="shared" si="4"/>
        <v>104317225</v>
      </c>
    </row>
    <row r="38" spans="1:12" ht="13.5">
      <c r="A38" s="46" t="s">
        <v>21</v>
      </c>
      <c r="B38" s="47"/>
      <c r="C38" s="6">
        <f t="shared" si="4"/>
        <v>23104116</v>
      </c>
      <c r="D38" s="6">
        <f t="shared" si="4"/>
        <v>23732500</v>
      </c>
      <c r="E38" s="7">
        <f t="shared" si="4"/>
        <v>53654697</v>
      </c>
      <c r="F38" s="8">
        <f t="shared" si="4"/>
        <v>26061360</v>
      </c>
      <c r="G38" s="6">
        <f t="shared" si="4"/>
        <v>43841687</v>
      </c>
      <c r="H38" s="6">
        <f>H8+H23</f>
        <v>25738335</v>
      </c>
      <c r="I38" s="9">
        <f t="shared" si="4"/>
        <v>39281471</v>
      </c>
      <c r="J38" s="10">
        <f t="shared" si="4"/>
        <v>19575500</v>
      </c>
      <c r="K38" s="6">
        <f t="shared" si="4"/>
        <v>24794015</v>
      </c>
      <c r="L38" s="7">
        <f t="shared" si="4"/>
        <v>28951220</v>
      </c>
    </row>
    <row r="39" spans="1:12" ht="13.5">
      <c r="A39" s="46" t="s">
        <v>22</v>
      </c>
      <c r="B39" s="47"/>
      <c r="C39" s="6">
        <f t="shared" si="4"/>
        <v>23428539</v>
      </c>
      <c r="D39" s="6">
        <f t="shared" si="4"/>
        <v>37168228</v>
      </c>
      <c r="E39" s="7">
        <f t="shared" si="4"/>
        <v>27646849</v>
      </c>
      <c r="F39" s="8">
        <f t="shared" si="4"/>
        <v>65916545</v>
      </c>
      <c r="G39" s="6">
        <f t="shared" si="4"/>
        <v>68633034</v>
      </c>
      <c r="H39" s="6">
        <f>H9+H24</f>
        <v>42088600</v>
      </c>
      <c r="I39" s="9">
        <f t="shared" si="4"/>
        <v>61058632</v>
      </c>
      <c r="J39" s="10">
        <f t="shared" si="4"/>
        <v>42533350</v>
      </c>
      <c r="K39" s="6">
        <f t="shared" si="4"/>
        <v>67997800</v>
      </c>
      <c r="L39" s="7">
        <f t="shared" si="4"/>
        <v>69397675</v>
      </c>
    </row>
    <row r="40" spans="1:12" ht="13.5">
      <c r="A40" s="46" t="s">
        <v>23</v>
      </c>
      <c r="B40" s="47"/>
      <c r="C40" s="6">
        <f t="shared" si="4"/>
        <v>3286472</v>
      </c>
      <c r="D40" s="6">
        <f t="shared" si="4"/>
        <v>2937522</v>
      </c>
      <c r="E40" s="7">
        <f t="shared" si="4"/>
        <v>12066425</v>
      </c>
      <c r="F40" s="8">
        <f t="shared" si="4"/>
        <v>4790000</v>
      </c>
      <c r="G40" s="6">
        <f t="shared" si="4"/>
        <v>4939867</v>
      </c>
      <c r="H40" s="6">
        <f>H10+H25</f>
        <v>3619881</v>
      </c>
      <c r="I40" s="9">
        <f t="shared" si="4"/>
        <v>8737766</v>
      </c>
      <c r="J40" s="10">
        <f t="shared" si="4"/>
        <v>7080000</v>
      </c>
      <c r="K40" s="6">
        <f t="shared" si="4"/>
        <v>25600000</v>
      </c>
      <c r="L40" s="7">
        <f t="shared" si="4"/>
        <v>25396579</v>
      </c>
    </row>
    <row r="41" spans="1:12" ht="13.5">
      <c r="A41" s="48" t="s">
        <v>24</v>
      </c>
      <c r="B41" s="47"/>
      <c r="C41" s="21">
        <f>SUM(C36:C40)</f>
        <v>151397704</v>
      </c>
      <c r="D41" s="21">
        <f aca="true" t="shared" si="5" ref="D41:L41">SUM(D36:D40)</f>
        <v>216089151</v>
      </c>
      <c r="E41" s="22">
        <f t="shared" si="5"/>
        <v>203902031</v>
      </c>
      <c r="F41" s="23">
        <f t="shared" si="5"/>
        <v>198534259</v>
      </c>
      <c r="G41" s="21">
        <f t="shared" si="5"/>
        <v>229014060</v>
      </c>
      <c r="H41" s="21">
        <f>SUM(H36:H40)</f>
        <v>171325862</v>
      </c>
      <c r="I41" s="24">
        <f t="shared" si="5"/>
        <v>222385775</v>
      </c>
      <c r="J41" s="25">
        <f t="shared" si="5"/>
        <v>207825770</v>
      </c>
      <c r="K41" s="21">
        <f t="shared" si="5"/>
        <v>253405695</v>
      </c>
      <c r="L41" s="22">
        <f t="shared" si="5"/>
        <v>308100760</v>
      </c>
    </row>
    <row r="42" spans="1:12" ht="13.5">
      <c r="A42" s="49" t="s">
        <v>25</v>
      </c>
      <c r="B42" s="39"/>
      <c r="C42" s="6">
        <f t="shared" si="4"/>
        <v>37664065</v>
      </c>
      <c r="D42" s="6">
        <f t="shared" si="4"/>
        <v>13931620</v>
      </c>
      <c r="E42" s="61">
        <f t="shared" si="4"/>
        <v>13878793</v>
      </c>
      <c r="F42" s="62">
        <f t="shared" si="4"/>
        <v>16205000</v>
      </c>
      <c r="G42" s="60">
        <f t="shared" si="4"/>
        <v>17336070</v>
      </c>
      <c r="H42" s="60">
        <f t="shared" si="4"/>
        <v>15134089</v>
      </c>
      <c r="I42" s="63">
        <f t="shared" si="4"/>
        <v>19112716</v>
      </c>
      <c r="J42" s="64">
        <f t="shared" si="4"/>
        <v>27247500</v>
      </c>
      <c r="K42" s="60">
        <f t="shared" si="4"/>
        <v>33256700</v>
      </c>
      <c r="L42" s="61">
        <f t="shared" si="4"/>
        <v>22576800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117162488</v>
      </c>
      <c r="D45" s="6">
        <f t="shared" si="4"/>
        <v>36084661</v>
      </c>
      <c r="E45" s="61">
        <f t="shared" si="4"/>
        <v>56645962</v>
      </c>
      <c r="F45" s="62">
        <f t="shared" si="4"/>
        <v>39625500</v>
      </c>
      <c r="G45" s="60">
        <f t="shared" si="4"/>
        <v>59658951</v>
      </c>
      <c r="H45" s="60">
        <f t="shared" si="4"/>
        <v>29407763</v>
      </c>
      <c r="I45" s="63">
        <f t="shared" si="4"/>
        <v>88687831</v>
      </c>
      <c r="J45" s="64">
        <f t="shared" si="4"/>
        <v>46851500</v>
      </c>
      <c r="K45" s="60">
        <f t="shared" si="4"/>
        <v>36972750</v>
      </c>
      <c r="L45" s="61">
        <f t="shared" si="4"/>
        <v>35305360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1010955</v>
      </c>
      <c r="D48" s="6">
        <f t="shared" si="4"/>
        <v>0</v>
      </c>
      <c r="E48" s="61">
        <f t="shared" si="4"/>
        <v>0</v>
      </c>
      <c r="F48" s="62">
        <f t="shared" si="4"/>
        <v>2770000</v>
      </c>
      <c r="G48" s="60">
        <f t="shared" si="4"/>
        <v>2970000</v>
      </c>
      <c r="H48" s="60">
        <f t="shared" si="4"/>
        <v>0</v>
      </c>
      <c r="I48" s="63">
        <f t="shared" si="4"/>
        <v>2171325</v>
      </c>
      <c r="J48" s="64">
        <f t="shared" si="4"/>
        <v>250000</v>
      </c>
      <c r="K48" s="60">
        <f t="shared" si="4"/>
        <v>250000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307235212</v>
      </c>
      <c r="D49" s="72">
        <f aca="true" t="shared" si="6" ref="D49:L49">SUM(D41:D48)</f>
        <v>266105432</v>
      </c>
      <c r="E49" s="73">
        <f t="shared" si="6"/>
        <v>274426786</v>
      </c>
      <c r="F49" s="74">
        <f t="shared" si="6"/>
        <v>257134759</v>
      </c>
      <c r="G49" s="72">
        <f t="shared" si="6"/>
        <v>308979081</v>
      </c>
      <c r="H49" s="72">
        <f>SUM(H41:H48)</f>
        <v>215867714</v>
      </c>
      <c r="I49" s="75">
        <f t="shared" si="6"/>
        <v>332357647</v>
      </c>
      <c r="J49" s="76">
        <f t="shared" si="6"/>
        <v>282174770</v>
      </c>
      <c r="K49" s="72">
        <f t="shared" si="6"/>
        <v>323885145</v>
      </c>
      <c r="L49" s="73">
        <f t="shared" si="6"/>
        <v>365982920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895134733</v>
      </c>
      <c r="D52" s="6">
        <v>925074019</v>
      </c>
      <c r="E52" s="7">
        <v>974520559</v>
      </c>
      <c r="F52" s="8">
        <v>1024623939</v>
      </c>
      <c r="G52" s="6">
        <v>1020087221</v>
      </c>
      <c r="H52" s="6"/>
      <c r="I52" s="9">
        <v>71545018</v>
      </c>
      <c r="J52" s="10">
        <v>74238920</v>
      </c>
      <c r="K52" s="6">
        <v>72745880</v>
      </c>
      <c r="L52" s="7">
        <v>80038061</v>
      </c>
    </row>
    <row r="53" spans="1:12" ht="13.5">
      <c r="A53" s="79" t="s">
        <v>20</v>
      </c>
      <c r="B53" s="47"/>
      <c r="C53" s="6">
        <v>685780295</v>
      </c>
      <c r="D53" s="6">
        <v>696921638</v>
      </c>
      <c r="E53" s="7">
        <v>730911077</v>
      </c>
      <c r="F53" s="8">
        <v>773772231</v>
      </c>
      <c r="G53" s="6">
        <v>788142067</v>
      </c>
      <c r="H53" s="6"/>
      <c r="I53" s="9">
        <v>148470630</v>
      </c>
      <c r="J53" s="10">
        <v>64398000</v>
      </c>
      <c r="K53" s="6">
        <v>62268000</v>
      </c>
      <c r="L53" s="7">
        <v>104317225</v>
      </c>
    </row>
    <row r="54" spans="1:12" ht="13.5">
      <c r="A54" s="79" t="s">
        <v>21</v>
      </c>
      <c r="B54" s="47"/>
      <c r="C54" s="6">
        <v>529341607</v>
      </c>
      <c r="D54" s="6">
        <v>553819985</v>
      </c>
      <c r="E54" s="7">
        <v>562608045</v>
      </c>
      <c r="F54" s="8">
        <v>612419974</v>
      </c>
      <c r="G54" s="6">
        <v>630200301</v>
      </c>
      <c r="H54" s="6"/>
      <c r="I54" s="9">
        <v>39281471</v>
      </c>
      <c r="J54" s="10">
        <v>19575500</v>
      </c>
      <c r="K54" s="6">
        <v>24794015</v>
      </c>
      <c r="L54" s="7">
        <v>28951220</v>
      </c>
    </row>
    <row r="55" spans="1:12" ht="13.5">
      <c r="A55" s="79" t="s">
        <v>22</v>
      </c>
      <c r="B55" s="47"/>
      <c r="C55" s="6">
        <v>412569056</v>
      </c>
      <c r="D55" s="6">
        <v>425341657</v>
      </c>
      <c r="E55" s="7">
        <v>450866402</v>
      </c>
      <c r="F55" s="8">
        <v>536346188</v>
      </c>
      <c r="G55" s="6">
        <v>539062677</v>
      </c>
      <c r="H55" s="6"/>
      <c r="I55" s="9">
        <v>61058632</v>
      </c>
      <c r="J55" s="10">
        <v>42533350</v>
      </c>
      <c r="K55" s="6">
        <v>67997800</v>
      </c>
      <c r="L55" s="7">
        <v>69397675</v>
      </c>
    </row>
    <row r="56" spans="1:12" ht="13.5">
      <c r="A56" s="79" t="s">
        <v>23</v>
      </c>
      <c r="B56" s="47"/>
      <c r="C56" s="6">
        <v>27483518</v>
      </c>
      <c r="D56" s="6">
        <v>25657597</v>
      </c>
      <c r="E56" s="7">
        <v>27454884</v>
      </c>
      <c r="F56" s="8">
        <v>33532485</v>
      </c>
      <c r="G56" s="6">
        <v>33682352</v>
      </c>
      <c r="H56" s="6"/>
      <c r="I56" s="9">
        <v>8737766</v>
      </c>
      <c r="J56" s="10">
        <v>6055206611</v>
      </c>
      <c r="K56" s="6">
        <v>5913939417</v>
      </c>
      <c r="L56" s="7">
        <v>5755796241</v>
      </c>
    </row>
    <row r="57" spans="1:12" ht="13.5">
      <c r="A57" s="80" t="s">
        <v>24</v>
      </c>
      <c r="B57" s="47"/>
      <c r="C57" s="21">
        <f>SUM(C52:C56)</f>
        <v>2550309209</v>
      </c>
      <c r="D57" s="21">
        <f aca="true" t="shared" si="7" ref="D57:L57">SUM(D52:D56)</f>
        <v>2626814896</v>
      </c>
      <c r="E57" s="22">
        <f t="shared" si="7"/>
        <v>2746360967</v>
      </c>
      <c r="F57" s="23">
        <f t="shared" si="7"/>
        <v>2980694817</v>
      </c>
      <c r="G57" s="21">
        <f t="shared" si="7"/>
        <v>3011174618</v>
      </c>
      <c r="H57" s="21">
        <f>SUM(H52:H56)</f>
        <v>0</v>
      </c>
      <c r="I57" s="24">
        <f t="shared" si="7"/>
        <v>329093517</v>
      </c>
      <c r="J57" s="25">
        <f t="shared" si="7"/>
        <v>6255952381</v>
      </c>
      <c r="K57" s="21">
        <f t="shared" si="7"/>
        <v>6141745112</v>
      </c>
      <c r="L57" s="22">
        <f t="shared" si="7"/>
        <v>6038500422</v>
      </c>
    </row>
    <row r="58" spans="1:12" ht="13.5">
      <c r="A58" s="77" t="s">
        <v>25</v>
      </c>
      <c r="B58" s="39"/>
      <c r="C58" s="6">
        <v>513947233</v>
      </c>
      <c r="D58" s="6">
        <v>511051236</v>
      </c>
      <c r="E58" s="7">
        <v>563348000</v>
      </c>
      <c r="F58" s="8">
        <v>502511620</v>
      </c>
      <c r="G58" s="6">
        <v>503642690</v>
      </c>
      <c r="H58" s="6"/>
      <c r="I58" s="9">
        <v>19723304</v>
      </c>
      <c r="J58" s="10">
        <v>27247500</v>
      </c>
      <c r="K58" s="6">
        <v>33256700</v>
      </c>
      <c r="L58" s="7">
        <v>22576800</v>
      </c>
    </row>
    <row r="59" spans="1:12" ht="13.5">
      <c r="A59" s="77" t="s">
        <v>26</v>
      </c>
      <c r="B59" s="39"/>
      <c r="C59" s="11">
        <v>307412</v>
      </c>
      <c r="D59" s="11">
        <v>307412</v>
      </c>
      <c r="E59" s="12">
        <v>307412</v>
      </c>
      <c r="F59" s="13">
        <v>307412</v>
      </c>
      <c r="G59" s="11">
        <v>307412</v>
      </c>
      <c r="H59" s="11"/>
      <c r="I59" s="14">
        <v>802217</v>
      </c>
      <c r="J59" s="15"/>
      <c r="K59" s="11"/>
      <c r="L59" s="12"/>
    </row>
    <row r="60" spans="1:12" ht="13.5">
      <c r="A60" s="77" t="s">
        <v>27</v>
      </c>
      <c r="B60" s="39"/>
      <c r="C60" s="6">
        <v>24937113</v>
      </c>
      <c r="D60" s="6">
        <v>24937113</v>
      </c>
      <c r="E60" s="7">
        <v>25941390</v>
      </c>
      <c r="F60" s="8">
        <v>-288113</v>
      </c>
      <c r="G60" s="6">
        <v>-288113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2833223598</v>
      </c>
      <c r="D61" s="6">
        <v>2834319843</v>
      </c>
      <c r="E61" s="7">
        <v>2723131653</v>
      </c>
      <c r="F61" s="8">
        <v>2784316151</v>
      </c>
      <c r="G61" s="6">
        <v>2804349602</v>
      </c>
      <c r="H61" s="6"/>
      <c r="I61" s="9">
        <v>94146694</v>
      </c>
      <c r="J61" s="10">
        <v>46851500</v>
      </c>
      <c r="K61" s="6">
        <v>36972750</v>
      </c>
      <c r="L61" s="7">
        <v>35305360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2831909</v>
      </c>
      <c r="D64" s="6">
        <v>1896934</v>
      </c>
      <c r="E64" s="7"/>
      <c r="F64" s="8">
        <v>3211672</v>
      </c>
      <c r="G64" s="6">
        <v>3411672</v>
      </c>
      <c r="H64" s="6"/>
      <c r="I64" s="9">
        <v>5798403617</v>
      </c>
      <c r="J64" s="10">
        <v>250000</v>
      </c>
      <c r="K64" s="6">
        <v>250000</v>
      </c>
      <c r="L64" s="7"/>
    </row>
    <row r="65" spans="1:12" ht="13.5">
      <c r="A65" s="70" t="s">
        <v>40</v>
      </c>
      <c r="B65" s="71"/>
      <c r="C65" s="72">
        <f>SUM(C57:C64)</f>
        <v>5925556474</v>
      </c>
      <c r="D65" s="72">
        <f aca="true" t="shared" si="8" ref="D65:L65">SUM(D57:D64)</f>
        <v>5999327434</v>
      </c>
      <c r="E65" s="73">
        <f t="shared" si="8"/>
        <v>6059089422</v>
      </c>
      <c r="F65" s="74">
        <f t="shared" si="8"/>
        <v>6270753559</v>
      </c>
      <c r="G65" s="72">
        <f t="shared" si="8"/>
        <v>6322597881</v>
      </c>
      <c r="H65" s="72">
        <f>SUM(H57:H64)</f>
        <v>0</v>
      </c>
      <c r="I65" s="75">
        <f t="shared" si="8"/>
        <v>6242169349</v>
      </c>
      <c r="J65" s="82">
        <f t="shared" si="8"/>
        <v>6330301381</v>
      </c>
      <c r="K65" s="72">
        <f t="shared" si="8"/>
        <v>6212224562</v>
      </c>
      <c r="L65" s="73">
        <f t="shared" si="8"/>
        <v>6096382582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149681321</v>
      </c>
      <c r="D68" s="60">
        <v>169615779</v>
      </c>
      <c r="E68" s="61">
        <v>164688628</v>
      </c>
      <c r="F68" s="62">
        <v>154696859</v>
      </c>
      <c r="G68" s="60">
        <v>154696859</v>
      </c>
      <c r="H68" s="60"/>
      <c r="I68" s="63">
        <v>157911525</v>
      </c>
      <c r="J68" s="64">
        <v>163244289</v>
      </c>
      <c r="K68" s="60">
        <v>159787191</v>
      </c>
      <c r="L68" s="61">
        <v>157939764</v>
      </c>
    </row>
    <row r="69" spans="1:12" ht="13.5">
      <c r="A69" s="84" t="s">
        <v>43</v>
      </c>
      <c r="B69" s="39" t="s">
        <v>44</v>
      </c>
      <c r="C69" s="60">
        <f>SUM(C75:C79)</f>
        <v>49666195</v>
      </c>
      <c r="D69" s="60">
        <f aca="true" t="shared" si="9" ref="D69:L69">SUM(D75:D79)</f>
        <v>54364299</v>
      </c>
      <c r="E69" s="61">
        <f t="shared" si="9"/>
        <v>65224666</v>
      </c>
      <c r="F69" s="62">
        <f t="shared" si="9"/>
        <v>80091216</v>
      </c>
      <c r="G69" s="60">
        <f t="shared" si="9"/>
        <v>86399310</v>
      </c>
      <c r="H69" s="60">
        <f>SUM(H75:H79)</f>
        <v>67960191</v>
      </c>
      <c r="I69" s="63">
        <f t="shared" si="9"/>
        <v>73356507</v>
      </c>
      <c r="J69" s="64">
        <f t="shared" si="9"/>
        <v>90080720</v>
      </c>
      <c r="K69" s="60">
        <f t="shared" si="9"/>
        <v>94637943</v>
      </c>
      <c r="L69" s="61">
        <f t="shared" si="9"/>
        <v>99363360</v>
      </c>
    </row>
    <row r="70" spans="1:12" ht="13.5">
      <c r="A70" s="79" t="s">
        <v>19</v>
      </c>
      <c r="B70" s="47"/>
      <c r="C70" s="6">
        <v>4199904</v>
      </c>
      <c r="D70" s="6">
        <v>4635971</v>
      </c>
      <c r="E70" s="7">
        <v>5655002</v>
      </c>
      <c r="F70" s="8">
        <v>6900542</v>
      </c>
      <c r="G70" s="6">
        <v>7265542</v>
      </c>
      <c r="H70" s="6">
        <v>6837466</v>
      </c>
      <c r="I70" s="9">
        <v>6246659</v>
      </c>
      <c r="J70" s="10">
        <v>8119330</v>
      </c>
      <c r="K70" s="6">
        <v>8536938</v>
      </c>
      <c r="L70" s="7">
        <v>8988742</v>
      </c>
    </row>
    <row r="71" spans="1:12" ht="13.5">
      <c r="A71" s="79" t="s">
        <v>20</v>
      </c>
      <c r="B71" s="47"/>
      <c r="C71" s="6">
        <v>13910595</v>
      </c>
      <c r="D71" s="6">
        <v>15355400</v>
      </c>
      <c r="E71" s="7">
        <v>17257032</v>
      </c>
      <c r="F71" s="8">
        <v>21822152</v>
      </c>
      <c r="G71" s="6">
        <v>26080752</v>
      </c>
      <c r="H71" s="6">
        <v>10947260</v>
      </c>
      <c r="I71" s="9">
        <v>21361589</v>
      </c>
      <c r="J71" s="10">
        <v>26846765</v>
      </c>
      <c r="K71" s="6">
        <v>28286750</v>
      </c>
      <c r="L71" s="7">
        <v>29745155</v>
      </c>
    </row>
    <row r="72" spans="1:12" ht="13.5">
      <c r="A72" s="79" t="s">
        <v>21</v>
      </c>
      <c r="B72" s="47"/>
      <c r="C72" s="6">
        <v>2043263</v>
      </c>
      <c r="D72" s="6">
        <v>1880700</v>
      </c>
      <c r="E72" s="7">
        <v>2690822</v>
      </c>
      <c r="F72" s="8">
        <v>3576101</v>
      </c>
      <c r="G72" s="6">
        <v>3051186</v>
      </c>
      <c r="H72" s="6">
        <v>1489846</v>
      </c>
      <c r="I72" s="9">
        <v>2787896</v>
      </c>
      <c r="J72" s="10">
        <v>3840077</v>
      </c>
      <c r="K72" s="6">
        <v>4032079</v>
      </c>
      <c r="L72" s="7">
        <v>4233693</v>
      </c>
    </row>
    <row r="73" spans="1:12" ht="13.5">
      <c r="A73" s="79" t="s">
        <v>22</v>
      </c>
      <c r="B73" s="47"/>
      <c r="C73" s="6">
        <v>777908</v>
      </c>
      <c r="D73" s="6">
        <v>912614</v>
      </c>
      <c r="E73" s="7">
        <v>1195528</v>
      </c>
      <c r="F73" s="8">
        <v>1849296</v>
      </c>
      <c r="G73" s="6">
        <v>1874296</v>
      </c>
      <c r="H73" s="6">
        <v>724472</v>
      </c>
      <c r="I73" s="9">
        <v>862483</v>
      </c>
      <c r="J73" s="10">
        <v>2390815</v>
      </c>
      <c r="K73" s="6">
        <v>2510199</v>
      </c>
      <c r="L73" s="7">
        <v>2634668</v>
      </c>
    </row>
    <row r="74" spans="1:12" ht="13.5">
      <c r="A74" s="79" t="s">
        <v>23</v>
      </c>
      <c r="B74" s="47"/>
      <c r="C74" s="6">
        <v>1075843</v>
      </c>
      <c r="D74" s="6">
        <v>1219721</v>
      </c>
      <c r="E74" s="7">
        <v>1545020</v>
      </c>
      <c r="F74" s="8">
        <v>839425</v>
      </c>
      <c r="G74" s="6">
        <v>2078875</v>
      </c>
      <c r="H74" s="6">
        <v>1735342</v>
      </c>
      <c r="I74" s="9">
        <v>1747764</v>
      </c>
      <c r="J74" s="10">
        <v>647350</v>
      </c>
      <c r="K74" s="6">
        <v>679809</v>
      </c>
      <c r="L74" s="7">
        <v>717483</v>
      </c>
    </row>
    <row r="75" spans="1:12" ht="13.5">
      <c r="A75" s="85" t="s">
        <v>24</v>
      </c>
      <c r="B75" s="47"/>
      <c r="C75" s="21">
        <f>SUM(C70:C74)</f>
        <v>22007513</v>
      </c>
      <c r="D75" s="21">
        <f aca="true" t="shared" si="10" ref="D75:L75">SUM(D70:D74)</f>
        <v>24004406</v>
      </c>
      <c r="E75" s="22">
        <f t="shared" si="10"/>
        <v>28343404</v>
      </c>
      <c r="F75" s="23">
        <f t="shared" si="10"/>
        <v>34987516</v>
      </c>
      <c r="G75" s="21">
        <f t="shared" si="10"/>
        <v>40350651</v>
      </c>
      <c r="H75" s="21">
        <f>SUM(H70:H74)</f>
        <v>21734386</v>
      </c>
      <c r="I75" s="24">
        <f t="shared" si="10"/>
        <v>33006391</v>
      </c>
      <c r="J75" s="25">
        <f t="shared" si="10"/>
        <v>41844337</v>
      </c>
      <c r="K75" s="21">
        <f t="shared" si="10"/>
        <v>44045775</v>
      </c>
      <c r="L75" s="22">
        <f t="shared" si="10"/>
        <v>46319741</v>
      </c>
    </row>
    <row r="76" spans="1:12" ht="13.5">
      <c r="A76" s="86" t="s">
        <v>25</v>
      </c>
      <c r="B76" s="39"/>
      <c r="C76" s="6">
        <v>1875249</v>
      </c>
      <c r="D76" s="6">
        <v>1788683</v>
      </c>
      <c r="E76" s="7">
        <v>1967084</v>
      </c>
      <c r="F76" s="8">
        <v>11035342</v>
      </c>
      <c r="G76" s="6">
        <v>9669022</v>
      </c>
      <c r="H76" s="6">
        <v>1956686</v>
      </c>
      <c r="I76" s="9">
        <v>2122704</v>
      </c>
      <c r="J76" s="10">
        <v>11889322</v>
      </c>
      <c r="K76" s="6">
        <v>12483627</v>
      </c>
      <c r="L76" s="7">
        <v>13108603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25783433</v>
      </c>
      <c r="D79" s="6">
        <v>28571210</v>
      </c>
      <c r="E79" s="7">
        <v>34914178</v>
      </c>
      <c r="F79" s="8">
        <v>34068358</v>
      </c>
      <c r="G79" s="6">
        <v>36379637</v>
      </c>
      <c r="H79" s="6">
        <v>44269119</v>
      </c>
      <c r="I79" s="9">
        <v>38227412</v>
      </c>
      <c r="J79" s="10">
        <v>36347061</v>
      </c>
      <c r="K79" s="6">
        <v>38108541</v>
      </c>
      <c r="L79" s="7">
        <v>39935016</v>
      </c>
    </row>
    <row r="80" spans="1:12" ht="13.5">
      <c r="A80" s="87" t="s">
        <v>46</v>
      </c>
      <c r="B80" s="71"/>
      <c r="C80" s="72">
        <f>SUM(C68:C69)</f>
        <v>199347516</v>
      </c>
      <c r="D80" s="72">
        <f aca="true" t="shared" si="11" ref="D80:L80">SUM(D68:D69)</f>
        <v>223980078</v>
      </c>
      <c r="E80" s="73">
        <f t="shared" si="11"/>
        <v>229913294</v>
      </c>
      <c r="F80" s="74">
        <f t="shared" si="11"/>
        <v>234788075</v>
      </c>
      <c r="G80" s="72">
        <f t="shared" si="11"/>
        <v>241096169</v>
      </c>
      <c r="H80" s="72">
        <f>SUM(H68:H69)</f>
        <v>67960191</v>
      </c>
      <c r="I80" s="75">
        <f t="shared" si="11"/>
        <v>231268032</v>
      </c>
      <c r="J80" s="76">
        <f t="shared" si="11"/>
        <v>253325009</v>
      </c>
      <c r="K80" s="72">
        <f t="shared" si="11"/>
        <v>254425134</v>
      </c>
      <c r="L80" s="73">
        <f t="shared" si="11"/>
        <v>257303124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0.15559813159091715</v>
      </c>
      <c r="D82" s="95">
        <f t="shared" si="12"/>
        <v>0.19372562983285274</v>
      </c>
      <c r="E82" s="96">
        <f t="shared" si="12"/>
        <v>0.2825738861271738</v>
      </c>
      <c r="F82" s="97">
        <f t="shared" si="12"/>
        <v>0.3941433098036899</v>
      </c>
      <c r="G82" s="95">
        <f t="shared" si="12"/>
        <v>0.5701328170752985</v>
      </c>
      <c r="H82" s="95">
        <f t="shared" si="12"/>
        <v>0.5100210935119581</v>
      </c>
      <c r="I82" s="98">
        <f t="shared" si="12"/>
        <v>0.31834719566554076</v>
      </c>
      <c r="J82" s="99">
        <f t="shared" si="12"/>
        <v>0.5639772960250197</v>
      </c>
      <c r="K82" s="95">
        <f t="shared" si="12"/>
        <v>0.5906782324116955</v>
      </c>
      <c r="L82" s="96">
        <f t="shared" si="12"/>
        <v>0.46474208664272937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0.27637638232762524</v>
      </c>
      <c r="D83" s="95">
        <f t="shared" si="13"/>
        <v>0.2546068311250689</v>
      </c>
      <c r="E83" s="96">
        <f t="shared" si="13"/>
        <v>0.36712378222010567</v>
      </c>
      <c r="F83" s="97">
        <f t="shared" si="13"/>
        <v>0.46992227553889765</v>
      </c>
      <c r="G83" s="95">
        <f t="shared" si="13"/>
        <v>0.7252491532488065</v>
      </c>
      <c r="H83" s="95">
        <f t="shared" si="13"/>
        <v>0</v>
      </c>
      <c r="I83" s="98">
        <f t="shared" si="13"/>
        <v>0.5082332527660663</v>
      </c>
      <c r="J83" s="99">
        <f t="shared" si="13"/>
        <v>0.6233204274607119</v>
      </c>
      <c r="K83" s="95">
        <f t="shared" si="13"/>
        <v>0.7526926861114919</v>
      </c>
      <c r="L83" s="96">
        <f t="shared" si="13"/>
        <v>0.7352248481262768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0.009</v>
      </c>
      <c r="E84" s="96">
        <f t="shared" si="14"/>
        <v>0.011</v>
      </c>
      <c r="F84" s="97">
        <f t="shared" si="14"/>
        <v>0.013</v>
      </c>
      <c r="G84" s="95">
        <f t="shared" si="14"/>
        <v>0.014</v>
      </c>
      <c r="H84" s="95">
        <f t="shared" si="14"/>
        <v>0</v>
      </c>
      <c r="I84" s="98">
        <f t="shared" si="14"/>
        <v>0.012</v>
      </c>
      <c r="J84" s="99">
        <f t="shared" si="14"/>
        <v>0.014</v>
      </c>
      <c r="K84" s="95">
        <f t="shared" si="14"/>
        <v>0.015</v>
      </c>
      <c r="L84" s="96">
        <f t="shared" si="14"/>
        <v>0.016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299885013</v>
      </c>
      <c r="G90" s="11"/>
      <c r="H90" s="11"/>
      <c r="I90" s="14"/>
      <c r="J90" s="15">
        <v>90080720</v>
      </c>
      <c r="K90" s="11">
        <v>94637943</v>
      </c>
      <c r="L90" s="27">
        <v>99363360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67960191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299885013</v>
      </c>
      <c r="G93" s="72">
        <f t="shared" si="16"/>
        <v>0</v>
      </c>
      <c r="H93" s="72">
        <f>SUM(H89:H92)</f>
        <v>67960191</v>
      </c>
      <c r="I93" s="75">
        <f t="shared" si="16"/>
        <v>0</v>
      </c>
      <c r="J93" s="76">
        <f t="shared" si="16"/>
        <v>90080720</v>
      </c>
      <c r="K93" s="72">
        <f t="shared" si="16"/>
        <v>94637943</v>
      </c>
      <c r="L93" s="121">
        <f t="shared" si="16"/>
        <v>99363360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21741225</v>
      </c>
      <c r="D5" s="40">
        <f aca="true" t="shared" si="0" ref="D5:L5">SUM(D11:D18)</f>
        <v>22946328</v>
      </c>
      <c r="E5" s="41">
        <f t="shared" si="0"/>
        <v>32452180</v>
      </c>
      <c r="F5" s="42">
        <f t="shared" si="0"/>
        <v>62841250</v>
      </c>
      <c r="G5" s="40">
        <f t="shared" si="0"/>
        <v>76427250</v>
      </c>
      <c r="H5" s="40">
        <f>SUM(H11:H18)</f>
        <v>18857162</v>
      </c>
      <c r="I5" s="43">
        <f t="shared" si="0"/>
        <v>54236132</v>
      </c>
      <c r="J5" s="44">
        <f t="shared" si="0"/>
        <v>81869138</v>
      </c>
      <c r="K5" s="40">
        <f t="shared" si="0"/>
        <v>41345157</v>
      </c>
      <c r="L5" s="41">
        <f t="shared" si="0"/>
        <v>44115452</v>
      </c>
    </row>
    <row r="6" spans="1:12" ht="13.5">
      <c r="A6" s="46" t="s">
        <v>19</v>
      </c>
      <c r="B6" s="47"/>
      <c r="C6" s="6">
        <v>11080088</v>
      </c>
      <c r="D6" s="6">
        <v>22370054</v>
      </c>
      <c r="E6" s="7">
        <v>17427142</v>
      </c>
      <c r="F6" s="8">
        <v>4172450</v>
      </c>
      <c r="G6" s="6"/>
      <c r="H6" s="6">
        <v>15731650</v>
      </c>
      <c r="I6" s="9"/>
      <c r="J6" s="10">
        <v>5559800</v>
      </c>
      <c r="K6" s="6"/>
      <c r="L6" s="7"/>
    </row>
    <row r="7" spans="1:12" ht="13.5">
      <c r="A7" s="46" t="s">
        <v>20</v>
      </c>
      <c r="B7" s="47"/>
      <c r="C7" s="6"/>
      <c r="D7" s="6"/>
      <c r="E7" s="7"/>
      <c r="F7" s="8">
        <v>11500000</v>
      </c>
      <c r="G7" s="6">
        <v>8000000</v>
      </c>
      <c r="H7" s="6">
        <v>784470</v>
      </c>
      <c r="I7" s="9">
        <v>267750</v>
      </c>
      <c r="J7" s="10">
        <v>7000000</v>
      </c>
      <c r="K7" s="6">
        <v>6989000</v>
      </c>
      <c r="L7" s="7">
        <v>8000000</v>
      </c>
    </row>
    <row r="8" spans="1:12" ht="13.5">
      <c r="A8" s="46" t="s">
        <v>21</v>
      </c>
      <c r="B8" s="47"/>
      <c r="C8" s="6"/>
      <c r="D8" s="6"/>
      <c r="E8" s="7"/>
      <c r="F8" s="8">
        <v>24258600</v>
      </c>
      <c r="G8" s="6">
        <v>10158600</v>
      </c>
      <c r="H8" s="6"/>
      <c r="I8" s="9"/>
      <c r="J8" s="10">
        <v>33000000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>
        <v>13571200</v>
      </c>
      <c r="G9" s="6">
        <v>24071200</v>
      </c>
      <c r="H9" s="6">
        <v>1694058</v>
      </c>
      <c r="I9" s="9"/>
      <c r="J9" s="10">
        <v>6000000</v>
      </c>
      <c r="K9" s="6"/>
      <c r="L9" s="7"/>
    </row>
    <row r="10" spans="1:12" ht="13.5">
      <c r="A10" s="46" t="s">
        <v>23</v>
      </c>
      <c r="B10" s="47"/>
      <c r="C10" s="6"/>
      <c r="D10" s="6"/>
      <c r="E10" s="7">
        <v>14593078</v>
      </c>
      <c r="F10" s="8">
        <v>3604000</v>
      </c>
      <c r="G10" s="6">
        <v>32356450</v>
      </c>
      <c r="H10" s="6"/>
      <c r="I10" s="9">
        <v>53321398</v>
      </c>
      <c r="J10" s="10">
        <v>3000000</v>
      </c>
      <c r="K10" s="6">
        <v>18354000</v>
      </c>
      <c r="L10" s="7">
        <v>19191900</v>
      </c>
    </row>
    <row r="11" spans="1:12" ht="13.5">
      <c r="A11" s="48" t="s">
        <v>24</v>
      </c>
      <c r="B11" s="47"/>
      <c r="C11" s="21">
        <f>SUM(C6:C10)</f>
        <v>11080088</v>
      </c>
      <c r="D11" s="21">
        <f aca="true" t="shared" si="1" ref="D11:L11">SUM(D6:D10)</f>
        <v>22370054</v>
      </c>
      <c r="E11" s="22">
        <f t="shared" si="1"/>
        <v>32020220</v>
      </c>
      <c r="F11" s="23">
        <f t="shared" si="1"/>
        <v>57106250</v>
      </c>
      <c r="G11" s="21">
        <f t="shared" si="1"/>
        <v>74586250</v>
      </c>
      <c r="H11" s="21">
        <f>SUM(H6:H10)</f>
        <v>18210178</v>
      </c>
      <c r="I11" s="24">
        <f t="shared" si="1"/>
        <v>53589148</v>
      </c>
      <c r="J11" s="25">
        <f t="shared" si="1"/>
        <v>54559800</v>
      </c>
      <c r="K11" s="21">
        <f t="shared" si="1"/>
        <v>25343000</v>
      </c>
      <c r="L11" s="22">
        <f t="shared" si="1"/>
        <v>27191900</v>
      </c>
    </row>
    <row r="12" spans="1:12" ht="13.5">
      <c r="A12" s="49" t="s">
        <v>25</v>
      </c>
      <c r="B12" s="39"/>
      <c r="C12" s="6"/>
      <c r="D12" s="6"/>
      <c r="E12" s="7"/>
      <c r="F12" s="8">
        <v>2480000</v>
      </c>
      <c r="G12" s="6"/>
      <c r="H12" s="6"/>
      <c r="I12" s="9"/>
      <c r="J12" s="10">
        <v>22033338</v>
      </c>
      <c r="K12" s="6">
        <v>14731557</v>
      </c>
      <c r="L12" s="7">
        <v>16028552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10661137</v>
      </c>
      <c r="D15" s="6">
        <v>576274</v>
      </c>
      <c r="E15" s="7">
        <v>431960</v>
      </c>
      <c r="F15" s="8">
        <v>3255000</v>
      </c>
      <c r="G15" s="6">
        <v>1441000</v>
      </c>
      <c r="H15" s="6">
        <v>646984</v>
      </c>
      <c r="I15" s="9">
        <v>646984</v>
      </c>
      <c r="J15" s="10">
        <v>5276000</v>
      </c>
      <c r="K15" s="6">
        <v>1270600</v>
      </c>
      <c r="L15" s="7">
        <v>895000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>
        <v>400000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13000000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13000000</v>
      </c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13000000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11080088</v>
      </c>
      <c r="D36" s="6">
        <f t="shared" si="4"/>
        <v>22370054</v>
      </c>
      <c r="E36" s="7">
        <f t="shared" si="4"/>
        <v>17427142</v>
      </c>
      <c r="F36" s="8">
        <f t="shared" si="4"/>
        <v>4172450</v>
      </c>
      <c r="G36" s="6">
        <f t="shared" si="4"/>
        <v>0</v>
      </c>
      <c r="H36" s="6">
        <f>H6+H21</f>
        <v>15731650</v>
      </c>
      <c r="I36" s="9">
        <f t="shared" si="4"/>
        <v>0</v>
      </c>
      <c r="J36" s="10">
        <f t="shared" si="4"/>
        <v>5559800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11500000</v>
      </c>
      <c r="G37" s="6">
        <f t="shared" si="4"/>
        <v>8000000</v>
      </c>
      <c r="H37" s="6">
        <f>H7+H22</f>
        <v>784470</v>
      </c>
      <c r="I37" s="9">
        <f t="shared" si="4"/>
        <v>267750</v>
      </c>
      <c r="J37" s="10">
        <f t="shared" si="4"/>
        <v>7000000</v>
      </c>
      <c r="K37" s="6">
        <f t="shared" si="4"/>
        <v>6989000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24258600</v>
      </c>
      <c r="G38" s="6">
        <f t="shared" si="4"/>
        <v>10158600</v>
      </c>
      <c r="H38" s="6">
        <f>H8+H23</f>
        <v>0</v>
      </c>
      <c r="I38" s="9">
        <f t="shared" si="4"/>
        <v>0</v>
      </c>
      <c r="J38" s="10">
        <f t="shared" si="4"/>
        <v>33000000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26571200</v>
      </c>
      <c r="G39" s="6">
        <f t="shared" si="4"/>
        <v>24071200</v>
      </c>
      <c r="H39" s="6">
        <f>H9+H24</f>
        <v>1694058</v>
      </c>
      <c r="I39" s="9">
        <f t="shared" si="4"/>
        <v>0</v>
      </c>
      <c r="J39" s="10">
        <f t="shared" si="4"/>
        <v>6000000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14593078</v>
      </c>
      <c r="F40" s="8">
        <f t="shared" si="4"/>
        <v>3604000</v>
      </c>
      <c r="G40" s="6">
        <f t="shared" si="4"/>
        <v>32356450</v>
      </c>
      <c r="H40" s="6">
        <f>H10+H25</f>
        <v>0</v>
      </c>
      <c r="I40" s="9">
        <f t="shared" si="4"/>
        <v>53321398</v>
      </c>
      <c r="J40" s="10">
        <f t="shared" si="4"/>
        <v>3000000</v>
      </c>
      <c r="K40" s="6">
        <f t="shared" si="4"/>
        <v>18354000</v>
      </c>
      <c r="L40" s="7">
        <f t="shared" si="4"/>
        <v>19191900</v>
      </c>
    </row>
    <row r="41" spans="1:12" ht="13.5">
      <c r="A41" s="48" t="s">
        <v>24</v>
      </c>
      <c r="B41" s="47"/>
      <c r="C41" s="21">
        <f>SUM(C36:C40)</f>
        <v>11080088</v>
      </c>
      <c r="D41" s="21">
        <f aca="true" t="shared" si="5" ref="D41:L41">SUM(D36:D40)</f>
        <v>22370054</v>
      </c>
      <c r="E41" s="22">
        <f t="shared" si="5"/>
        <v>32020220</v>
      </c>
      <c r="F41" s="23">
        <f t="shared" si="5"/>
        <v>70106250</v>
      </c>
      <c r="G41" s="21">
        <f t="shared" si="5"/>
        <v>74586250</v>
      </c>
      <c r="H41" s="21">
        <f>SUM(H36:H40)</f>
        <v>18210178</v>
      </c>
      <c r="I41" s="24">
        <f t="shared" si="5"/>
        <v>53589148</v>
      </c>
      <c r="J41" s="25">
        <f t="shared" si="5"/>
        <v>54559800</v>
      </c>
      <c r="K41" s="21">
        <f t="shared" si="5"/>
        <v>25343000</v>
      </c>
      <c r="L41" s="22">
        <f t="shared" si="5"/>
        <v>27191900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2480000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22033338</v>
      </c>
      <c r="K42" s="60">
        <f t="shared" si="4"/>
        <v>14731557</v>
      </c>
      <c r="L42" s="61">
        <f t="shared" si="4"/>
        <v>16028552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10661137</v>
      </c>
      <c r="D45" s="6">
        <f t="shared" si="4"/>
        <v>576274</v>
      </c>
      <c r="E45" s="61">
        <f t="shared" si="4"/>
        <v>431960</v>
      </c>
      <c r="F45" s="62">
        <f t="shared" si="4"/>
        <v>3255000</v>
      </c>
      <c r="G45" s="60">
        <f t="shared" si="4"/>
        <v>1441000</v>
      </c>
      <c r="H45" s="60">
        <f t="shared" si="4"/>
        <v>646984</v>
      </c>
      <c r="I45" s="63">
        <f t="shared" si="4"/>
        <v>646984</v>
      </c>
      <c r="J45" s="64">
        <f t="shared" si="4"/>
        <v>5276000</v>
      </c>
      <c r="K45" s="60">
        <f t="shared" si="4"/>
        <v>1270600</v>
      </c>
      <c r="L45" s="61">
        <f t="shared" si="4"/>
        <v>895000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400000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21741225</v>
      </c>
      <c r="D49" s="72">
        <f aca="true" t="shared" si="6" ref="D49:L49">SUM(D41:D48)</f>
        <v>22946328</v>
      </c>
      <c r="E49" s="73">
        <f t="shared" si="6"/>
        <v>32452180</v>
      </c>
      <c r="F49" s="74">
        <f t="shared" si="6"/>
        <v>75841250</v>
      </c>
      <c r="G49" s="72">
        <f t="shared" si="6"/>
        <v>76427250</v>
      </c>
      <c r="H49" s="72">
        <f>SUM(H41:H48)</f>
        <v>18857162</v>
      </c>
      <c r="I49" s="75">
        <f t="shared" si="6"/>
        <v>54236132</v>
      </c>
      <c r="J49" s="76">
        <f t="shared" si="6"/>
        <v>81869138</v>
      </c>
      <c r="K49" s="72">
        <f t="shared" si="6"/>
        <v>41345157</v>
      </c>
      <c r="L49" s="73">
        <f t="shared" si="6"/>
        <v>44115452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11080088</v>
      </c>
      <c r="D52" s="6">
        <v>22370054</v>
      </c>
      <c r="E52" s="7">
        <v>17427142</v>
      </c>
      <c r="F52" s="8">
        <v>167842020</v>
      </c>
      <c r="G52" s="6"/>
      <c r="H52" s="6"/>
      <c r="I52" s="9"/>
      <c r="J52" s="10">
        <v>5559800</v>
      </c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>
        <v>65824177</v>
      </c>
      <c r="G53" s="6">
        <v>8000000</v>
      </c>
      <c r="H53" s="6"/>
      <c r="I53" s="9">
        <v>267750</v>
      </c>
      <c r="J53" s="10">
        <v>7000000</v>
      </c>
      <c r="K53" s="6">
        <v>6989000</v>
      </c>
      <c r="L53" s="7">
        <v>8000000</v>
      </c>
    </row>
    <row r="54" spans="1:12" ht="13.5">
      <c r="A54" s="79" t="s">
        <v>21</v>
      </c>
      <c r="B54" s="47"/>
      <c r="C54" s="6"/>
      <c r="D54" s="6"/>
      <c r="E54" s="7"/>
      <c r="F54" s="8">
        <v>146995815</v>
      </c>
      <c r="G54" s="6">
        <v>10158600</v>
      </c>
      <c r="H54" s="6"/>
      <c r="I54" s="9"/>
      <c r="J54" s="10">
        <v>33000000</v>
      </c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>
        <v>160183679</v>
      </c>
      <c r="G55" s="6">
        <v>24071200</v>
      </c>
      <c r="H55" s="6"/>
      <c r="I55" s="9"/>
      <c r="J55" s="10">
        <v>6000000</v>
      </c>
      <c r="K55" s="6"/>
      <c r="L55" s="7"/>
    </row>
    <row r="56" spans="1:12" ht="13.5">
      <c r="A56" s="79" t="s">
        <v>23</v>
      </c>
      <c r="B56" s="47"/>
      <c r="C56" s="6"/>
      <c r="D56" s="6">
        <v>655339949</v>
      </c>
      <c r="E56" s="7">
        <v>958305535</v>
      </c>
      <c r="F56" s="8">
        <v>2904000</v>
      </c>
      <c r="G56" s="6">
        <v>951278479</v>
      </c>
      <c r="H56" s="6"/>
      <c r="I56" s="9">
        <v>803665228</v>
      </c>
      <c r="J56" s="10">
        <v>875313752</v>
      </c>
      <c r="K56" s="6">
        <v>888658135</v>
      </c>
      <c r="L56" s="7">
        <v>843023622</v>
      </c>
    </row>
    <row r="57" spans="1:12" ht="13.5">
      <c r="A57" s="80" t="s">
        <v>24</v>
      </c>
      <c r="B57" s="47"/>
      <c r="C57" s="21">
        <f>SUM(C52:C56)</f>
        <v>11080088</v>
      </c>
      <c r="D57" s="21">
        <f aca="true" t="shared" si="7" ref="D57:L57">SUM(D52:D56)</f>
        <v>677710003</v>
      </c>
      <c r="E57" s="22">
        <f t="shared" si="7"/>
        <v>975732677</v>
      </c>
      <c r="F57" s="23">
        <f t="shared" si="7"/>
        <v>543749691</v>
      </c>
      <c r="G57" s="21">
        <f t="shared" si="7"/>
        <v>993508279</v>
      </c>
      <c r="H57" s="21">
        <f>SUM(H52:H56)</f>
        <v>0</v>
      </c>
      <c r="I57" s="24">
        <f t="shared" si="7"/>
        <v>803932978</v>
      </c>
      <c r="J57" s="25">
        <f t="shared" si="7"/>
        <v>926873552</v>
      </c>
      <c r="K57" s="21">
        <f t="shared" si="7"/>
        <v>895647135</v>
      </c>
      <c r="L57" s="22">
        <f t="shared" si="7"/>
        <v>851023622</v>
      </c>
    </row>
    <row r="58" spans="1:12" ht="13.5">
      <c r="A58" s="77" t="s">
        <v>25</v>
      </c>
      <c r="B58" s="39"/>
      <c r="C58" s="6"/>
      <c r="D58" s="6"/>
      <c r="E58" s="7"/>
      <c r="F58" s="8">
        <v>13330525</v>
      </c>
      <c r="G58" s="6"/>
      <c r="H58" s="6"/>
      <c r="I58" s="9"/>
      <c r="J58" s="10">
        <v>22033338</v>
      </c>
      <c r="K58" s="6">
        <v>14731557</v>
      </c>
      <c r="L58" s="7">
        <v>16028552</v>
      </c>
    </row>
    <row r="59" spans="1:12" ht="13.5">
      <c r="A59" s="77" t="s">
        <v>26</v>
      </c>
      <c r="B59" s="39"/>
      <c r="C59" s="11"/>
      <c r="D59" s="11"/>
      <c r="E59" s="12"/>
      <c r="F59" s="13">
        <v>10255716</v>
      </c>
      <c r="G59" s="11"/>
      <c r="H59" s="11"/>
      <c r="I59" s="14">
        <v>10255716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76280537</v>
      </c>
      <c r="G60" s="6"/>
      <c r="H60" s="6"/>
      <c r="I60" s="9">
        <v>195036184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10661137</v>
      </c>
      <c r="D61" s="6">
        <v>576274</v>
      </c>
      <c r="E61" s="7">
        <v>431960</v>
      </c>
      <c r="F61" s="8">
        <v>27008425</v>
      </c>
      <c r="G61" s="6">
        <v>1441000</v>
      </c>
      <c r="H61" s="6"/>
      <c r="I61" s="9">
        <v>646984</v>
      </c>
      <c r="J61" s="10">
        <v>5276000</v>
      </c>
      <c r="K61" s="6">
        <v>1270600</v>
      </c>
      <c r="L61" s="7">
        <v>895000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794197</v>
      </c>
      <c r="G64" s="6">
        <v>400000</v>
      </c>
      <c r="H64" s="6"/>
      <c r="I64" s="9">
        <v>681353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21741225</v>
      </c>
      <c r="D65" s="72">
        <f aca="true" t="shared" si="8" ref="D65:L65">SUM(D57:D64)</f>
        <v>678286277</v>
      </c>
      <c r="E65" s="73">
        <f t="shared" si="8"/>
        <v>976164637</v>
      </c>
      <c r="F65" s="74">
        <f t="shared" si="8"/>
        <v>671419091</v>
      </c>
      <c r="G65" s="72">
        <f t="shared" si="8"/>
        <v>995349279</v>
      </c>
      <c r="H65" s="72">
        <f>SUM(H57:H64)</f>
        <v>0</v>
      </c>
      <c r="I65" s="75">
        <f t="shared" si="8"/>
        <v>1010553215</v>
      </c>
      <c r="J65" s="82">
        <f t="shared" si="8"/>
        <v>954182890</v>
      </c>
      <c r="K65" s="72">
        <f t="shared" si="8"/>
        <v>911649292</v>
      </c>
      <c r="L65" s="73">
        <f t="shared" si="8"/>
        <v>867947174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49319511</v>
      </c>
      <c r="D68" s="60">
        <v>41288588</v>
      </c>
      <c r="E68" s="61">
        <v>45679488</v>
      </c>
      <c r="F68" s="62">
        <v>44243000</v>
      </c>
      <c r="G68" s="60">
        <v>44243000</v>
      </c>
      <c r="H68" s="60"/>
      <c r="I68" s="63">
        <v>43411908</v>
      </c>
      <c r="J68" s="64">
        <v>44243000</v>
      </c>
      <c r="K68" s="60">
        <v>46764851</v>
      </c>
      <c r="L68" s="61">
        <v>49383682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49319511</v>
      </c>
      <c r="D80" s="72">
        <f aca="true" t="shared" si="11" ref="D80:L80">SUM(D68:D69)</f>
        <v>41288588</v>
      </c>
      <c r="E80" s="73">
        <f t="shared" si="11"/>
        <v>45679488</v>
      </c>
      <c r="F80" s="74">
        <f t="shared" si="11"/>
        <v>44243000</v>
      </c>
      <c r="G80" s="72">
        <f t="shared" si="11"/>
        <v>44243000</v>
      </c>
      <c r="H80" s="72">
        <f>SUM(H68:H69)</f>
        <v>0</v>
      </c>
      <c r="I80" s="75">
        <f t="shared" si="11"/>
        <v>43411908</v>
      </c>
      <c r="J80" s="76">
        <f t="shared" si="11"/>
        <v>44243000</v>
      </c>
      <c r="K80" s="72">
        <f t="shared" si="11"/>
        <v>46764851</v>
      </c>
      <c r="L80" s="73">
        <f t="shared" si="11"/>
        <v>49383682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0.20687048714021444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0.29383179259995934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47367829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2604317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3317600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19935418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73225164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113650291</v>
      </c>
      <c r="D5" s="40">
        <f aca="true" t="shared" si="0" ref="D5:L5">SUM(D11:D18)</f>
        <v>90702569</v>
      </c>
      <c r="E5" s="41">
        <f t="shared" si="0"/>
        <v>117451868</v>
      </c>
      <c r="F5" s="42">
        <f t="shared" si="0"/>
        <v>95114313</v>
      </c>
      <c r="G5" s="40">
        <f t="shared" si="0"/>
        <v>83101783</v>
      </c>
      <c r="H5" s="40">
        <f>SUM(H11:H18)</f>
        <v>88388718</v>
      </c>
      <c r="I5" s="43">
        <f t="shared" si="0"/>
        <v>306165544</v>
      </c>
      <c r="J5" s="44">
        <f t="shared" si="0"/>
        <v>120645712</v>
      </c>
      <c r="K5" s="40">
        <f t="shared" si="0"/>
        <v>122199710</v>
      </c>
      <c r="L5" s="41">
        <f t="shared" si="0"/>
        <v>50675163</v>
      </c>
    </row>
    <row r="6" spans="1:12" ht="13.5">
      <c r="A6" s="46" t="s">
        <v>19</v>
      </c>
      <c r="B6" s="47"/>
      <c r="C6" s="6">
        <v>72282512</v>
      </c>
      <c r="D6" s="6"/>
      <c r="E6" s="7"/>
      <c r="F6" s="8"/>
      <c r="G6" s="6">
        <v>500000</v>
      </c>
      <c r="H6" s="6">
        <v>163392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>
        <v>2000000</v>
      </c>
      <c r="G7" s="6">
        <v>8842415</v>
      </c>
      <c r="H7" s="6">
        <v>3267749</v>
      </c>
      <c r="I7" s="9"/>
      <c r="J7" s="10">
        <v>1000000</v>
      </c>
      <c r="K7" s="6">
        <v>1500000</v>
      </c>
      <c r="L7" s="7">
        <v>2000000</v>
      </c>
    </row>
    <row r="8" spans="1:12" ht="13.5">
      <c r="A8" s="46" t="s">
        <v>21</v>
      </c>
      <c r="B8" s="47"/>
      <c r="C8" s="6">
        <v>26214057</v>
      </c>
      <c r="D8" s="6">
        <v>86339663</v>
      </c>
      <c r="E8" s="7"/>
      <c r="F8" s="8">
        <v>72549680</v>
      </c>
      <c r="G8" s="6">
        <v>66081669</v>
      </c>
      <c r="H8" s="6">
        <v>77730760</v>
      </c>
      <c r="I8" s="9"/>
      <c r="J8" s="10">
        <v>104861712</v>
      </c>
      <c r="K8" s="6">
        <v>64566299</v>
      </c>
      <c r="L8" s="7"/>
    </row>
    <row r="9" spans="1:12" ht="13.5">
      <c r="A9" s="46" t="s">
        <v>22</v>
      </c>
      <c r="B9" s="47"/>
      <c r="C9" s="6"/>
      <c r="D9" s="6"/>
      <c r="E9" s="7"/>
      <c r="F9" s="8">
        <v>19664633</v>
      </c>
      <c r="G9" s="6">
        <v>6027699</v>
      </c>
      <c r="H9" s="6">
        <v>6831395</v>
      </c>
      <c r="I9" s="9"/>
      <c r="J9" s="10">
        <v>1000000</v>
      </c>
      <c r="K9" s="6">
        <v>29465584</v>
      </c>
      <c r="L9" s="7">
        <v>29747407</v>
      </c>
    </row>
    <row r="10" spans="1:12" ht="13.5">
      <c r="A10" s="46" t="s">
        <v>23</v>
      </c>
      <c r="B10" s="47"/>
      <c r="C10" s="6"/>
      <c r="D10" s="6"/>
      <c r="E10" s="7">
        <v>112832828</v>
      </c>
      <c r="F10" s="8"/>
      <c r="G10" s="6"/>
      <c r="H10" s="6">
        <v>395422</v>
      </c>
      <c r="I10" s="9">
        <v>304874272</v>
      </c>
      <c r="J10" s="10">
        <v>12404000</v>
      </c>
      <c r="K10" s="6">
        <v>25317967</v>
      </c>
      <c r="L10" s="7">
        <v>17502304</v>
      </c>
    </row>
    <row r="11" spans="1:12" ht="13.5">
      <c r="A11" s="48" t="s">
        <v>24</v>
      </c>
      <c r="B11" s="47"/>
      <c r="C11" s="21">
        <f>SUM(C6:C10)</f>
        <v>98496569</v>
      </c>
      <c r="D11" s="21">
        <f aca="true" t="shared" si="1" ref="D11:L11">SUM(D6:D10)</f>
        <v>86339663</v>
      </c>
      <c r="E11" s="22">
        <f t="shared" si="1"/>
        <v>112832828</v>
      </c>
      <c r="F11" s="23">
        <f t="shared" si="1"/>
        <v>94214313</v>
      </c>
      <c r="G11" s="21">
        <f t="shared" si="1"/>
        <v>81451783</v>
      </c>
      <c r="H11" s="21">
        <f>SUM(H6:H10)</f>
        <v>88388718</v>
      </c>
      <c r="I11" s="24">
        <f t="shared" si="1"/>
        <v>304874272</v>
      </c>
      <c r="J11" s="25">
        <f t="shared" si="1"/>
        <v>119265712</v>
      </c>
      <c r="K11" s="21">
        <f t="shared" si="1"/>
        <v>120849850</v>
      </c>
      <c r="L11" s="22">
        <f t="shared" si="1"/>
        <v>49249711</v>
      </c>
    </row>
    <row r="12" spans="1:12" ht="13.5">
      <c r="A12" s="49" t="s">
        <v>25</v>
      </c>
      <c r="B12" s="39"/>
      <c r="C12" s="6"/>
      <c r="D12" s="6">
        <v>4061075</v>
      </c>
      <c r="E12" s="7"/>
      <c r="F12" s="8"/>
      <c r="G12" s="6"/>
      <c r="H12" s="6"/>
      <c r="I12" s="9">
        <v>103053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15153722</v>
      </c>
      <c r="D15" s="6">
        <v>301831</v>
      </c>
      <c r="E15" s="7">
        <v>4589607</v>
      </c>
      <c r="F15" s="8">
        <v>900000</v>
      </c>
      <c r="G15" s="6">
        <v>1650000</v>
      </c>
      <c r="H15" s="6"/>
      <c r="I15" s="9">
        <v>1188219</v>
      </c>
      <c r="J15" s="10">
        <v>1380000</v>
      </c>
      <c r="K15" s="6">
        <v>1349860</v>
      </c>
      <c r="L15" s="7">
        <v>1425452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29433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40557468</v>
      </c>
      <c r="G20" s="53">
        <f t="shared" si="2"/>
        <v>31084841</v>
      </c>
      <c r="H20" s="53">
        <f>SUM(H26:H33)</f>
        <v>0</v>
      </c>
      <c r="I20" s="56">
        <f t="shared" si="2"/>
        <v>0</v>
      </c>
      <c r="J20" s="57">
        <f t="shared" si="2"/>
        <v>32718179</v>
      </c>
      <c r="K20" s="53">
        <f t="shared" si="2"/>
        <v>17341154</v>
      </c>
      <c r="L20" s="54">
        <f t="shared" si="2"/>
        <v>84728791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40557468</v>
      </c>
      <c r="G23" s="6">
        <v>31084841</v>
      </c>
      <c r="H23" s="6"/>
      <c r="I23" s="9"/>
      <c r="J23" s="10">
        <v>22000002</v>
      </c>
      <c r="K23" s="6">
        <v>4929854</v>
      </c>
      <c r="L23" s="7">
        <v>48971605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1500000</v>
      </c>
      <c r="K24" s="6">
        <v>8824180</v>
      </c>
      <c r="L24" s="7">
        <v>19218177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>
        <v>3587120</v>
      </c>
      <c r="L25" s="7">
        <v>16539009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40557468</v>
      </c>
      <c r="G26" s="21">
        <f t="shared" si="3"/>
        <v>31084841</v>
      </c>
      <c r="H26" s="21">
        <f>SUM(H21:H25)</f>
        <v>0</v>
      </c>
      <c r="I26" s="24">
        <f t="shared" si="3"/>
        <v>0</v>
      </c>
      <c r="J26" s="25">
        <f t="shared" si="3"/>
        <v>23500002</v>
      </c>
      <c r="K26" s="21">
        <f t="shared" si="3"/>
        <v>17341154</v>
      </c>
      <c r="L26" s="22">
        <f t="shared" si="3"/>
        <v>84728791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9218177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72282512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500000</v>
      </c>
      <c r="H36" s="6">
        <f>H6+H21</f>
        <v>163392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2000000</v>
      </c>
      <c r="G37" s="6">
        <f t="shared" si="4"/>
        <v>8842415</v>
      </c>
      <c r="H37" s="6">
        <f>H7+H22</f>
        <v>3267749</v>
      </c>
      <c r="I37" s="9">
        <f t="shared" si="4"/>
        <v>0</v>
      </c>
      <c r="J37" s="10">
        <f t="shared" si="4"/>
        <v>1000000</v>
      </c>
      <c r="K37" s="6">
        <f t="shared" si="4"/>
        <v>1500000</v>
      </c>
      <c r="L37" s="7">
        <f t="shared" si="4"/>
        <v>2000000</v>
      </c>
    </row>
    <row r="38" spans="1:12" ht="13.5">
      <c r="A38" s="46" t="s">
        <v>21</v>
      </c>
      <c r="B38" s="47"/>
      <c r="C38" s="6">
        <f t="shared" si="4"/>
        <v>26214057</v>
      </c>
      <c r="D38" s="6">
        <f t="shared" si="4"/>
        <v>86339663</v>
      </c>
      <c r="E38" s="7">
        <f t="shared" si="4"/>
        <v>0</v>
      </c>
      <c r="F38" s="8">
        <f t="shared" si="4"/>
        <v>113107148</v>
      </c>
      <c r="G38" s="6">
        <f t="shared" si="4"/>
        <v>97166510</v>
      </c>
      <c r="H38" s="6">
        <f>H8+H23</f>
        <v>77730760</v>
      </c>
      <c r="I38" s="9">
        <f t="shared" si="4"/>
        <v>0</v>
      </c>
      <c r="J38" s="10">
        <f t="shared" si="4"/>
        <v>126861714</v>
      </c>
      <c r="K38" s="6">
        <f t="shared" si="4"/>
        <v>69496153</v>
      </c>
      <c r="L38" s="7">
        <f t="shared" si="4"/>
        <v>48971605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19664633</v>
      </c>
      <c r="G39" s="6">
        <f t="shared" si="4"/>
        <v>6027699</v>
      </c>
      <c r="H39" s="6">
        <f>H9+H24</f>
        <v>6831395</v>
      </c>
      <c r="I39" s="9">
        <f t="shared" si="4"/>
        <v>0</v>
      </c>
      <c r="J39" s="10">
        <f t="shared" si="4"/>
        <v>2500000</v>
      </c>
      <c r="K39" s="6">
        <f t="shared" si="4"/>
        <v>38289764</v>
      </c>
      <c r="L39" s="7">
        <f t="shared" si="4"/>
        <v>48965584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112832828</v>
      </c>
      <c r="F40" s="8">
        <f t="shared" si="4"/>
        <v>0</v>
      </c>
      <c r="G40" s="6">
        <f t="shared" si="4"/>
        <v>0</v>
      </c>
      <c r="H40" s="6">
        <f>H10+H25</f>
        <v>395422</v>
      </c>
      <c r="I40" s="9">
        <f t="shared" si="4"/>
        <v>304874272</v>
      </c>
      <c r="J40" s="10">
        <f t="shared" si="4"/>
        <v>12404000</v>
      </c>
      <c r="K40" s="6">
        <f t="shared" si="4"/>
        <v>28905087</v>
      </c>
      <c r="L40" s="7">
        <f t="shared" si="4"/>
        <v>34041313</v>
      </c>
    </row>
    <row r="41" spans="1:12" ht="13.5">
      <c r="A41" s="48" t="s">
        <v>24</v>
      </c>
      <c r="B41" s="47"/>
      <c r="C41" s="21">
        <f>SUM(C36:C40)</f>
        <v>98496569</v>
      </c>
      <c r="D41" s="21">
        <f aca="true" t="shared" si="5" ref="D41:L41">SUM(D36:D40)</f>
        <v>86339663</v>
      </c>
      <c r="E41" s="22">
        <f t="shared" si="5"/>
        <v>112832828</v>
      </c>
      <c r="F41" s="23">
        <f t="shared" si="5"/>
        <v>134771781</v>
      </c>
      <c r="G41" s="21">
        <f t="shared" si="5"/>
        <v>112536624</v>
      </c>
      <c r="H41" s="21">
        <f>SUM(H36:H40)</f>
        <v>88388718</v>
      </c>
      <c r="I41" s="24">
        <f t="shared" si="5"/>
        <v>304874272</v>
      </c>
      <c r="J41" s="25">
        <f t="shared" si="5"/>
        <v>142765714</v>
      </c>
      <c r="K41" s="21">
        <f t="shared" si="5"/>
        <v>138191004</v>
      </c>
      <c r="L41" s="22">
        <f t="shared" si="5"/>
        <v>133978502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4061075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103053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15153722</v>
      </c>
      <c r="D45" s="6">
        <f t="shared" si="4"/>
        <v>301831</v>
      </c>
      <c r="E45" s="61">
        <f t="shared" si="4"/>
        <v>4589607</v>
      </c>
      <c r="F45" s="62">
        <f t="shared" si="4"/>
        <v>900000</v>
      </c>
      <c r="G45" s="60">
        <f t="shared" si="4"/>
        <v>1650000</v>
      </c>
      <c r="H45" s="60">
        <f t="shared" si="4"/>
        <v>0</v>
      </c>
      <c r="I45" s="63">
        <f t="shared" si="4"/>
        <v>1188219</v>
      </c>
      <c r="J45" s="64">
        <f t="shared" si="4"/>
        <v>10598177</v>
      </c>
      <c r="K45" s="60">
        <f t="shared" si="4"/>
        <v>1349860</v>
      </c>
      <c r="L45" s="61">
        <f t="shared" si="4"/>
        <v>1425452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29433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113650291</v>
      </c>
      <c r="D49" s="72">
        <f aca="true" t="shared" si="6" ref="D49:L49">SUM(D41:D48)</f>
        <v>90702569</v>
      </c>
      <c r="E49" s="73">
        <f t="shared" si="6"/>
        <v>117451868</v>
      </c>
      <c r="F49" s="74">
        <f t="shared" si="6"/>
        <v>135671781</v>
      </c>
      <c r="G49" s="72">
        <f t="shared" si="6"/>
        <v>114186624</v>
      </c>
      <c r="H49" s="72">
        <f>SUM(H41:H48)</f>
        <v>88388718</v>
      </c>
      <c r="I49" s="75">
        <f t="shared" si="6"/>
        <v>306165544</v>
      </c>
      <c r="J49" s="76">
        <f t="shared" si="6"/>
        <v>153363891</v>
      </c>
      <c r="K49" s="72">
        <f t="shared" si="6"/>
        <v>139540864</v>
      </c>
      <c r="L49" s="73">
        <f t="shared" si="6"/>
        <v>135403954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500000</v>
      </c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>
        <v>2000000</v>
      </c>
      <c r="G53" s="6">
        <v>8842415</v>
      </c>
      <c r="H53" s="6"/>
      <c r="I53" s="9"/>
      <c r="J53" s="10">
        <v>1000000</v>
      </c>
      <c r="K53" s="6">
        <v>1500000</v>
      </c>
      <c r="L53" s="7">
        <v>2000000</v>
      </c>
    </row>
    <row r="54" spans="1:12" ht="13.5">
      <c r="A54" s="79" t="s">
        <v>21</v>
      </c>
      <c r="B54" s="47"/>
      <c r="C54" s="6"/>
      <c r="D54" s="6"/>
      <c r="E54" s="7"/>
      <c r="F54" s="8">
        <v>113107148</v>
      </c>
      <c r="G54" s="6">
        <v>97166510</v>
      </c>
      <c r="H54" s="6"/>
      <c r="I54" s="9"/>
      <c r="J54" s="10">
        <v>1973208437</v>
      </c>
      <c r="K54" s="6">
        <v>2043649408</v>
      </c>
      <c r="L54" s="7">
        <v>2145628641</v>
      </c>
    </row>
    <row r="55" spans="1:12" ht="13.5">
      <c r="A55" s="79" t="s">
        <v>22</v>
      </c>
      <c r="B55" s="47"/>
      <c r="C55" s="6"/>
      <c r="D55" s="6"/>
      <c r="E55" s="7"/>
      <c r="F55" s="8">
        <v>19664633</v>
      </c>
      <c r="G55" s="6">
        <v>6027699</v>
      </c>
      <c r="H55" s="6"/>
      <c r="I55" s="9"/>
      <c r="J55" s="10">
        <v>2500000</v>
      </c>
      <c r="K55" s="6">
        <v>38289764</v>
      </c>
      <c r="L55" s="7">
        <v>48965584</v>
      </c>
    </row>
    <row r="56" spans="1:12" ht="13.5">
      <c r="A56" s="79" t="s">
        <v>23</v>
      </c>
      <c r="B56" s="47"/>
      <c r="C56" s="6"/>
      <c r="D56" s="6">
        <v>1270908660</v>
      </c>
      <c r="E56" s="7">
        <v>1544229924</v>
      </c>
      <c r="F56" s="8"/>
      <c r="G56" s="6"/>
      <c r="H56" s="6"/>
      <c r="I56" s="9">
        <v>1437073407</v>
      </c>
      <c r="J56" s="10">
        <v>12404000</v>
      </c>
      <c r="K56" s="6">
        <v>28905087</v>
      </c>
      <c r="L56" s="7">
        <v>34041313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1270908660</v>
      </c>
      <c r="E57" s="22">
        <f t="shared" si="7"/>
        <v>1544229924</v>
      </c>
      <c r="F57" s="23">
        <f t="shared" si="7"/>
        <v>134771781</v>
      </c>
      <c r="G57" s="21">
        <f t="shared" si="7"/>
        <v>112536624</v>
      </c>
      <c r="H57" s="21">
        <f>SUM(H52:H56)</f>
        <v>0</v>
      </c>
      <c r="I57" s="24">
        <f t="shared" si="7"/>
        <v>1437073407</v>
      </c>
      <c r="J57" s="25">
        <f t="shared" si="7"/>
        <v>1989112437</v>
      </c>
      <c r="K57" s="21">
        <f t="shared" si="7"/>
        <v>2112344259</v>
      </c>
      <c r="L57" s="22">
        <f t="shared" si="7"/>
        <v>2230635538</v>
      </c>
    </row>
    <row r="58" spans="1:12" ht="13.5">
      <c r="A58" s="77" t="s">
        <v>25</v>
      </c>
      <c r="B58" s="39"/>
      <c r="C58" s="6"/>
      <c r="D58" s="6">
        <v>170144494</v>
      </c>
      <c r="E58" s="7">
        <v>151382</v>
      </c>
      <c r="F58" s="8"/>
      <c r="G58" s="6"/>
      <c r="H58" s="6"/>
      <c r="I58" s="9">
        <v>161001521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1238919</v>
      </c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>
        <v>163916741</v>
      </c>
      <c r="E61" s="7">
        <v>337496691</v>
      </c>
      <c r="F61" s="8">
        <v>1226262959</v>
      </c>
      <c r="G61" s="6">
        <v>1362684741</v>
      </c>
      <c r="H61" s="6"/>
      <c r="I61" s="9">
        <v>173513037</v>
      </c>
      <c r="J61" s="10">
        <v>10598177</v>
      </c>
      <c r="K61" s="6">
        <v>1349860</v>
      </c>
      <c r="L61" s="7">
        <v>1425452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415115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1606208814</v>
      </c>
      <c r="E65" s="73">
        <f t="shared" si="8"/>
        <v>1882293112</v>
      </c>
      <c r="F65" s="74">
        <f t="shared" si="8"/>
        <v>1361034740</v>
      </c>
      <c r="G65" s="72">
        <f t="shared" si="8"/>
        <v>1475221365</v>
      </c>
      <c r="H65" s="72">
        <f>SUM(H57:H64)</f>
        <v>0</v>
      </c>
      <c r="I65" s="75">
        <f t="shared" si="8"/>
        <v>1771587965</v>
      </c>
      <c r="J65" s="82">
        <f t="shared" si="8"/>
        <v>1999710614</v>
      </c>
      <c r="K65" s="72">
        <f t="shared" si="8"/>
        <v>2113694119</v>
      </c>
      <c r="L65" s="73">
        <f t="shared" si="8"/>
        <v>2232060990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130728341</v>
      </c>
      <c r="D68" s="60">
        <v>105262795</v>
      </c>
      <c r="E68" s="61">
        <v>143421995</v>
      </c>
      <c r="F68" s="62">
        <v>160966106</v>
      </c>
      <c r="G68" s="60">
        <v>160966106</v>
      </c>
      <c r="H68" s="60"/>
      <c r="I68" s="63">
        <v>82552517</v>
      </c>
      <c r="J68" s="64">
        <v>171267937</v>
      </c>
      <c r="K68" s="60">
        <v>181030209</v>
      </c>
      <c r="L68" s="61">
        <v>191167900</v>
      </c>
    </row>
    <row r="69" spans="1:12" ht="13.5">
      <c r="A69" s="84" t="s">
        <v>43</v>
      </c>
      <c r="B69" s="39" t="s">
        <v>44</v>
      </c>
      <c r="C69" s="60">
        <f>SUM(C75:C79)</f>
        <v>19558084</v>
      </c>
      <c r="D69" s="60">
        <f aca="true" t="shared" si="9" ref="D69:L69">SUM(D75:D79)</f>
        <v>17850000</v>
      </c>
      <c r="E69" s="61">
        <f t="shared" si="9"/>
        <v>1092153</v>
      </c>
      <c r="F69" s="62">
        <f t="shared" si="9"/>
        <v>27397363</v>
      </c>
      <c r="G69" s="60">
        <f t="shared" si="9"/>
        <v>31473327</v>
      </c>
      <c r="H69" s="60">
        <f>SUM(H75:H79)</f>
        <v>37995327</v>
      </c>
      <c r="I69" s="63">
        <f t="shared" si="9"/>
        <v>2704729</v>
      </c>
      <c r="J69" s="64">
        <f t="shared" si="9"/>
        <v>29970626</v>
      </c>
      <c r="K69" s="60">
        <f t="shared" si="9"/>
        <v>45942098</v>
      </c>
      <c r="L69" s="61">
        <f t="shared" si="9"/>
        <v>63361515</v>
      </c>
    </row>
    <row r="70" spans="1:12" ht="13.5">
      <c r="A70" s="79" t="s">
        <v>19</v>
      </c>
      <c r="B70" s="47"/>
      <c r="C70" s="6">
        <v>1561551</v>
      </c>
      <c r="D70" s="6">
        <v>1700000</v>
      </c>
      <c r="E70" s="7"/>
      <c r="F70" s="8">
        <v>639600</v>
      </c>
      <c r="G70" s="6">
        <v>639600</v>
      </c>
      <c r="H70" s="6">
        <v>553953</v>
      </c>
      <c r="I70" s="9">
        <v>317470</v>
      </c>
      <c r="J70" s="10">
        <v>1000000</v>
      </c>
      <c r="K70" s="6">
        <v>1057000</v>
      </c>
      <c r="L70" s="7">
        <v>1116192</v>
      </c>
    </row>
    <row r="71" spans="1:12" ht="13.5">
      <c r="A71" s="79" t="s">
        <v>20</v>
      </c>
      <c r="B71" s="47"/>
      <c r="C71" s="6">
        <v>195173</v>
      </c>
      <c r="D71" s="6">
        <v>100000</v>
      </c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16327535</v>
      </c>
      <c r="D72" s="6">
        <v>14200000</v>
      </c>
      <c r="E72" s="7">
        <v>190439</v>
      </c>
      <c r="F72" s="8">
        <v>574763</v>
      </c>
      <c r="G72" s="6">
        <v>574763</v>
      </c>
      <c r="H72" s="6">
        <v>24428312</v>
      </c>
      <c r="I72" s="9">
        <v>267332</v>
      </c>
      <c r="J72" s="10">
        <v>18200000</v>
      </c>
      <c r="K72" s="6">
        <v>33500547</v>
      </c>
      <c r="L72" s="7">
        <v>50223239</v>
      </c>
    </row>
    <row r="73" spans="1:12" ht="13.5">
      <c r="A73" s="79" t="s">
        <v>22</v>
      </c>
      <c r="B73" s="47"/>
      <c r="C73" s="6"/>
      <c r="D73" s="6"/>
      <c r="E73" s="7">
        <v>901714</v>
      </c>
      <c r="F73" s="8">
        <v>20600000</v>
      </c>
      <c r="G73" s="6">
        <v>20400000</v>
      </c>
      <c r="H73" s="6">
        <v>3441632</v>
      </c>
      <c r="I73" s="9">
        <v>1248946</v>
      </c>
      <c r="J73" s="10">
        <v>1400000</v>
      </c>
      <c r="K73" s="6">
        <v>1479800</v>
      </c>
      <c r="L73" s="7">
        <v>1562668</v>
      </c>
    </row>
    <row r="74" spans="1:12" ht="13.5">
      <c r="A74" s="79" t="s">
        <v>23</v>
      </c>
      <c r="B74" s="47"/>
      <c r="C74" s="6"/>
      <c r="D74" s="6">
        <v>250000</v>
      </c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18084259</v>
      </c>
      <c r="D75" s="21">
        <f aca="true" t="shared" si="10" ref="D75:L75">SUM(D70:D74)</f>
        <v>16250000</v>
      </c>
      <c r="E75" s="22">
        <f t="shared" si="10"/>
        <v>1092153</v>
      </c>
      <c r="F75" s="23">
        <f t="shared" si="10"/>
        <v>21814363</v>
      </c>
      <c r="G75" s="21">
        <f t="shared" si="10"/>
        <v>21614363</v>
      </c>
      <c r="H75" s="21">
        <f>SUM(H70:H74)</f>
        <v>28423897</v>
      </c>
      <c r="I75" s="24">
        <f t="shared" si="10"/>
        <v>1833748</v>
      </c>
      <c r="J75" s="25">
        <f t="shared" si="10"/>
        <v>20600000</v>
      </c>
      <c r="K75" s="21">
        <f t="shared" si="10"/>
        <v>36037347</v>
      </c>
      <c r="L75" s="22">
        <f t="shared" si="10"/>
        <v>52902099</v>
      </c>
    </row>
    <row r="76" spans="1:12" ht="13.5">
      <c r="A76" s="86" t="s">
        <v>25</v>
      </c>
      <c r="B76" s="39"/>
      <c r="C76" s="6"/>
      <c r="D76" s="6"/>
      <c r="E76" s="7"/>
      <c r="F76" s="8"/>
      <c r="G76" s="6">
        <v>200000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1473825</v>
      </c>
      <c r="D79" s="6">
        <v>1600000</v>
      </c>
      <c r="E79" s="7"/>
      <c r="F79" s="8">
        <v>5583000</v>
      </c>
      <c r="G79" s="6">
        <v>9658964</v>
      </c>
      <c r="H79" s="6">
        <v>9571430</v>
      </c>
      <c r="I79" s="9">
        <v>870981</v>
      </c>
      <c r="J79" s="10">
        <v>9370626</v>
      </c>
      <c r="K79" s="6">
        <v>9904751</v>
      </c>
      <c r="L79" s="7">
        <v>10459416</v>
      </c>
    </row>
    <row r="80" spans="1:12" ht="13.5">
      <c r="A80" s="87" t="s">
        <v>46</v>
      </c>
      <c r="B80" s="71"/>
      <c r="C80" s="72">
        <f>SUM(C68:C69)</f>
        <v>150286425</v>
      </c>
      <c r="D80" s="72">
        <f aca="true" t="shared" si="11" ref="D80:L80">SUM(D68:D69)</f>
        <v>123112795</v>
      </c>
      <c r="E80" s="73">
        <f t="shared" si="11"/>
        <v>144514148</v>
      </c>
      <c r="F80" s="74">
        <f t="shared" si="11"/>
        <v>188363469</v>
      </c>
      <c r="G80" s="72">
        <f t="shared" si="11"/>
        <v>192439433</v>
      </c>
      <c r="H80" s="72">
        <f>SUM(H68:H69)</f>
        <v>37995327</v>
      </c>
      <c r="I80" s="75">
        <f t="shared" si="11"/>
        <v>85257246</v>
      </c>
      <c r="J80" s="76">
        <f t="shared" si="11"/>
        <v>201238563</v>
      </c>
      <c r="K80" s="72">
        <f t="shared" si="11"/>
        <v>226972307</v>
      </c>
      <c r="L80" s="73">
        <f t="shared" si="11"/>
        <v>254529415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0.4264076217424816</v>
      </c>
      <c r="G82" s="95">
        <f t="shared" si="12"/>
        <v>0.3740574495254813</v>
      </c>
      <c r="H82" s="95">
        <f t="shared" si="12"/>
        <v>0</v>
      </c>
      <c r="I82" s="98">
        <f t="shared" si="12"/>
        <v>0</v>
      </c>
      <c r="J82" s="99">
        <f t="shared" si="12"/>
        <v>0.27119222438672336</v>
      </c>
      <c r="K82" s="95">
        <f t="shared" si="12"/>
        <v>0.14190830731104026</v>
      </c>
      <c r="L82" s="96">
        <f t="shared" si="12"/>
        <v>1.6719983910066554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0.25196278277366047</v>
      </c>
      <c r="G83" s="95">
        <f t="shared" si="13"/>
        <v>0.1931142013213639</v>
      </c>
      <c r="H83" s="95">
        <f t="shared" si="13"/>
        <v>0</v>
      </c>
      <c r="I83" s="98">
        <f t="shared" si="13"/>
        <v>0</v>
      </c>
      <c r="J83" s="99">
        <f t="shared" si="13"/>
        <v>0.19103505053604983</v>
      </c>
      <c r="K83" s="95">
        <f t="shared" si="13"/>
        <v>0.0957914930098766</v>
      </c>
      <c r="L83" s="96">
        <f t="shared" si="13"/>
        <v>0.4432166226652069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0.011</v>
      </c>
      <c r="E84" s="96">
        <f t="shared" si="14"/>
        <v>0.001</v>
      </c>
      <c r="F84" s="97">
        <f t="shared" si="14"/>
        <v>0.02</v>
      </c>
      <c r="G84" s="95">
        <f t="shared" si="14"/>
        <v>0.021</v>
      </c>
      <c r="H84" s="95">
        <f t="shared" si="14"/>
        <v>0</v>
      </c>
      <c r="I84" s="98">
        <f t="shared" si="14"/>
        <v>0.002</v>
      </c>
      <c r="J84" s="99">
        <f t="shared" si="14"/>
        <v>0.015</v>
      </c>
      <c r="K84" s="95">
        <f t="shared" si="14"/>
        <v>0.022</v>
      </c>
      <c r="L84" s="96">
        <f t="shared" si="14"/>
        <v>0.028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</v>
      </c>
      <c r="F85" s="97">
        <f t="shared" si="15"/>
        <v>0.05</v>
      </c>
      <c r="G85" s="95">
        <f t="shared" si="15"/>
        <v>0.04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79270577</v>
      </c>
      <c r="G92" s="6"/>
      <c r="H92" s="6">
        <v>37995327</v>
      </c>
      <c r="I92" s="9"/>
      <c r="J92" s="10">
        <v>29970626</v>
      </c>
      <c r="K92" s="6">
        <v>45942098</v>
      </c>
      <c r="L92" s="26">
        <v>63361518</v>
      </c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79270577</v>
      </c>
      <c r="G93" s="72">
        <f t="shared" si="16"/>
        <v>0</v>
      </c>
      <c r="H93" s="72">
        <f>SUM(H89:H92)</f>
        <v>37995327</v>
      </c>
      <c r="I93" s="75">
        <f t="shared" si="16"/>
        <v>0</v>
      </c>
      <c r="J93" s="76">
        <f t="shared" si="16"/>
        <v>29970626</v>
      </c>
      <c r="K93" s="72">
        <f t="shared" si="16"/>
        <v>45942098</v>
      </c>
      <c r="L93" s="121">
        <f t="shared" si="16"/>
        <v>63361518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1614913272</v>
      </c>
      <c r="D5" s="40">
        <f aca="true" t="shared" si="0" ref="D5:L5">SUM(D11:D18)</f>
        <v>156818213</v>
      </c>
      <c r="E5" s="41">
        <f t="shared" si="0"/>
        <v>143128198</v>
      </c>
      <c r="F5" s="42">
        <f t="shared" si="0"/>
        <v>33402000</v>
      </c>
      <c r="G5" s="40">
        <f t="shared" si="0"/>
        <v>76992919</v>
      </c>
      <c r="H5" s="40">
        <f>SUM(H11:H18)</f>
        <v>58958994</v>
      </c>
      <c r="I5" s="43">
        <f t="shared" si="0"/>
        <v>115457756</v>
      </c>
      <c r="J5" s="44">
        <f t="shared" si="0"/>
        <v>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>
        <v>16563811</v>
      </c>
      <c r="E6" s="7">
        <v>11746909</v>
      </c>
      <c r="F6" s="8"/>
      <c r="G6" s="6"/>
      <c r="H6" s="6">
        <v>12676480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1178358</v>
      </c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>
        <v>126006171</v>
      </c>
      <c r="E8" s="7">
        <v>85711072</v>
      </c>
      <c r="F8" s="8">
        <v>7700000</v>
      </c>
      <c r="G8" s="6">
        <v>73210000</v>
      </c>
      <c r="H8" s="6">
        <v>28155915</v>
      </c>
      <c r="I8" s="9">
        <v>14293056</v>
      </c>
      <c r="J8" s="10"/>
      <c r="K8" s="6"/>
      <c r="L8" s="7"/>
    </row>
    <row r="9" spans="1:12" ht="13.5">
      <c r="A9" s="46" t="s">
        <v>22</v>
      </c>
      <c r="B9" s="47"/>
      <c r="C9" s="6"/>
      <c r="D9" s="6"/>
      <c r="E9" s="7">
        <v>5071260</v>
      </c>
      <c r="F9" s="8">
        <v>14402000</v>
      </c>
      <c r="G9" s="6"/>
      <c r="H9" s="6">
        <v>15793077</v>
      </c>
      <c r="I9" s="9"/>
      <c r="J9" s="10"/>
      <c r="K9" s="6"/>
      <c r="L9" s="7"/>
    </row>
    <row r="10" spans="1:12" ht="13.5">
      <c r="A10" s="46" t="s">
        <v>23</v>
      </c>
      <c r="B10" s="47"/>
      <c r="C10" s="6">
        <v>817454824</v>
      </c>
      <c r="D10" s="6"/>
      <c r="E10" s="7">
        <v>20291074</v>
      </c>
      <c r="F10" s="8"/>
      <c r="G10" s="6"/>
      <c r="H10" s="6"/>
      <c r="I10" s="9">
        <v>98268362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817454824</v>
      </c>
      <c r="D11" s="21">
        <f aca="true" t="shared" si="1" ref="D11:L11">SUM(D6:D10)</f>
        <v>142569982</v>
      </c>
      <c r="E11" s="22">
        <f t="shared" si="1"/>
        <v>123998673</v>
      </c>
      <c r="F11" s="23">
        <f t="shared" si="1"/>
        <v>22102000</v>
      </c>
      <c r="G11" s="21">
        <f t="shared" si="1"/>
        <v>73210000</v>
      </c>
      <c r="H11" s="21">
        <f>SUM(H6:H10)</f>
        <v>56625472</v>
      </c>
      <c r="I11" s="24">
        <f t="shared" si="1"/>
        <v>112561418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69225455</v>
      </c>
      <c r="D12" s="6"/>
      <c r="E12" s="7"/>
      <c r="F12" s="8">
        <v>1700000</v>
      </c>
      <c r="G12" s="6">
        <v>854116</v>
      </c>
      <c r="H12" s="6">
        <v>1957102</v>
      </c>
      <c r="I12" s="9">
        <v>642887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728232993</v>
      </c>
      <c r="D15" s="6">
        <v>14248231</v>
      </c>
      <c r="E15" s="7">
        <v>19129525</v>
      </c>
      <c r="F15" s="8">
        <v>9600000</v>
      </c>
      <c r="G15" s="6">
        <v>2928803</v>
      </c>
      <c r="H15" s="6">
        <v>376420</v>
      </c>
      <c r="I15" s="9">
        <v>1827561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425890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781769</v>
      </c>
      <c r="F20" s="55">
        <f t="shared" si="2"/>
        <v>90200000</v>
      </c>
      <c r="G20" s="53">
        <f t="shared" si="2"/>
        <v>46609884</v>
      </c>
      <c r="H20" s="53">
        <f>SUM(H26:H33)</f>
        <v>36045192</v>
      </c>
      <c r="I20" s="56">
        <f t="shared" si="2"/>
        <v>0</v>
      </c>
      <c r="J20" s="57">
        <f t="shared" si="2"/>
        <v>121003000</v>
      </c>
      <c r="K20" s="53">
        <f t="shared" si="2"/>
        <v>134958000</v>
      </c>
      <c r="L20" s="54">
        <f t="shared" si="2"/>
        <v>142962000</v>
      </c>
    </row>
    <row r="21" spans="1:12" ht="13.5">
      <c r="A21" s="46" t="s">
        <v>19</v>
      </c>
      <c r="B21" s="47"/>
      <c r="C21" s="6"/>
      <c r="D21" s="6"/>
      <c r="E21" s="7"/>
      <c r="F21" s="8">
        <v>22600000</v>
      </c>
      <c r="G21" s="6">
        <v>20992000</v>
      </c>
      <c r="H21" s="6">
        <v>8009637</v>
      </c>
      <c r="I21" s="9"/>
      <c r="J21" s="10">
        <v>47079000</v>
      </c>
      <c r="K21" s="6">
        <v>52634000</v>
      </c>
      <c r="L21" s="7">
        <v>55755000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67600000</v>
      </c>
      <c r="G23" s="6">
        <v>7700000</v>
      </c>
      <c r="H23" s="6">
        <v>27274872</v>
      </c>
      <c r="I23" s="9"/>
      <c r="J23" s="10">
        <v>56624000</v>
      </c>
      <c r="K23" s="6">
        <v>63430000</v>
      </c>
      <c r="L23" s="7">
        <v>67192000</v>
      </c>
    </row>
    <row r="24" spans="1:12" ht="13.5">
      <c r="A24" s="46" t="s">
        <v>22</v>
      </c>
      <c r="B24" s="47"/>
      <c r="C24" s="6"/>
      <c r="D24" s="6"/>
      <c r="E24" s="7"/>
      <c r="F24" s="8"/>
      <c r="G24" s="6">
        <v>13602000</v>
      </c>
      <c r="H24" s="6"/>
      <c r="I24" s="9"/>
      <c r="J24" s="10">
        <v>16000000</v>
      </c>
      <c r="K24" s="6">
        <v>17544000</v>
      </c>
      <c r="L24" s="7">
        <v>18585000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90200000</v>
      </c>
      <c r="G26" s="21">
        <f t="shared" si="3"/>
        <v>42294000</v>
      </c>
      <c r="H26" s="21">
        <f>SUM(H21:H25)</f>
        <v>35284509</v>
      </c>
      <c r="I26" s="24">
        <f t="shared" si="3"/>
        <v>0</v>
      </c>
      <c r="J26" s="25">
        <f t="shared" si="3"/>
        <v>119703000</v>
      </c>
      <c r="K26" s="21">
        <f t="shared" si="3"/>
        <v>133608000</v>
      </c>
      <c r="L26" s="22">
        <f t="shared" si="3"/>
        <v>141532000</v>
      </c>
    </row>
    <row r="27" spans="1:12" ht="13.5">
      <c r="A27" s="49" t="s">
        <v>25</v>
      </c>
      <c r="B27" s="59"/>
      <c r="C27" s="6"/>
      <c r="D27" s="6"/>
      <c r="E27" s="7">
        <v>617269</v>
      </c>
      <c r="F27" s="8"/>
      <c r="G27" s="6"/>
      <c r="H27" s="6"/>
      <c r="I27" s="9"/>
      <c r="J27" s="10">
        <v>1200000</v>
      </c>
      <c r="K27" s="6">
        <v>1350000</v>
      </c>
      <c r="L27" s="7">
        <v>1430000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164500</v>
      </c>
      <c r="F30" s="8"/>
      <c r="G30" s="6">
        <v>4315884</v>
      </c>
      <c r="H30" s="6">
        <v>760683</v>
      </c>
      <c r="I30" s="9"/>
      <c r="J30" s="10">
        <v>100000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16563811</v>
      </c>
      <c r="E36" s="7">
        <f t="shared" si="4"/>
        <v>11746909</v>
      </c>
      <c r="F36" s="8">
        <f t="shared" si="4"/>
        <v>22600000</v>
      </c>
      <c r="G36" s="6">
        <f t="shared" si="4"/>
        <v>20992000</v>
      </c>
      <c r="H36" s="6">
        <f>H6+H21</f>
        <v>20686117</v>
      </c>
      <c r="I36" s="9">
        <f t="shared" si="4"/>
        <v>0</v>
      </c>
      <c r="J36" s="10">
        <f t="shared" si="4"/>
        <v>47079000</v>
      </c>
      <c r="K36" s="6">
        <f t="shared" si="4"/>
        <v>52634000</v>
      </c>
      <c r="L36" s="7">
        <f t="shared" si="4"/>
        <v>55755000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1178358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126006171</v>
      </c>
      <c r="E38" s="7">
        <f t="shared" si="4"/>
        <v>85711072</v>
      </c>
      <c r="F38" s="8">
        <f t="shared" si="4"/>
        <v>75300000</v>
      </c>
      <c r="G38" s="6">
        <f t="shared" si="4"/>
        <v>80910000</v>
      </c>
      <c r="H38" s="6">
        <f>H8+H23</f>
        <v>55430787</v>
      </c>
      <c r="I38" s="9">
        <f t="shared" si="4"/>
        <v>14293056</v>
      </c>
      <c r="J38" s="10">
        <f t="shared" si="4"/>
        <v>56624000</v>
      </c>
      <c r="K38" s="6">
        <f t="shared" si="4"/>
        <v>63430000</v>
      </c>
      <c r="L38" s="7">
        <f t="shared" si="4"/>
        <v>67192000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5071260</v>
      </c>
      <c r="F39" s="8">
        <f t="shared" si="4"/>
        <v>14402000</v>
      </c>
      <c r="G39" s="6">
        <f t="shared" si="4"/>
        <v>13602000</v>
      </c>
      <c r="H39" s="6">
        <f>H9+H24</f>
        <v>15793077</v>
      </c>
      <c r="I39" s="9">
        <f t="shared" si="4"/>
        <v>0</v>
      </c>
      <c r="J39" s="10">
        <f t="shared" si="4"/>
        <v>16000000</v>
      </c>
      <c r="K39" s="6">
        <f t="shared" si="4"/>
        <v>17544000</v>
      </c>
      <c r="L39" s="7">
        <f t="shared" si="4"/>
        <v>18585000</v>
      </c>
    </row>
    <row r="40" spans="1:12" ht="13.5">
      <c r="A40" s="46" t="s">
        <v>23</v>
      </c>
      <c r="B40" s="47"/>
      <c r="C40" s="6">
        <f t="shared" si="4"/>
        <v>817454824</v>
      </c>
      <c r="D40" s="6">
        <f t="shared" si="4"/>
        <v>0</v>
      </c>
      <c r="E40" s="7">
        <f t="shared" si="4"/>
        <v>20291074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98268362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817454824</v>
      </c>
      <c r="D41" s="21">
        <f aca="true" t="shared" si="5" ref="D41:L41">SUM(D36:D40)</f>
        <v>142569982</v>
      </c>
      <c r="E41" s="22">
        <f t="shared" si="5"/>
        <v>123998673</v>
      </c>
      <c r="F41" s="23">
        <f t="shared" si="5"/>
        <v>112302000</v>
      </c>
      <c r="G41" s="21">
        <f t="shared" si="5"/>
        <v>115504000</v>
      </c>
      <c r="H41" s="21">
        <f>SUM(H36:H40)</f>
        <v>91909981</v>
      </c>
      <c r="I41" s="24">
        <f t="shared" si="5"/>
        <v>112561418</v>
      </c>
      <c r="J41" s="25">
        <f t="shared" si="5"/>
        <v>119703000</v>
      </c>
      <c r="K41" s="21">
        <f t="shared" si="5"/>
        <v>133608000</v>
      </c>
      <c r="L41" s="22">
        <f t="shared" si="5"/>
        <v>141532000</v>
      </c>
    </row>
    <row r="42" spans="1:12" ht="13.5">
      <c r="A42" s="49" t="s">
        <v>25</v>
      </c>
      <c r="B42" s="39"/>
      <c r="C42" s="6">
        <f t="shared" si="4"/>
        <v>69225455</v>
      </c>
      <c r="D42" s="6">
        <f t="shared" si="4"/>
        <v>0</v>
      </c>
      <c r="E42" s="61">
        <f t="shared" si="4"/>
        <v>617269</v>
      </c>
      <c r="F42" s="62">
        <f t="shared" si="4"/>
        <v>1700000</v>
      </c>
      <c r="G42" s="60">
        <f t="shared" si="4"/>
        <v>854116</v>
      </c>
      <c r="H42" s="60">
        <f t="shared" si="4"/>
        <v>1957102</v>
      </c>
      <c r="I42" s="63">
        <f t="shared" si="4"/>
        <v>642887</v>
      </c>
      <c r="J42" s="64">
        <f t="shared" si="4"/>
        <v>1200000</v>
      </c>
      <c r="K42" s="60">
        <f t="shared" si="4"/>
        <v>1350000</v>
      </c>
      <c r="L42" s="61">
        <f t="shared" si="4"/>
        <v>1430000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728232993</v>
      </c>
      <c r="D45" s="6">
        <f t="shared" si="4"/>
        <v>14248231</v>
      </c>
      <c r="E45" s="61">
        <f t="shared" si="4"/>
        <v>19294025</v>
      </c>
      <c r="F45" s="62">
        <f t="shared" si="4"/>
        <v>9600000</v>
      </c>
      <c r="G45" s="60">
        <f t="shared" si="4"/>
        <v>7244687</v>
      </c>
      <c r="H45" s="60">
        <f t="shared" si="4"/>
        <v>1137103</v>
      </c>
      <c r="I45" s="63">
        <f t="shared" si="4"/>
        <v>1827561</v>
      </c>
      <c r="J45" s="64">
        <f t="shared" si="4"/>
        <v>100000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425890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1614913272</v>
      </c>
      <c r="D49" s="72">
        <f aca="true" t="shared" si="6" ref="D49:L49">SUM(D41:D48)</f>
        <v>156818213</v>
      </c>
      <c r="E49" s="73">
        <f t="shared" si="6"/>
        <v>143909967</v>
      </c>
      <c r="F49" s="74">
        <f t="shared" si="6"/>
        <v>123602000</v>
      </c>
      <c r="G49" s="72">
        <f t="shared" si="6"/>
        <v>123602803</v>
      </c>
      <c r="H49" s="72">
        <f>SUM(H41:H48)</f>
        <v>95004186</v>
      </c>
      <c r="I49" s="75">
        <f t="shared" si="6"/>
        <v>115457756</v>
      </c>
      <c r="J49" s="76">
        <f t="shared" si="6"/>
        <v>121003000</v>
      </c>
      <c r="K49" s="72">
        <f t="shared" si="6"/>
        <v>134958000</v>
      </c>
      <c r="L49" s="73">
        <f t="shared" si="6"/>
        <v>142962000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175051511</v>
      </c>
      <c r="E52" s="7">
        <v>11746909</v>
      </c>
      <c r="F52" s="8">
        <v>446119400</v>
      </c>
      <c r="G52" s="6">
        <v>444511400</v>
      </c>
      <c r="H52" s="6"/>
      <c r="I52" s="9"/>
      <c r="J52" s="10">
        <v>94157807</v>
      </c>
      <c r="K52" s="6">
        <v>105267230</v>
      </c>
      <c r="L52" s="7">
        <v>111510180</v>
      </c>
    </row>
    <row r="53" spans="1:12" ht="13.5">
      <c r="A53" s="79" t="s">
        <v>20</v>
      </c>
      <c r="B53" s="47"/>
      <c r="C53" s="6"/>
      <c r="D53" s="6"/>
      <c r="E53" s="7">
        <v>1178358</v>
      </c>
      <c r="F53" s="8">
        <v>78918300</v>
      </c>
      <c r="G53" s="6">
        <v>78918300</v>
      </c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>
        <v>126006171</v>
      </c>
      <c r="E54" s="7">
        <v>85711072</v>
      </c>
      <c r="F54" s="8">
        <v>255458400</v>
      </c>
      <c r="G54" s="6">
        <v>261068400</v>
      </c>
      <c r="H54" s="6"/>
      <c r="I54" s="9">
        <v>14293056</v>
      </c>
      <c r="J54" s="10">
        <v>113247643</v>
      </c>
      <c r="K54" s="6">
        <v>126859790</v>
      </c>
      <c r="L54" s="7">
        <v>134384140</v>
      </c>
    </row>
    <row r="55" spans="1:12" ht="13.5">
      <c r="A55" s="79" t="s">
        <v>22</v>
      </c>
      <c r="B55" s="47"/>
      <c r="C55" s="6"/>
      <c r="D55" s="6"/>
      <c r="E55" s="7">
        <v>5071260</v>
      </c>
      <c r="F55" s="8">
        <v>100683000</v>
      </c>
      <c r="G55" s="6">
        <v>99883000</v>
      </c>
      <c r="H55" s="6"/>
      <c r="I55" s="9"/>
      <c r="J55" s="10">
        <v>32000000</v>
      </c>
      <c r="K55" s="6">
        <v>35088410</v>
      </c>
      <c r="L55" s="7">
        <v>37170060</v>
      </c>
    </row>
    <row r="56" spans="1:12" ht="13.5">
      <c r="A56" s="79" t="s">
        <v>23</v>
      </c>
      <c r="B56" s="47"/>
      <c r="C56" s="6">
        <v>817454824</v>
      </c>
      <c r="D56" s="6">
        <v>872620236</v>
      </c>
      <c r="E56" s="7">
        <v>20291075</v>
      </c>
      <c r="F56" s="8"/>
      <c r="G56" s="6"/>
      <c r="H56" s="6"/>
      <c r="I56" s="9">
        <v>1211660631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817454824</v>
      </c>
      <c r="D57" s="21">
        <f aca="true" t="shared" si="7" ref="D57:L57">SUM(D52:D56)</f>
        <v>1173677918</v>
      </c>
      <c r="E57" s="22">
        <f t="shared" si="7"/>
        <v>123998674</v>
      </c>
      <c r="F57" s="23">
        <f t="shared" si="7"/>
        <v>881179100</v>
      </c>
      <c r="G57" s="21">
        <f t="shared" si="7"/>
        <v>884381100</v>
      </c>
      <c r="H57" s="21">
        <f>SUM(H52:H56)</f>
        <v>0</v>
      </c>
      <c r="I57" s="24">
        <f t="shared" si="7"/>
        <v>1225953687</v>
      </c>
      <c r="J57" s="25">
        <f t="shared" si="7"/>
        <v>239405450</v>
      </c>
      <c r="K57" s="21">
        <f t="shared" si="7"/>
        <v>267215430</v>
      </c>
      <c r="L57" s="22">
        <f t="shared" si="7"/>
        <v>283064380</v>
      </c>
    </row>
    <row r="58" spans="1:12" ht="13.5">
      <c r="A58" s="77" t="s">
        <v>25</v>
      </c>
      <c r="B58" s="39"/>
      <c r="C58" s="6">
        <v>69225455</v>
      </c>
      <c r="D58" s="6">
        <v>76680413</v>
      </c>
      <c r="E58" s="7">
        <v>617269</v>
      </c>
      <c r="F58" s="8">
        <v>88700000</v>
      </c>
      <c r="G58" s="6">
        <v>87854116</v>
      </c>
      <c r="H58" s="6"/>
      <c r="I58" s="9">
        <v>91023799</v>
      </c>
      <c r="J58" s="10">
        <v>2500000</v>
      </c>
      <c r="K58" s="6">
        <v>2699570</v>
      </c>
      <c r="L58" s="7">
        <v>2859620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154170</v>
      </c>
      <c r="E60" s="7"/>
      <c r="F60" s="8">
        <v>154300</v>
      </c>
      <c r="G60" s="6">
        <v>154300</v>
      </c>
      <c r="H60" s="6"/>
      <c r="I60" s="9">
        <v>154170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728232993</v>
      </c>
      <c r="D61" s="6">
        <v>204709539</v>
      </c>
      <c r="E61" s="7">
        <v>19294025</v>
      </c>
      <c r="F61" s="8">
        <v>485188000</v>
      </c>
      <c r="G61" s="6">
        <v>482832687</v>
      </c>
      <c r="H61" s="6"/>
      <c r="I61" s="9">
        <v>681466106</v>
      </c>
      <c r="J61" s="10">
        <v>9100000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-242670</v>
      </c>
      <c r="E64" s="7"/>
      <c r="F64" s="8">
        <v>774400</v>
      </c>
      <c r="G64" s="6">
        <v>774400</v>
      </c>
      <c r="H64" s="6"/>
      <c r="I64" s="9">
        <v>917397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1614913272</v>
      </c>
      <c r="D65" s="72">
        <f aca="true" t="shared" si="8" ref="D65:L65">SUM(D57:D64)</f>
        <v>1454979370</v>
      </c>
      <c r="E65" s="73">
        <f t="shared" si="8"/>
        <v>143909968</v>
      </c>
      <c r="F65" s="74">
        <f t="shared" si="8"/>
        <v>1455995800</v>
      </c>
      <c r="G65" s="72">
        <f t="shared" si="8"/>
        <v>1455996603</v>
      </c>
      <c r="H65" s="72">
        <f>SUM(H57:H64)</f>
        <v>0</v>
      </c>
      <c r="I65" s="75">
        <f t="shared" si="8"/>
        <v>1999515159</v>
      </c>
      <c r="J65" s="82">
        <f t="shared" si="8"/>
        <v>251005450</v>
      </c>
      <c r="K65" s="72">
        <f t="shared" si="8"/>
        <v>269915000</v>
      </c>
      <c r="L65" s="73">
        <f t="shared" si="8"/>
        <v>285924000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119514005</v>
      </c>
      <c r="D68" s="60">
        <v>56309447</v>
      </c>
      <c r="E68" s="61">
        <v>35294416</v>
      </c>
      <c r="F68" s="62">
        <v>140000000</v>
      </c>
      <c r="G68" s="60">
        <v>140000000</v>
      </c>
      <c r="H68" s="60"/>
      <c r="I68" s="63">
        <v>54392876</v>
      </c>
      <c r="J68" s="64">
        <v>150000000</v>
      </c>
      <c r="K68" s="60">
        <v>150000000</v>
      </c>
      <c r="L68" s="61">
        <v>150000000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32310000</v>
      </c>
      <c r="G69" s="60">
        <f t="shared" si="9"/>
        <v>40810000</v>
      </c>
      <c r="H69" s="60">
        <f>SUM(H75:H79)</f>
        <v>0</v>
      </c>
      <c r="I69" s="63">
        <f t="shared" si="9"/>
        <v>0</v>
      </c>
      <c r="J69" s="64">
        <f t="shared" si="9"/>
        <v>42750000</v>
      </c>
      <c r="K69" s="60">
        <f t="shared" si="9"/>
        <v>35240000</v>
      </c>
      <c r="L69" s="61">
        <f t="shared" si="9"/>
        <v>38534000</v>
      </c>
    </row>
    <row r="70" spans="1:12" ht="13.5">
      <c r="A70" s="79" t="s">
        <v>19</v>
      </c>
      <c r="B70" s="47"/>
      <c r="C70" s="6"/>
      <c r="D70" s="6"/>
      <c r="E70" s="7"/>
      <c r="F70" s="8">
        <v>4800000</v>
      </c>
      <c r="G70" s="6">
        <v>12900000</v>
      </c>
      <c r="H70" s="6"/>
      <c r="I70" s="9"/>
      <c r="J70" s="10">
        <v>10800000</v>
      </c>
      <c r="K70" s="6">
        <v>16590000</v>
      </c>
      <c r="L70" s="7">
        <v>15804000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11100000</v>
      </c>
      <c r="G72" s="6">
        <v>11100000</v>
      </c>
      <c r="H72" s="6"/>
      <c r="I72" s="9"/>
      <c r="J72" s="10">
        <v>20700000</v>
      </c>
      <c r="K72" s="6">
        <v>8650000</v>
      </c>
      <c r="L72" s="7">
        <v>13530000</v>
      </c>
    </row>
    <row r="73" spans="1:12" ht="13.5">
      <c r="A73" s="79" t="s">
        <v>22</v>
      </c>
      <c r="B73" s="47"/>
      <c r="C73" s="6"/>
      <c r="D73" s="6"/>
      <c r="E73" s="7"/>
      <c r="F73" s="8">
        <v>2000000</v>
      </c>
      <c r="G73" s="6">
        <v>4700000</v>
      </c>
      <c r="H73" s="6"/>
      <c r="I73" s="9"/>
      <c r="J73" s="10">
        <v>4350000</v>
      </c>
      <c r="K73" s="6">
        <v>2500000</v>
      </c>
      <c r="L73" s="7">
        <v>2000000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17900000</v>
      </c>
      <c r="G75" s="21">
        <f t="shared" si="10"/>
        <v>28700000</v>
      </c>
      <c r="H75" s="21">
        <f>SUM(H70:H74)</f>
        <v>0</v>
      </c>
      <c r="I75" s="24">
        <f t="shared" si="10"/>
        <v>0</v>
      </c>
      <c r="J75" s="25">
        <f t="shared" si="10"/>
        <v>35850000</v>
      </c>
      <c r="K75" s="21">
        <f t="shared" si="10"/>
        <v>27740000</v>
      </c>
      <c r="L75" s="22">
        <f t="shared" si="10"/>
        <v>31334000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14410000</v>
      </c>
      <c r="G79" s="6">
        <v>12110000</v>
      </c>
      <c r="H79" s="6"/>
      <c r="I79" s="9"/>
      <c r="J79" s="10">
        <v>6900000</v>
      </c>
      <c r="K79" s="6">
        <v>7500000</v>
      </c>
      <c r="L79" s="7">
        <v>7200000</v>
      </c>
    </row>
    <row r="80" spans="1:12" ht="13.5">
      <c r="A80" s="87" t="s">
        <v>46</v>
      </c>
      <c r="B80" s="71"/>
      <c r="C80" s="72">
        <f>SUM(C68:C69)</f>
        <v>119514005</v>
      </c>
      <c r="D80" s="72">
        <f aca="true" t="shared" si="11" ref="D80:L80">SUM(D68:D69)</f>
        <v>56309447</v>
      </c>
      <c r="E80" s="73">
        <f t="shared" si="11"/>
        <v>35294416</v>
      </c>
      <c r="F80" s="74">
        <f t="shared" si="11"/>
        <v>172310000</v>
      </c>
      <c r="G80" s="72">
        <f t="shared" si="11"/>
        <v>180810000</v>
      </c>
      <c r="H80" s="72">
        <f>SUM(H68:H69)</f>
        <v>0</v>
      </c>
      <c r="I80" s="75">
        <f t="shared" si="11"/>
        <v>54392876</v>
      </c>
      <c r="J80" s="76">
        <f t="shared" si="11"/>
        <v>192750000</v>
      </c>
      <c r="K80" s="72">
        <f t="shared" si="11"/>
        <v>185240000</v>
      </c>
      <c r="L80" s="73">
        <f t="shared" si="11"/>
        <v>188534000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0.0054620194407813336</v>
      </c>
      <c r="F82" s="97">
        <f t="shared" si="12"/>
        <v>2.700437099574876</v>
      </c>
      <c r="G82" s="95">
        <f t="shared" si="12"/>
        <v>0.6053788400982693</v>
      </c>
      <c r="H82" s="95">
        <f t="shared" si="12"/>
        <v>0.6113603634417507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0.022149934425887655</v>
      </c>
      <c r="F83" s="97">
        <f t="shared" si="13"/>
        <v>0.6442857142857142</v>
      </c>
      <c r="G83" s="95">
        <f t="shared" si="13"/>
        <v>0.3329277428571429</v>
      </c>
      <c r="H83" s="95">
        <f t="shared" si="13"/>
        <v>0</v>
      </c>
      <c r="I83" s="98">
        <f t="shared" si="13"/>
        <v>0</v>
      </c>
      <c r="J83" s="99">
        <f t="shared" si="13"/>
        <v>0.8066866666666667</v>
      </c>
      <c r="K83" s="95">
        <f t="shared" si="13"/>
        <v>0.89972</v>
      </c>
      <c r="L83" s="96">
        <f t="shared" si="13"/>
        <v>0.95308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0.022</v>
      </c>
      <c r="G84" s="95">
        <f t="shared" si="14"/>
        <v>0.028</v>
      </c>
      <c r="H84" s="95">
        <f t="shared" si="14"/>
        <v>0</v>
      </c>
      <c r="I84" s="98">
        <f t="shared" si="14"/>
        <v>0</v>
      </c>
      <c r="J84" s="99">
        <f t="shared" si="14"/>
        <v>0.17</v>
      </c>
      <c r="K84" s="95">
        <f t="shared" si="14"/>
        <v>0.131</v>
      </c>
      <c r="L84" s="96">
        <f t="shared" si="14"/>
        <v>0.135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0.08</v>
      </c>
      <c r="G85" s="95">
        <f t="shared" si="15"/>
        <v>0.06</v>
      </c>
      <c r="H85" s="95">
        <f t="shared" si="15"/>
        <v>0</v>
      </c>
      <c r="I85" s="98">
        <f t="shared" si="15"/>
        <v>0</v>
      </c>
      <c r="J85" s="99">
        <f t="shared" si="15"/>
        <v>0.65</v>
      </c>
      <c r="K85" s="95">
        <f t="shared" si="15"/>
        <v>0.63</v>
      </c>
      <c r="L85" s="96">
        <f t="shared" si="15"/>
        <v>0.63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125122000</v>
      </c>
      <c r="D89" s="6">
        <v>138994000</v>
      </c>
      <c r="E89" s="7">
        <v>182500806</v>
      </c>
      <c r="F89" s="8">
        <v>192050000</v>
      </c>
      <c r="G89" s="6">
        <v>166056000</v>
      </c>
      <c r="H89" s="6">
        <v>162002614</v>
      </c>
      <c r="I89" s="9">
        <v>166056000</v>
      </c>
      <c r="J89" s="10">
        <v>199996854</v>
      </c>
      <c r="K89" s="6">
        <v>211996665</v>
      </c>
      <c r="L89" s="26">
        <v>224671465</v>
      </c>
    </row>
    <row r="90" spans="1:12" ht="13.5">
      <c r="A90" s="86" t="s">
        <v>49</v>
      </c>
      <c r="B90" s="94"/>
      <c r="C90" s="11">
        <v>23657065</v>
      </c>
      <c r="D90" s="11">
        <v>40982235</v>
      </c>
      <c r="E90" s="12">
        <v>41354630</v>
      </c>
      <c r="F90" s="13"/>
      <c r="G90" s="11"/>
      <c r="H90" s="11">
        <v>47706052</v>
      </c>
      <c r="I90" s="14"/>
      <c r="J90" s="15">
        <v>52210000</v>
      </c>
      <c r="K90" s="11">
        <v>42304600</v>
      </c>
      <c r="L90" s="27">
        <v>44428876</v>
      </c>
    </row>
    <row r="91" spans="1:12" ht="13.5">
      <c r="A91" s="86" t="s">
        <v>50</v>
      </c>
      <c r="B91" s="94"/>
      <c r="C91" s="6"/>
      <c r="D91" s="6">
        <v>24220000</v>
      </c>
      <c r="E91" s="7">
        <v>182889054</v>
      </c>
      <c r="F91" s="8">
        <v>42000000</v>
      </c>
      <c r="G91" s="6">
        <v>28891000</v>
      </c>
      <c r="H91" s="6">
        <v>48268275</v>
      </c>
      <c r="I91" s="9">
        <v>28891000</v>
      </c>
      <c r="J91" s="10">
        <v>45750000</v>
      </c>
      <c r="K91" s="6">
        <v>30495000</v>
      </c>
      <c r="L91" s="26">
        <v>32325000</v>
      </c>
    </row>
    <row r="92" spans="1:12" ht="13.5">
      <c r="A92" s="86" t="s">
        <v>51</v>
      </c>
      <c r="B92" s="94"/>
      <c r="C92" s="6">
        <v>183191000</v>
      </c>
      <c r="D92" s="6">
        <v>131301000</v>
      </c>
      <c r="E92" s="7">
        <v>24899700</v>
      </c>
      <c r="F92" s="8">
        <v>176032000</v>
      </c>
      <c r="G92" s="6">
        <v>154509000</v>
      </c>
      <c r="H92" s="6">
        <v>136404423</v>
      </c>
      <c r="I92" s="9">
        <v>154509000</v>
      </c>
      <c r="J92" s="10">
        <v>130851000</v>
      </c>
      <c r="K92" s="6">
        <v>161129000</v>
      </c>
      <c r="L92" s="26">
        <v>170796000</v>
      </c>
    </row>
    <row r="93" spans="1:12" ht="13.5">
      <c r="A93" s="87" t="s">
        <v>84</v>
      </c>
      <c r="B93" s="71"/>
      <c r="C93" s="72">
        <f>SUM(C89:C92)</f>
        <v>331970065</v>
      </c>
      <c r="D93" s="72">
        <f aca="true" t="shared" si="16" ref="D93:L93">SUM(D89:D92)</f>
        <v>335497235</v>
      </c>
      <c r="E93" s="73">
        <f t="shared" si="16"/>
        <v>431644190</v>
      </c>
      <c r="F93" s="74">
        <f t="shared" si="16"/>
        <v>410082000</v>
      </c>
      <c r="G93" s="72">
        <f t="shared" si="16"/>
        <v>349456000</v>
      </c>
      <c r="H93" s="72">
        <f>SUM(H89:H92)</f>
        <v>394381364</v>
      </c>
      <c r="I93" s="75">
        <f t="shared" si="16"/>
        <v>349456000</v>
      </c>
      <c r="J93" s="76">
        <f t="shared" si="16"/>
        <v>428807854</v>
      </c>
      <c r="K93" s="72">
        <f t="shared" si="16"/>
        <v>445925265</v>
      </c>
      <c r="L93" s="121">
        <f t="shared" si="16"/>
        <v>472221341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22222512</v>
      </c>
      <c r="D5" s="40">
        <f aca="true" t="shared" si="0" ref="D5:L5">SUM(D11:D18)</f>
        <v>25123998</v>
      </c>
      <c r="E5" s="41">
        <f t="shared" si="0"/>
        <v>29180873</v>
      </c>
      <c r="F5" s="42">
        <f t="shared" si="0"/>
        <v>8050000</v>
      </c>
      <c r="G5" s="40">
        <f t="shared" si="0"/>
        <v>39339067</v>
      </c>
      <c r="H5" s="40">
        <f>SUM(H11:H18)</f>
        <v>32322801</v>
      </c>
      <c r="I5" s="43">
        <f t="shared" si="0"/>
        <v>34803086</v>
      </c>
      <c r="J5" s="44">
        <f t="shared" si="0"/>
        <v>29384500</v>
      </c>
      <c r="K5" s="40">
        <f t="shared" si="0"/>
        <v>10450000</v>
      </c>
      <c r="L5" s="41">
        <f t="shared" si="0"/>
        <v>5935000</v>
      </c>
    </row>
    <row r="6" spans="1:12" ht="13.5">
      <c r="A6" s="46" t="s">
        <v>19</v>
      </c>
      <c r="B6" s="47"/>
      <c r="C6" s="6"/>
      <c r="D6" s="6"/>
      <c r="E6" s="7">
        <v>186491</v>
      </c>
      <c r="F6" s="8"/>
      <c r="G6" s="6"/>
      <c r="H6" s="6">
        <v>8153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995614</v>
      </c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1182105</v>
      </c>
      <c r="F11" s="23">
        <f t="shared" si="1"/>
        <v>0</v>
      </c>
      <c r="G11" s="21">
        <f t="shared" si="1"/>
        <v>0</v>
      </c>
      <c r="H11" s="21">
        <f>SUM(H6:H10)</f>
        <v>8153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>
        <v>43880</v>
      </c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>
        <v>510000</v>
      </c>
      <c r="H13" s="11">
        <v>508772</v>
      </c>
      <c r="I13" s="14">
        <v>508772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22222512</v>
      </c>
      <c r="D15" s="6">
        <v>25080118</v>
      </c>
      <c r="E15" s="7">
        <v>27734256</v>
      </c>
      <c r="F15" s="8">
        <v>7700000</v>
      </c>
      <c r="G15" s="6">
        <v>37899067</v>
      </c>
      <c r="H15" s="6">
        <v>31805876</v>
      </c>
      <c r="I15" s="9">
        <v>34294314</v>
      </c>
      <c r="J15" s="10">
        <v>26634500</v>
      </c>
      <c r="K15" s="6">
        <v>10450000</v>
      </c>
      <c r="L15" s="7">
        <v>5935000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264512</v>
      </c>
      <c r="F18" s="18">
        <v>350000</v>
      </c>
      <c r="G18" s="16">
        <v>930000</v>
      </c>
      <c r="H18" s="16"/>
      <c r="I18" s="19"/>
      <c r="J18" s="20">
        <v>2750000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305265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305265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186491</v>
      </c>
      <c r="F36" s="8">
        <f t="shared" si="4"/>
        <v>0</v>
      </c>
      <c r="G36" s="6">
        <f t="shared" si="4"/>
        <v>0</v>
      </c>
      <c r="H36" s="6">
        <f>H6+H21</f>
        <v>8153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995614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1182105</v>
      </c>
      <c r="F41" s="23">
        <f t="shared" si="5"/>
        <v>0</v>
      </c>
      <c r="G41" s="21">
        <f t="shared" si="5"/>
        <v>0</v>
      </c>
      <c r="H41" s="21">
        <f>SUM(H36:H40)</f>
        <v>8153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43880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510000</v>
      </c>
      <c r="H43" s="67">
        <f t="shared" si="4"/>
        <v>508772</v>
      </c>
      <c r="I43" s="68">
        <f t="shared" si="4"/>
        <v>508772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22222512</v>
      </c>
      <c r="D45" s="6">
        <f t="shared" si="4"/>
        <v>25080118</v>
      </c>
      <c r="E45" s="61">
        <f t="shared" si="4"/>
        <v>27734256</v>
      </c>
      <c r="F45" s="62">
        <f t="shared" si="4"/>
        <v>7700000</v>
      </c>
      <c r="G45" s="60">
        <f t="shared" si="4"/>
        <v>37899067</v>
      </c>
      <c r="H45" s="60">
        <f t="shared" si="4"/>
        <v>32111141</v>
      </c>
      <c r="I45" s="63">
        <f t="shared" si="4"/>
        <v>34294314</v>
      </c>
      <c r="J45" s="64">
        <f t="shared" si="4"/>
        <v>26634500</v>
      </c>
      <c r="K45" s="60">
        <f t="shared" si="4"/>
        <v>10450000</v>
      </c>
      <c r="L45" s="61">
        <f t="shared" si="4"/>
        <v>5935000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264512</v>
      </c>
      <c r="F48" s="62">
        <f t="shared" si="4"/>
        <v>350000</v>
      </c>
      <c r="G48" s="60">
        <f t="shared" si="4"/>
        <v>930000</v>
      </c>
      <c r="H48" s="60">
        <f t="shared" si="4"/>
        <v>0</v>
      </c>
      <c r="I48" s="63">
        <f t="shared" si="4"/>
        <v>0</v>
      </c>
      <c r="J48" s="64">
        <f t="shared" si="4"/>
        <v>2750000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22222512</v>
      </c>
      <c r="D49" s="72">
        <f aca="true" t="shared" si="6" ref="D49:L49">SUM(D41:D48)</f>
        <v>25123998</v>
      </c>
      <c r="E49" s="73">
        <f t="shared" si="6"/>
        <v>29180873</v>
      </c>
      <c r="F49" s="74">
        <f t="shared" si="6"/>
        <v>8050000</v>
      </c>
      <c r="G49" s="72">
        <f t="shared" si="6"/>
        <v>39339067</v>
      </c>
      <c r="H49" s="72">
        <f>SUM(H41:H48)</f>
        <v>32628066</v>
      </c>
      <c r="I49" s="75">
        <f t="shared" si="6"/>
        <v>34803086</v>
      </c>
      <c r="J49" s="76">
        <f t="shared" si="6"/>
        <v>29384500</v>
      </c>
      <c r="K49" s="72">
        <f t="shared" si="6"/>
        <v>10450000</v>
      </c>
      <c r="L49" s="73">
        <f t="shared" si="6"/>
        <v>5935000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2012003</v>
      </c>
      <c r="E52" s="7">
        <v>1916771</v>
      </c>
      <c r="F52" s="8">
        <v>218219</v>
      </c>
      <c r="G52" s="6">
        <v>-1500000</v>
      </c>
      <c r="H52" s="6"/>
      <c r="I52" s="9">
        <v>65239895</v>
      </c>
      <c r="J52" s="10">
        <v>1343400</v>
      </c>
      <c r="K52" s="6">
        <v>1061574</v>
      </c>
      <c r="L52" s="7">
        <v>751565</v>
      </c>
    </row>
    <row r="53" spans="1:12" ht="13.5">
      <c r="A53" s="79" t="s">
        <v>20</v>
      </c>
      <c r="B53" s="47"/>
      <c r="C53" s="6"/>
      <c r="D53" s="6">
        <v>381131</v>
      </c>
      <c r="E53" s="7">
        <v>1295994</v>
      </c>
      <c r="F53" s="8">
        <v>29135</v>
      </c>
      <c r="G53" s="6"/>
      <c r="H53" s="6"/>
      <c r="I53" s="9">
        <v>1215237</v>
      </c>
      <c r="J53" s="10">
        <v>1129123</v>
      </c>
      <c r="K53" s="6">
        <v>1048365</v>
      </c>
      <c r="L53" s="7">
        <v>959531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218773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2393134</v>
      </c>
      <c r="E57" s="22">
        <f t="shared" si="7"/>
        <v>3212765</v>
      </c>
      <c r="F57" s="23">
        <f t="shared" si="7"/>
        <v>247354</v>
      </c>
      <c r="G57" s="21">
        <f t="shared" si="7"/>
        <v>-1500000</v>
      </c>
      <c r="H57" s="21">
        <f>SUM(H52:H56)</f>
        <v>0</v>
      </c>
      <c r="I57" s="24">
        <f t="shared" si="7"/>
        <v>66673905</v>
      </c>
      <c r="J57" s="25">
        <f t="shared" si="7"/>
        <v>2472523</v>
      </c>
      <c r="K57" s="21">
        <f t="shared" si="7"/>
        <v>2109939</v>
      </c>
      <c r="L57" s="22">
        <f t="shared" si="7"/>
        <v>1711096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>
        <v>-534041</v>
      </c>
      <c r="K58" s="6">
        <v>-1193082</v>
      </c>
      <c r="L58" s="7">
        <v>-1918027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>
        <v>-580000</v>
      </c>
      <c r="H59" s="11"/>
      <c r="I59" s="14">
        <v>1017544</v>
      </c>
      <c r="J59" s="15">
        <v>1086185</v>
      </c>
      <c r="K59" s="11">
        <v>1086185</v>
      </c>
      <c r="L59" s="12">
        <v>1086185</v>
      </c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22222512</v>
      </c>
      <c r="D61" s="6">
        <v>113266142</v>
      </c>
      <c r="E61" s="7">
        <v>132204812</v>
      </c>
      <c r="F61" s="8">
        <v>16275316</v>
      </c>
      <c r="G61" s="6">
        <v>187931383</v>
      </c>
      <c r="H61" s="6"/>
      <c r="I61" s="9">
        <v>127685075</v>
      </c>
      <c r="J61" s="10">
        <v>176751544</v>
      </c>
      <c r="K61" s="6">
        <v>174301019</v>
      </c>
      <c r="L61" s="7">
        <v>166045438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756591</v>
      </c>
      <c r="E64" s="7">
        <v>583177</v>
      </c>
      <c r="F64" s="8">
        <v>1112053</v>
      </c>
      <c r="G64" s="6">
        <v>1241868</v>
      </c>
      <c r="H64" s="6"/>
      <c r="I64" s="9"/>
      <c r="J64" s="10">
        <v>3494053</v>
      </c>
      <c r="K64" s="6">
        <v>2485310</v>
      </c>
      <c r="L64" s="7">
        <v>1375695</v>
      </c>
    </row>
    <row r="65" spans="1:12" ht="13.5">
      <c r="A65" s="70" t="s">
        <v>40</v>
      </c>
      <c r="B65" s="71"/>
      <c r="C65" s="72">
        <f>SUM(C57:C64)</f>
        <v>22222512</v>
      </c>
      <c r="D65" s="72">
        <f aca="true" t="shared" si="8" ref="D65:L65">SUM(D57:D64)</f>
        <v>116415867</v>
      </c>
      <c r="E65" s="73">
        <f t="shared" si="8"/>
        <v>136000754</v>
      </c>
      <c r="F65" s="74">
        <f t="shared" si="8"/>
        <v>17634723</v>
      </c>
      <c r="G65" s="72">
        <f t="shared" si="8"/>
        <v>187093251</v>
      </c>
      <c r="H65" s="72">
        <f>SUM(H57:H64)</f>
        <v>0</v>
      </c>
      <c r="I65" s="75">
        <f t="shared" si="8"/>
        <v>195376524</v>
      </c>
      <c r="J65" s="82">
        <f t="shared" si="8"/>
        <v>183270264</v>
      </c>
      <c r="K65" s="72">
        <f t="shared" si="8"/>
        <v>178789371</v>
      </c>
      <c r="L65" s="73">
        <f t="shared" si="8"/>
        <v>168300387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8312338</v>
      </c>
      <c r="D68" s="60">
        <v>7910270</v>
      </c>
      <c r="E68" s="61">
        <v>9565965</v>
      </c>
      <c r="F68" s="62">
        <v>9584723</v>
      </c>
      <c r="G68" s="60">
        <v>9959052</v>
      </c>
      <c r="H68" s="60"/>
      <c r="I68" s="63">
        <v>9608534</v>
      </c>
      <c r="J68" s="64">
        <v>10911829</v>
      </c>
      <c r="K68" s="60">
        <v>13922158</v>
      </c>
      <c r="L68" s="61">
        <v>15314368</v>
      </c>
    </row>
    <row r="69" spans="1:12" ht="13.5">
      <c r="A69" s="84" t="s">
        <v>43</v>
      </c>
      <c r="B69" s="39" t="s">
        <v>44</v>
      </c>
      <c r="C69" s="60">
        <f>SUM(C75:C79)</f>
        <v>4094424</v>
      </c>
      <c r="D69" s="60">
        <f aca="true" t="shared" si="9" ref="D69:L69">SUM(D75:D79)</f>
        <v>17545344</v>
      </c>
      <c r="E69" s="61">
        <f t="shared" si="9"/>
        <v>6721430</v>
      </c>
      <c r="F69" s="62">
        <f t="shared" si="9"/>
        <v>7173165</v>
      </c>
      <c r="G69" s="60">
        <f t="shared" si="9"/>
        <v>6210443</v>
      </c>
      <c r="H69" s="60">
        <f>SUM(H75:H79)</f>
        <v>3544779</v>
      </c>
      <c r="I69" s="63">
        <f t="shared" si="9"/>
        <v>0</v>
      </c>
      <c r="J69" s="64">
        <f t="shared" si="9"/>
        <v>16341095</v>
      </c>
      <c r="K69" s="60">
        <f t="shared" si="9"/>
        <v>18004748</v>
      </c>
      <c r="L69" s="61">
        <f t="shared" si="9"/>
        <v>16784380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4094424</v>
      </c>
      <c r="D79" s="6">
        <v>17545344</v>
      </c>
      <c r="E79" s="7">
        <v>6721430</v>
      </c>
      <c r="F79" s="8">
        <v>7173165</v>
      </c>
      <c r="G79" s="6">
        <v>6210443</v>
      </c>
      <c r="H79" s="6">
        <v>3544779</v>
      </c>
      <c r="I79" s="9"/>
      <c r="J79" s="10">
        <v>16341095</v>
      </c>
      <c r="K79" s="6">
        <v>18004748</v>
      </c>
      <c r="L79" s="7">
        <v>16784380</v>
      </c>
    </row>
    <row r="80" spans="1:12" ht="13.5">
      <c r="A80" s="87" t="s">
        <v>46</v>
      </c>
      <c r="B80" s="71"/>
      <c r="C80" s="72">
        <f>SUM(C68:C69)</f>
        <v>12406762</v>
      </c>
      <c r="D80" s="72">
        <f aca="true" t="shared" si="11" ref="D80:L80">SUM(D68:D69)</f>
        <v>25455614</v>
      </c>
      <c r="E80" s="73">
        <f t="shared" si="11"/>
        <v>16287395</v>
      </c>
      <c r="F80" s="74">
        <f t="shared" si="11"/>
        <v>16757888</v>
      </c>
      <c r="G80" s="72">
        <f t="shared" si="11"/>
        <v>16169495</v>
      </c>
      <c r="H80" s="72">
        <f>SUM(H68:H69)</f>
        <v>3544779</v>
      </c>
      <c r="I80" s="75">
        <f t="shared" si="11"/>
        <v>9608534</v>
      </c>
      <c r="J80" s="76">
        <f t="shared" si="11"/>
        <v>27252924</v>
      </c>
      <c r="K80" s="72">
        <f t="shared" si="11"/>
        <v>31926906</v>
      </c>
      <c r="L80" s="73">
        <f t="shared" si="11"/>
        <v>32098748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0.009444261962321891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0.184</v>
      </c>
      <c r="D84" s="95">
        <f t="shared" si="14"/>
        <v>0.151</v>
      </c>
      <c r="E84" s="96">
        <f t="shared" si="14"/>
        <v>0.049</v>
      </c>
      <c r="F84" s="97">
        <f t="shared" si="14"/>
        <v>0.407</v>
      </c>
      <c r="G84" s="95">
        <f t="shared" si="14"/>
        <v>0.033</v>
      </c>
      <c r="H84" s="95">
        <f t="shared" si="14"/>
        <v>0</v>
      </c>
      <c r="I84" s="98">
        <f t="shared" si="14"/>
        <v>0</v>
      </c>
      <c r="J84" s="99">
        <f t="shared" si="14"/>
        <v>0.089</v>
      </c>
      <c r="K84" s="95">
        <f t="shared" si="14"/>
        <v>0.101</v>
      </c>
      <c r="L84" s="96">
        <f t="shared" si="14"/>
        <v>0.1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0.18</v>
      </c>
      <c r="D85" s="95">
        <f t="shared" si="15"/>
        <v>0.15</v>
      </c>
      <c r="E85" s="96">
        <f t="shared" si="15"/>
        <v>0.05</v>
      </c>
      <c r="F85" s="97">
        <f t="shared" si="15"/>
        <v>0.41</v>
      </c>
      <c r="G85" s="95">
        <f t="shared" si="15"/>
        <v>0.03</v>
      </c>
      <c r="H85" s="95">
        <f t="shared" si="15"/>
        <v>0</v>
      </c>
      <c r="I85" s="98">
        <f t="shared" si="15"/>
        <v>0</v>
      </c>
      <c r="J85" s="99">
        <f t="shared" si="15"/>
        <v>0.09</v>
      </c>
      <c r="K85" s="95">
        <f t="shared" si="15"/>
        <v>0.1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17545344</v>
      </c>
      <c r="E91" s="7">
        <v>6721430</v>
      </c>
      <c r="F91" s="8">
        <v>7173165</v>
      </c>
      <c r="G91" s="6"/>
      <c r="H91" s="6"/>
      <c r="I91" s="9"/>
      <c r="J91" s="10">
        <v>16341108</v>
      </c>
      <c r="K91" s="6">
        <v>18004748</v>
      </c>
      <c r="L91" s="26">
        <v>16784381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3847379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17545344</v>
      </c>
      <c r="E93" s="73">
        <f t="shared" si="16"/>
        <v>6721430</v>
      </c>
      <c r="F93" s="74">
        <f t="shared" si="16"/>
        <v>7173165</v>
      </c>
      <c r="G93" s="72">
        <f t="shared" si="16"/>
        <v>0</v>
      </c>
      <c r="H93" s="72">
        <f>SUM(H89:H92)</f>
        <v>3847379</v>
      </c>
      <c r="I93" s="75">
        <f t="shared" si="16"/>
        <v>0</v>
      </c>
      <c r="J93" s="76">
        <f t="shared" si="16"/>
        <v>16341108</v>
      </c>
      <c r="K93" s="72">
        <f t="shared" si="16"/>
        <v>18004748</v>
      </c>
      <c r="L93" s="121">
        <f t="shared" si="16"/>
        <v>16784381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51822475</v>
      </c>
      <c r="D5" s="40">
        <f aca="true" t="shared" si="0" ref="D5:L5">SUM(D11:D18)</f>
        <v>0</v>
      </c>
      <c r="E5" s="41">
        <f t="shared" si="0"/>
        <v>24568270</v>
      </c>
      <c r="F5" s="42">
        <f t="shared" si="0"/>
        <v>31520837</v>
      </c>
      <c r="G5" s="40">
        <f t="shared" si="0"/>
        <v>28734012</v>
      </c>
      <c r="H5" s="40">
        <f>SUM(H11:H18)</f>
        <v>4814682</v>
      </c>
      <c r="I5" s="43">
        <f t="shared" si="0"/>
        <v>31382659</v>
      </c>
      <c r="J5" s="44">
        <f t="shared" si="0"/>
        <v>57508336</v>
      </c>
      <c r="K5" s="40">
        <f t="shared" si="0"/>
        <v>56305752</v>
      </c>
      <c r="L5" s="41">
        <f t="shared" si="0"/>
        <v>78358807</v>
      </c>
    </row>
    <row r="6" spans="1:12" ht="13.5">
      <c r="A6" s="46" t="s">
        <v>19</v>
      </c>
      <c r="B6" s="47"/>
      <c r="C6" s="6">
        <v>12986423</v>
      </c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>
        <v>3000000</v>
      </c>
      <c r="D7" s="6"/>
      <c r="E7" s="7">
        <v>3716064</v>
      </c>
      <c r="F7" s="8">
        <v>5100000</v>
      </c>
      <c r="G7" s="6">
        <v>5100000</v>
      </c>
      <c r="H7" s="6"/>
      <c r="I7" s="9">
        <v>1598780</v>
      </c>
      <c r="J7" s="10">
        <v>32443336</v>
      </c>
      <c r="K7" s="6">
        <v>24443336</v>
      </c>
      <c r="L7" s="7">
        <v>40787670</v>
      </c>
    </row>
    <row r="8" spans="1:12" ht="13.5">
      <c r="A8" s="46" t="s">
        <v>21</v>
      </c>
      <c r="B8" s="47"/>
      <c r="C8" s="6">
        <v>23596612</v>
      </c>
      <c r="D8" s="6"/>
      <c r="E8" s="7">
        <v>18995734</v>
      </c>
      <c r="F8" s="8">
        <v>24070837</v>
      </c>
      <c r="G8" s="6">
        <v>16397000</v>
      </c>
      <c r="H8" s="6"/>
      <c r="I8" s="9">
        <v>18597140</v>
      </c>
      <c r="J8" s="10">
        <v>25065000</v>
      </c>
      <c r="K8" s="6">
        <v>21586531</v>
      </c>
      <c r="L8" s="7">
        <v>26267663</v>
      </c>
    </row>
    <row r="9" spans="1:12" ht="13.5">
      <c r="A9" s="46" t="s">
        <v>22</v>
      </c>
      <c r="B9" s="47"/>
      <c r="C9" s="6">
        <v>6124541</v>
      </c>
      <c r="D9" s="6"/>
      <c r="E9" s="7"/>
      <c r="F9" s="8">
        <v>350000</v>
      </c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403359</v>
      </c>
      <c r="I10" s="9">
        <v>4651146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45707576</v>
      </c>
      <c r="D11" s="21">
        <f aca="true" t="shared" si="1" ref="D11:L11">SUM(D6:D10)</f>
        <v>0</v>
      </c>
      <c r="E11" s="22">
        <f t="shared" si="1"/>
        <v>22711798</v>
      </c>
      <c r="F11" s="23">
        <f t="shared" si="1"/>
        <v>29520837</v>
      </c>
      <c r="G11" s="21">
        <f t="shared" si="1"/>
        <v>21497000</v>
      </c>
      <c r="H11" s="21">
        <f>SUM(H6:H10)</f>
        <v>403359</v>
      </c>
      <c r="I11" s="24">
        <f t="shared" si="1"/>
        <v>24847066</v>
      </c>
      <c r="J11" s="25">
        <f t="shared" si="1"/>
        <v>57508336</v>
      </c>
      <c r="K11" s="21">
        <f t="shared" si="1"/>
        <v>46029867</v>
      </c>
      <c r="L11" s="22">
        <f t="shared" si="1"/>
        <v>67055333</v>
      </c>
    </row>
    <row r="12" spans="1:12" ht="13.5">
      <c r="A12" s="49" t="s">
        <v>25</v>
      </c>
      <c r="B12" s="39"/>
      <c r="C12" s="6">
        <v>6114899</v>
      </c>
      <c r="D12" s="6"/>
      <c r="E12" s="7"/>
      <c r="F12" s="8"/>
      <c r="G12" s="6">
        <v>7237012</v>
      </c>
      <c r="H12" s="6"/>
      <c r="I12" s="9">
        <v>6535593</v>
      </c>
      <c r="J12" s="10"/>
      <c r="K12" s="6">
        <v>10275885</v>
      </c>
      <c r="L12" s="7">
        <v>11303474</v>
      </c>
    </row>
    <row r="13" spans="1:12" ht="13.5">
      <c r="A13" s="49" t="s">
        <v>26</v>
      </c>
      <c r="B13" s="39"/>
      <c r="C13" s="11"/>
      <c r="D13" s="11"/>
      <c r="E13" s="12">
        <v>197000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1659472</v>
      </c>
      <c r="F15" s="8">
        <v>2000000</v>
      </c>
      <c r="G15" s="6"/>
      <c r="H15" s="6">
        <v>4411323</v>
      </c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51692322</v>
      </c>
      <c r="E20" s="54">
        <f t="shared" si="2"/>
        <v>55383069</v>
      </c>
      <c r="F20" s="55">
        <f t="shared" si="2"/>
        <v>39652966</v>
      </c>
      <c r="G20" s="53">
        <f t="shared" si="2"/>
        <v>47606825</v>
      </c>
      <c r="H20" s="53">
        <f>SUM(H26:H33)</f>
        <v>91352873</v>
      </c>
      <c r="I20" s="56">
        <f t="shared" si="2"/>
        <v>54463232</v>
      </c>
      <c r="J20" s="57">
        <f t="shared" si="2"/>
        <v>54661713</v>
      </c>
      <c r="K20" s="53">
        <f t="shared" si="2"/>
        <v>45457447</v>
      </c>
      <c r="L20" s="54">
        <f t="shared" si="2"/>
        <v>47048973</v>
      </c>
    </row>
    <row r="21" spans="1:12" ht="13.5">
      <c r="A21" s="46" t="s">
        <v>19</v>
      </c>
      <c r="B21" s="47"/>
      <c r="C21" s="6"/>
      <c r="D21" s="6"/>
      <c r="E21" s="7">
        <v>55383069</v>
      </c>
      <c r="F21" s="8">
        <v>32415954</v>
      </c>
      <c r="G21" s="6">
        <v>23286738</v>
      </c>
      <c r="H21" s="6">
        <v>50721352</v>
      </c>
      <c r="I21" s="9">
        <v>33527583</v>
      </c>
      <c r="J21" s="10">
        <v>24283221</v>
      </c>
      <c r="K21" s="6">
        <v>4661737</v>
      </c>
      <c r="L21" s="7">
        <v>3963396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>
        <v>500000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>
        <v>48452689</v>
      </c>
      <c r="E23" s="7"/>
      <c r="F23" s="8"/>
      <c r="G23" s="6">
        <v>21970087</v>
      </c>
      <c r="H23" s="6">
        <v>29309635</v>
      </c>
      <c r="I23" s="9">
        <v>18975973</v>
      </c>
      <c r="J23" s="10">
        <v>17038086</v>
      </c>
      <c r="K23" s="6">
        <v>19000000</v>
      </c>
      <c r="L23" s="7">
        <v>19427775</v>
      </c>
    </row>
    <row r="24" spans="1:12" ht="13.5">
      <c r="A24" s="46" t="s">
        <v>22</v>
      </c>
      <c r="B24" s="47"/>
      <c r="C24" s="6"/>
      <c r="D24" s="6"/>
      <c r="E24" s="7"/>
      <c r="F24" s="8"/>
      <c r="G24" s="6">
        <v>350000</v>
      </c>
      <c r="H24" s="6"/>
      <c r="I24" s="9"/>
      <c r="J24" s="10">
        <v>6900000</v>
      </c>
      <c r="K24" s="6">
        <v>4363469</v>
      </c>
      <c r="L24" s="7">
        <v>4682337</v>
      </c>
    </row>
    <row r="25" spans="1:12" ht="13.5">
      <c r="A25" s="46" t="s">
        <v>23</v>
      </c>
      <c r="B25" s="47"/>
      <c r="C25" s="6"/>
      <c r="D25" s="6"/>
      <c r="E25" s="7"/>
      <c r="F25" s="8">
        <v>2234253</v>
      </c>
      <c r="G25" s="6">
        <v>2000000</v>
      </c>
      <c r="H25" s="6">
        <v>9855886</v>
      </c>
      <c r="I25" s="9">
        <v>1959676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48452689</v>
      </c>
      <c r="E26" s="22">
        <f t="shared" si="3"/>
        <v>55383069</v>
      </c>
      <c r="F26" s="23">
        <f t="shared" si="3"/>
        <v>34650207</v>
      </c>
      <c r="G26" s="21">
        <f t="shared" si="3"/>
        <v>47606825</v>
      </c>
      <c r="H26" s="21">
        <f>SUM(H21:H25)</f>
        <v>90386873</v>
      </c>
      <c r="I26" s="24">
        <f t="shared" si="3"/>
        <v>54463232</v>
      </c>
      <c r="J26" s="25">
        <f t="shared" si="3"/>
        <v>48221307</v>
      </c>
      <c r="K26" s="21">
        <f t="shared" si="3"/>
        <v>28025206</v>
      </c>
      <c r="L26" s="22">
        <f t="shared" si="3"/>
        <v>28073508</v>
      </c>
    </row>
    <row r="27" spans="1:12" ht="13.5">
      <c r="A27" s="49" t="s">
        <v>25</v>
      </c>
      <c r="B27" s="59"/>
      <c r="C27" s="6"/>
      <c r="D27" s="6"/>
      <c r="E27" s="7"/>
      <c r="F27" s="8">
        <v>5002759</v>
      </c>
      <c r="G27" s="6"/>
      <c r="H27" s="6"/>
      <c r="I27" s="9"/>
      <c r="J27" s="10">
        <v>4440406</v>
      </c>
      <c r="K27" s="6">
        <v>15432241</v>
      </c>
      <c r="L27" s="7">
        <v>16975465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3239633</v>
      </c>
      <c r="E30" s="7"/>
      <c r="F30" s="8"/>
      <c r="G30" s="6"/>
      <c r="H30" s="6">
        <v>966000</v>
      </c>
      <c r="I30" s="9"/>
      <c r="J30" s="10">
        <v>2000000</v>
      </c>
      <c r="K30" s="6">
        <v>2000000</v>
      </c>
      <c r="L30" s="7">
        <v>2000000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12986423</v>
      </c>
      <c r="D36" s="6">
        <f t="shared" si="4"/>
        <v>0</v>
      </c>
      <c r="E36" s="7">
        <f t="shared" si="4"/>
        <v>55383069</v>
      </c>
      <c r="F36" s="8">
        <f t="shared" si="4"/>
        <v>32415954</v>
      </c>
      <c r="G36" s="6">
        <f t="shared" si="4"/>
        <v>23286738</v>
      </c>
      <c r="H36" s="6">
        <f>H6+H21</f>
        <v>50721352</v>
      </c>
      <c r="I36" s="9">
        <f t="shared" si="4"/>
        <v>33527583</v>
      </c>
      <c r="J36" s="10">
        <f t="shared" si="4"/>
        <v>24283221</v>
      </c>
      <c r="K36" s="6">
        <f t="shared" si="4"/>
        <v>4661737</v>
      </c>
      <c r="L36" s="7">
        <f t="shared" si="4"/>
        <v>3963396</v>
      </c>
    </row>
    <row r="37" spans="1:12" ht="13.5">
      <c r="A37" s="46" t="s">
        <v>20</v>
      </c>
      <c r="B37" s="47"/>
      <c r="C37" s="6">
        <f t="shared" si="4"/>
        <v>3000000</v>
      </c>
      <c r="D37" s="6">
        <f t="shared" si="4"/>
        <v>0</v>
      </c>
      <c r="E37" s="7">
        <f t="shared" si="4"/>
        <v>3716064</v>
      </c>
      <c r="F37" s="8">
        <f t="shared" si="4"/>
        <v>5100000</v>
      </c>
      <c r="G37" s="6">
        <f t="shared" si="4"/>
        <v>5100000</v>
      </c>
      <c r="H37" s="6">
        <f>H7+H22</f>
        <v>500000</v>
      </c>
      <c r="I37" s="9">
        <f t="shared" si="4"/>
        <v>1598780</v>
      </c>
      <c r="J37" s="10">
        <f t="shared" si="4"/>
        <v>32443336</v>
      </c>
      <c r="K37" s="6">
        <f t="shared" si="4"/>
        <v>24443336</v>
      </c>
      <c r="L37" s="7">
        <f t="shared" si="4"/>
        <v>40787670</v>
      </c>
    </row>
    <row r="38" spans="1:12" ht="13.5">
      <c r="A38" s="46" t="s">
        <v>21</v>
      </c>
      <c r="B38" s="47"/>
      <c r="C38" s="6">
        <f t="shared" si="4"/>
        <v>23596612</v>
      </c>
      <c r="D38" s="6">
        <f t="shared" si="4"/>
        <v>48452689</v>
      </c>
      <c r="E38" s="7">
        <f t="shared" si="4"/>
        <v>18995734</v>
      </c>
      <c r="F38" s="8">
        <f t="shared" si="4"/>
        <v>24070837</v>
      </c>
      <c r="G38" s="6">
        <f t="shared" si="4"/>
        <v>38367087</v>
      </c>
      <c r="H38" s="6">
        <f>H8+H23</f>
        <v>29309635</v>
      </c>
      <c r="I38" s="9">
        <f t="shared" si="4"/>
        <v>37573113</v>
      </c>
      <c r="J38" s="10">
        <f t="shared" si="4"/>
        <v>42103086</v>
      </c>
      <c r="K38" s="6">
        <f t="shared" si="4"/>
        <v>40586531</v>
      </c>
      <c r="L38" s="7">
        <f t="shared" si="4"/>
        <v>45695438</v>
      </c>
    </row>
    <row r="39" spans="1:12" ht="13.5">
      <c r="A39" s="46" t="s">
        <v>22</v>
      </c>
      <c r="B39" s="47"/>
      <c r="C39" s="6">
        <f t="shared" si="4"/>
        <v>6124541</v>
      </c>
      <c r="D39" s="6">
        <f t="shared" si="4"/>
        <v>0</v>
      </c>
      <c r="E39" s="7">
        <f t="shared" si="4"/>
        <v>0</v>
      </c>
      <c r="F39" s="8">
        <f t="shared" si="4"/>
        <v>350000</v>
      </c>
      <c r="G39" s="6">
        <f t="shared" si="4"/>
        <v>350000</v>
      </c>
      <c r="H39" s="6">
        <f>H9+H24</f>
        <v>0</v>
      </c>
      <c r="I39" s="9">
        <f t="shared" si="4"/>
        <v>0</v>
      </c>
      <c r="J39" s="10">
        <f t="shared" si="4"/>
        <v>6900000</v>
      </c>
      <c r="K39" s="6">
        <f t="shared" si="4"/>
        <v>4363469</v>
      </c>
      <c r="L39" s="7">
        <f t="shared" si="4"/>
        <v>4682337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2234253</v>
      </c>
      <c r="G40" s="6">
        <f t="shared" si="4"/>
        <v>2000000</v>
      </c>
      <c r="H40" s="6">
        <f>H10+H25</f>
        <v>10259245</v>
      </c>
      <c r="I40" s="9">
        <f t="shared" si="4"/>
        <v>6610822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45707576</v>
      </c>
      <c r="D41" s="21">
        <f aca="true" t="shared" si="5" ref="D41:L41">SUM(D36:D40)</f>
        <v>48452689</v>
      </c>
      <c r="E41" s="22">
        <f t="shared" si="5"/>
        <v>78094867</v>
      </c>
      <c r="F41" s="23">
        <f t="shared" si="5"/>
        <v>64171044</v>
      </c>
      <c r="G41" s="21">
        <f t="shared" si="5"/>
        <v>69103825</v>
      </c>
      <c r="H41" s="21">
        <f>SUM(H36:H40)</f>
        <v>90790232</v>
      </c>
      <c r="I41" s="24">
        <f t="shared" si="5"/>
        <v>79310298</v>
      </c>
      <c r="J41" s="25">
        <f t="shared" si="5"/>
        <v>105729643</v>
      </c>
      <c r="K41" s="21">
        <f t="shared" si="5"/>
        <v>74055073</v>
      </c>
      <c r="L41" s="22">
        <f t="shared" si="5"/>
        <v>95128841</v>
      </c>
    </row>
    <row r="42" spans="1:12" ht="13.5">
      <c r="A42" s="49" t="s">
        <v>25</v>
      </c>
      <c r="B42" s="39"/>
      <c r="C42" s="6">
        <f t="shared" si="4"/>
        <v>6114899</v>
      </c>
      <c r="D42" s="6">
        <f t="shared" si="4"/>
        <v>0</v>
      </c>
      <c r="E42" s="61">
        <f t="shared" si="4"/>
        <v>0</v>
      </c>
      <c r="F42" s="62">
        <f t="shared" si="4"/>
        <v>5002759</v>
      </c>
      <c r="G42" s="60">
        <f t="shared" si="4"/>
        <v>7237012</v>
      </c>
      <c r="H42" s="60">
        <f t="shared" si="4"/>
        <v>0</v>
      </c>
      <c r="I42" s="63">
        <f t="shared" si="4"/>
        <v>6535593</v>
      </c>
      <c r="J42" s="64">
        <f t="shared" si="4"/>
        <v>4440406</v>
      </c>
      <c r="K42" s="60">
        <f t="shared" si="4"/>
        <v>25708126</v>
      </c>
      <c r="L42" s="61">
        <f t="shared" si="4"/>
        <v>28278939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197000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3239633</v>
      </c>
      <c r="E45" s="61">
        <f t="shared" si="4"/>
        <v>1659472</v>
      </c>
      <c r="F45" s="62">
        <f t="shared" si="4"/>
        <v>2000000</v>
      </c>
      <c r="G45" s="60">
        <f t="shared" si="4"/>
        <v>0</v>
      </c>
      <c r="H45" s="60">
        <f t="shared" si="4"/>
        <v>5377323</v>
      </c>
      <c r="I45" s="63">
        <f t="shared" si="4"/>
        <v>0</v>
      </c>
      <c r="J45" s="64">
        <f t="shared" si="4"/>
        <v>2000000</v>
      </c>
      <c r="K45" s="60">
        <f t="shared" si="4"/>
        <v>2000000</v>
      </c>
      <c r="L45" s="61">
        <f t="shared" si="4"/>
        <v>2000000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51822475</v>
      </c>
      <c r="D49" s="72">
        <f aca="true" t="shared" si="6" ref="D49:L49">SUM(D41:D48)</f>
        <v>51692322</v>
      </c>
      <c r="E49" s="73">
        <f t="shared" si="6"/>
        <v>79951339</v>
      </c>
      <c r="F49" s="74">
        <f t="shared" si="6"/>
        <v>71173803</v>
      </c>
      <c r="G49" s="72">
        <f t="shared" si="6"/>
        <v>76340837</v>
      </c>
      <c r="H49" s="72">
        <f>SUM(H41:H48)</f>
        <v>96167555</v>
      </c>
      <c r="I49" s="75">
        <f t="shared" si="6"/>
        <v>85845891</v>
      </c>
      <c r="J49" s="76">
        <f t="shared" si="6"/>
        <v>112170049</v>
      </c>
      <c r="K49" s="72">
        <f t="shared" si="6"/>
        <v>101763199</v>
      </c>
      <c r="L49" s="73">
        <f t="shared" si="6"/>
        <v>125407780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234323423</v>
      </c>
      <c r="D52" s="6">
        <v>234323423</v>
      </c>
      <c r="E52" s="7">
        <v>1026647236</v>
      </c>
      <c r="F52" s="8">
        <v>1584669000</v>
      </c>
      <c r="G52" s="6">
        <v>1584668988</v>
      </c>
      <c r="H52" s="6"/>
      <c r="I52" s="9">
        <v>1001343897</v>
      </c>
      <c r="J52" s="10">
        <v>917365221</v>
      </c>
      <c r="K52" s="6">
        <v>1009100608</v>
      </c>
      <c r="L52" s="7">
        <v>1059557986</v>
      </c>
    </row>
    <row r="53" spans="1:12" ht="13.5">
      <c r="A53" s="79" t="s">
        <v>20</v>
      </c>
      <c r="B53" s="47"/>
      <c r="C53" s="6">
        <v>161464000</v>
      </c>
      <c r="D53" s="6">
        <v>161464000</v>
      </c>
      <c r="E53" s="7">
        <v>364838125</v>
      </c>
      <c r="F53" s="8">
        <v>245600000</v>
      </c>
      <c r="G53" s="6">
        <v>245600000</v>
      </c>
      <c r="H53" s="6"/>
      <c r="I53" s="9">
        <v>270451203</v>
      </c>
      <c r="J53" s="10">
        <v>316398336</v>
      </c>
      <c r="K53" s="6">
        <v>348037772</v>
      </c>
      <c r="L53" s="7">
        <v>365439447</v>
      </c>
    </row>
    <row r="54" spans="1:12" ht="13.5">
      <c r="A54" s="79" t="s">
        <v>21</v>
      </c>
      <c r="B54" s="47"/>
      <c r="C54" s="6">
        <v>250222612</v>
      </c>
      <c r="D54" s="6">
        <v>250223301</v>
      </c>
      <c r="E54" s="7">
        <v>298668787</v>
      </c>
      <c r="F54" s="8">
        <v>251420000</v>
      </c>
      <c r="G54" s="6">
        <v>251420000</v>
      </c>
      <c r="H54" s="6"/>
      <c r="I54" s="9">
        <v>238341700</v>
      </c>
      <c r="J54" s="10">
        <v>226975086</v>
      </c>
      <c r="K54" s="6">
        <v>249971618</v>
      </c>
      <c r="L54" s="7">
        <v>262156506</v>
      </c>
    </row>
    <row r="55" spans="1:12" ht="13.5">
      <c r="A55" s="79" t="s">
        <v>22</v>
      </c>
      <c r="B55" s="47"/>
      <c r="C55" s="6">
        <v>21677541</v>
      </c>
      <c r="D55" s="6">
        <v>21677541</v>
      </c>
      <c r="E55" s="7">
        <v>79729735</v>
      </c>
      <c r="F55" s="8">
        <v>110950000</v>
      </c>
      <c r="G55" s="6">
        <v>110950000</v>
      </c>
      <c r="H55" s="6"/>
      <c r="I55" s="9">
        <v>191017698</v>
      </c>
      <c r="J55" s="10">
        <v>314827000</v>
      </c>
      <c r="K55" s="6">
        <v>66207069</v>
      </c>
      <c r="L55" s="7">
        <v>69516886</v>
      </c>
    </row>
    <row r="56" spans="1:12" ht="13.5">
      <c r="A56" s="79" t="s">
        <v>23</v>
      </c>
      <c r="B56" s="47"/>
      <c r="C56" s="6">
        <v>60249000</v>
      </c>
      <c r="D56" s="6">
        <v>60248000</v>
      </c>
      <c r="E56" s="7">
        <v>95333083</v>
      </c>
      <c r="F56" s="8">
        <v>2234000</v>
      </c>
      <c r="G56" s="6">
        <v>2234253</v>
      </c>
      <c r="H56" s="6"/>
      <c r="I56" s="9">
        <v>12996037</v>
      </c>
      <c r="J56" s="10">
        <v>94432317</v>
      </c>
      <c r="K56" s="6">
        <v>416015574</v>
      </c>
      <c r="L56" s="7">
        <v>399518894</v>
      </c>
    </row>
    <row r="57" spans="1:12" ht="13.5">
      <c r="A57" s="80" t="s">
        <v>24</v>
      </c>
      <c r="B57" s="47"/>
      <c r="C57" s="21">
        <f>SUM(C52:C56)</f>
        <v>727936576</v>
      </c>
      <c r="D57" s="21">
        <f aca="true" t="shared" si="7" ref="D57:L57">SUM(D52:D56)</f>
        <v>727936265</v>
      </c>
      <c r="E57" s="22">
        <f t="shared" si="7"/>
        <v>1865216966</v>
      </c>
      <c r="F57" s="23">
        <f t="shared" si="7"/>
        <v>2194873000</v>
      </c>
      <c r="G57" s="21">
        <f t="shared" si="7"/>
        <v>2194873241</v>
      </c>
      <c r="H57" s="21">
        <f>SUM(H52:H56)</f>
        <v>0</v>
      </c>
      <c r="I57" s="24">
        <f t="shared" si="7"/>
        <v>1714150535</v>
      </c>
      <c r="J57" s="25">
        <f t="shared" si="7"/>
        <v>1869997960</v>
      </c>
      <c r="K57" s="21">
        <f t="shared" si="7"/>
        <v>2089332641</v>
      </c>
      <c r="L57" s="22">
        <f t="shared" si="7"/>
        <v>2156189719</v>
      </c>
    </row>
    <row r="58" spans="1:12" ht="13.5">
      <c r="A58" s="77" t="s">
        <v>25</v>
      </c>
      <c r="B58" s="39"/>
      <c r="C58" s="6">
        <v>129896899</v>
      </c>
      <c r="D58" s="6">
        <v>129895899</v>
      </c>
      <c r="E58" s="7">
        <v>281092881</v>
      </c>
      <c r="F58" s="8">
        <v>5003000</v>
      </c>
      <c r="G58" s="6">
        <v>5002506</v>
      </c>
      <c r="H58" s="6"/>
      <c r="I58" s="9">
        <v>272470695</v>
      </c>
      <c r="J58" s="10">
        <v>395862000</v>
      </c>
      <c r="K58" s="6">
        <v>235448299</v>
      </c>
      <c r="L58" s="7">
        <v>228991611</v>
      </c>
    </row>
    <row r="59" spans="1:12" ht="13.5">
      <c r="A59" s="77" t="s">
        <v>26</v>
      </c>
      <c r="B59" s="39"/>
      <c r="C59" s="11">
        <v>2581000</v>
      </c>
      <c r="D59" s="11">
        <v>2581000</v>
      </c>
      <c r="E59" s="12">
        <v>197000</v>
      </c>
      <c r="F59" s="13"/>
      <c r="G59" s="11"/>
      <c r="H59" s="11"/>
      <c r="I59" s="14"/>
      <c r="J59" s="15">
        <v>360000</v>
      </c>
      <c r="K59" s="11">
        <v>360150</v>
      </c>
      <c r="L59" s="12">
        <v>360307</v>
      </c>
    </row>
    <row r="60" spans="1:12" ht="13.5">
      <c r="A60" s="77" t="s">
        <v>27</v>
      </c>
      <c r="B60" s="39"/>
      <c r="C60" s="6">
        <v>431500000</v>
      </c>
      <c r="D60" s="6">
        <v>336657000</v>
      </c>
      <c r="E60" s="7"/>
      <c r="F60" s="8">
        <v>534460000</v>
      </c>
      <c r="G60" s="6">
        <v>534459821</v>
      </c>
      <c r="H60" s="6"/>
      <c r="I60" s="9"/>
      <c r="J60" s="10">
        <v>303153000</v>
      </c>
      <c r="K60" s="6">
        <v>303153000</v>
      </c>
      <c r="L60" s="7">
        <v>303153000</v>
      </c>
    </row>
    <row r="61" spans="1:12" ht="13.5">
      <c r="A61" s="77" t="s">
        <v>28</v>
      </c>
      <c r="B61" s="39" t="s">
        <v>29</v>
      </c>
      <c r="C61" s="6">
        <v>31138000</v>
      </c>
      <c r="D61" s="6">
        <v>31138633</v>
      </c>
      <c r="E61" s="7">
        <v>92860292</v>
      </c>
      <c r="F61" s="8">
        <v>2000000</v>
      </c>
      <c r="G61" s="6">
        <v>2000001</v>
      </c>
      <c r="H61" s="6"/>
      <c r="I61" s="9">
        <v>220473286</v>
      </c>
      <c r="J61" s="10">
        <v>12058000</v>
      </c>
      <c r="K61" s="6">
        <v>14588000</v>
      </c>
      <c r="L61" s="7">
        <v>37038250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123000</v>
      </c>
      <c r="D64" s="6">
        <v>11000</v>
      </c>
      <c r="E64" s="7"/>
      <c r="F64" s="8">
        <v>49000</v>
      </c>
      <c r="G64" s="6">
        <v>48701</v>
      </c>
      <c r="H64" s="6"/>
      <c r="I64" s="9"/>
      <c r="J64" s="10">
        <v>11051</v>
      </c>
      <c r="K64" s="6">
        <v>11051</v>
      </c>
      <c r="L64" s="7">
        <v>11051</v>
      </c>
    </row>
    <row r="65" spans="1:12" ht="13.5">
      <c r="A65" s="70" t="s">
        <v>40</v>
      </c>
      <c r="B65" s="71"/>
      <c r="C65" s="72">
        <f>SUM(C57:C64)</f>
        <v>1323175475</v>
      </c>
      <c r="D65" s="72">
        <f aca="true" t="shared" si="8" ref="D65:L65">SUM(D57:D64)</f>
        <v>1228219797</v>
      </c>
      <c r="E65" s="73">
        <f t="shared" si="8"/>
        <v>2239367139</v>
      </c>
      <c r="F65" s="74">
        <f t="shared" si="8"/>
        <v>2736385000</v>
      </c>
      <c r="G65" s="72">
        <f t="shared" si="8"/>
        <v>2736384270</v>
      </c>
      <c r="H65" s="72">
        <f>SUM(H57:H64)</f>
        <v>0</v>
      </c>
      <c r="I65" s="75">
        <f t="shared" si="8"/>
        <v>2207094516</v>
      </c>
      <c r="J65" s="82">
        <f t="shared" si="8"/>
        <v>2581442011</v>
      </c>
      <c r="K65" s="72">
        <f t="shared" si="8"/>
        <v>2642893141</v>
      </c>
      <c r="L65" s="73">
        <f t="shared" si="8"/>
        <v>2725743938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89328857</v>
      </c>
      <c r="D68" s="60">
        <v>86842711</v>
      </c>
      <c r="E68" s="61">
        <v>84169937</v>
      </c>
      <c r="F68" s="62">
        <v>33595902</v>
      </c>
      <c r="G68" s="60">
        <v>35835000</v>
      </c>
      <c r="H68" s="60"/>
      <c r="I68" s="63">
        <v>128896384</v>
      </c>
      <c r="J68" s="64">
        <v>38128440</v>
      </c>
      <c r="K68" s="60">
        <v>40301761</v>
      </c>
      <c r="L68" s="61">
        <v>42558660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17731000</v>
      </c>
      <c r="E69" s="61">
        <f t="shared" si="9"/>
        <v>31470825</v>
      </c>
      <c r="F69" s="62">
        <f t="shared" si="9"/>
        <v>23322297</v>
      </c>
      <c r="G69" s="60">
        <f t="shared" si="9"/>
        <v>23322257</v>
      </c>
      <c r="H69" s="60">
        <f>SUM(H75:H79)</f>
        <v>0</v>
      </c>
      <c r="I69" s="63">
        <f t="shared" si="9"/>
        <v>25041273</v>
      </c>
      <c r="J69" s="64">
        <f t="shared" si="9"/>
        <v>27426743</v>
      </c>
      <c r="K69" s="60">
        <f t="shared" si="9"/>
        <v>30021495</v>
      </c>
      <c r="L69" s="61">
        <f t="shared" si="9"/>
        <v>22997367</v>
      </c>
    </row>
    <row r="70" spans="1:12" ht="13.5">
      <c r="A70" s="79" t="s">
        <v>19</v>
      </c>
      <c r="B70" s="47"/>
      <c r="C70" s="6"/>
      <c r="D70" s="6">
        <v>2750000</v>
      </c>
      <c r="E70" s="7">
        <v>2414581</v>
      </c>
      <c r="F70" s="8">
        <v>5500000</v>
      </c>
      <c r="G70" s="6">
        <v>5500000</v>
      </c>
      <c r="H70" s="6"/>
      <c r="I70" s="9">
        <v>4374950</v>
      </c>
      <c r="J70" s="10">
        <v>16888956</v>
      </c>
      <c r="K70" s="6">
        <v>19130673</v>
      </c>
      <c r="L70" s="7">
        <v>20172895</v>
      </c>
    </row>
    <row r="71" spans="1:12" ht="13.5">
      <c r="A71" s="79" t="s">
        <v>20</v>
      </c>
      <c r="B71" s="47"/>
      <c r="C71" s="6"/>
      <c r="D71" s="6">
        <v>1315000</v>
      </c>
      <c r="E71" s="7">
        <v>14741777</v>
      </c>
      <c r="F71" s="8">
        <v>7354761</v>
      </c>
      <c r="G71" s="6">
        <v>7354761</v>
      </c>
      <c r="H71" s="6"/>
      <c r="I71" s="9">
        <v>9411957</v>
      </c>
      <c r="J71" s="10"/>
      <c r="K71" s="6">
        <v>100000</v>
      </c>
      <c r="L71" s="7">
        <v>106000</v>
      </c>
    </row>
    <row r="72" spans="1:12" ht="13.5">
      <c r="A72" s="79" t="s">
        <v>21</v>
      </c>
      <c r="B72" s="47"/>
      <c r="C72" s="6"/>
      <c r="D72" s="6">
        <v>6115000</v>
      </c>
      <c r="E72" s="7">
        <v>4513775</v>
      </c>
      <c r="F72" s="8">
        <v>5628100</v>
      </c>
      <c r="G72" s="6">
        <v>5628100</v>
      </c>
      <c r="H72" s="6"/>
      <c r="I72" s="9">
        <v>6264744</v>
      </c>
      <c r="J72" s="10">
        <v>4954530</v>
      </c>
      <c r="K72" s="6">
        <v>5343000</v>
      </c>
      <c r="L72" s="7"/>
    </row>
    <row r="73" spans="1:12" ht="13.5">
      <c r="A73" s="79" t="s">
        <v>22</v>
      </c>
      <c r="B73" s="47"/>
      <c r="C73" s="6"/>
      <c r="D73" s="6"/>
      <c r="E73" s="7"/>
      <c r="F73" s="8">
        <v>427770</v>
      </c>
      <c r="G73" s="6">
        <v>427770</v>
      </c>
      <c r="H73" s="6"/>
      <c r="I73" s="9">
        <v>728029</v>
      </c>
      <c r="J73" s="10">
        <v>1452581</v>
      </c>
      <c r="K73" s="6">
        <v>1738283</v>
      </c>
      <c r="L73" s="7">
        <v>1939103</v>
      </c>
    </row>
    <row r="74" spans="1:12" ht="13.5">
      <c r="A74" s="79" t="s">
        <v>23</v>
      </c>
      <c r="B74" s="47"/>
      <c r="C74" s="6"/>
      <c r="D74" s="6"/>
      <c r="E74" s="7"/>
      <c r="F74" s="8">
        <v>200749</v>
      </c>
      <c r="G74" s="6">
        <v>200749</v>
      </c>
      <c r="H74" s="6"/>
      <c r="I74" s="9"/>
      <c r="J74" s="10">
        <v>212393</v>
      </c>
      <c r="K74" s="6">
        <v>424924</v>
      </c>
      <c r="L74" s="7">
        <v>449569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10180000</v>
      </c>
      <c r="E75" s="22">
        <f t="shared" si="10"/>
        <v>21670133</v>
      </c>
      <c r="F75" s="23">
        <f t="shared" si="10"/>
        <v>19111380</v>
      </c>
      <c r="G75" s="21">
        <f t="shared" si="10"/>
        <v>19111380</v>
      </c>
      <c r="H75" s="21">
        <f>SUM(H70:H74)</f>
        <v>0</v>
      </c>
      <c r="I75" s="24">
        <f t="shared" si="10"/>
        <v>20779680</v>
      </c>
      <c r="J75" s="25">
        <f t="shared" si="10"/>
        <v>23508460</v>
      </c>
      <c r="K75" s="21">
        <f t="shared" si="10"/>
        <v>26736880</v>
      </c>
      <c r="L75" s="22">
        <f t="shared" si="10"/>
        <v>22667567</v>
      </c>
    </row>
    <row r="76" spans="1:12" ht="13.5">
      <c r="A76" s="86" t="s">
        <v>25</v>
      </c>
      <c r="B76" s="39"/>
      <c r="C76" s="6"/>
      <c r="D76" s="6"/>
      <c r="E76" s="7"/>
      <c r="F76" s="8">
        <v>2444059</v>
      </c>
      <c r="G76" s="6">
        <v>2444019</v>
      </c>
      <c r="H76" s="6"/>
      <c r="I76" s="9"/>
      <c r="J76" s="10">
        <v>521933</v>
      </c>
      <c r="K76" s="6">
        <v>367070</v>
      </c>
      <c r="L76" s="7">
        <v>211800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7551000</v>
      </c>
      <c r="E79" s="7">
        <v>9800692</v>
      </c>
      <c r="F79" s="8">
        <v>1766858</v>
      </c>
      <c r="G79" s="6">
        <v>1766858</v>
      </c>
      <c r="H79" s="6"/>
      <c r="I79" s="9">
        <v>4261593</v>
      </c>
      <c r="J79" s="10">
        <v>3396350</v>
      </c>
      <c r="K79" s="6">
        <v>2917545</v>
      </c>
      <c r="L79" s="7">
        <v>118000</v>
      </c>
    </row>
    <row r="80" spans="1:12" ht="13.5">
      <c r="A80" s="87" t="s">
        <v>46</v>
      </c>
      <c r="B80" s="71"/>
      <c r="C80" s="72">
        <f>SUM(C68:C69)</f>
        <v>89328857</v>
      </c>
      <c r="D80" s="72">
        <f aca="true" t="shared" si="11" ref="D80:L80">SUM(D68:D69)</f>
        <v>104573711</v>
      </c>
      <c r="E80" s="73">
        <f t="shared" si="11"/>
        <v>115640762</v>
      </c>
      <c r="F80" s="74">
        <f t="shared" si="11"/>
        <v>56918199</v>
      </c>
      <c r="G80" s="72">
        <f t="shared" si="11"/>
        <v>59157257</v>
      </c>
      <c r="H80" s="72">
        <f>SUM(H68:H69)</f>
        <v>0</v>
      </c>
      <c r="I80" s="75">
        <f t="shared" si="11"/>
        <v>153937657</v>
      </c>
      <c r="J80" s="76">
        <f t="shared" si="11"/>
        <v>65555183</v>
      </c>
      <c r="K80" s="72">
        <f t="shared" si="11"/>
        <v>70323256</v>
      </c>
      <c r="L80" s="73">
        <f t="shared" si="11"/>
        <v>65556027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2.25425188668148</v>
      </c>
      <c r="F82" s="97">
        <f t="shared" si="12"/>
        <v>1.25799216562682</v>
      </c>
      <c r="G82" s="95">
        <f t="shared" si="12"/>
        <v>1.6568109249762963</v>
      </c>
      <c r="H82" s="95">
        <f t="shared" si="12"/>
        <v>18.97381239300955</v>
      </c>
      <c r="I82" s="98">
        <f t="shared" si="12"/>
        <v>1.735456259458448</v>
      </c>
      <c r="J82" s="99">
        <f t="shared" si="12"/>
        <v>0.9505006891522648</v>
      </c>
      <c r="K82" s="95">
        <f t="shared" si="12"/>
        <v>0.8073322064857601</v>
      </c>
      <c r="L82" s="96">
        <f t="shared" si="12"/>
        <v>0.6004299299758354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0.5952407681054545</v>
      </c>
      <c r="E83" s="96">
        <f t="shared" si="13"/>
        <v>0.6579910948489839</v>
      </c>
      <c r="F83" s="97">
        <f t="shared" si="13"/>
        <v>1.1802917510594</v>
      </c>
      <c r="G83" s="95">
        <f t="shared" si="13"/>
        <v>1.328500767406167</v>
      </c>
      <c r="H83" s="95">
        <f t="shared" si="13"/>
        <v>0</v>
      </c>
      <c r="I83" s="98">
        <f t="shared" si="13"/>
        <v>0.42253498748265894</v>
      </c>
      <c r="J83" s="99">
        <f t="shared" si="13"/>
        <v>1.4336204943081856</v>
      </c>
      <c r="K83" s="95">
        <f t="shared" si="13"/>
        <v>1.1279270650232878</v>
      </c>
      <c r="L83" s="96">
        <f t="shared" si="13"/>
        <v>1.1055087965645536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0.014</v>
      </c>
      <c r="E84" s="96">
        <f t="shared" si="14"/>
        <v>0.014</v>
      </c>
      <c r="F84" s="97">
        <f t="shared" si="14"/>
        <v>0.009</v>
      </c>
      <c r="G84" s="95">
        <f t="shared" si="14"/>
        <v>0.009</v>
      </c>
      <c r="H84" s="95">
        <f t="shared" si="14"/>
        <v>0</v>
      </c>
      <c r="I84" s="98">
        <f t="shared" si="14"/>
        <v>0.011</v>
      </c>
      <c r="J84" s="99">
        <f t="shared" si="14"/>
        <v>0.011</v>
      </c>
      <c r="K84" s="95">
        <f t="shared" si="14"/>
        <v>0.011</v>
      </c>
      <c r="L84" s="96">
        <f t="shared" si="14"/>
        <v>0.008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0.06</v>
      </c>
      <c r="E85" s="96">
        <f t="shared" si="15"/>
        <v>0.04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0.04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147051048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46466530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23322257</v>
      </c>
      <c r="G92" s="6"/>
      <c r="H92" s="6">
        <v>217095279</v>
      </c>
      <c r="I92" s="9"/>
      <c r="J92" s="10">
        <v>27426835</v>
      </c>
      <c r="K92" s="6">
        <v>30021072</v>
      </c>
      <c r="L92" s="26">
        <v>22997457</v>
      </c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23322257</v>
      </c>
      <c r="G93" s="72">
        <f t="shared" si="16"/>
        <v>0</v>
      </c>
      <c r="H93" s="72">
        <f>SUM(H89:H92)</f>
        <v>410612857</v>
      </c>
      <c r="I93" s="75">
        <f t="shared" si="16"/>
        <v>0</v>
      </c>
      <c r="J93" s="76">
        <f t="shared" si="16"/>
        <v>27426835</v>
      </c>
      <c r="K93" s="72">
        <f t="shared" si="16"/>
        <v>30021072</v>
      </c>
      <c r="L93" s="121">
        <f t="shared" si="16"/>
        <v>22997457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52705889</v>
      </c>
      <c r="D5" s="40">
        <f aca="true" t="shared" si="0" ref="D5:L5">SUM(D11:D18)</f>
        <v>138717682</v>
      </c>
      <c r="E5" s="41">
        <f t="shared" si="0"/>
        <v>241701962</v>
      </c>
      <c r="F5" s="42">
        <f t="shared" si="0"/>
        <v>247329487</v>
      </c>
      <c r="G5" s="40">
        <f t="shared" si="0"/>
        <v>228866533</v>
      </c>
      <c r="H5" s="40">
        <f>SUM(H11:H18)</f>
        <v>227461394</v>
      </c>
      <c r="I5" s="43">
        <f t="shared" si="0"/>
        <v>255062592</v>
      </c>
      <c r="J5" s="44">
        <f t="shared" si="0"/>
        <v>236771112</v>
      </c>
      <c r="K5" s="40">
        <f t="shared" si="0"/>
        <v>216347790</v>
      </c>
      <c r="L5" s="41">
        <f t="shared" si="0"/>
        <v>277622817</v>
      </c>
    </row>
    <row r="6" spans="1:12" ht="13.5">
      <c r="A6" s="46" t="s">
        <v>19</v>
      </c>
      <c r="B6" s="47"/>
      <c r="C6" s="6">
        <v>11266687</v>
      </c>
      <c r="D6" s="6">
        <v>25182475</v>
      </c>
      <c r="E6" s="7">
        <v>85933179</v>
      </c>
      <c r="F6" s="8">
        <v>52165474</v>
      </c>
      <c r="G6" s="6">
        <v>68813343</v>
      </c>
      <c r="H6" s="6">
        <v>48272304</v>
      </c>
      <c r="I6" s="9">
        <v>9416844</v>
      </c>
      <c r="J6" s="10">
        <v>44034492</v>
      </c>
      <c r="K6" s="6">
        <v>57739829</v>
      </c>
      <c r="L6" s="7">
        <v>128571175</v>
      </c>
    </row>
    <row r="7" spans="1:12" ht="13.5">
      <c r="A7" s="46" t="s">
        <v>20</v>
      </c>
      <c r="B7" s="47"/>
      <c r="C7" s="6">
        <v>16597866</v>
      </c>
      <c r="D7" s="6">
        <v>9028278</v>
      </c>
      <c r="E7" s="7">
        <v>14310173</v>
      </c>
      <c r="F7" s="8">
        <v>3050000</v>
      </c>
      <c r="G7" s="6"/>
      <c r="H7" s="6">
        <v>11762322</v>
      </c>
      <c r="I7" s="9">
        <v>7805758</v>
      </c>
      <c r="J7" s="10">
        <v>2900000</v>
      </c>
      <c r="K7" s="6">
        <v>4550000</v>
      </c>
      <c r="L7" s="7">
        <v>4750000</v>
      </c>
    </row>
    <row r="8" spans="1:12" ht="13.5">
      <c r="A8" s="46" t="s">
        <v>21</v>
      </c>
      <c r="B8" s="47"/>
      <c r="C8" s="6">
        <v>12493737</v>
      </c>
      <c r="D8" s="6">
        <v>101610216</v>
      </c>
      <c r="E8" s="7">
        <v>98268969</v>
      </c>
      <c r="F8" s="8">
        <v>103995979</v>
      </c>
      <c r="G8" s="6">
        <v>127946319</v>
      </c>
      <c r="H8" s="6">
        <v>122177482</v>
      </c>
      <c r="I8" s="9">
        <v>30936742</v>
      </c>
      <c r="J8" s="10">
        <v>137217450</v>
      </c>
      <c r="K8" s="6">
        <v>86697961</v>
      </c>
      <c r="L8" s="7">
        <v>69000000</v>
      </c>
    </row>
    <row r="9" spans="1:12" ht="13.5">
      <c r="A9" s="46" t="s">
        <v>22</v>
      </c>
      <c r="B9" s="47"/>
      <c r="C9" s="6"/>
      <c r="D9" s="6"/>
      <c r="E9" s="7"/>
      <c r="F9" s="8">
        <v>5800000</v>
      </c>
      <c r="G9" s="6">
        <v>3540239</v>
      </c>
      <c r="H9" s="6">
        <v>16712814</v>
      </c>
      <c r="I9" s="9">
        <v>573238</v>
      </c>
      <c r="J9" s="10"/>
      <c r="K9" s="6"/>
      <c r="L9" s="7"/>
    </row>
    <row r="10" spans="1:12" ht="13.5">
      <c r="A10" s="46" t="s">
        <v>23</v>
      </c>
      <c r="B10" s="47"/>
      <c r="C10" s="6"/>
      <c r="D10" s="6">
        <v>928798</v>
      </c>
      <c r="E10" s="7">
        <v>26185</v>
      </c>
      <c r="F10" s="8">
        <v>5000000</v>
      </c>
      <c r="G10" s="6"/>
      <c r="H10" s="6"/>
      <c r="I10" s="9">
        <v>186433271</v>
      </c>
      <c r="J10" s="10">
        <v>14077448</v>
      </c>
      <c r="K10" s="6"/>
      <c r="L10" s="7"/>
    </row>
    <row r="11" spans="1:12" ht="13.5">
      <c r="A11" s="48" t="s">
        <v>24</v>
      </c>
      <c r="B11" s="47"/>
      <c r="C11" s="21">
        <f>SUM(C6:C10)</f>
        <v>40358290</v>
      </c>
      <c r="D11" s="21">
        <f aca="true" t="shared" si="1" ref="D11:L11">SUM(D6:D10)</f>
        <v>136749767</v>
      </c>
      <c r="E11" s="22">
        <f t="shared" si="1"/>
        <v>198538506</v>
      </c>
      <c r="F11" s="23">
        <f t="shared" si="1"/>
        <v>170011453</v>
      </c>
      <c r="G11" s="21">
        <f t="shared" si="1"/>
        <v>200299901</v>
      </c>
      <c r="H11" s="21">
        <f>SUM(H6:H10)</f>
        <v>198924922</v>
      </c>
      <c r="I11" s="24">
        <f t="shared" si="1"/>
        <v>235165853</v>
      </c>
      <c r="J11" s="25">
        <f t="shared" si="1"/>
        <v>198229390</v>
      </c>
      <c r="K11" s="21">
        <f t="shared" si="1"/>
        <v>148987790</v>
      </c>
      <c r="L11" s="22">
        <f t="shared" si="1"/>
        <v>202321175</v>
      </c>
    </row>
    <row r="12" spans="1:12" ht="13.5">
      <c r="A12" s="49" t="s">
        <v>25</v>
      </c>
      <c r="B12" s="39"/>
      <c r="C12" s="6">
        <v>3425151</v>
      </c>
      <c r="D12" s="6"/>
      <c r="E12" s="7">
        <v>29628230</v>
      </c>
      <c r="F12" s="8">
        <v>62314034</v>
      </c>
      <c r="G12" s="6">
        <v>2973212</v>
      </c>
      <c r="H12" s="6">
        <v>3703647</v>
      </c>
      <c r="I12" s="9"/>
      <c r="J12" s="10">
        <v>15838272</v>
      </c>
      <c r="K12" s="6">
        <v>60000000</v>
      </c>
      <c r="L12" s="7">
        <v>69401642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8816100</v>
      </c>
      <c r="D15" s="6">
        <v>1910929</v>
      </c>
      <c r="E15" s="7">
        <v>13269482</v>
      </c>
      <c r="F15" s="8">
        <v>14354000</v>
      </c>
      <c r="G15" s="6">
        <v>24943420</v>
      </c>
      <c r="H15" s="6">
        <v>24779335</v>
      </c>
      <c r="I15" s="9">
        <v>18676227</v>
      </c>
      <c r="J15" s="10">
        <v>22632450</v>
      </c>
      <c r="K15" s="6">
        <v>7360000</v>
      </c>
      <c r="L15" s="7">
        <v>5900000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106348</v>
      </c>
      <c r="D18" s="16">
        <v>56986</v>
      </c>
      <c r="E18" s="17">
        <v>265744</v>
      </c>
      <c r="F18" s="18">
        <v>650000</v>
      </c>
      <c r="G18" s="16">
        <v>650000</v>
      </c>
      <c r="H18" s="16">
        <v>53490</v>
      </c>
      <c r="I18" s="19">
        <v>1220512</v>
      </c>
      <c r="J18" s="20">
        <v>71000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131409269</v>
      </c>
      <c r="D20" s="53">
        <f aca="true" t="shared" si="2" ref="D20:L20">SUM(D26:D33)</f>
        <v>92838759</v>
      </c>
      <c r="E20" s="54">
        <f t="shared" si="2"/>
        <v>94297530</v>
      </c>
      <c r="F20" s="55">
        <f t="shared" si="2"/>
        <v>107075349</v>
      </c>
      <c r="G20" s="53">
        <f t="shared" si="2"/>
        <v>138099273</v>
      </c>
      <c r="H20" s="53">
        <f>SUM(H26:H33)</f>
        <v>0</v>
      </c>
      <c r="I20" s="56">
        <f t="shared" si="2"/>
        <v>0</v>
      </c>
      <c r="J20" s="57">
        <f t="shared" si="2"/>
        <v>22402771</v>
      </c>
      <c r="K20" s="53">
        <f t="shared" si="2"/>
        <v>20925372</v>
      </c>
      <c r="L20" s="54">
        <f t="shared" si="2"/>
        <v>23000000</v>
      </c>
    </row>
    <row r="21" spans="1:12" ht="13.5">
      <c r="A21" s="46" t="s">
        <v>19</v>
      </c>
      <c r="B21" s="47"/>
      <c r="C21" s="6">
        <v>28098053</v>
      </c>
      <c r="D21" s="6">
        <v>394131</v>
      </c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>
        <v>2458367</v>
      </c>
      <c r="D22" s="6">
        <v>270091</v>
      </c>
      <c r="E22" s="7"/>
      <c r="F22" s="8">
        <v>5000000</v>
      </c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66172783</v>
      </c>
      <c r="D23" s="6">
        <v>90320333</v>
      </c>
      <c r="E23" s="7">
        <v>89643013</v>
      </c>
      <c r="F23" s="8">
        <v>74942941</v>
      </c>
      <c r="G23" s="6">
        <v>138099273</v>
      </c>
      <c r="H23" s="6"/>
      <c r="I23" s="9"/>
      <c r="J23" s="10">
        <v>8313107</v>
      </c>
      <c r="K23" s="6">
        <v>20925372</v>
      </c>
      <c r="L23" s="7">
        <v>23000000</v>
      </c>
    </row>
    <row r="24" spans="1:12" ht="13.5">
      <c r="A24" s="46" t="s">
        <v>22</v>
      </c>
      <c r="B24" s="47"/>
      <c r="C24" s="6">
        <v>3438671</v>
      </c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22943138</v>
      </c>
      <c r="D25" s="6"/>
      <c r="E25" s="7"/>
      <c r="F25" s="8"/>
      <c r="G25" s="6"/>
      <c r="H25" s="6"/>
      <c r="I25" s="9"/>
      <c r="J25" s="10">
        <v>5000000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123111012</v>
      </c>
      <c r="D26" s="21">
        <f t="shared" si="3"/>
        <v>90984555</v>
      </c>
      <c r="E26" s="22">
        <f t="shared" si="3"/>
        <v>89643013</v>
      </c>
      <c r="F26" s="23">
        <f t="shared" si="3"/>
        <v>79942941</v>
      </c>
      <c r="G26" s="21">
        <f t="shared" si="3"/>
        <v>138099273</v>
      </c>
      <c r="H26" s="21">
        <f>SUM(H21:H25)</f>
        <v>0</v>
      </c>
      <c r="I26" s="24">
        <f t="shared" si="3"/>
        <v>0</v>
      </c>
      <c r="J26" s="25">
        <f t="shared" si="3"/>
        <v>13313107</v>
      </c>
      <c r="K26" s="21">
        <f t="shared" si="3"/>
        <v>20925372</v>
      </c>
      <c r="L26" s="22">
        <f t="shared" si="3"/>
        <v>23000000</v>
      </c>
    </row>
    <row r="27" spans="1:12" ht="13.5">
      <c r="A27" s="49" t="s">
        <v>25</v>
      </c>
      <c r="B27" s="59"/>
      <c r="C27" s="6">
        <v>7464506</v>
      </c>
      <c r="D27" s="6">
        <v>1854204</v>
      </c>
      <c r="E27" s="7">
        <v>4654517</v>
      </c>
      <c r="F27" s="8">
        <v>23232408</v>
      </c>
      <c r="G27" s="6"/>
      <c r="H27" s="6"/>
      <c r="I27" s="9"/>
      <c r="J27" s="10">
        <v>9089664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833751</v>
      </c>
      <c r="D30" s="6"/>
      <c r="E30" s="7"/>
      <c r="F30" s="8">
        <v>3900000</v>
      </c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39364740</v>
      </c>
      <c r="D36" s="6">
        <f t="shared" si="4"/>
        <v>25576606</v>
      </c>
      <c r="E36" s="7">
        <f t="shared" si="4"/>
        <v>85933179</v>
      </c>
      <c r="F36" s="8">
        <f t="shared" si="4"/>
        <v>52165474</v>
      </c>
      <c r="G36" s="6">
        <f t="shared" si="4"/>
        <v>68813343</v>
      </c>
      <c r="H36" s="6">
        <f>H6+H21</f>
        <v>48272304</v>
      </c>
      <c r="I36" s="9">
        <f t="shared" si="4"/>
        <v>9416844</v>
      </c>
      <c r="J36" s="10">
        <f t="shared" si="4"/>
        <v>44034492</v>
      </c>
      <c r="K36" s="6">
        <f t="shared" si="4"/>
        <v>57739829</v>
      </c>
      <c r="L36" s="7">
        <f t="shared" si="4"/>
        <v>128571175</v>
      </c>
    </row>
    <row r="37" spans="1:12" ht="13.5">
      <c r="A37" s="46" t="s">
        <v>20</v>
      </c>
      <c r="B37" s="47"/>
      <c r="C37" s="6">
        <f t="shared" si="4"/>
        <v>19056233</v>
      </c>
      <c r="D37" s="6">
        <f t="shared" si="4"/>
        <v>9298369</v>
      </c>
      <c r="E37" s="7">
        <f t="shared" si="4"/>
        <v>14310173</v>
      </c>
      <c r="F37" s="8">
        <f t="shared" si="4"/>
        <v>8050000</v>
      </c>
      <c r="G37" s="6">
        <f t="shared" si="4"/>
        <v>0</v>
      </c>
      <c r="H37" s="6">
        <f>H7+H22</f>
        <v>11762322</v>
      </c>
      <c r="I37" s="9">
        <f t="shared" si="4"/>
        <v>7805758</v>
      </c>
      <c r="J37" s="10">
        <f t="shared" si="4"/>
        <v>2900000</v>
      </c>
      <c r="K37" s="6">
        <f t="shared" si="4"/>
        <v>4550000</v>
      </c>
      <c r="L37" s="7">
        <f t="shared" si="4"/>
        <v>4750000</v>
      </c>
    </row>
    <row r="38" spans="1:12" ht="13.5">
      <c r="A38" s="46" t="s">
        <v>21</v>
      </c>
      <c r="B38" s="47"/>
      <c r="C38" s="6">
        <f t="shared" si="4"/>
        <v>78666520</v>
      </c>
      <c r="D38" s="6">
        <f t="shared" si="4"/>
        <v>191930549</v>
      </c>
      <c r="E38" s="7">
        <f t="shared" si="4"/>
        <v>187911982</v>
      </c>
      <c r="F38" s="8">
        <f t="shared" si="4"/>
        <v>178938920</v>
      </c>
      <c r="G38" s="6">
        <f t="shared" si="4"/>
        <v>266045592</v>
      </c>
      <c r="H38" s="6">
        <f>H8+H23</f>
        <v>122177482</v>
      </c>
      <c r="I38" s="9">
        <f t="shared" si="4"/>
        <v>30936742</v>
      </c>
      <c r="J38" s="10">
        <f t="shared" si="4"/>
        <v>145530557</v>
      </c>
      <c r="K38" s="6">
        <f t="shared" si="4"/>
        <v>107623333</v>
      </c>
      <c r="L38" s="7">
        <f t="shared" si="4"/>
        <v>92000000</v>
      </c>
    </row>
    <row r="39" spans="1:12" ht="13.5">
      <c r="A39" s="46" t="s">
        <v>22</v>
      </c>
      <c r="B39" s="47"/>
      <c r="C39" s="6">
        <f t="shared" si="4"/>
        <v>3438671</v>
      </c>
      <c r="D39" s="6">
        <f t="shared" si="4"/>
        <v>0</v>
      </c>
      <c r="E39" s="7">
        <f t="shared" si="4"/>
        <v>0</v>
      </c>
      <c r="F39" s="8">
        <f t="shared" si="4"/>
        <v>5800000</v>
      </c>
      <c r="G39" s="6">
        <f t="shared" si="4"/>
        <v>3540239</v>
      </c>
      <c r="H39" s="6">
        <f>H9+H24</f>
        <v>16712814</v>
      </c>
      <c r="I39" s="9">
        <f t="shared" si="4"/>
        <v>573238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22943138</v>
      </c>
      <c r="D40" s="6">
        <f t="shared" si="4"/>
        <v>928798</v>
      </c>
      <c r="E40" s="7">
        <f t="shared" si="4"/>
        <v>26185</v>
      </c>
      <c r="F40" s="8">
        <f t="shared" si="4"/>
        <v>5000000</v>
      </c>
      <c r="G40" s="6">
        <f t="shared" si="4"/>
        <v>0</v>
      </c>
      <c r="H40" s="6">
        <f>H10+H25</f>
        <v>0</v>
      </c>
      <c r="I40" s="9">
        <f t="shared" si="4"/>
        <v>186433271</v>
      </c>
      <c r="J40" s="10">
        <f t="shared" si="4"/>
        <v>19077448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163469302</v>
      </c>
      <c r="D41" s="21">
        <f aca="true" t="shared" si="5" ref="D41:L41">SUM(D36:D40)</f>
        <v>227734322</v>
      </c>
      <c r="E41" s="22">
        <f t="shared" si="5"/>
        <v>288181519</v>
      </c>
      <c r="F41" s="23">
        <f t="shared" si="5"/>
        <v>249954394</v>
      </c>
      <c r="G41" s="21">
        <f t="shared" si="5"/>
        <v>338399174</v>
      </c>
      <c r="H41" s="21">
        <f>SUM(H36:H40)</f>
        <v>198924922</v>
      </c>
      <c r="I41" s="24">
        <f t="shared" si="5"/>
        <v>235165853</v>
      </c>
      <c r="J41" s="25">
        <f t="shared" si="5"/>
        <v>211542497</v>
      </c>
      <c r="K41" s="21">
        <f t="shared" si="5"/>
        <v>169913162</v>
      </c>
      <c r="L41" s="22">
        <f t="shared" si="5"/>
        <v>225321175</v>
      </c>
    </row>
    <row r="42" spans="1:12" ht="13.5">
      <c r="A42" s="49" t="s">
        <v>25</v>
      </c>
      <c r="B42" s="39"/>
      <c r="C42" s="6">
        <f t="shared" si="4"/>
        <v>10889657</v>
      </c>
      <c r="D42" s="6">
        <f t="shared" si="4"/>
        <v>1854204</v>
      </c>
      <c r="E42" s="61">
        <f t="shared" si="4"/>
        <v>34282747</v>
      </c>
      <c r="F42" s="62">
        <f t="shared" si="4"/>
        <v>85546442</v>
      </c>
      <c r="G42" s="60">
        <f t="shared" si="4"/>
        <v>2973212</v>
      </c>
      <c r="H42" s="60">
        <f t="shared" si="4"/>
        <v>3703647</v>
      </c>
      <c r="I42" s="63">
        <f t="shared" si="4"/>
        <v>0</v>
      </c>
      <c r="J42" s="64">
        <f t="shared" si="4"/>
        <v>24927936</v>
      </c>
      <c r="K42" s="60">
        <f t="shared" si="4"/>
        <v>60000000</v>
      </c>
      <c r="L42" s="61">
        <f t="shared" si="4"/>
        <v>69401642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9649851</v>
      </c>
      <c r="D45" s="6">
        <f t="shared" si="4"/>
        <v>1910929</v>
      </c>
      <c r="E45" s="61">
        <f t="shared" si="4"/>
        <v>13269482</v>
      </c>
      <c r="F45" s="62">
        <f t="shared" si="4"/>
        <v>18254000</v>
      </c>
      <c r="G45" s="60">
        <f t="shared" si="4"/>
        <v>24943420</v>
      </c>
      <c r="H45" s="60">
        <f t="shared" si="4"/>
        <v>24779335</v>
      </c>
      <c r="I45" s="63">
        <f t="shared" si="4"/>
        <v>18676227</v>
      </c>
      <c r="J45" s="64">
        <f t="shared" si="4"/>
        <v>22632450</v>
      </c>
      <c r="K45" s="60">
        <f t="shared" si="4"/>
        <v>7360000</v>
      </c>
      <c r="L45" s="61">
        <f t="shared" si="4"/>
        <v>5900000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106348</v>
      </c>
      <c r="D48" s="6">
        <f t="shared" si="4"/>
        <v>56986</v>
      </c>
      <c r="E48" s="61">
        <f t="shared" si="4"/>
        <v>265744</v>
      </c>
      <c r="F48" s="62">
        <f t="shared" si="4"/>
        <v>650000</v>
      </c>
      <c r="G48" s="60">
        <f t="shared" si="4"/>
        <v>650000</v>
      </c>
      <c r="H48" s="60">
        <f t="shared" si="4"/>
        <v>53490</v>
      </c>
      <c r="I48" s="63">
        <f t="shared" si="4"/>
        <v>1220512</v>
      </c>
      <c r="J48" s="64">
        <f t="shared" si="4"/>
        <v>71000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184115158</v>
      </c>
      <c r="D49" s="72">
        <f aca="true" t="shared" si="6" ref="D49:L49">SUM(D41:D48)</f>
        <v>231556441</v>
      </c>
      <c r="E49" s="73">
        <f t="shared" si="6"/>
        <v>335999492</v>
      </c>
      <c r="F49" s="74">
        <f t="shared" si="6"/>
        <v>354404836</v>
      </c>
      <c r="G49" s="72">
        <f t="shared" si="6"/>
        <v>366965806</v>
      </c>
      <c r="H49" s="72">
        <f>SUM(H41:H48)</f>
        <v>227461394</v>
      </c>
      <c r="I49" s="75">
        <f t="shared" si="6"/>
        <v>255062592</v>
      </c>
      <c r="J49" s="76">
        <f t="shared" si="6"/>
        <v>259173883</v>
      </c>
      <c r="K49" s="72">
        <f t="shared" si="6"/>
        <v>237273162</v>
      </c>
      <c r="L49" s="73">
        <f t="shared" si="6"/>
        <v>300622817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194850994</v>
      </c>
      <c r="D52" s="6">
        <v>209919500</v>
      </c>
      <c r="E52" s="7">
        <v>284194678</v>
      </c>
      <c r="F52" s="8">
        <v>296332279</v>
      </c>
      <c r="G52" s="6">
        <v>267281545</v>
      </c>
      <c r="H52" s="6"/>
      <c r="I52" s="9">
        <v>210997265</v>
      </c>
      <c r="J52" s="10">
        <v>354148497</v>
      </c>
      <c r="K52" s="6">
        <v>390106349</v>
      </c>
      <c r="L52" s="7">
        <v>464235758</v>
      </c>
    </row>
    <row r="53" spans="1:12" ht="13.5">
      <c r="A53" s="79" t="s">
        <v>20</v>
      </c>
      <c r="B53" s="47"/>
      <c r="C53" s="6">
        <v>99045943</v>
      </c>
      <c r="D53" s="6">
        <v>104745533</v>
      </c>
      <c r="E53" s="7">
        <v>114322092</v>
      </c>
      <c r="F53" s="8">
        <v>122854301</v>
      </c>
      <c r="G53" s="6">
        <v>100254675</v>
      </c>
      <c r="H53" s="6"/>
      <c r="I53" s="9">
        <v>53845161</v>
      </c>
      <c r="J53" s="10">
        <v>70585635</v>
      </c>
      <c r="K53" s="6">
        <v>72530394</v>
      </c>
      <c r="L53" s="7">
        <v>74529260</v>
      </c>
    </row>
    <row r="54" spans="1:12" ht="13.5">
      <c r="A54" s="79" t="s">
        <v>21</v>
      </c>
      <c r="B54" s="47"/>
      <c r="C54" s="6">
        <v>593843356</v>
      </c>
      <c r="D54" s="6">
        <v>752374245</v>
      </c>
      <c r="E54" s="7">
        <v>912870644</v>
      </c>
      <c r="F54" s="8">
        <v>1130184883</v>
      </c>
      <c r="G54" s="6">
        <v>990066483</v>
      </c>
      <c r="H54" s="6"/>
      <c r="I54" s="9">
        <v>722264865</v>
      </c>
      <c r="J54" s="10">
        <v>1196800189</v>
      </c>
      <c r="K54" s="6">
        <v>1263558659</v>
      </c>
      <c r="L54" s="7">
        <v>1312405365</v>
      </c>
    </row>
    <row r="55" spans="1:12" ht="13.5">
      <c r="A55" s="79" t="s">
        <v>22</v>
      </c>
      <c r="B55" s="47"/>
      <c r="C55" s="6">
        <v>8578154</v>
      </c>
      <c r="D55" s="6">
        <v>7606833</v>
      </c>
      <c r="E55" s="7">
        <v>7265069</v>
      </c>
      <c r="F55" s="8">
        <v>13551226</v>
      </c>
      <c r="G55" s="6">
        <v>11534047</v>
      </c>
      <c r="H55" s="6"/>
      <c r="I55" s="9">
        <v>7856199</v>
      </c>
      <c r="J55" s="10">
        <v>7860888</v>
      </c>
      <c r="K55" s="6">
        <v>7715015</v>
      </c>
      <c r="L55" s="7">
        <v>7560973</v>
      </c>
    </row>
    <row r="56" spans="1:12" ht="13.5">
      <c r="A56" s="79" t="s">
        <v>23</v>
      </c>
      <c r="B56" s="47"/>
      <c r="C56" s="6">
        <v>29498081</v>
      </c>
      <c r="D56" s="6">
        <v>30000667</v>
      </c>
      <c r="E56" s="7">
        <v>29433563</v>
      </c>
      <c r="F56" s="8">
        <v>49780978</v>
      </c>
      <c r="G56" s="6">
        <v>29850730</v>
      </c>
      <c r="H56" s="6"/>
      <c r="I56" s="9">
        <v>504088197</v>
      </c>
      <c r="J56" s="10">
        <v>48403998</v>
      </c>
      <c r="K56" s="6">
        <v>47780528</v>
      </c>
      <c r="L56" s="7">
        <v>47122143</v>
      </c>
    </row>
    <row r="57" spans="1:12" ht="13.5">
      <c r="A57" s="80" t="s">
        <v>24</v>
      </c>
      <c r="B57" s="47"/>
      <c r="C57" s="21">
        <f>SUM(C52:C56)</f>
        <v>925816528</v>
      </c>
      <c r="D57" s="21">
        <f aca="true" t="shared" si="7" ref="D57:L57">SUM(D52:D56)</f>
        <v>1104646778</v>
      </c>
      <c r="E57" s="22">
        <f t="shared" si="7"/>
        <v>1348086046</v>
      </c>
      <c r="F57" s="23">
        <f t="shared" si="7"/>
        <v>1612703667</v>
      </c>
      <c r="G57" s="21">
        <f t="shared" si="7"/>
        <v>1398987480</v>
      </c>
      <c r="H57" s="21">
        <f>SUM(H52:H56)</f>
        <v>0</v>
      </c>
      <c r="I57" s="24">
        <f t="shared" si="7"/>
        <v>1499051687</v>
      </c>
      <c r="J57" s="25">
        <f t="shared" si="7"/>
        <v>1677799207</v>
      </c>
      <c r="K57" s="21">
        <f t="shared" si="7"/>
        <v>1781690945</v>
      </c>
      <c r="L57" s="22">
        <f t="shared" si="7"/>
        <v>1905853499</v>
      </c>
    </row>
    <row r="58" spans="1:12" ht="13.5">
      <c r="A58" s="77" t="s">
        <v>25</v>
      </c>
      <c r="B58" s="39"/>
      <c r="C58" s="6">
        <v>605072073</v>
      </c>
      <c r="D58" s="6">
        <v>600733000</v>
      </c>
      <c r="E58" s="7">
        <v>635015746</v>
      </c>
      <c r="F58" s="8">
        <v>705853416</v>
      </c>
      <c r="G58" s="6">
        <v>390736773</v>
      </c>
      <c r="H58" s="6"/>
      <c r="I58" s="9"/>
      <c r="J58" s="10">
        <v>253189160</v>
      </c>
      <c r="K58" s="6">
        <v>308634915</v>
      </c>
      <c r="L58" s="7">
        <v>373227270</v>
      </c>
    </row>
    <row r="59" spans="1:12" ht="13.5">
      <c r="A59" s="77" t="s">
        <v>26</v>
      </c>
      <c r="B59" s="39"/>
      <c r="C59" s="11">
        <v>2812819</v>
      </c>
      <c r="D59" s="11">
        <v>1621944</v>
      </c>
      <c r="E59" s="12">
        <v>1621944</v>
      </c>
      <c r="F59" s="13">
        <v>1621944</v>
      </c>
      <c r="G59" s="11">
        <v>1621944</v>
      </c>
      <c r="H59" s="11"/>
      <c r="I59" s="14">
        <v>1621944</v>
      </c>
      <c r="J59" s="15">
        <v>1621944</v>
      </c>
      <c r="K59" s="11">
        <v>1621944</v>
      </c>
      <c r="L59" s="12">
        <v>1621944</v>
      </c>
    </row>
    <row r="60" spans="1:12" ht="13.5">
      <c r="A60" s="77" t="s">
        <v>27</v>
      </c>
      <c r="B60" s="39"/>
      <c r="C60" s="6">
        <v>45015391</v>
      </c>
      <c r="D60" s="6">
        <v>44798130</v>
      </c>
      <c r="E60" s="7">
        <v>44580869</v>
      </c>
      <c r="F60" s="8">
        <v>44798130</v>
      </c>
      <c r="G60" s="6">
        <v>44798130</v>
      </c>
      <c r="H60" s="6"/>
      <c r="I60" s="9">
        <v>44362146</v>
      </c>
      <c r="J60" s="10">
        <v>44303512</v>
      </c>
      <c r="K60" s="6">
        <v>44149551</v>
      </c>
      <c r="L60" s="7">
        <v>43986968</v>
      </c>
    </row>
    <row r="61" spans="1:12" ht="13.5">
      <c r="A61" s="77" t="s">
        <v>28</v>
      </c>
      <c r="B61" s="39" t="s">
        <v>29</v>
      </c>
      <c r="C61" s="6">
        <v>42706691</v>
      </c>
      <c r="D61" s="6">
        <v>-377096263</v>
      </c>
      <c r="E61" s="7">
        <v>-387218897</v>
      </c>
      <c r="F61" s="8">
        <v>43750369</v>
      </c>
      <c r="G61" s="6">
        <v>42591879</v>
      </c>
      <c r="H61" s="6"/>
      <c r="I61" s="9">
        <v>272176348</v>
      </c>
      <c r="J61" s="10">
        <v>73380429</v>
      </c>
      <c r="K61" s="6">
        <v>71385625</v>
      </c>
      <c r="L61" s="7">
        <v>67406954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>
        <v>4297366</v>
      </c>
      <c r="K63" s="6">
        <v>4297366</v>
      </c>
      <c r="L63" s="7">
        <v>4297366</v>
      </c>
    </row>
    <row r="64" spans="1:12" ht="13.5">
      <c r="A64" s="77" t="s">
        <v>32</v>
      </c>
      <c r="B64" s="39"/>
      <c r="C64" s="6">
        <v>263581</v>
      </c>
      <c r="D64" s="6">
        <v>229604</v>
      </c>
      <c r="E64" s="7">
        <v>404385</v>
      </c>
      <c r="F64" s="8">
        <v>1079604</v>
      </c>
      <c r="G64" s="6">
        <v>879604</v>
      </c>
      <c r="H64" s="6"/>
      <c r="I64" s="9">
        <v>1402371</v>
      </c>
      <c r="J64" s="10">
        <v>1024265</v>
      </c>
      <c r="K64" s="6">
        <v>910938</v>
      </c>
      <c r="L64" s="7">
        <v>791263</v>
      </c>
    </row>
    <row r="65" spans="1:12" ht="13.5">
      <c r="A65" s="70" t="s">
        <v>40</v>
      </c>
      <c r="B65" s="71"/>
      <c r="C65" s="72">
        <f>SUM(C57:C64)</f>
        <v>1621687083</v>
      </c>
      <c r="D65" s="72">
        <f aca="true" t="shared" si="8" ref="D65:L65">SUM(D57:D64)</f>
        <v>1374933193</v>
      </c>
      <c r="E65" s="73">
        <f t="shared" si="8"/>
        <v>1642490093</v>
      </c>
      <c r="F65" s="74">
        <f t="shared" si="8"/>
        <v>2409807130</v>
      </c>
      <c r="G65" s="72">
        <f t="shared" si="8"/>
        <v>1879615810</v>
      </c>
      <c r="H65" s="72">
        <f>SUM(H57:H64)</f>
        <v>0</v>
      </c>
      <c r="I65" s="75">
        <f t="shared" si="8"/>
        <v>1818614496</v>
      </c>
      <c r="J65" s="82">
        <f t="shared" si="8"/>
        <v>2055615883</v>
      </c>
      <c r="K65" s="72">
        <f t="shared" si="8"/>
        <v>2212691284</v>
      </c>
      <c r="L65" s="73">
        <f t="shared" si="8"/>
        <v>2397185264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55899787</v>
      </c>
      <c r="D68" s="60">
        <v>61666406</v>
      </c>
      <c r="E68" s="61">
        <v>63700532</v>
      </c>
      <c r="F68" s="62">
        <v>69067809</v>
      </c>
      <c r="G68" s="60">
        <v>69067808</v>
      </c>
      <c r="H68" s="60"/>
      <c r="I68" s="63">
        <v>60862445</v>
      </c>
      <c r="J68" s="64">
        <v>66412262</v>
      </c>
      <c r="K68" s="60">
        <v>70197761</v>
      </c>
      <c r="L68" s="61">
        <v>74128835</v>
      </c>
    </row>
    <row r="69" spans="1:12" ht="13.5">
      <c r="A69" s="84" t="s">
        <v>43</v>
      </c>
      <c r="B69" s="39" t="s">
        <v>44</v>
      </c>
      <c r="C69" s="60">
        <f>SUM(C75:C79)</f>
        <v>12174151</v>
      </c>
      <c r="D69" s="60">
        <f aca="true" t="shared" si="9" ref="D69:L69">SUM(D75:D79)</f>
        <v>24716725</v>
      </c>
      <c r="E69" s="61">
        <f t="shared" si="9"/>
        <v>0</v>
      </c>
      <c r="F69" s="62">
        <f t="shared" si="9"/>
        <v>30428983</v>
      </c>
      <c r="G69" s="60">
        <f t="shared" si="9"/>
        <v>30283761</v>
      </c>
      <c r="H69" s="60">
        <f>SUM(H75:H79)</f>
        <v>26978740</v>
      </c>
      <c r="I69" s="63">
        <f t="shared" si="9"/>
        <v>0</v>
      </c>
      <c r="J69" s="64">
        <f t="shared" si="9"/>
        <v>29013828</v>
      </c>
      <c r="K69" s="60">
        <f t="shared" si="9"/>
        <v>30667616</v>
      </c>
      <c r="L69" s="61">
        <f t="shared" si="9"/>
        <v>32385002</v>
      </c>
    </row>
    <row r="70" spans="1:12" ht="13.5">
      <c r="A70" s="79" t="s">
        <v>19</v>
      </c>
      <c r="B70" s="47"/>
      <c r="C70" s="6"/>
      <c r="D70" s="6">
        <v>736315</v>
      </c>
      <c r="E70" s="7"/>
      <c r="F70" s="8">
        <v>4000000</v>
      </c>
      <c r="G70" s="6">
        <v>4000000</v>
      </c>
      <c r="H70" s="6">
        <v>4601456</v>
      </c>
      <c r="I70" s="9"/>
      <c r="J70" s="10">
        <v>3915520</v>
      </c>
      <c r="K70" s="6">
        <v>4138705</v>
      </c>
      <c r="L70" s="7">
        <v>4370472</v>
      </c>
    </row>
    <row r="71" spans="1:12" ht="13.5">
      <c r="A71" s="79" t="s">
        <v>20</v>
      </c>
      <c r="B71" s="47"/>
      <c r="C71" s="6">
        <v>1871045</v>
      </c>
      <c r="D71" s="6">
        <v>2724221</v>
      </c>
      <c r="E71" s="7"/>
      <c r="F71" s="8">
        <v>5000000</v>
      </c>
      <c r="G71" s="6">
        <v>5000000</v>
      </c>
      <c r="H71" s="6">
        <v>2400780</v>
      </c>
      <c r="I71" s="9"/>
      <c r="J71" s="10">
        <v>4404960</v>
      </c>
      <c r="K71" s="6">
        <v>4656043</v>
      </c>
      <c r="L71" s="7">
        <v>4916781</v>
      </c>
    </row>
    <row r="72" spans="1:12" ht="13.5">
      <c r="A72" s="79" t="s">
        <v>21</v>
      </c>
      <c r="B72" s="47"/>
      <c r="C72" s="6"/>
      <c r="D72" s="6">
        <v>2467447</v>
      </c>
      <c r="E72" s="7"/>
      <c r="F72" s="8">
        <v>8387001</v>
      </c>
      <c r="G72" s="6">
        <v>8387001</v>
      </c>
      <c r="H72" s="6">
        <v>7303627</v>
      </c>
      <c r="I72" s="9"/>
      <c r="J72" s="10">
        <v>6783268</v>
      </c>
      <c r="K72" s="6">
        <v>7169914</v>
      </c>
      <c r="L72" s="7">
        <v>7571429</v>
      </c>
    </row>
    <row r="73" spans="1:12" ht="13.5">
      <c r="A73" s="79" t="s">
        <v>22</v>
      </c>
      <c r="B73" s="47"/>
      <c r="C73" s="6"/>
      <c r="D73" s="6">
        <v>1378137</v>
      </c>
      <c r="E73" s="7"/>
      <c r="F73" s="8">
        <v>2867507</v>
      </c>
      <c r="G73" s="6">
        <v>2867507</v>
      </c>
      <c r="H73" s="6">
        <v>962463</v>
      </c>
      <c r="I73" s="9"/>
      <c r="J73" s="10">
        <v>1871117</v>
      </c>
      <c r="K73" s="6">
        <v>1977771</v>
      </c>
      <c r="L73" s="7">
        <v>2088526</v>
      </c>
    </row>
    <row r="74" spans="1:12" ht="13.5">
      <c r="A74" s="79" t="s">
        <v>23</v>
      </c>
      <c r="B74" s="47"/>
      <c r="C74" s="6"/>
      <c r="D74" s="6">
        <v>16111900</v>
      </c>
      <c r="E74" s="7"/>
      <c r="F74" s="8">
        <v>2310000</v>
      </c>
      <c r="G74" s="6">
        <v>2310000</v>
      </c>
      <c r="H74" s="6">
        <v>1078249</v>
      </c>
      <c r="I74" s="9"/>
      <c r="J74" s="10">
        <v>5085083</v>
      </c>
      <c r="K74" s="6">
        <v>5374932</v>
      </c>
      <c r="L74" s="7">
        <v>5675929</v>
      </c>
    </row>
    <row r="75" spans="1:12" ht="13.5">
      <c r="A75" s="85" t="s">
        <v>24</v>
      </c>
      <c r="B75" s="47"/>
      <c r="C75" s="21">
        <f>SUM(C70:C74)</f>
        <v>1871045</v>
      </c>
      <c r="D75" s="21">
        <f aca="true" t="shared" si="10" ref="D75:L75">SUM(D70:D74)</f>
        <v>23418020</v>
      </c>
      <c r="E75" s="22">
        <f t="shared" si="10"/>
        <v>0</v>
      </c>
      <c r="F75" s="23">
        <f t="shared" si="10"/>
        <v>22564508</v>
      </c>
      <c r="G75" s="21">
        <f t="shared" si="10"/>
        <v>22564508</v>
      </c>
      <c r="H75" s="21">
        <f>SUM(H70:H74)</f>
        <v>16346575</v>
      </c>
      <c r="I75" s="24">
        <f t="shared" si="10"/>
        <v>0</v>
      </c>
      <c r="J75" s="25">
        <f t="shared" si="10"/>
        <v>22059948</v>
      </c>
      <c r="K75" s="21">
        <f t="shared" si="10"/>
        <v>23317365</v>
      </c>
      <c r="L75" s="22">
        <f t="shared" si="10"/>
        <v>24623137</v>
      </c>
    </row>
    <row r="76" spans="1:12" ht="13.5">
      <c r="A76" s="86" t="s">
        <v>25</v>
      </c>
      <c r="B76" s="39"/>
      <c r="C76" s="6">
        <v>18518</v>
      </c>
      <c r="D76" s="6">
        <v>87264</v>
      </c>
      <c r="E76" s="7"/>
      <c r="F76" s="8">
        <v>200000</v>
      </c>
      <c r="G76" s="6">
        <v>200000</v>
      </c>
      <c r="H76" s="6">
        <v>150481</v>
      </c>
      <c r="I76" s="9"/>
      <c r="J76" s="10">
        <v>489440</v>
      </c>
      <c r="K76" s="6">
        <v>517338</v>
      </c>
      <c r="L76" s="7">
        <v>546309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10284588</v>
      </c>
      <c r="D79" s="6">
        <v>1211441</v>
      </c>
      <c r="E79" s="7"/>
      <c r="F79" s="8">
        <v>7664475</v>
      </c>
      <c r="G79" s="6">
        <v>7519253</v>
      </c>
      <c r="H79" s="6">
        <v>10481684</v>
      </c>
      <c r="I79" s="9"/>
      <c r="J79" s="10">
        <v>6464440</v>
      </c>
      <c r="K79" s="6">
        <v>6832913</v>
      </c>
      <c r="L79" s="7">
        <v>7215556</v>
      </c>
    </row>
    <row r="80" spans="1:12" ht="13.5">
      <c r="A80" s="87" t="s">
        <v>46</v>
      </c>
      <c r="B80" s="71"/>
      <c r="C80" s="72">
        <f>SUM(C68:C69)</f>
        <v>68073938</v>
      </c>
      <c r="D80" s="72">
        <f aca="true" t="shared" si="11" ref="D80:L80">SUM(D68:D69)</f>
        <v>86383131</v>
      </c>
      <c r="E80" s="73">
        <f t="shared" si="11"/>
        <v>63700532</v>
      </c>
      <c r="F80" s="74">
        <f t="shared" si="11"/>
        <v>99496792</v>
      </c>
      <c r="G80" s="72">
        <f t="shared" si="11"/>
        <v>99351569</v>
      </c>
      <c r="H80" s="72">
        <f>SUM(H68:H69)</f>
        <v>26978740</v>
      </c>
      <c r="I80" s="75">
        <f t="shared" si="11"/>
        <v>60862445</v>
      </c>
      <c r="J80" s="76">
        <f t="shared" si="11"/>
        <v>95426090</v>
      </c>
      <c r="K80" s="72">
        <f t="shared" si="11"/>
        <v>100865377</v>
      </c>
      <c r="L80" s="73">
        <f t="shared" si="11"/>
        <v>106513837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2.4932559054264316</v>
      </c>
      <c r="D82" s="95">
        <f t="shared" si="12"/>
        <v>0.6692640596459793</v>
      </c>
      <c r="E82" s="96">
        <f t="shared" si="12"/>
        <v>0.39013969609398536</v>
      </c>
      <c r="F82" s="97">
        <f t="shared" si="12"/>
        <v>0.43292593333200097</v>
      </c>
      <c r="G82" s="95">
        <f t="shared" si="12"/>
        <v>0.6034052737627654</v>
      </c>
      <c r="H82" s="95">
        <f t="shared" si="12"/>
        <v>0</v>
      </c>
      <c r="I82" s="98">
        <f t="shared" si="12"/>
        <v>0</v>
      </c>
      <c r="J82" s="99">
        <f t="shared" si="12"/>
        <v>0.09461783918977414</v>
      </c>
      <c r="K82" s="95">
        <f t="shared" si="12"/>
        <v>0.09672098799807477</v>
      </c>
      <c r="L82" s="96">
        <f t="shared" si="12"/>
        <v>0.08284621649091617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2.350800889455983</v>
      </c>
      <c r="D83" s="95">
        <f t="shared" si="13"/>
        <v>1.5054997529773342</v>
      </c>
      <c r="E83" s="96">
        <f t="shared" si="13"/>
        <v>1.4803256274217615</v>
      </c>
      <c r="F83" s="97">
        <f t="shared" si="13"/>
        <v>1.550293118462756</v>
      </c>
      <c r="G83" s="95">
        <f t="shared" si="13"/>
        <v>1.999473806957939</v>
      </c>
      <c r="H83" s="95">
        <f t="shared" si="13"/>
        <v>0</v>
      </c>
      <c r="I83" s="98">
        <f t="shared" si="13"/>
        <v>0</v>
      </c>
      <c r="J83" s="99">
        <f t="shared" si="13"/>
        <v>0.3373288354490922</v>
      </c>
      <c r="K83" s="95">
        <f t="shared" si="13"/>
        <v>0.2980917297347988</v>
      </c>
      <c r="L83" s="96">
        <f t="shared" si="13"/>
        <v>0.31027062545904033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0.018</v>
      </c>
      <c r="E84" s="96">
        <f t="shared" si="14"/>
        <v>0</v>
      </c>
      <c r="F84" s="97">
        <f t="shared" si="14"/>
        <v>0.013</v>
      </c>
      <c r="G84" s="95">
        <f t="shared" si="14"/>
        <v>0.016</v>
      </c>
      <c r="H84" s="95">
        <f t="shared" si="14"/>
        <v>0</v>
      </c>
      <c r="I84" s="98">
        <f t="shared" si="14"/>
        <v>0</v>
      </c>
      <c r="J84" s="99">
        <f t="shared" si="14"/>
        <v>0.014</v>
      </c>
      <c r="K84" s="95">
        <f t="shared" si="14"/>
        <v>0.014</v>
      </c>
      <c r="L84" s="96">
        <f t="shared" si="14"/>
        <v>0.014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0.09</v>
      </c>
      <c r="D85" s="95">
        <f t="shared" si="15"/>
        <v>0.09</v>
      </c>
      <c r="E85" s="96">
        <f t="shared" si="15"/>
        <v>0.06</v>
      </c>
      <c r="F85" s="97">
        <f t="shared" si="15"/>
        <v>0.06</v>
      </c>
      <c r="G85" s="95">
        <f t="shared" si="15"/>
        <v>0.09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30428983</v>
      </c>
      <c r="G92" s="6"/>
      <c r="H92" s="6">
        <v>13323457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30428983</v>
      </c>
      <c r="G93" s="72">
        <f t="shared" si="16"/>
        <v>0</v>
      </c>
      <c r="H93" s="72">
        <f>SUM(H89:H92)</f>
        <v>13323457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405900000</v>
      </c>
      <c r="D5" s="40">
        <f aca="true" t="shared" si="0" ref="D5:L5">SUM(D11:D18)</f>
        <v>310329000</v>
      </c>
      <c r="E5" s="41">
        <f t="shared" si="0"/>
        <v>650398000</v>
      </c>
      <c r="F5" s="42">
        <f t="shared" si="0"/>
        <v>704634000</v>
      </c>
      <c r="G5" s="40">
        <f t="shared" si="0"/>
        <v>630845000</v>
      </c>
      <c r="H5" s="40">
        <f>SUM(H11:H18)</f>
        <v>574613769</v>
      </c>
      <c r="I5" s="43">
        <f t="shared" si="0"/>
        <v>613827802</v>
      </c>
      <c r="J5" s="44">
        <f t="shared" si="0"/>
        <v>553040515</v>
      </c>
      <c r="K5" s="40">
        <f t="shared" si="0"/>
        <v>248887000</v>
      </c>
      <c r="L5" s="41">
        <f t="shared" si="0"/>
        <v>184314000</v>
      </c>
    </row>
    <row r="6" spans="1:12" ht="13.5">
      <c r="A6" s="46" t="s">
        <v>19</v>
      </c>
      <c r="B6" s="47"/>
      <c r="C6" s="6">
        <v>145094000</v>
      </c>
      <c r="D6" s="6">
        <v>110856000</v>
      </c>
      <c r="E6" s="7">
        <v>105215000</v>
      </c>
      <c r="F6" s="8">
        <v>77350000</v>
      </c>
      <c r="G6" s="6">
        <v>90895000</v>
      </c>
      <c r="H6" s="6">
        <v>81643001</v>
      </c>
      <c r="I6" s="9"/>
      <c r="J6" s="10">
        <v>49880000</v>
      </c>
      <c r="K6" s="6">
        <v>9275000</v>
      </c>
      <c r="L6" s="7"/>
    </row>
    <row r="7" spans="1:12" ht="13.5">
      <c r="A7" s="46" t="s">
        <v>20</v>
      </c>
      <c r="B7" s="47"/>
      <c r="C7" s="6">
        <v>17013000</v>
      </c>
      <c r="D7" s="6">
        <v>3313000</v>
      </c>
      <c r="E7" s="7">
        <v>13251000</v>
      </c>
      <c r="F7" s="8">
        <v>24198000</v>
      </c>
      <c r="G7" s="6">
        <v>19078000</v>
      </c>
      <c r="H7" s="6">
        <v>14955812</v>
      </c>
      <c r="I7" s="9"/>
      <c r="J7" s="10">
        <v>800000</v>
      </c>
      <c r="K7" s="6"/>
      <c r="L7" s="7"/>
    </row>
    <row r="8" spans="1:12" ht="13.5">
      <c r="A8" s="46" t="s">
        <v>21</v>
      </c>
      <c r="B8" s="47"/>
      <c r="C8" s="6">
        <v>187681000</v>
      </c>
      <c r="D8" s="6">
        <v>152835000</v>
      </c>
      <c r="E8" s="7">
        <v>500071000</v>
      </c>
      <c r="F8" s="8">
        <v>473236000</v>
      </c>
      <c r="G8" s="6">
        <v>438070000</v>
      </c>
      <c r="H8" s="6">
        <v>416815477</v>
      </c>
      <c r="I8" s="9"/>
      <c r="J8" s="10">
        <v>418616000</v>
      </c>
      <c r="K8" s="6">
        <v>175500000</v>
      </c>
      <c r="L8" s="7">
        <v>138500000</v>
      </c>
    </row>
    <row r="9" spans="1:12" ht="13.5">
      <c r="A9" s="46" t="s">
        <v>22</v>
      </c>
      <c r="B9" s="47"/>
      <c r="C9" s="6">
        <v>33302000</v>
      </c>
      <c r="D9" s="6">
        <v>18267000</v>
      </c>
      <c r="E9" s="7">
        <v>13549000</v>
      </c>
      <c r="F9" s="8">
        <v>60200000</v>
      </c>
      <c r="G9" s="6">
        <v>27200000</v>
      </c>
      <c r="H9" s="6">
        <v>28744761</v>
      </c>
      <c r="I9" s="9"/>
      <c r="J9" s="10">
        <v>19153515</v>
      </c>
      <c r="K9" s="6">
        <v>40000000</v>
      </c>
      <c r="L9" s="7"/>
    </row>
    <row r="10" spans="1:12" ht="13.5">
      <c r="A10" s="46" t="s">
        <v>23</v>
      </c>
      <c r="B10" s="47"/>
      <c r="C10" s="6"/>
      <c r="D10" s="6">
        <v>2057000</v>
      </c>
      <c r="E10" s="7"/>
      <c r="F10" s="8"/>
      <c r="G10" s="6">
        <v>11100000</v>
      </c>
      <c r="H10" s="6"/>
      <c r="I10" s="9"/>
      <c r="J10" s="10">
        <v>7500000</v>
      </c>
      <c r="K10" s="6"/>
      <c r="L10" s="7"/>
    </row>
    <row r="11" spans="1:12" ht="13.5">
      <c r="A11" s="48" t="s">
        <v>24</v>
      </c>
      <c r="B11" s="47"/>
      <c r="C11" s="21">
        <f>SUM(C6:C10)</f>
        <v>383090000</v>
      </c>
      <c r="D11" s="21">
        <f aca="true" t="shared" si="1" ref="D11:L11">SUM(D6:D10)</f>
        <v>287328000</v>
      </c>
      <c r="E11" s="22">
        <f t="shared" si="1"/>
        <v>632086000</v>
      </c>
      <c r="F11" s="23">
        <f t="shared" si="1"/>
        <v>634984000</v>
      </c>
      <c r="G11" s="21">
        <f t="shared" si="1"/>
        <v>586343000</v>
      </c>
      <c r="H11" s="21">
        <f>SUM(H6:H10)</f>
        <v>542159051</v>
      </c>
      <c r="I11" s="24">
        <f t="shared" si="1"/>
        <v>0</v>
      </c>
      <c r="J11" s="25">
        <f t="shared" si="1"/>
        <v>495949515</v>
      </c>
      <c r="K11" s="21">
        <f t="shared" si="1"/>
        <v>224775000</v>
      </c>
      <c r="L11" s="22">
        <f t="shared" si="1"/>
        <v>138500000</v>
      </c>
    </row>
    <row r="12" spans="1:12" ht="13.5">
      <c r="A12" s="49" t="s">
        <v>25</v>
      </c>
      <c r="B12" s="39"/>
      <c r="C12" s="6">
        <v>1675000</v>
      </c>
      <c r="D12" s="6">
        <v>4706000</v>
      </c>
      <c r="E12" s="7">
        <v>1251000</v>
      </c>
      <c r="F12" s="8">
        <v>9950000</v>
      </c>
      <c r="G12" s="6"/>
      <c r="H12" s="6">
        <v>1521692</v>
      </c>
      <c r="I12" s="9">
        <v>5141409</v>
      </c>
      <c r="J12" s="10">
        <v>13900000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21135000</v>
      </c>
      <c r="D15" s="6">
        <v>18295000</v>
      </c>
      <c r="E15" s="7">
        <v>17061000</v>
      </c>
      <c r="F15" s="8">
        <v>59700000</v>
      </c>
      <c r="G15" s="6">
        <v>44502000</v>
      </c>
      <c r="H15" s="6">
        <v>30933026</v>
      </c>
      <c r="I15" s="9">
        <v>608686393</v>
      </c>
      <c r="J15" s="10">
        <v>43191000</v>
      </c>
      <c r="K15" s="6">
        <v>24112000</v>
      </c>
      <c r="L15" s="7">
        <v>45814000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145094000</v>
      </c>
      <c r="D36" s="6">
        <f t="shared" si="4"/>
        <v>110856000</v>
      </c>
      <c r="E36" s="7">
        <f t="shared" si="4"/>
        <v>105215000</v>
      </c>
      <c r="F36" s="8">
        <f t="shared" si="4"/>
        <v>77350000</v>
      </c>
      <c r="G36" s="6">
        <f t="shared" si="4"/>
        <v>90895000</v>
      </c>
      <c r="H36" s="6">
        <f>H6+H21</f>
        <v>81643001</v>
      </c>
      <c r="I36" s="9">
        <f t="shared" si="4"/>
        <v>0</v>
      </c>
      <c r="J36" s="10">
        <f t="shared" si="4"/>
        <v>49880000</v>
      </c>
      <c r="K36" s="6">
        <f t="shared" si="4"/>
        <v>9275000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17013000</v>
      </c>
      <c r="D37" s="6">
        <f t="shared" si="4"/>
        <v>3313000</v>
      </c>
      <c r="E37" s="7">
        <f t="shared" si="4"/>
        <v>13251000</v>
      </c>
      <c r="F37" s="8">
        <f t="shared" si="4"/>
        <v>24198000</v>
      </c>
      <c r="G37" s="6">
        <f t="shared" si="4"/>
        <v>19078000</v>
      </c>
      <c r="H37" s="6">
        <f>H7+H22</f>
        <v>14955812</v>
      </c>
      <c r="I37" s="9">
        <f t="shared" si="4"/>
        <v>0</v>
      </c>
      <c r="J37" s="10">
        <f t="shared" si="4"/>
        <v>800000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187681000</v>
      </c>
      <c r="D38" s="6">
        <f t="shared" si="4"/>
        <v>152835000</v>
      </c>
      <c r="E38" s="7">
        <f t="shared" si="4"/>
        <v>500071000</v>
      </c>
      <c r="F38" s="8">
        <f t="shared" si="4"/>
        <v>473236000</v>
      </c>
      <c r="G38" s="6">
        <f t="shared" si="4"/>
        <v>438070000</v>
      </c>
      <c r="H38" s="6">
        <f>H8+H23</f>
        <v>416815477</v>
      </c>
      <c r="I38" s="9">
        <f t="shared" si="4"/>
        <v>0</v>
      </c>
      <c r="J38" s="10">
        <f t="shared" si="4"/>
        <v>418616000</v>
      </c>
      <c r="K38" s="6">
        <f t="shared" si="4"/>
        <v>175500000</v>
      </c>
      <c r="L38" s="7">
        <f t="shared" si="4"/>
        <v>138500000</v>
      </c>
    </row>
    <row r="39" spans="1:12" ht="13.5">
      <c r="A39" s="46" t="s">
        <v>22</v>
      </c>
      <c r="B39" s="47"/>
      <c r="C39" s="6">
        <f t="shared" si="4"/>
        <v>33302000</v>
      </c>
      <c r="D39" s="6">
        <f t="shared" si="4"/>
        <v>18267000</v>
      </c>
      <c r="E39" s="7">
        <f t="shared" si="4"/>
        <v>13549000</v>
      </c>
      <c r="F39" s="8">
        <f t="shared" si="4"/>
        <v>60200000</v>
      </c>
      <c r="G39" s="6">
        <f t="shared" si="4"/>
        <v>27200000</v>
      </c>
      <c r="H39" s="6">
        <f>H9+H24</f>
        <v>28744761</v>
      </c>
      <c r="I39" s="9">
        <f t="shared" si="4"/>
        <v>0</v>
      </c>
      <c r="J39" s="10">
        <f t="shared" si="4"/>
        <v>19153515</v>
      </c>
      <c r="K39" s="6">
        <f t="shared" si="4"/>
        <v>40000000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2057000</v>
      </c>
      <c r="E40" s="7">
        <f t="shared" si="4"/>
        <v>0</v>
      </c>
      <c r="F40" s="8">
        <f t="shared" si="4"/>
        <v>0</v>
      </c>
      <c r="G40" s="6">
        <f t="shared" si="4"/>
        <v>11100000</v>
      </c>
      <c r="H40" s="6">
        <f>H10+H25</f>
        <v>0</v>
      </c>
      <c r="I40" s="9">
        <f t="shared" si="4"/>
        <v>0</v>
      </c>
      <c r="J40" s="10">
        <f t="shared" si="4"/>
        <v>7500000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383090000</v>
      </c>
      <c r="D41" s="21">
        <f aca="true" t="shared" si="5" ref="D41:L41">SUM(D36:D40)</f>
        <v>287328000</v>
      </c>
      <c r="E41" s="22">
        <f t="shared" si="5"/>
        <v>632086000</v>
      </c>
      <c r="F41" s="23">
        <f t="shared" si="5"/>
        <v>634984000</v>
      </c>
      <c r="G41" s="21">
        <f t="shared" si="5"/>
        <v>586343000</v>
      </c>
      <c r="H41" s="21">
        <f>SUM(H36:H40)</f>
        <v>542159051</v>
      </c>
      <c r="I41" s="24">
        <f t="shared" si="5"/>
        <v>0</v>
      </c>
      <c r="J41" s="25">
        <f t="shared" si="5"/>
        <v>495949515</v>
      </c>
      <c r="K41" s="21">
        <f t="shared" si="5"/>
        <v>224775000</v>
      </c>
      <c r="L41" s="22">
        <f t="shared" si="5"/>
        <v>138500000</v>
      </c>
    </row>
    <row r="42" spans="1:12" ht="13.5">
      <c r="A42" s="49" t="s">
        <v>25</v>
      </c>
      <c r="B42" s="39"/>
      <c r="C42" s="6">
        <f t="shared" si="4"/>
        <v>1675000</v>
      </c>
      <c r="D42" s="6">
        <f t="shared" si="4"/>
        <v>4706000</v>
      </c>
      <c r="E42" s="61">
        <f t="shared" si="4"/>
        <v>1251000</v>
      </c>
      <c r="F42" s="62">
        <f t="shared" si="4"/>
        <v>9950000</v>
      </c>
      <c r="G42" s="60">
        <f t="shared" si="4"/>
        <v>0</v>
      </c>
      <c r="H42" s="60">
        <f t="shared" si="4"/>
        <v>1521692</v>
      </c>
      <c r="I42" s="63">
        <f t="shared" si="4"/>
        <v>5141409</v>
      </c>
      <c r="J42" s="64">
        <f t="shared" si="4"/>
        <v>13900000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21135000</v>
      </c>
      <c r="D45" s="6">
        <f t="shared" si="4"/>
        <v>18295000</v>
      </c>
      <c r="E45" s="61">
        <f t="shared" si="4"/>
        <v>17061000</v>
      </c>
      <c r="F45" s="62">
        <f t="shared" si="4"/>
        <v>59700000</v>
      </c>
      <c r="G45" s="60">
        <f t="shared" si="4"/>
        <v>44502000</v>
      </c>
      <c r="H45" s="60">
        <f t="shared" si="4"/>
        <v>30933026</v>
      </c>
      <c r="I45" s="63">
        <f t="shared" si="4"/>
        <v>608686393</v>
      </c>
      <c r="J45" s="64">
        <f t="shared" si="4"/>
        <v>43191000</v>
      </c>
      <c r="K45" s="60">
        <f t="shared" si="4"/>
        <v>24112000</v>
      </c>
      <c r="L45" s="61">
        <f t="shared" si="4"/>
        <v>45814000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405900000</v>
      </c>
      <c r="D49" s="72">
        <f aca="true" t="shared" si="6" ref="D49:L49">SUM(D41:D48)</f>
        <v>310329000</v>
      </c>
      <c r="E49" s="73">
        <f t="shared" si="6"/>
        <v>650398000</v>
      </c>
      <c r="F49" s="74">
        <f t="shared" si="6"/>
        <v>704634000</v>
      </c>
      <c r="G49" s="72">
        <f t="shared" si="6"/>
        <v>630845000</v>
      </c>
      <c r="H49" s="72">
        <f>SUM(H41:H48)</f>
        <v>574613769</v>
      </c>
      <c r="I49" s="75">
        <f t="shared" si="6"/>
        <v>613827802</v>
      </c>
      <c r="J49" s="76">
        <f t="shared" si="6"/>
        <v>553040515</v>
      </c>
      <c r="K49" s="72">
        <f t="shared" si="6"/>
        <v>248887000</v>
      </c>
      <c r="L49" s="73">
        <f t="shared" si="6"/>
        <v>184314000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145094000</v>
      </c>
      <c r="D52" s="6">
        <v>387811085</v>
      </c>
      <c r="E52" s="7">
        <v>105215000</v>
      </c>
      <c r="F52" s="8">
        <v>77350000</v>
      </c>
      <c r="G52" s="6">
        <v>90895000</v>
      </c>
      <c r="H52" s="6"/>
      <c r="I52" s="9">
        <v>1992096816</v>
      </c>
      <c r="J52" s="10">
        <v>49880749</v>
      </c>
      <c r="K52" s="6">
        <v>9275000</v>
      </c>
      <c r="L52" s="7"/>
    </row>
    <row r="53" spans="1:12" ht="13.5">
      <c r="A53" s="79" t="s">
        <v>20</v>
      </c>
      <c r="B53" s="47"/>
      <c r="C53" s="6">
        <v>17013000</v>
      </c>
      <c r="D53" s="6">
        <v>74542641</v>
      </c>
      <c r="E53" s="7">
        <v>13251000</v>
      </c>
      <c r="F53" s="8">
        <v>24198000</v>
      </c>
      <c r="G53" s="6">
        <v>19078000</v>
      </c>
      <c r="H53" s="6"/>
      <c r="I53" s="9"/>
      <c r="J53" s="10">
        <v>1600000</v>
      </c>
      <c r="K53" s="6"/>
      <c r="L53" s="7"/>
    </row>
    <row r="54" spans="1:12" ht="13.5">
      <c r="A54" s="79" t="s">
        <v>21</v>
      </c>
      <c r="B54" s="47"/>
      <c r="C54" s="6">
        <v>187681000</v>
      </c>
      <c r="D54" s="6">
        <v>663706217</v>
      </c>
      <c r="E54" s="7">
        <v>500071000</v>
      </c>
      <c r="F54" s="8">
        <v>473236000</v>
      </c>
      <c r="G54" s="6">
        <v>438070000</v>
      </c>
      <c r="H54" s="6"/>
      <c r="I54" s="9"/>
      <c r="J54" s="10">
        <v>418616000</v>
      </c>
      <c r="K54" s="6">
        <v>175500000</v>
      </c>
      <c r="L54" s="7">
        <v>138500000</v>
      </c>
    </row>
    <row r="55" spans="1:12" ht="13.5">
      <c r="A55" s="79" t="s">
        <v>22</v>
      </c>
      <c r="B55" s="47"/>
      <c r="C55" s="6">
        <v>33302000</v>
      </c>
      <c r="D55" s="6">
        <v>98628413</v>
      </c>
      <c r="E55" s="7">
        <v>13549000</v>
      </c>
      <c r="F55" s="8">
        <v>60200000</v>
      </c>
      <c r="G55" s="6">
        <v>27200000</v>
      </c>
      <c r="H55" s="6"/>
      <c r="I55" s="9"/>
      <c r="J55" s="10">
        <v>19153515</v>
      </c>
      <c r="K55" s="6">
        <v>40000000</v>
      </c>
      <c r="L55" s="7"/>
    </row>
    <row r="56" spans="1:12" ht="13.5">
      <c r="A56" s="79" t="s">
        <v>23</v>
      </c>
      <c r="B56" s="47"/>
      <c r="C56" s="6"/>
      <c r="D56" s="6">
        <v>56418789</v>
      </c>
      <c r="E56" s="7">
        <v>1</v>
      </c>
      <c r="F56" s="8"/>
      <c r="G56" s="6">
        <v>11100000</v>
      </c>
      <c r="H56" s="6"/>
      <c r="I56" s="9">
        <v>607397667</v>
      </c>
      <c r="J56" s="10">
        <v>8700000</v>
      </c>
      <c r="K56" s="6">
        <v>20000000</v>
      </c>
      <c r="L56" s="7"/>
    </row>
    <row r="57" spans="1:12" ht="13.5">
      <c r="A57" s="80" t="s">
        <v>24</v>
      </c>
      <c r="B57" s="47"/>
      <c r="C57" s="21">
        <f>SUM(C52:C56)</f>
        <v>383090000</v>
      </c>
      <c r="D57" s="21">
        <f aca="true" t="shared" si="7" ref="D57:L57">SUM(D52:D56)</f>
        <v>1281107145</v>
      </c>
      <c r="E57" s="22">
        <f t="shared" si="7"/>
        <v>632086001</v>
      </c>
      <c r="F57" s="23">
        <f t="shared" si="7"/>
        <v>634984000</v>
      </c>
      <c r="G57" s="21">
        <f t="shared" si="7"/>
        <v>586343000</v>
      </c>
      <c r="H57" s="21">
        <f>SUM(H52:H56)</f>
        <v>0</v>
      </c>
      <c r="I57" s="24">
        <f t="shared" si="7"/>
        <v>2599494483</v>
      </c>
      <c r="J57" s="25">
        <f t="shared" si="7"/>
        <v>497950264</v>
      </c>
      <c r="K57" s="21">
        <f t="shared" si="7"/>
        <v>244775000</v>
      </c>
      <c r="L57" s="22">
        <f t="shared" si="7"/>
        <v>138500000</v>
      </c>
    </row>
    <row r="58" spans="1:12" ht="13.5">
      <c r="A58" s="77" t="s">
        <v>25</v>
      </c>
      <c r="B58" s="39"/>
      <c r="C58" s="6">
        <v>1675000</v>
      </c>
      <c r="D58" s="6">
        <v>247589973</v>
      </c>
      <c r="E58" s="7">
        <v>1251000</v>
      </c>
      <c r="F58" s="8">
        <v>9950000</v>
      </c>
      <c r="G58" s="6"/>
      <c r="H58" s="6"/>
      <c r="I58" s="9">
        <v>136529442</v>
      </c>
      <c r="J58" s="10">
        <v>13900000</v>
      </c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10063962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21135000</v>
      </c>
      <c r="D61" s="6">
        <v>485262269</v>
      </c>
      <c r="E61" s="7">
        <v>17061000</v>
      </c>
      <c r="F61" s="8">
        <v>59700000</v>
      </c>
      <c r="G61" s="6">
        <v>44502000</v>
      </c>
      <c r="H61" s="6"/>
      <c r="I61" s="9">
        <v>922600918</v>
      </c>
      <c r="J61" s="10">
        <v>43191000</v>
      </c>
      <c r="K61" s="6">
        <v>24112000</v>
      </c>
      <c r="L61" s="7">
        <v>45814000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891041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405900000</v>
      </c>
      <c r="D65" s="72">
        <f aca="true" t="shared" si="8" ref="D65:L65">SUM(D57:D64)</f>
        <v>2013959387</v>
      </c>
      <c r="E65" s="73">
        <f t="shared" si="8"/>
        <v>650398001</v>
      </c>
      <c r="F65" s="74">
        <f t="shared" si="8"/>
        <v>704634000</v>
      </c>
      <c r="G65" s="72">
        <f t="shared" si="8"/>
        <v>630845000</v>
      </c>
      <c r="H65" s="72">
        <f>SUM(H57:H64)</f>
        <v>0</v>
      </c>
      <c r="I65" s="75">
        <f t="shared" si="8"/>
        <v>3669579846</v>
      </c>
      <c r="J65" s="82">
        <f t="shared" si="8"/>
        <v>555041264</v>
      </c>
      <c r="K65" s="72">
        <f t="shared" si="8"/>
        <v>268887000</v>
      </c>
      <c r="L65" s="73">
        <f t="shared" si="8"/>
        <v>184314000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68393302</v>
      </c>
      <c r="D68" s="60">
        <v>76511376</v>
      </c>
      <c r="E68" s="61">
        <v>76701074</v>
      </c>
      <c r="F68" s="62">
        <v>45150000</v>
      </c>
      <c r="G68" s="60">
        <v>70150000</v>
      </c>
      <c r="H68" s="60"/>
      <c r="I68" s="63">
        <v>83131938</v>
      </c>
      <c r="J68" s="64">
        <v>72000000</v>
      </c>
      <c r="K68" s="60">
        <v>74500000</v>
      </c>
      <c r="L68" s="61">
        <v>77500000</v>
      </c>
    </row>
    <row r="69" spans="1:12" ht="13.5">
      <c r="A69" s="84" t="s">
        <v>43</v>
      </c>
      <c r="B69" s="39" t="s">
        <v>44</v>
      </c>
      <c r="C69" s="60">
        <f>SUM(C75:C79)</f>
        <v>88528000</v>
      </c>
      <c r="D69" s="60">
        <f aca="true" t="shared" si="9" ref="D69:L69">SUM(D75:D79)</f>
        <v>27821000</v>
      </c>
      <c r="E69" s="61">
        <f t="shared" si="9"/>
        <v>36295000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25510000</v>
      </c>
      <c r="K69" s="60">
        <f t="shared" si="9"/>
        <v>25486000</v>
      </c>
      <c r="L69" s="61">
        <f t="shared" si="9"/>
        <v>27094000</v>
      </c>
    </row>
    <row r="70" spans="1:12" ht="13.5">
      <c r="A70" s="79" t="s">
        <v>19</v>
      </c>
      <c r="B70" s="47"/>
      <c r="C70" s="6"/>
      <c r="D70" s="6">
        <v>27821000</v>
      </c>
      <c r="E70" s="7">
        <v>36295000</v>
      </c>
      <c r="F70" s="8"/>
      <c r="G70" s="6"/>
      <c r="H70" s="6"/>
      <c r="I70" s="9"/>
      <c r="J70" s="10">
        <v>25510000</v>
      </c>
      <c r="K70" s="6">
        <v>25486000</v>
      </c>
      <c r="L70" s="7">
        <v>27094000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88528000</v>
      </c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88528000</v>
      </c>
      <c r="D75" s="21">
        <f aca="true" t="shared" si="10" ref="D75:L75">SUM(D70:D74)</f>
        <v>27821000</v>
      </c>
      <c r="E75" s="22">
        <f t="shared" si="10"/>
        <v>36295000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25510000</v>
      </c>
      <c r="K75" s="21">
        <f t="shared" si="10"/>
        <v>25486000</v>
      </c>
      <c r="L75" s="22">
        <f t="shared" si="10"/>
        <v>27094000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156921302</v>
      </c>
      <c r="D80" s="72">
        <f aca="true" t="shared" si="11" ref="D80:L80">SUM(D68:D69)</f>
        <v>104332376</v>
      </c>
      <c r="E80" s="73">
        <f t="shared" si="11"/>
        <v>112996074</v>
      </c>
      <c r="F80" s="74">
        <f t="shared" si="11"/>
        <v>45150000</v>
      </c>
      <c r="G80" s="72">
        <f t="shared" si="11"/>
        <v>70150000</v>
      </c>
      <c r="H80" s="72">
        <f>SUM(H68:H69)</f>
        <v>0</v>
      </c>
      <c r="I80" s="75">
        <f t="shared" si="11"/>
        <v>83131938</v>
      </c>
      <c r="J80" s="76">
        <f t="shared" si="11"/>
        <v>97510000</v>
      </c>
      <c r="K80" s="72">
        <f t="shared" si="11"/>
        <v>99986000</v>
      </c>
      <c r="L80" s="73">
        <f t="shared" si="11"/>
        <v>104594000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0.218</v>
      </c>
      <c r="D84" s="95">
        <f t="shared" si="14"/>
        <v>0.014</v>
      </c>
      <c r="E84" s="96">
        <f t="shared" si="14"/>
        <v>0.056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0.046</v>
      </c>
      <c r="K84" s="95">
        <f t="shared" si="14"/>
        <v>0.095</v>
      </c>
      <c r="L84" s="96">
        <f t="shared" si="14"/>
        <v>0.147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0.22</v>
      </c>
      <c r="D85" s="95">
        <f t="shared" si="15"/>
        <v>0.01</v>
      </c>
      <c r="E85" s="96">
        <f t="shared" si="15"/>
        <v>0.06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0.05</v>
      </c>
      <c r="K85" s="95">
        <f t="shared" si="15"/>
        <v>0.09</v>
      </c>
      <c r="L85" s="96">
        <f t="shared" si="15"/>
        <v>0.15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88527945</v>
      </c>
      <c r="D92" s="6">
        <v>27820830</v>
      </c>
      <c r="E92" s="7">
        <v>36295357</v>
      </c>
      <c r="F92" s="8"/>
      <c r="G92" s="6">
        <v>40584869</v>
      </c>
      <c r="H92" s="6"/>
      <c r="I92" s="9"/>
      <c r="J92" s="10">
        <v>25509561</v>
      </c>
      <c r="K92" s="6">
        <v>25486384</v>
      </c>
      <c r="L92" s="26">
        <v>27094052</v>
      </c>
    </row>
    <row r="93" spans="1:12" ht="13.5">
      <c r="A93" s="87" t="s">
        <v>84</v>
      </c>
      <c r="B93" s="71"/>
      <c r="C93" s="72">
        <f>SUM(C89:C92)</f>
        <v>88527945</v>
      </c>
      <c r="D93" s="72">
        <f aca="true" t="shared" si="16" ref="D93:L93">SUM(D89:D92)</f>
        <v>27820830</v>
      </c>
      <c r="E93" s="73">
        <f t="shared" si="16"/>
        <v>36295357</v>
      </c>
      <c r="F93" s="74">
        <f t="shared" si="16"/>
        <v>0</v>
      </c>
      <c r="G93" s="72">
        <f t="shared" si="16"/>
        <v>40584869</v>
      </c>
      <c r="H93" s="72">
        <f>SUM(H89:H92)</f>
        <v>0</v>
      </c>
      <c r="I93" s="75">
        <f t="shared" si="16"/>
        <v>0</v>
      </c>
      <c r="J93" s="76">
        <f t="shared" si="16"/>
        <v>25509561</v>
      </c>
      <c r="K93" s="72">
        <f t="shared" si="16"/>
        <v>25486384</v>
      </c>
      <c r="L93" s="121">
        <f t="shared" si="16"/>
        <v>27094052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130778647</v>
      </c>
      <c r="D5" s="40">
        <f aca="true" t="shared" si="0" ref="D5:L5">SUM(D11:D18)</f>
        <v>147492821</v>
      </c>
      <c r="E5" s="41">
        <f t="shared" si="0"/>
        <v>114047823</v>
      </c>
      <c r="F5" s="42">
        <f t="shared" si="0"/>
        <v>120602300</v>
      </c>
      <c r="G5" s="40">
        <f t="shared" si="0"/>
        <v>120602300</v>
      </c>
      <c r="H5" s="40">
        <f>SUM(H11:H18)</f>
        <v>98486829</v>
      </c>
      <c r="I5" s="43">
        <f t="shared" si="0"/>
        <v>119020000</v>
      </c>
      <c r="J5" s="44">
        <f t="shared" si="0"/>
        <v>133185000</v>
      </c>
      <c r="K5" s="40">
        <f t="shared" si="0"/>
        <v>119109050</v>
      </c>
      <c r="L5" s="41">
        <f t="shared" si="0"/>
        <v>154305550</v>
      </c>
    </row>
    <row r="6" spans="1:12" ht="13.5">
      <c r="A6" s="46" t="s">
        <v>19</v>
      </c>
      <c r="B6" s="47"/>
      <c r="C6" s="6">
        <v>33150400</v>
      </c>
      <c r="D6" s="6">
        <v>21257569</v>
      </c>
      <c r="E6" s="7"/>
      <c r="F6" s="8">
        <v>28000000</v>
      </c>
      <c r="G6" s="6">
        <v>28000000</v>
      </c>
      <c r="H6" s="6">
        <v>16422302</v>
      </c>
      <c r="I6" s="9"/>
      <c r="J6" s="10">
        <v>43000000</v>
      </c>
      <c r="K6" s="6">
        <v>20000000</v>
      </c>
      <c r="L6" s="7">
        <v>15000000</v>
      </c>
    </row>
    <row r="7" spans="1:12" ht="13.5">
      <c r="A7" s="46" t="s">
        <v>20</v>
      </c>
      <c r="B7" s="47"/>
      <c r="C7" s="6">
        <v>11068292</v>
      </c>
      <c r="D7" s="6">
        <v>11000000</v>
      </c>
      <c r="E7" s="7">
        <v>16290000</v>
      </c>
      <c r="F7" s="8">
        <v>958000</v>
      </c>
      <c r="G7" s="6">
        <v>958000</v>
      </c>
      <c r="H7" s="6">
        <v>17924554</v>
      </c>
      <c r="I7" s="9">
        <v>17000000</v>
      </c>
      <c r="J7" s="10">
        <v>7000000</v>
      </c>
      <c r="K7" s="6">
        <v>10000000</v>
      </c>
      <c r="L7" s="7">
        <v>20000000</v>
      </c>
    </row>
    <row r="8" spans="1:12" ht="13.5">
      <c r="A8" s="46" t="s">
        <v>21</v>
      </c>
      <c r="B8" s="47"/>
      <c r="C8" s="6">
        <v>60442059</v>
      </c>
      <c r="D8" s="6">
        <v>91463709</v>
      </c>
      <c r="E8" s="7">
        <v>49457823</v>
      </c>
      <c r="F8" s="8">
        <v>38500000</v>
      </c>
      <c r="G8" s="6">
        <v>38500000</v>
      </c>
      <c r="H8" s="6">
        <v>31825980</v>
      </c>
      <c r="I8" s="9">
        <v>66576693</v>
      </c>
      <c r="J8" s="10">
        <v>47000000</v>
      </c>
      <c r="K8" s="6">
        <v>40000000</v>
      </c>
      <c r="L8" s="7">
        <v>55000000</v>
      </c>
    </row>
    <row r="9" spans="1:12" ht="13.5">
      <c r="A9" s="46" t="s">
        <v>22</v>
      </c>
      <c r="B9" s="47"/>
      <c r="C9" s="6"/>
      <c r="D9" s="6">
        <v>14000000</v>
      </c>
      <c r="E9" s="7">
        <v>22000000</v>
      </c>
      <c r="F9" s="8">
        <v>27770000</v>
      </c>
      <c r="G9" s="6">
        <v>27770000</v>
      </c>
      <c r="H9" s="6">
        <v>12646958</v>
      </c>
      <c r="I9" s="9">
        <v>23000000</v>
      </c>
      <c r="J9" s="10">
        <v>15000000</v>
      </c>
      <c r="K9" s="6">
        <v>12109050</v>
      </c>
      <c r="L9" s="7">
        <v>25000000</v>
      </c>
    </row>
    <row r="10" spans="1:12" ht="13.5">
      <c r="A10" s="46" t="s">
        <v>23</v>
      </c>
      <c r="B10" s="47"/>
      <c r="C10" s="6">
        <v>26117896</v>
      </c>
      <c r="D10" s="6"/>
      <c r="E10" s="7">
        <v>17000000</v>
      </c>
      <c r="F10" s="8"/>
      <c r="G10" s="6"/>
      <c r="H10" s="6">
        <v>1007556</v>
      </c>
      <c r="I10" s="9">
        <v>1220000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130778647</v>
      </c>
      <c r="D11" s="21">
        <f aca="true" t="shared" si="1" ref="D11:L11">SUM(D6:D10)</f>
        <v>137721278</v>
      </c>
      <c r="E11" s="22">
        <f t="shared" si="1"/>
        <v>104747823</v>
      </c>
      <c r="F11" s="23">
        <f t="shared" si="1"/>
        <v>95228000</v>
      </c>
      <c r="G11" s="21">
        <f t="shared" si="1"/>
        <v>95228000</v>
      </c>
      <c r="H11" s="21">
        <f>SUM(H6:H10)</f>
        <v>79827350</v>
      </c>
      <c r="I11" s="24">
        <f t="shared" si="1"/>
        <v>107796693</v>
      </c>
      <c r="J11" s="25">
        <f t="shared" si="1"/>
        <v>112000000</v>
      </c>
      <c r="K11" s="21">
        <f t="shared" si="1"/>
        <v>82109050</v>
      </c>
      <c r="L11" s="22">
        <f t="shared" si="1"/>
        <v>115000000</v>
      </c>
    </row>
    <row r="12" spans="1:12" ht="13.5">
      <c r="A12" s="49" t="s">
        <v>25</v>
      </c>
      <c r="B12" s="39"/>
      <c r="C12" s="6"/>
      <c r="D12" s="6">
        <v>9771543</v>
      </c>
      <c r="E12" s="7">
        <v>9300000</v>
      </c>
      <c r="F12" s="8">
        <v>25374300</v>
      </c>
      <c r="G12" s="6">
        <v>25374300</v>
      </c>
      <c r="H12" s="6">
        <v>18046544</v>
      </c>
      <c r="I12" s="9">
        <v>11223307</v>
      </c>
      <c r="J12" s="10">
        <v>21185000</v>
      </c>
      <c r="K12" s="6">
        <v>37000000</v>
      </c>
      <c r="L12" s="7">
        <v>39305550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/>
      <c r="H15" s="6">
        <v>612935</v>
      </c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33150400</v>
      </c>
      <c r="D36" s="6">
        <f t="shared" si="4"/>
        <v>21257569</v>
      </c>
      <c r="E36" s="7">
        <f t="shared" si="4"/>
        <v>0</v>
      </c>
      <c r="F36" s="8">
        <f t="shared" si="4"/>
        <v>28000000</v>
      </c>
      <c r="G36" s="6">
        <f t="shared" si="4"/>
        <v>28000000</v>
      </c>
      <c r="H36" s="6">
        <f>H6+H21</f>
        <v>16422302</v>
      </c>
      <c r="I36" s="9">
        <f t="shared" si="4"/>
        <v>0</v>
      </c>
      <c r="J36" s="10">
        <f t="shared" si="4"/>
        <v>43000000</v>
      </c>
      <c r="K36" s="6">
        <f t="shared" si="4"/>
        <v>20000000</v>
      </c>
      <c r="L36" s="7">
        <f t="shared" si="4"/>
        <v>15000000</v>
      </c>
    </row>
    <row r="37" spans="1:12" ht="13.5">
      <c r="A37" s="46" t="s">
        <v>20</v>
      </c>
      <c r="B37" s="47"/>
      <c r="C37" s="6">
        <f t="shared" si="4"/>
        <v>11068292</v>
      </c>
      <c r="D37" s="6">
        <f t="shared" si="4"/>
        <v>11000000</v>
      </c>
      <c r="E37" s="7">
        <f t="shared" si="4"/>
        <v>16290000</v>
      </c>
      <c r="F37" s="8">
        <f t="shared" si="4"/>
        <v>958000</v>
      </c>
      <c r="G37" s="6">
        <f t="shared" si="4"/>
        <v>958000</v>
      </c>
      <c r="H37" s="6">
        <f>H7+H22</f>
        <v>17924554</v>
      </c>
      <c r="I37" s="9">
        <f t="shared" si="4"/>
        <v>17000000</v>
      </c>
      <c r="J37" s="10">
        <f t="shared" si="4"/>
        <v>7000000</v>
      </c>
      <c r="K37" s="6">
        <f t="shared" si="4"/>
        <v>10000000</v>
      </c>
      <c r="L37" s="7">
        <f t="shared" si="4"/>
        <v>20000000</v>
      </c>
    </row>
    <row r="38" spans="1:12" ht="13.5">
      <c r="A38" s="46" t="s">
        <v>21</v>
      </c>
      <c r="B38" s="47"/>
      <c r="C38" s="6">
        <f t="shared" si="4"/>
        <v>60442059</v>
      </c>
      <c r="D38" s="6">
        <f t="shared" si="4"/>
        <v>91463709</v>
      </c>
      <c r="E38" s="7">
        <f t="shared" si="4"/>
        <v>49457823</v>
      </c>
      <c r="F38" s="8">
        <f t="shared" si="4"/>
        <v>38500000</v>
      </c>
      <c r="G38" s="6">
        <f t="shared" si="4"/>
        <v>38500000</v>
      </c>
      <c r="H38" s="6">
        <f>H8+H23</f>
        <v>31825980</v>
      </c>
      <c r="I38" s="9">
        <f t="shared" si="4"/>
        <v>66576693</v>
      </c>
      <c r="J38" s="10">
        <f t="shared" si="4"/>
        <v>47000000</v>
      </c>
      <c r="K38" s="6">
        <f t="shared" si="4"/>
        <v>40000000</v>
      </c>
      <c r="L38" s="7">
        <f t="shared" si="4"/>
        <v>55000000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14000000</v>
      </c>
      <c r="E39" s="7">
        <f t="shared" si="4"/>
        <v>22000000</v>
      </c>
      <c r="F39" s="8">
        <f t="shared" si="4"/>
        <v>27770000</v>
      </c>
      <c r="G39" s="6">
        <f t="shared" si="4"/>
        <v>27770000</v>
      </c>
      <c r="H39" s="6">
        <f>H9+H24</f>
        <v>12646958</v>
      </c>
      <c r="I39" s="9">
        <f t="shared" si="4"/>
        <v>23000000</v>
      </c>
      <c r="J39" s="10">
        <f t="shared" si="4"/>
        <v>15000000</v>
      </c>
      <c r="K39" s="6">
        <f t="shared" si="4"/>
        <v>12109050</v>
      </c>
      <c r="L39" s="7">
        <f t="shared" si="4"/>
        <v>25000000</v>
      </c>
    </row>
    <row r="40" spans="1:12" ht="13.5">
      <c r="A40" s="46" t="s">
        <v>23</v>
      </c>
      <c r="B40" s="47"/>
      <c r="C40" s="6">
        <f t="shared" si="4"/>
        <v>26117896</v>
      </c>
      <c r="D40" s="6">
        <f t="shared" si="4"/>
        <v>0</v>
      </c>
      <c r="E40" s="7">
        <f t="shared" si="4"/>
        <v>17000000</v>
      </c>
      <c r="F40" s="8">
        <f t="shared" si="4"/>
        <v>0</v>
      </c>
      <c r="G40" s="6">
        <f t="shared" si="4"/>
        <v>0</v>
      </c>
      <c r="H40" s="6">
        <f>H10+H25</f>
        <v>1007556</v>
      </c>
      <c r="I40" s="9">
        <f t="shared" si="4"/>
        <v>1220000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130778647</v>
      </c>
      <c r="D41" s="21">
        <f aca="true" t="shared" si="5" ref="D41:L41">SUM(D36:D40)</f>
        <v>137721278</v>
      </c>
      <c r="E41" s="22">
        <f t="shared" si="5"/>
        <v>104747823</v>
      </c>
      <c r="F41" s="23">
        <f t="shared" si="5"/>
        <v>95228000</v>
      </c>
      <c r="G41" s="21">
        <f t="shared" si="5"/>
        <v>95228000</v>
      </c>
      <c r="H41" s="21">
        <f>SUM(H36:H40)</f>
        <v>79827350</v>
      </c>
      <c r="I41" s="24">
        <f t="shared" si="5"/>
        <v>107796693</v>
      </c>
      <c r="J41" s="25">
        <f t="shared" si="5"/>
        <v>112000000</v>
      </c>
      <c r="K41" s="21">
        <f t="shared" si="5"/>
        <v>82109050</v>
      </c>
      <c r="L41" s="22">
        <f t="shared" si="5"/>
        <v>115000000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9771543</v>
      </c>
      <c r="E42" s="61">
        <f t="shared" si="4"/>
        <v>9300000</v>
      </c>
      <c r="F42" s="62">
        <f t="shared" si="4"/>
        <v>25374300</v>
      </c>
      <c r="G42" s="60">
        <f t="shared" si="4"/>
        <v>25374300</v>
      </c>
      <c r="H42" s="60">
        <f t="shared" si="4"/>
        <v>18046544</v>
      </c>
      <c r="I42" s="63">
        <f t="shared" si="4"/>
        <v>11223307</v>
      </c>
      <c r="J42" s="64">
        <f t="shared" si="4"/>
        <v>21185000</v>
      </c>
      <c r="K42" s="60">
        <f t="shared" si="4"/>
        <v>37000000</v>
      </c>
      <c r="L42" s="61">
        <f t="shared" si="4"/>
        <v>39305550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612935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130778647</v>
      </c>
      <c r="D49" s="72">
        <f aca="true" t="shared" si="6" ref="D49:L49">SUM(D41:D48)</f>
        <v>147492821</v>
      </c>
      <c r="E49" s="73">
        <f t="shared" si="6"/>
        <v>114047823</v>
      </c>
      <c r="F49" s="74">
        <f t="shared" si="6"/>
        <v>120602300</v>
      </c>
      <c r="G49" s="72">
        <f t="shared" si="6"/>
        <v>120602300</v>
      </c>
      <c r="H49" s="72">
        <f>SUM(H41:H48)</f>
        <v>98486829</v>
      </c>
      <c r="I49" s="75">
        <f t="shared" si="6"/>
        <v>119020000</v>
      </c>
      <c r="J49" s="76">
        <f t="shared" si="6"/>
        <v>133185000</v>
      </c>
      <c r="K49" s="72">
        <f t="shared" si="6"/>
        <v>119109050</v>
      </c>
      <c r="L49" s="73">
        <f t="shared" si="6"/>
        <v>154305550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33150400</v>
      </c>
      <c r="D52" s="6">
        <v>21257569</v>
      </c>
      <c r="E52" s="7"/>
      <c r="F52" s="8">
        <v>253034563</v>
      </c>
      <c r="G52" s="6">
        <v>301502030</v>
      </c>
      <c r="H52" s="6"/>
      <c r="I52" s="9"/>
      <c r="J52" s="10">
        <v>43000000</v>
      </c>
      <c r="K52" s="6">
        <v>20000000</v>
      </c>
      <c r="L52" s="7">
        <v>15000000</v>
      </c>
    </row>
    <row r="53" spans="1:12" ht="13.5">
      <c r="A53" s="79" t="s">
        <v>20</v>
      </c>
      <c r="B53" s="47"/>
      <c r="C53" s="6">
        <v>11068292</v>
      </c>
      <c r="D53" s="6">
        <v>11000000</v>
      </c>
      <c r="E53" s="7">
        <v>16290000</v>
      </c>
      <c r="F53" s="8">
        <v>43342840</v>
      </c>
      <c r="G53" s="6">
        <v>46058840</v>
      </c>
      <c r="H53" s="6"/>
      <c r="I53" s="9">
        <v>17000000</v>
      </c>
      <c r="J53" s="10">
        <v>7000000</v>
      </c>
      <c r="K53" s="6">
        <v>10000000</v>
      </c>
      <c r="L53" s="7">
        <v>20000000</v>
      </c>
    </row>
    <row r="54" spans="1:12" ht="13.5">
      <c r="A54" s="79" t="s">
        <v>21</v>
      </c>
      <c r="B54" s="47"/>
      <c r="C54" s="6">
        <v>60442059</v>
      </c>
      <c r="D54" s="6">
        <v>91463709</v>
      </c>
      <c r="E54" s="7">
        <v>49457823</v>
      </c>
      <c r="F54" s="8">
        <v>544499640</v>
      </c>
      <c r="G54" s="6">
        <v>527612659</v>
      </c>
      <c r="H54" s="6"/>
      <c r="I54" s="9">
        <v>66576693</v>
      </c>
      <c r="J54" s="10">
        <v>47000000</v>
      </c>
      <c r="K54" s="6">
        <v>40000000</v>
      </c>
      <c r="L54" s="7">
        <v>55000000</v>
      </c>
    </row>
    <row r="55" spans="1:12" ht="13.5">
      <c r="A55" s="79" t="s">
        <v>22</v>
      </c>
      <c r="B55" s="47"/>
      <c r="C55" s="6"/>
      <c r="D55" s="6">
        <v>14000000</v>
      </c>
      <c r="E55" s="7">
        <v>22000000</v>
      </c>
      <c r="F55" s="8">
        <v>27770000</v>
      </c>
      <c r="G55" s="6">
        <v>184426981</v>
      </c>
      <c r="H55" s="6"/>
      <c r="I55" s="9">
        <v>23000000</v>
      </c>
      <c r="J55" s="10">
        <v>15000000</v>
      </c>
      <c r="K55" s="6">
        <v>12109050</v>
      </c>
      <c r="L55" s="7">
        <v>25000000</v>
      </c>
    </row>
    <row r="56" spans="1:12" ht="13.5">
      <c r="A56" s="79" t="s">
        <v>23</v>
      </c>
      <c r="B56" s="47"/>
      <c r="C56" s="6">
        <v>1101691896</v>
      </c>
      <c r="D56" s="6">
        <v>785362000</v>
      </c>
      <c r="E56" s="7">
        <v>879467000</v>
      </c>
      <c r="F56" s="8">
        <v>242858795</v>
      </c>
      <c r="G56" s="6">
        <v>279799215</v>
      </c>
      <c r="H56" s="6"/>
      <c r="I56" s="9">
        <v>775217791</v>
      </c>
      <c r="J56" s="10">
        <v>1182497000</v>
      </c>
      <c r="K56" s="6">
        <v>1028503000</v>
      </c>
      <c r="L56" s="7">
        <v>1031705000</v>
      </c>
    </row>
    <row r="57" spans="1:12" ht="13.5">
      <c r="A57" s="80" t="s">
        <v>24</v>
      </c>
      <c r="B57" s="47"/>
      <c r="C57" s="21">
        <f>SUM(C52:C56)</f>
        <v>1206352647</v>
      </c>
      <c r="D57" s="21">
        <f aca="true" t="shared" si="7" ref="D57:L57">SUM(D52:D56)</f>
        <v>923083278</v>
      </c>
      <c r="E57" s="22">
        <f t="shared" si="7"/>
        <v>967214823</v>
      </c>
      <c r="F57" s="23">
        <f t="shared" si="7"/>
        <v>1111505838</v>
      </c>
      <c r="G57" s="21">
        <f t="shared" si="7"/>
        <v>1339399725</v>
      </c>
      <c r="H57" s="21">
        <f>SUM(H52:H56)</f>
        <v>0</v>
      </c>
      <c r="I57" s="24">
        <f t="shared" si="7"/>
        <v>881794484</v>
      </c>
      <c r="J57" s="25">
        <f t="shared" si="7"/>
        <v>1294497000</v>
      </c>
      <c r="K57" s="21">
        <f t="shared" si="7"/>
        <v>1110612050</v>
      </c>
      <c r="L57" s="22">
        <f t="shared" si="7"/>
        <v>1146705000</v>
      </c>
    </row>
    <row r="58" spans="1:12" ht="13.5">
      <c r="A58" s="77" t="s">
        <v>25</v>
      </c>
      <c r="B58" s="39"/>
      <c r="C58" s="6"/>
      <c r="D58" s="6">
        <v>9771543</v>
      </c>
      <c r="E58" s="7">
        <v>9300000</v>
      </c>
      <c r="F58" s="8">
        <v>25374300</v>
      </c>
      <c r="G58" s="6">
        <v>25374300</v>
      </c>
      <c r="H58" s="6"/>
      <c r="I58" s="9">
        <v>63359074</v>
      </c>
      <c r="J58" s="10">
        <v>21185000</v>
      </c>
      <c r="K58" s="6">
        <v>37000000</v>
      </c>
      <c r="L58" s="7">
        <v>39305550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20179500</v>
      </c>
      <c r="G60" s="6">
        <v>20179500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/>
      <c r="G61" s="6"/>
      <c r="H61" s="6"/>
      <c r="I61" s="9">
        <v>121404747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1206352647</v>
      </c>
      <c r="D65" s="72">
        <f aca="true" t="shared" si="8" ref="D65:L65">SUM(D57:D64)</f>
        <v>932854821</v>
      </c>
      <c r="E65" s="73">
        <f t="shared" si="8"/>
        <v>976514823</v>
      </c>
      <c r="F65" s="74">
        <f t="shared" si="8"/>
        <v>1157059638</v>
      </c>
      <c r="G65" s="72">
        <f t="shared" si="8"/>
        <v>1384953525</v>
      </c>
      <c r="H65" s="72">
        <f>SUM(H57:H64)</f>
        <v>0</v>
      </c>
      <c r="I65" s="75">
        <f t="shared" si="8"/>
        <v>1066558305</v>
      </c>
      <c r="J65" s="82">
        <f t="shared" si="8"/>
        <v>1315682000</v>
      </c>
      <c r="K65" s="72">
        <f t="shared" si="8"/>
        <v>1147612050</v>
      </c>
      <c r="L65" s="73">
        <f t="shared" si="8"/>
        <v>1186010550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63237857</v>
      </c>
      <c r="D68" s="60">
        <v>38434228</v>
      </c>
      <c r="E68" s="61">
        <v>40980017</v>
      </c>
      <c r="F68" s="62">
        <v>36929976</v>
      </c>
      <c r="G68" s="60">
        <v>36929976</v>
      </c>
      <c r="H68" s="60"/>
      <c r="I68" s="63">
        <v>101963757</v>
      </c>
      <c r="J68" s="64">
        <v>39145775</v>
      </c>
      <c r="K68" s="60">
        <v>41494521</v>
      </c>
      <c r="L68" s="61">
        <v>43984192</v>
      </c>
    </row>
    <row r="69" spans="1:12" ht="13.5">
      <c r="A69" s="84" t="s">
        <v>43</v>
      </c>
      <c r="B69" s="39" t="s">
        <v>44</v>
      </c>
      <c r="C69" s="60">
        <f>SUM(C75:C79)</f>
        <v>11687953</v>
      </c>
      <c r="D69" s="60">
        <f aca="true" t="shared" si="9" ref="D69:L69">SUM(D75:D79)</f>
        <v>14177683</v>
      </c>
      <c r="E69" s="61">
        <f t="shared" si="9"/>
        <v>21723805</v>
      </c>
      <c r="F69" s="62">
        <f t="shared" si="9"/>
        <v>12565000</v>
      </c>
      <c r="G69" s="60">
        <f t="shared" si="9"/>
        <v>12565000</v>
      </c>
      <c r="H69" s="60">
        <f>SUM(H75:H79)</f>
        <v>0</v>
      </c>
      <c r="I69" s="63">
        <f t="shared" si="9"/>
        <v>0</v>
      </c>
      <c r="J69" s="64">
        <f t="shared" si="9"/>
        <v>14766745</v>
      </c>
      <c r="K69" s="60">
        <f t="shared" si="9"/>
        <v>15652750</v>
      </c>
      <c r="L69" s="61">
        <f t="shared" si="9"/>
        <v>16591914</v>
      </c>
    </row>
    <row r="70" spans="1:12" ht="13.5">
      <c r="A70" s="79" t="s">
        <v>19</v>
      </c>
      <c r="B70" s="47"/>
      <c r="C70" s="6">
        <v>11687953</v>
      </c>
      <c r="D70" s="6">
        <v>14177683</v>
      </c>
      <c r="E70" s="7">
        <v>21723805</v>
      </c>
      <c r="F70" s="8">
        <v>4864000</v>
      </c>
      <c r="G70" s="6">
        <v>4864000</v>
      </c>
      <c r="H70" s="6"/>
      <c r="I70" s="9"/>
      <c r="J70" s="10">
        <v>5007000</v>
      </c>
      <c r="K70" s="6">
        <v>5307420</v>
      </c>
      <c r="L70" s="7">
        <v>5625865</v>
      </c>
    </row>
    <row r="71" spans="1:12" ht="13.5">
      <c r="A71" s="79" t="s">
        <v>20</v>
      </c>
      <c r="B71" s="47"/>
      <c r="C71" s="6"/>
      <c r="D71" s="6"/>
      <c r="E71" s="7"/>
      <c r="F71" s="8">
        <v>4750000</v>
      </c>
      <c r="G71" s="6">
        <v>4750000</v>
      </c>
      <c r="H71" s="6"/>
      <c r="I71" s="9"/>
      <c r="J71" s="10">
        <v>5000000</v>
      </c>
      <c r="K71" s="6">
        <v>5300000</v>
      </c>
      <c r="L71" s="7">
        <v>5618000</v>
      </c>
    </row>
    <row r="72" spans="1:12" ht="13.5">
      <c r="A72" s="79" t="s">
        <v>21</v>
      </c>
      <c r="B72" s="47"/>
      <c r="C72" s="6"/>
      <c r="D72" s="6"/>
      <c r="E72" s="7"/>
      <c r="F72" s="8">
        <v>1680000</v>
      </c>
      <c r="G72" s="6">
        <v>1680000</v>
      </c>
      <c r="H72" s="6"/>
      <c r="I72" s="9"/>
      <c r="J72" s="10">
        <v>2565000</v>
      </c>
      <c r="K72" s="6">
        <v>2718900</v>
      </c>
      <c r="L72" s="7">
        <v>2882034</v>
      </c>
    </row>
    <row r="73" spans="1:12" ht="13.5">
      <c r="A73" s="79" t="s">
        <v>22</v>
      </c>
      <c r="B73" s="47"/>
      <c r="C73" s="6"/>
      <c r="D73" s="6"/>
      <c r="E73" s="7"/>
      <c r="F73" s="8">
        <v>250000</v>
      </c>
      <c r="G73" s="6">
        <v>250000</v>
      </c>
      <c r="H73" s="6"/>
      <c r="I73" s="9"/>
      <c r="J73" s="10">
        <v>300000</v>
      </c>
      <c r="K73" s="6">
        <v>318000</v>
      </c>
      <c r="L73" s="7">
        <v>337080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812485</v>
      </c>
      <c r="K74" s="6">
        <v>861234</v>
      </c>
      <c r="L74" s="7">
        <v>912908</v>
      </c>
    </row>
    <row r="75" spans="1:12" ht="13.5">
      <c r="A75" s="85" t="s">
        <v>24</v>
      </c>
      <c r="B75" s="47"/>
      <c r="C75" s="21">
        <f>SUM(C70:C74)</f>
        <v>11687953</v>
      </c>
      <c r="D75" s="21">
        <f aca="true" t="shared" si="10" ref="D75:L75">SUM(D70:D74)</f>
        <v>14177683</v>
      </c>
      <c r="E75" s="22">
        <f t="shared" si="10"/>
        <v>21723805</v>
      </c>
      <c r="F75" s="23">
        <f t="shared" si="10"/>
        <v>11544000</v>
      </c>
      <c r="G75" s="21">
        <f t="shared" si="10"/>
        <v>11544000</v>
      </c>
      <c r="H75" s="21">
        <f>SUM(H70:H74)</f>
        <v>0</v>
      </c>
      <c r="I75" s="24">
        <f t="shared" si="10"/>
        <v>0</v>
      </c>
      <c r="J75" s="25">
        <f t="shared" si="10"/>
        <v>13684485</v>
      </c>
      <c r="K75" s="21">
        <f t="shared" si="10"/>
        <v>14505554</v>
      </c>
      <c r="L75" s="22">
        <f t="shared" si="10"/>
        <v>15375887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1082260</v>
      </c>
      <c r="K76" s="6">
        <v>1147196</v>
      </c>
      <c r="L76" s="7">
        <v>1216027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1021000</v>
      </c>
      <c r="G79" s="6">
        <v>1021000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74925810</v>
      </c>
      <c r="D80" s="72">
        <f aca="true" t="shared" si="11" ref="D80:L80">SUM(D68:D69)</f>
        <v>52611911</v>
      </c>
      <c r="E80" s="73">
        <f t="shared" si="11"/>
        <v>62703822</v>
      </c>
      <c r="F80" s="74">
        <f t="shared" si="11"/>
        <v>49494976</v>
      </c>
      <c r="G80" s="72">
        <f t="shared" si="11"/>
        <v>49494976</v>
      </c>
      <c r="H80" s="72">
        <f>SUM(H68:H69)</f>
        <v>0</v>
      </c>
      <c r="I80" s="75">
        <f t="shared" si="11"/>
        <v>101963757</v>
      </c>
      <c r="J80" s="76">
        <f t="shared" si="11"/>
        <v>53912520</v>
      </c>
      <c r="K80" s="72">
        <f t="shared" si="11"/>
        <v>57147271</v>
      </c>
      <c r="L80" s="73">
        <f t="shared" si="11"/>
        <v>60576106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0.01</v>
      </c>
      <c r="D84" s="95">
        <f t="shared" si="14"/>
        <v>0.015</v>
      </c>
      <c r="E84" s="96">
        <f t="shared" si="14"/>
        <v>0.022</v>
      </c>
      <c r="F84" s="97">
        <f t="shared" si="14"/>
        <v>0.011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0.011</v>
      </c>
      <c r="K84" s="95">
        <f t="shared" si="14"/>
        <v>0.014</v>
      </c>
      <c r="L84" s="96">
        <f t="shared" si="14"/>
        <v>0.014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306951984</v>
      </c>
      <c r="G5" s="40">
        <f t="shared" si="0"/>
        <v>380097834</v>
      </c>
      <c r="H5" s="40">
        <f>SUM(H11:H18)</f>
        <v>81559532</v>
      </c>
      <c r="I5" s="43">
        <f t="shared" si="0"/>
        <v>90194443</v>
      </c>
      <c r="J5" s="44">
        <f t="shared" si="0"/>
        <v>170671117</v>
      </c>
      <c r="K5" s="40">
        <f t="shared" si="0"/>
        <v>165165833</v>
      </c>
      <c r="L5" s="41">
        <f t="shared" si="0"/>
        <v>252679926</v>
      </c>
    </row>
    <row r="6" spans="1:12" ht="13.5">
      <c r="A6" s="46" t="s">
        <v>19</v>
      </c>
      <c r="B6" s="47"/>
      <c r="C6" s="6"/>
      <c r="D6" s="6"/>
      <c r="E6" s="7"/>
      <c r="F6" s="8">
        <v>184921590</v>
      </c>
      <c r="G6" s="6">
        <v>211675796</v>
      </c>
      <c r="H6" s="6">
        <v>47631291</v>
      </c>
      <c r="I6" s="9">
        <v>72025891</v>
      </c>
      <c r="J6" s="10">
        <v>45804171</v>
      </c>
      <c r="K6" s="6">
        <v>40000000</v>
      </c>
      <c r="L6" s="7">
        <v>148679926</v>
      </c>
    </row>
    <row r="7" spans="1:12" ht="13.5">
      <c r="A7" s="46" t="s">
        <v>20</v>
      </c>
      <c r="B7" s="47"/>
      <c r="C7" s="6"/>
      <c r="D7" s="6"/>
      <c r="E7" s="7"/>
      <c r="F7" s="8">
        <v>16994353</v>
      </c>
      <c r="G7" s="6">
        <v>47723990</v>
      </c>
      <c r="H7" s="6">
        <v>200000</v>
      </c>
      <c r="I7" s="9">
        <v>15000000</v>
      </c>
      <c r="J7" s="10">
        <v>35667318</v>
      </c>
      <c r="K7" s="6">
        <v>21784084</v>
      </c>
      <c r="L7" s="7">
        <v>20000000</v>
      </c>
    </row>
    <row r="8" spans="1:12" ht="13.5">
      <c r="A8" s="46" t="s">
        <v>21</v>
      </c>
      <c r="B8" s="47"/>
      <c r="C8" s="6"/>
      <c r="D8" s="6"/>
      <c r="E8" s="7"/>
      <c r="F8" s="8">
        <v>11547252</v>
      </c>
      <c r="G8" s="6">
        <v>100000000</v>
      </c>
      <c r="H8" s="6">
        <v>3157926</v>
      </c>
      <c r="I8" s="9">
        <v>1595839</v>
      </c>
      <c r="J8" s="10"/>
      <c r="K8" s="6">
        <v>60000000</v>
      </c>
      <c r="L8" s="7">
        <v>50000000</v>
      </c>
    </row>
    <row r="9" spans="1:12" ht="13.5">
      <c r="A9" s="46" t="s">
        <v>22</v>
      </c>
      <c r="B9" s="47"/>
      <c r="C9" s="6"/>
      <c r="D9" s="6"/>
      <c r="E9" s="7"/>
      <c r="F9" s="8">
        <v>26628911</v>
      </c>
      <c r="G9" s="6"/>
      <c r="H9" s="6"/>
      <c r="I9" s="9"/>
      <c r="J9" s="10">
        <v>27425394</v>
      </c>
      <c r="K9" s="6"/>
      <c r="L9" s="7">
        <v>20000000</v>
      </c>
    </row>
    <row r="10" spans="1:12" ht="13.5">
      <c r="A10" s="46" t="s">
        <v>23</v>
      </c>
      <c r="B10" s="47"/>
      <c r="C10" s="6"/>
      <c r="D10" s="6"/>
      <c r="E10" s="7"/>
      <c r="F10" s="8">
        <v>1650000</v>
      </c>
      <c r="G10" s="6">
        <v>14834802</v>
      </c>
      <c r="H10" s="6">
        <v>1106477</v>
      </c>
      <c r="I10" s="9"/>
      <c r="J10" s="10">
        <v>20202420</v>
      </c>
      <c r="K10" s="6">
        <v>27139749</v>
      </c>
      <c r="L10" s="7">
        <v>6000000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241742106</v>
      </c>
      <c r="G11" s="21">
        <f t="shared" si="1"/>
        <v>374234588</v>
      </c>
      <c r="H11" s="21">
        <f>SUM(H6:H10)</f>
        <v>52095694</v>
      </c>
      <c r="I11" s="24">
        <f t="shared" si="1"/>
        <v>88621730</v>
      </c>
      <c r="J11" s="25">
        <f t="shared" si="1"/>
        <v>129099303</v>
      </c>
      <c r="K11" s="21">
        <f t="shared" si="1"/>
        <v>148923833</v>
      </c>
      <c r="L11" s="22">
        <f t="shared" si="1"/>
        <v>244679926</v>
      </c>
    </row>
    <row r="12" spans="1:12" ht="13.5">
      <c r="A12" s="49" t="s">
        <v>25</v>
      </c>
      <c r="B12" s="39"/>
      <c r="C12" s="6"/>
      <c r="D12" s="6"/>
      <c r="E12" s="7"/>
      <c r="F12" s="8">
        <v>16093726</v>
      </c>
      <c r="G12" s="6">
        <v>5603246</v>
      </c>
      <c r="H12" s="6">
        <v>1365579</v>
      </c>
      <c r="I12" s="9"/>
      <c r="J12" s="10">
        <v>8970619</v>
      </c>
      <c r="K12" s="6">
        <v>8242000</v>
      </c>
      <c r="L12" s="7">
        <v>2000000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49116152</v>
      </c>
      <c r="G15" s="6">
        <v>260000</v>
      </c>
      <c r="H15" s="6">
        <v>22010056</v>
      </c>
      <c r="I15" s="9">
        <v>1572713</v>
      </c>
      <c r="J15" s="10">
        <v>27651195</v>
      </c>
      <c r="K15" s="6">
        <v>8000000</v>
      </c>
      <c r="L15" s="7">
        <v>6000000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>
        <v>6088203</v>
      </c>
      <c r="I18" s="19"/>
      <c r="J18" s="20">
        <v>4950000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444767394</v>
      </c>
      <c r="G20" s="53">
        <f t="shared" si="2"/>
        <v>361326037</v>
      </c>
      <c r="H20" s="53">
        <f>SUM(H26:H33)</f>
        <v>479185727</v>
      </c>
      <c r="I20" s="56">
        <f t="shared" si="2"/>
        <v>519391053</v>
      </c>
      <c r="J20" s="57">
        <f t="shared" si="2"/>
        <v>436462779</v>
      </c>
      <c r="K20" s="53">
        <f t="shared" si="2"/>
        <v>404861293</v>
      </c>
      <c r="L20" s="54">
        <f t="shared" si="2"/>
        <v>388185010</v>
      </c>
    </row>
    <row r="21" spans="1:12" ht="13.5">
      <c r="A21" s="46" t="s">
        <v>19</v>
      </c>
      <c r="B21" s="47"/>
      <c r="C21" s="6"/>
      <c r="D21" s="6"/>
      <c r="E21" s="7"/>
      <c r="F21" s="8">
        <v>244159541</v>
      </c>
      <c r="G21" s="6">
        <v>84968830</v>
      </c>
      <c r="H21" s="6">
        <v>162052122</v>
      </c>
      <c r="I21" s="9">
        <v>230475725</v>
      </c>
      <c r="J21" s="10">
        <v>293846175</v>
      </c>
      <c r="K21" s="6">
        <v>216330697</v>
      </c>
      <c r="L21" s="7">
        <v>106785450</v>
      </c>
    </row>
    <row r="22" spans="1:12" ht="13.5">
      <c r="A22" s="46" t="s">
        <v>20</v>
      </c>
      <c r="B22" s="47"/>
      <c r="C22" s="6"/>
      <c r="D22" s="6"/>
      <c r="E22" s="7"/>
      <c r="F22" s="8">
        <v>15496705</v>
      </c>
      <c r="G22" s="6"/>
      <c r="H22" s="6">
        <v>37325401</v>
      </c>
      <c r="I22" s="9">
        <v>11687114</v>
      </c>
      <c r="J22" s="10"/>
      <c r="K22" s="6">
        <v>16824625</v>
      </c>
      <c r="L22" s="7">
        <v>37123100</v>
      </c>
    </row>
    <row r="23" spans="1:12" ht="13.5">
      <c r="A23" s="46" t="s">
        <v>21</v>
      </c>
      <c r="B23" s="47"/>
      <c r="C23" s="6"/>
      <c r="D23" s="6"/>
      <c r="E23" s="7"/>
      <c r="F23" s="8">
        <v>146089420</v>
      </c>
      <c r="G23" s="6">
        <v>173151472</v>
      </c>
      <c r="H23" s="6">
        <v>172126001</v>
      </c>
      <c r="I23" s="9">
        <v>242969363</v>
      </c>
      <c r="J23" s="10">
        <v>138829169</v>
      </c>
      <c r="K23" s="6">
        <v>100964997</v>
      </c>
      <c r="L23" s="7">
        <v>160524303</v>
      </c>
    </row>
    <row r="24" spans="1:12" ht="13.5">
      <c r="A24" s="46" t="s">
        <v>22</v>
      </c>
      <c r="B24" s="47"/>
      <c r="C24" s="6"/>
      <c r="D24" s="6"/>
      <c r="E24" s="7"/>
      <c r="F24" s="8">
        <v>15245825</v>
      </c>
      <c r="G24" s="6">
        <v>39390096</v>
      </c>
      <c r="H24" s="6">
        <v>10530849</v>
      </c>
      <c r="I24" s="9">
        <v>2027727</v>
      </c>
      <c r="J24" s="10"/>
      <c r="K24" s="6">
        <v>45466952</v>
      </c>
      <c r="L24" s="7">
        <v>33623000</v>
      </c>
    </row>
    <row r="25" spans="1:12" ht="13.5">
      <c r="A25" s="46" t="s">
        <v>23</v>
      </c>
      <c r="B25" s="47"/>
      <c r="C25" s="6"/>
      <c r="D25" s="6"/>
      <c r="E25" s="7"/>
      <c r="F25" s="8"/>
      <c r="G25" s="6">
        <v>7650000</v>
      </c>
      <c r="H25" s="6">
        <v>62565419</v>
      </c>
      <c r="I25" s="9">
        <v>28110618</v>
      </c>
      <c r="J25" s="10">
        <v>3787435</v>
      </c>
      <c r="K25" s="6">
        <v>5906486</v>
      </c>
      <c r="L25" s="7">
        <v>21871292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420991491</v>
      </c>
      <c r="G26" s="21">
        <f t="shared" si="3"/>
        <v>305160398</v>
      </c>
      <c r="H26" s="21">
        <f>SUM(H21:H25)</f>
        <v>444599792</v>
      </c>
      <c r="I26" s="24">
        <f t="shared" si="3"/>
        <v>515270547</v>
      </c>
      <c r="J26" s="25">
        <f t="shared" si="3"/>
        <v>436462779</v>
      </c>
      <c r="K26" s="21">
        <f t="shared" si="3"/>
        <v>385493757</v>
      </c>
      <c r="L26" s="22">
        <f t="shared" si="3"/>
        <v>359927145</v>
      </c>
    </row>
    <row r="27" spans="1:12" ht="13.5">
      <c r="A27" s="49" t="s">
        <v>25</v>
      </c>
      <c r="B27" s="59"/>
      <c r="C27" s="6"/>
      <c r="D27" s="6"/>
      <c r="E27" s="7"/>
      <c r="F27" s="8">
        <v>17875903</v>
      </c>
      <c r="G27" s="6">
        <v>18010781</v>
      </c>
      <c r="H27" s="6">
        <v>22303222</v>
      </c>
      <c r="I27" s="9">
        <v>3505928</v>
      </c>
      <c r="J27" s="10"/>
      <c r="K27" s="6"/>
      <c r="L27" s="7">
        <v>4486520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5900000</v>
      </c>
      <c r="G30" s="6">
        <v>38154858</v>
      </c>
      <c r="H30" s="6">
        <v>12034584</v>
      </c>
      <c r="I30" s="9">
        <v>614578</v>
      </c>
      <c r="J30" s="10"/>
      <c r="K30" s="6">
        <v>12967536</v>
      </c>
      <c r="L30" s="7">
        <v>14876345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>
        <v>248129</v>
      </c>
      <c r="I33" s="19"/>
      <c r="J33" s="20"/>
      <c r="K33" s="16">
        <v>6400000</v>
      </c>
      <c r="L33" s="17">
        <v>8895000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429081131</v>
      </c>
      <c r="G36" s="6">
        <f t="shared" si="4"/>
        <v>296644626</v>
      </c>
      <c r="H36" s="6">
        <f>H6+H21</f>
        <v>209683413</v>
      </c>
      <c r="I36" s="9">
        <f t="shared" si="4"/>
        <v>302501616</v>
      </c>
      <c r="J36" s="10">
        <f t="shared" si="4"/>
        <v>339650346</v>
      </c>
      <c r="K36" s="6">
        <f t="shared" si="4"/>
        <v>256330697</v>
      </c>
      <c r="L36" s="7">
        <f t="shared" si="4"/>
        <v>255465376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32491058</v>
      </c>
      <c r="G37" s="6">
        <f t="shared" si="4"/>
        <v>47723990</v>
      </c>
      <c r="H37" s="6">
        <f>H7+H22</f>
        <v>37525401</v>
      </c>
      <c r="I37" s="9">
        <f t="shared" si="4"/>
        <v>26687114</v>
      </c>
      <c r="J37" s="10">
        <f t="shared" si="4"/>
        <v>35667318</v>
      </c>
      <c r="K37" s="6">
        <f t="shared" si="4"/>
        <v>38608709</v>
      </c>
      <c r="L37" s="7">
        <f t="shared" si="4"/>
        <v>57123100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157636672</v>
      </c>
      <c r="G38" s="6">
        <f t="shared" si="4"/>
        <v>273151472</v>
      </c>
      <c r="H38" s="6">
        <f>H8+H23</f>
        <v>175283927</v>
      </c>
      <c r="I38" s="9">
        <f t="shared" si="4"/>
        <v>244565202</v>
      </c>
      <c r="J38" s="10">
        <f t="shared" si="4"/>
        <v>138829169</v>
      </c>
      <c r="K38" s="6">
        <f t="shared" si="4"/>
        <v>160964997</v>
      </c>
      <c r="L38" s="7">
        <f t="shared" si="4"/>
        <v>210524303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41874736</v>
      </c>
      <c r="G39" s="6">
        <f t="shared" si="4"/>
        <v>39390096</v>
      </c>
      <c r="H39" s="6">
        <f>H9+H24</f>
        <v>10530849</v>
      </c>
      <c r="I39" s="9">
        <f t="shared" si="4"/>
        <v>2027727</v>
      </c>
      <c r="J39" s="10">
        <f t="shared" si="4"/>
        <v>27425394</v>
      </c>
      <c r="K39" s="6">
        <f t="shared" si="4"/>
        <v>45466952</v>
      </c>
      <c r="L39" s="7">
        <f t="shared" si="4"/>
        <v>53623000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1650000</v>
      </c>
      <c r="G40" s="6">
        <f t="shared" si="4"/>
        <v>22484802</v>
      </c>
      <c r="H40" s="6">
        <f>H10+H25</f>
        <v>63671896</v>
      </c>
      <c r="I40" s="9">
        <f t="shared" si="4"/>
        <v>28110618</v>
      </c>
      <c r="J40" s="10">
        <f t="shared" si="4"/>
        <v>23989855</v>
      </c>
      <c r="K40" s="6">
        <f t="shared" si="4"/>
        <v>33046235</v>
      </c>
      <c r="L40" s="7">
        <f t="shared" si="4"/>
        <v>27871292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662733597</v>
      </c>
      <c r="G41" s="21">
        <f t="shared" si="5"/>
        <v>679394986</v>
      </c>
      <c r="H41" s="21">
        <f>SUM(H36:H40)</f>
        <v>496695486</v>
      </c>
      <c r="I41" s="24">
        <f t="shared" si="5"/>
        <v>603892277</v>
      </c>
      <c r="J41" s="25">
        <f t="shared" si="5"/>
        <v>565562082</v>
      </c>
      <c r="K41" s="21">
        <f t="shared" si="5"/>
        <v>534417590</v>
      </c>
      <c r="L41" s="22">
        <f t="shared" si="5"/>
        <v>604607071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33969629</v>
      </c>
      <c r="G42" s="60">
        <f t="shared" si="4"/>
        <v>23614027</v>
      </c>
      <c r="H42" s="60">
        <f t="shared" si="4"/>
        <v>23668801</v>
      </c>
      <c r="I42" s="63">
        <f t="shared" si="4"/>
        <v>3505928</v>
      </c>
      <c r="J42" s="64">
        <f t="shared" si="4"/>
        <v>8970619</v>
      </c>
      <c r="K42" s="60">
        <f t="shared" si="4"/>
        <v>8242000</v>
      </c>
      <c r="L42" s="61">
        <f t="shared" si="4"/>
        <v>6486520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55016152</v>
      </c>
      <c r="G45" s="60">
        <f t="shared" si="4"/>
        <v>38414858</v>
      </c>
      <c r="H45" s="60">
        <f t="shared" si="4"/>
        <v>34044640</v>
      </c>
      <c r="I45" s="63">
        <f t="shared" si="4"/>
        <v>2187291</v>
      </c>
      <c r="J45" s="64">
        <f t="shared" si="4"/>
        <v>27651195</v>
      </c>
      <c r="K45" s="60">
        <f t="shared" si="4"/>
        <v>20967536</v>
      </c>
      <c r="L45" s="61">
        <f t="shared" si="4"/>
        <v>20876345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6336332</v>
      </c>
      <c r="I48" s="63">
        <f t="shared" si="4"/>
        <v>0</v>
      </c>
      <c r="J48" s="64">
        <f t="shared" si="4"/>
        <v>4950000</v>
      </c>
      <c r="K48" s="60">
        <f t="shared" si="4"/>
        <v>6400000</v>
      </c>
      <c r="L48" s="61">
        <f t="shared" si="4"/>
        <v>8895000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751719378</v>
      </c>
      <c r="G49" s="72">
        <f t="shared" si="6"/>
        <v>741423871</v>
      </c>
      <c r="H49" s="72">
        <f>SUM(H41:H48)</f>
        <v>560745259</v>
      </c>
      <c r="I49" s="75">
        <f t="shared" si="6"/>
        <v>609585496</v>
      </c>
      <c r="J49" s="76">
        <f t="shared" si="6"/>
        <v>607133896</v>
      </c>
      <c r="K49" s="72">
        <f t="shared" si="6"/>
        <v>570027126</v>
      </c>
      <c r="L49" s="73">
        <f t="shared" si="6"/>
        <v>640864936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1718854505</v>
      </c>
      <c r="G52" s="6">
        <v>1526951566</v>
      </c>
      <c r="H52" s="6"/>
      <c r="I52" s="9">
        <v>2167124293</v>
      </c>
      <c r="J52" s="10">
        <v>2210923913</v>
      </c>
      <c r="K52" s="6">
        <v>2215394148</v>
      </c>
      <c r="L52" s="7">
        <v>2231572965</v>
      </c>
    </row>
    <row r="53" spans="1:12" ht="13.5">
      <c r="A53" s="79" t="s">
        <v>20</v>
      </c>
      <c r="B53" s="47"/>
      <c r="C53" s="6"/>
      <c r="D53" s="6"/>
      <c r="E53" s="7"/>
      <c r="F53" s="8">
        <v>679998303</v>
      </c>
      <c r="G53" s="6">
        <v>699231235</v>
      </c>
      <c r="H53" s="6"/>
      <c r="I53" s="9">
        <v>740006021</v>
      </c>
      <c r="J53" s="10">
        <v>887736215</v>
      </c>
      <c r="K53" s="6">
        <v>922035484</v>
      </c>
      <c r="L53" s="7">
        <v>970223130</v>
      </c>
    </row>
    <row r="54" spans="1:12" ht="13.5">
      <c r="A54" s="79" t="s">
        <v>21</v>
      </c>
      <c r="B54" s="47"/>
      <c r="C54" s="6"/>
      <c r="D54" s="6"/>
      <c r="E54" s="7"/>
      <c r="F54" s="8">
        <v>1229561076</v>
      </c>
      <c r="G54" s="6">
        <v>1395829349</v>
      </c>
      <c r="H54" s="6"/>
      <c r="I54" s="9">
        <v>1809522910</v>
      </c>
      <c r="J54" s="10">
        <v>1583020063</v>
      </c>
      <c r="K54" s="6">
        <v>1646479526</v>
      </c>
      <c r="L54" s="7">
        <v>1742411449</v>
      </c>
    </row>
    <row r="55" spans="1:12" ht="13.5">
      <c r="A55" s="79" t="s">
        <v>22</v>
      </c>
      <c r="B55" s="47"/>
      <c r="C55" s="6"/>
      <c r="D55" s="6"/>
      <c r="E55" s="7"/>
      <c r="F55" s="8">
        <v>737136004</v>
      </c>
      <c r="G55" s="6">
        <v>732510006</v>
      </c>
      <c r="H55" s="6"/>
      <c r="I55" s="9">
        <v>915205181</v>
      </c>
      <c r="J55" s="10">
        <v>971386411</v>
      </c>
      <c r="K55" s="6">
        <v>1007407047</v>
      </c>
      <c r="L55" s="7">
        <v>1064623178</v>
      </c>
    </row>
    <row r="56" spans="1:12" ht="13.5">
      <c r="A56" s="79" t="s">
        <v>23</v>
      </c>
      <c r="B56" s="47"/>
      <c r="C56" s="6"/>
      <c r="D56" s="6"/>
      <c r="E56" s="7"/>
      <c r="F56" s="8">
        <v>478538222</v>
      </c>
      <c r="G56" s="6">
        <v>496318075</v>
      </c>
      <c r="H56" s="6"/>
      <c r="I56" s="9">
        <v>71734708</v>
      </c>
      <c r="J56" s="10">
        <v>689481567</v>
      </c>
      <c r="K56" s="6">
        <v>712357672</v>
      </c>
      <c r="L56" s="7">
        <v>751090145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4844088110</v>
      </c>
      <c r="G57" s="21">
        <f t="shared" si="7"/>
        <v>4850840231</v>
      </c>
      <c r="H57" s="21">
        <f>SUM(H52:H56)</f>
        <v>0</v>
      </c>
      <c r="I57" s="24">
        <f t="shared" si="7"/>
        <v>5703593113</v>
      </c>
      <c r="J57" s="25">
        <f t="shared" si="7"/>
        <v>6342548169</v>
      </c>
      <c r="K57" s="21">
        <f t="shared" si="7"/>
        <v>6503673877</v>
      </c>
      <c r="L57" s="22">
        <f t="shared" si="7"/>
        <v>6759920867</v>
      </c>
    </row>
    <row r="58" spans="1:12" ht="13.5">
      <c r="A58" s="77" t="s">
        <v>25</v>
      </c>
      <c r="B58" s="39"/>
      <c r="C58" s="6"/>
      <c r="D58" s="6"/>
      <c r="E58" s="7"/>
      <c r="F58" s="8">
        <v>915860297</v>
      </c>
      <c r="G58" s="6">
        <v>907647695</v>
      </c>
      <c r="H58" s="6"/>
      <c r="I58" s="9">
        <v>37152621</v>
      </c>
      <c r="J58" s="10">
        <v>1059543163</v>
      </c>
      <c r="K58" s="6">
        <v>1147897366</v>
      </c>
      <c r="L58" s="7">
        <v>1191982235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2301970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187234419</v>
      </c>
      <c r="G60" s="6">
        <v>187234419</v>
      </c>
      <c r="H60" s="6"/>
      <c r="I60" s="9">
        <v>341353015</v>
      </c>
      <c r="J60" s="10">
        <v>343684277</v>
      </c>
      <c r="K60" s="6">
        <v>343684277</v>
      </c>
      <c r="L60" s="7">
        <v>343684277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56066152</v>
      </c>
      <c r="G61" s="6">
        <v>57496599</v>
      </c>
      <c r="H61" s="6"/>
      <c r="I61" s="9">
        <v>1701064967</v>
      </c>
      <c r="J61" s="10">
        <v>45486578</v>
      </c>
      <c r="K61" s="6">
        <v>45057608</v>
      </c>
      <c r="L61" s="7">
        <v>42072105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5968785</v>
      </c>
      <c r="G64" s="6">
        <v>5998785</v>
      </c>
      <c r="H64" s="6"/>
      <c r="I64" s="9">
        <v>8118822</v>
      </c>
      <c r="J64" s="10">
        <v>3667386</v>
      </c>
      <c r="K64" s="6">
        <v>4450788</v>
      </c>
      <c r="L64" s="7">
        <v>4199782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6009217763</v>
      </c>
      <c r="G65" s="72">
        <f t="shared" si="8"/>
        <v>6009217729</v>
      </c>
      <c r="H65" s="72">
        <f>SUM(H57:H64)</f>
        <v>0</v>
      </c>
      <c r="I65" s="75">
        <f t="shared" si="8"/>
        <v>7793584508</v>
      </c>
      <c r="J65" s="82">
        <f t="shared" si="8"/>
        <v>7794929573</v>
      </c>
      <c r="K65" s="72">
        <f t="shared" si="8"/>
        <v>8044763916</v>
      </c>
      <c r="L65" s="73">
        <f t="shared" si="8"/>
        <v>8341859266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257872368</v>
      </c>
      <c r="G68" s="60">
        <v>219423837</v>
      </c>
      <c r="H68" s="60"/>
      <c r="I68" s="63">
        <v>480860754</v>
      </c>
      <c r="J68" s="64">
        <v>260361138</v>
      </c>
      <c r="K68" s="60">
        <v>269122636</v>
      </c>
      <c r="L68" s="61">
        <v>279537585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230908010</v>
      </c>
      <c r="G69" s="60">
        <f t="shared" si="9"/>
        <v>230099637</v>
      </c>
      <c r="H69" s="60">
        <f>SUM(H75:H79)</f>
        <v>64823</v>
      </c>
      <c r="I69" s="63">
        <f t="shared" si="9"/>
        <v>0</v>
      </c>
      <c r="J69" s="64">
        <f t="shared" si="9"/>
        <v>267445269</v>
      </c>
      <c r="K69" s="60">
        <f t="shared" si="9"/>
        <v>313585209</v>
      </c>
      <c r="L69" s="61">
        <f t="shared" si="9"/>
        <v>368796953</v>
      </c>
    </row>
    <row r="70" spans="1:12" ht="13.5">
      <c r="A70" s="79" t="s">
        <v>19</v>
      </c>
      <c r="B70" s="47"/>
      <c r="C70" s="6"/>
      <c r="D70" s="6"/>
      <c r="E70" s="7"/>
      <c r="F70" s="8">
        <v>75423023</v>
      </c>
      <c r="G70" s="6">
        <v>75423023</v>
      </c>
      <c r="H70" s="6"/>
      <c r="I70" s="9"/>
      <c r="J70" s="10">
        <v>90507628</v>
      </c>
      <c r="K70" s="6">
        <v>108609153</v>
      </c>
      <c r="L70" s="7">
        <v>130330983</v>
      </c>
    </row>
    <row r="71" spans="1:12" ht="13.5">
      <c r="A71" s="79" t="s">
        <v>20</v>
      </c>
      <c r="B71" s="47"/>
      <c r="C71" s="6"/>
      <c r="D71" s="6"/>
      <c r="E71" s="7"/>
      <c r="F71" s="8">
        <v>55729629</v>
      </c>
      <c r="G71" s="6">
        <v>55729629</v>
      </c>
      <c r="H71" s="6"/>
      <c r="I71" s="9"/>
      <c r="J71" s="10">
        <v>66875554</v>
      </c>
      <c r="K71" s="6">
        <v>80250665</v>
      </c>
      <c r="L71" s="7">
        <v>96300798</v>
      </c>
    </row>
    <row r="72" spans="1:12" ht="13.5">
      <c r="A72" s="79" t="s">
        <v>21</v>
      </c>
      <c r="B72" s="47"/>
      <c r="C72" s="6"/>
      <c r="D72" s="6"/>
      <c r="E72" s="7"/>
      <c r="F72" s="8">
        <v>25994920</v>
      </c>
      <c r="G72" s="6">
        <v>25994920</v>
      </c>
      <c r="H72" s="6">
        <v>64823</v>
      </c>
      <c r="I72" s="9"/>
      <c r="J72" s="10">
        <v>31193904</v>
      </c>
      <c r="K72" s="6">
        <v>37432685</v>
      </c>
      <c r="L72" s="7">
        <v>44919222</v>
      </c>
    </row>
    <row r="73" spans="1:12" ht="13.5">
      <c r="A73" s="79" t="s">
        <v>22</v>
      </c>
      <c r="B73" s="47"/>
      <c r="C73" s="6"/>
      <c r="D73" s="6"/>
      <c r="E73" s="7"/>
      <c r="F73" s="8">
        <v>5613860</v>
      </c>
      <c r="G73" s="6">
        <v>5613860</v>
      </c>
      <c r="H73" s="6"/>
      <c r="I73" s="9"/>
      <c r="J73" s="10">
        <v>6736632</v>
      </c>
      <c r="K73" s="6">
        <v>8083958</v>
      </c>
      <c r="L73" s="7">
        <v>9700750</v>
      </c>
    </row>
    <row r="74" spans="1:12" ht="13.5">
      <c r="A74" s="79" t="s">
        <v>23</v>
      </c>
      <c r="B74" s="47"/>
      <c r="C74" s="6"/>
      <c r="D74" s="6"/>
      <c r="E74" s="7"/>
      <c r="F74" s="8">
        <v>2211403</v>
      </c>
      <c r="G74" s="6">
        <v>2211403</v>
      </c>
      <c r="H74" s="6"/>
      <c r="I74" s="9"/>
      <c r="J74" s="10">
        <v>2653684</v>
      </c>
      <c r="K74" s="6">
        <v>3184420</v>
      </c>
      <c r="L74" s="7">
        <v>3821304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164972835</v>
      </c>
      <c r="G75" s="21">
        <f t="shared" si="10"/>
        <v>164972835</v>
      </c>
      <c r="H75" s="21">
        <f>SUM(H70:H74)</f>
        <v>64823</v>
      </c>
      <c r="I75" s="24">
        <f t="shared" si="10"/>
        <v>0</v>
      </c>
      <c r="J75" s="25">
        <f t="shared" si="10"/>
        <v>197967402</v>
      </c>
      <c r="K75" s="21">
        <f t="shared" si="10"/>
        <v>237560881</v>
      </c>
      <c r="L75" s="22">
        <f t="shared" si="10"/>
        <v>285073057</v>
      </c>
    </row>
    <row r="76" spans="1:12" ht="13.5">
      <c r="A76" s="86" t="s">
        <v>25</v>
      </c>
      <c r="B76" s="39"/>
      <c r="C76" s="6"/>
      <c r="D76" s="6"/>
      <c r="E76" s="7"/>
      <c r="F76" s="8">
        <v>21377220</v>
      </c>
      <c r="G76" s="6">
        <v>20877220</v>
      </c>
      <c r="H76" s="6"/>
      <c r="I76" s="9"/>
      <c r="J76" s="10">
        <v>14554646</v>
      </c>
      <c r="K76" s="6">
        <v>17465576</v>
      </c>
      <c r="L76" s="7">
        <v>20958691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44557955</v>
      </c>
      <c r="G79" s="6">
        <v>44249582</v>
      </c>
      <c r="H79" s="6"/>
      <c r="I79" s="9"/>
      <c r="J79" s="10">
        <v>54923221</v>
      </c>
      <c r="K79" s="6">
        <v>58558752</v>
      </c>
      <c r="L79" s="7">
        <v>62765205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488780378</v>
      </c>
      <c r="G80" s="72">
        <f t="shared" si="11"/>
        <v>449523474</v>
      </c>
      <c r="H80" s="72">
        <f>SUM(H68:H69)</f>
        <v>64823</v>
      </c>
      <c r="I80" s="75">
        <f t="shared" si="11"/>
        <v>480860754</v>
      </c>
      <c r="J80" s="76">
        <f t="shared" si="11"/>
        <v>527806407</v>
      </c>
      <c r="K80" s="72">
        <f t="shared" si="11"/>
        <v>582707845</v>
      </c>
      <c r="L80" s="73">
        <f t="shared" si="11"/>
        <v>648334538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1.4489803525752745</v>
      </c>
      <c r="G82" s="95">
        <f t="shared" si="12"/>
        <v>0.9506132492194102</v>
      </c>
      <c r="H82" s="95">
        <f t="shared" si="12"/>
        <v>5.875287844957227</v>
      </c>
      <c r="I82" s="98">
        <f t="shared" si="12"/>
        <v>5.758570436540087</v>
      </c>
      <c r="J82" s="99">
        <f t="shared" si="12"/>
        <v>2.5573324102636534</v>
      </c>
      <c r="K82" s="95">
        <f t="shared" si="12"/>
        <v>2.4512411898167823</v>
      </c>
      <c r="L82" s="96">
        <f t="shared" si="12"/>
        <v>1.5362716625142592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1.7247578616100505</v>
      </c>
      <c r="G83" s="95">
        <f t="shared" si="13"/>
        <v>1.6467036669311366</v>
      </c>
      <c r="H83" s="95">
        <f t="shared" si="13"/>
        <v>0</v>
      </c>
      <c r="I83" s="98">
        <f t="shared" si="13"/>
        <v>1.0801277681313954</v>
      </c>
      <c r="J83" s="99">
        <f t="shared" si="13"/>
        <v>1.6763745248340403</v>
      </c>
      <c r="K83" s="95">
        <f t="shared" si="13"/>
        <v>1.504374730485324</v>
      </c>
      <c r="L83" s="96">
        <f t="shared" si="13"/>
        <v>1.388668396773908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0.038</v>
      </c>
      <c r="G84" s="95">
        <f t="shared" si="14"/>
        <v>0.038</v>
      </c>
      <c r="H84" s="95">
        <f t="shared" si="14"/>
        <v>0</v>
      </c>
      <c r="I84" s="98">
        <f t="shared" si="14"/>
        <v>0</v>
      </c>
      <c r="J84" s="99">
        <f t="shared" si="14"/>
        <v>0.034</v>
      </c>
      <c r="K84" s="95">
        <f t="shared" si="14"/>
        <v>0.039</v>
      </c>
      <c r="L84" s="96">
        <f t="shared" si="14"/>
        <v>0.044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0.11</v>
      </c>
      <c r="G85" s="95">
        <f t="shared" si="15"/>
        <v>0.1</v>
      </c>
      <c r="H85" s="95">
        <f t="shared" si="15"/>
        <v>0</v>
      </c>
      <c r="I85" s="98">
        <f t="shared" si="15"/>
        <v>0.07</v>
      </c>
      <c r="J85" s="99">
        <f t="shared" si="15"/>
        <v>0.09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230908009</v>
      </c>
      <c r="G92" s="6">
        <v>230099636</v>
      </c>
      <c r="H92" s="6"/>
      <c r="I92" s="9">
        <v>230099636</v>
      </c>
      <c r="J92" s="10">
        <v>267445268</v>
      </c>
      <c r="K92" s="6">
        <v>313585209</v>
      </c>
      <c r="L92" s="26">
        <v>368796954</v>
      </c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230908009</v>
      </c>
      <c r="G93" s="72">
        <f t="shared" si="16"/>
        <v>230099636</v>
      </c>
      <c r="H93" s="72">
        <f>SUM(H89:H92)</f>
        <v>0</v>
      </c>
      <c r="I93" s="75">
        <f t="shared" si="16"/>
        <v>230099636</v>
      </c>
      <c r="J93" s="76">
        <f t="shared" si="16"/>
        <v>267445268</v>
      </c>
      <c r="K93" s="72">
        <f t="shared" si="16"/>
        <v>313585209</v>
      </c>
      <c r="L93" s="121">
        <f t="shared" si="16"/>
        <v>368796954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31115904</v>
      </c>
      <c r="D5" s="40">
        <f aca="true" t="shared" si="0" ref="D5:L5">SUM(D11:D18)</f>
        <v>21593932</v>
      </c>
      <c r="E5" s="41">
        <f t="shared" si="0"/>
        <v>16566968</v>
      </c>
      <c r="F5" s="42">
        <f t="shared" si="0"/>
        <v>37058000</v>
      </c>
      <c r="G5" s="40">
        <f t="shared" si="0"/>
        <v>37208000</v>
      </c>
      <c r="H5" s="40">
        <f>SUM(H11:H18)</f>
        <v>28047239</v>
      </c>
      <c r="I5" s="43">
        <f t="shared" si="0"/>
        <v>23038596</v>
      </c>
      <c r="J5" s="44">
        <f t="shared" si="0"/>
        <v>44547000</v>
      </c>
      <c r="K5" s="40">
        <f t="shared" si="0"/>
        <v>25188000</v>
      </c>
      <c r="L5" s="41">
        <f t="shared" si="0"/>
        <v>20799000</v>
      </c>
    </row>
    <row r="6" spans="1:12" ht="13.5">
      <c r="A6" s="46" t="s">
        <v>19</v>
      </c>
      <c r="B6" s="47"/>
      <c r="C6" s="6"/>
      <c r="D6" s="6"/>
      <c r="E6" s="7"/>
      <c r="F6" s="8">
        <v>1958000</v>
      </c>
      <c r="G6" s="6"/>
      <c r="H6" s="6">
        <v>3181211</v>
      </c>
      <c r="I6" s="9">
        <v>1595614</v>
      </c>
      <c r="J6" s="10">
        <v>4500000</v>
      </c>
      <c r="K6" s="6">
        <v>1900000</v>
      </c>
      <c r="L6" s="7">
        <v>7000000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>
        <v>10567854</v>
      </c>
      <c r="I7" s="9">
        <v>7162790</v>
      </c>
      <c r="J7" s="10">
        <v>9000000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>
        <v>7200000</v>
      </c>
      <c r="G8" s="6"/>
      <c r="H8" s="6">
        <v>1221960</v>
      </c>
      <c r="I8" s="9">
        <v>1638259</v>
      </c>
      <c r="J8" s="10">
        <v>16000000</v>
      </c>
      <c r="K8" s="6">
        <v>2000000</v>
      </c>
      <c r="L8" s="7"/>
    </row>
    <row r="9" spans="1:12" ht="13.5">
      <c r="A9" s="46" t="s">
        <v>22</v>
      </c>
      <c r="B9" s="47"/>
      <c r="C9" s="6"/>
      <c r="D9" s="6"/>
      <c r="E9" s="7"/>
      <c r="F9" s="8">
        <v>6500000</v>
      </c>
      <c r="G9" s="6"/>
      <c r="H9" s="6">
        <v>1281219</v>
      </c>
      <c r="I9" s="9">
        <v>6027969</v>
      </c>
      <c r="J9" s="10">
        <v>11500000</v>
      </c>
      <c r="K9" s="6">
        <v>17513000</v>
      </c>
      <c r="L9" s="7">
        <v>10185000</v>
      </c>
    </row>
    <row r="10" spans="1:12" ht="13.5">
      <c r="A10" s="46" t="s">
        <v>23</v>
      </c>
      <c r="B10" s="47"/>
      <c r="C10" s="6">
        <v>4500000</v>
      </c>
      <c r="D10" s="6">
        <v>1506643</v>
      </c>
      <c r="E10" s="7"/>
      <c r="F10" s="8">
        <v>12500000</v>
      </c>
      <c r="G10" s="6">
        <v>4318000</v>
      </c>
      <c r="H10" s="6">
        <v>10545641</v>
      </c>
      <c r="I10" s="9">
        <v>6613964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4500000</v>
      </c>
      <c r="D11" s="21">
        <f aca="true" t="shared" si="1" ref="D11:L11">SUM(D6:D10)</f>
        <v>1506643</v>
      </c>
      <c r="E11" s="22">
        <f t="shared" si="1"/>
        <v>0</v>
      </c>
      <c r="F11" s="23">
        <f t="shared" si="1"/>
        <v>28158000</v>
      </c>
      <c r="G11" s="21">
        <f t="shared" si="1"/>
        <v>4318000</v>
      </c>
      <c r="H11" s="21">
        <f>SUM(H6:H10)</f>
        <v>26797885</v>
      </c>
      <c r="I11" s="24">
        <f t="shared" si="1"/>
        <v>23038596</v>
      </c>
      <c r="J11" s="25">
        <f t="shared" si="1"/>
        <v>41000000</v>
      </c>
      <c r="K11" s="21">
        <f t="shared" si="1"/>
        <v>21413000</v>
      </c>
      <c r="L11" s="22">
        <f t="shared" si="1"/>
        <v>17185000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24190000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26615904</v>
      </c>
      <c r="D15" s="6">
        <v>18591548</v>
      </c>
      <c r="E15" s="7">
        <v>16566968</v>
      </c>
      <c r="F15" s="8">
        <v>8900000</v>
      </c>
      <c r="G15" s="6"/>
      <c r="H15" s="6">
        <v>1249354</v>
      </c>
      <c r="I15" s="9"/>
      <c r="J15" s="10">
        <v>3547000</v>
      </c>
      <c r="K15" s="6">
        <v>3775000</v>
      </c>
      <c r="L15" s="7">
        <v>3614000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1495741</v>
      </c>
      <c r="E18" s="17"/>
      <c r="F18" s="18"/>
      <c r="G18" s="16">
        <v>8700000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1958000</v>
      </c>
      <c r="G36" s="6">
        <f t="shared" si="4"/>
        <v>0</v>
      </c>
      <c r="H36" s="6">
        <f>H6+H21</f>
        <v>3181211</v>
      </c>
      <c r="I36" s="9">
        <f t="shared" si="4"/>
        <v>1595614</v>
      </c>
      <c r="J36" s="10">
        <f t="shared" si="4"/>
        <v>4500000</v>
      </c>
      <c r="K36" s="6">
        <f t="shared" si="4"/>
        <v>1900000</v>
      </c>
      <c r="L36" s="7">
        <f t="shared" si="4"/>
        <v>7000000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10567854</v>
      </c>
      <c r="I37" s="9">
        <f t="shared" si="4"/>
        <v>7162790</v>
      </c>
      <c r="J37" s="10">
        <f t="shared" si="4"/>
        <v>9000000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7200000</v>
      </c>
      <c r="G38" s="6">
        <f t="shared" si="4"/>
        <v>0</v>
      </c>
      <c r="H38" s="6">
        <f>H8+H23</f>
        <v>1221960</v>
      </c>
      <c r="I38" s="9">
        <f t="shared" si="4"/>
        <v>1638259</v>
      </c>
      <c r="J38" s="10">
        <f t="shared" si="4"/>
        <v>16000000</v>
      </c>
      <c r="K38" s="6">
        <f t="shared" si="4"/>
        <v>2000000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6500000</v>
      </c>
      <c r="G39" s="6">
        <f t="shared" si="4"/>
        <v>0</v>
      </c>
      <c r="H39" s="6">
        <f>H9+H24</f>
        <v>1281219</v>
      </c>
      <c r="I39" s="9">
        <f t="shared" si="4"/>
        <v>6027969</v>
      </c>
      <c r="J39" s="10">
        <f t="shared" si="4"/>
        <v>11500000</v>
      </c>
      <c r="K39" s="6">
        <f t="shared" si="4"/>
        <v>17513000</v>
      </c>
      <c r="L39" s="7">
        <f t="shared" si="4"/>
        <v>10185000</v>
      </c>
    </row>
    <row r="40" spans="1:12" ht="13.5">
      <c r="A40" s="46" t="s">
        <v>23</v>
      </c>
      <c r="B40" s="47"/>
      <c r="C40" s="6">
        <f t="shared" si="4"/>
        <v>4500000</v>
      </c>
      <c r="D40" s="6">
        <f t="shared" si="4"/>
        <v>1506643</v>
      </c>
      <c r="E40" s="7">
        <f t="shared" si="4"/>
        <v>0</v>
      </c>
      <c r="F40" s="8">
        <f t="shared" si="4"/>
        <v>12500000</v>
      </c>
      <c r="G40" s="6">
        <f t="shared" si="4"/>
        <v>4318000</v>
      </c>
      <c r="H40" s="6">
        <f>H10+H25</f>
        <v>10545641</v>
      </c>
      <c r="I40" s="9">
        <f t="shared" si="4"/>
        <v>6613964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4500000</v>
      </c>
      <c r="D41" s="21">
        <f aca="true" t="shared" si="5" ref="D41:L41">SUM(D36:D40)</f>
        <v>1506643</v>
      </c>
      <c r="E41" s="22">
        <f t="shared" si="5"/>
        <v>0</v>
      </c>
      <c r="F41" s="23">
        <f t="shared" si="5"/>
        <v>28158000</v>
      </c>
      <c r="G41" s="21">
        <f t="shared" si="5"/>
        <v>4318000</v>
      </c>
      <c r="H41" s="21">
        <f>SUM(H36:H40)</f>
        <v>26797885</v>
      </c>
      <c r="I41" s="24">
        <f t="shared" si="5"/>
        <v>23038596</v>
      </c>
      <c r="J41" s="25">
        <f t="shared" si="5"/>
        <v>41000000</v>
      </c>
      <c r="K41" s="21">
        <f t="shared" si="5"/>
        <v>21413000</v>
      </c>
      <c r="L41" s="22">
        <f t="shared" si="5"/>
        <v>17185000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24190000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26615904</v>
      </c>
      <c r="D45" s="6">
        <f t="shared" si="4"/>
        <v>18591548</v>
      </c>
      <c r="E45" s="61">
        <f t="shared" si="4"/>
        <v>16566968</v>
      </c>
      <c r="F45" s="62">
        <f t="shared" si="4"/>
        <v>8900000</v>
      </c>
      <c r="G45" s="60">
        <f t="shared" si="4"/>
        <v>0</v>
      </c>
      <c r="H45" s="60">
        <f t="shared" si="4"/>
        <v>1249354</v>
      </c>
      <c r="I45" s="63">
        <f t="shared" si="4"/>
        <v>0</v>
      </c>
      <c r="J45" s="64">
        <f t="shared" si="4"/>
        <v>3547000</v>
      </c>
      <c r="K45" s="60">
        <f t="shared" si="4"/>
        <v>3775000</v>
      </c>
      <c r="L45" s="61">
        <f t="shared" si="4"/>
        <v>3614000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1495741</v>
      </c>
      <c r="E48" s="61">
        <f t="shared" si="4"/>
        <v>0</v>
      </c>
      <c r="F48" s="62">
        <f t="shared" si="4"/>
        <v>0</v>
      </c>
      <c r="G48" s="60">
        <f t="shared" si="4"/>
        <v>8700000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31115904</v>
      </c>
      <c r="D49" s="72">
        <f aca="true" t="shared" si="6" ref="D49:L49">SUM(D41:D48)</f>
        <v>21593932</v>
      </c>
      <c r="E49" s="73">
        <f t="shared" si="6"/>
        <v>16566968</v>
      </c>
      <c r="F49" s="74">
        <f t="shared" si="6"/>
        <v>37058000</v>
      </c>
      <c r="G49" s="72">
        <f t="shared" si="6"/>
        <v>37208000</v>
      </c>
      <c r="H49" s="72">
        <f>SUM(H41:H48)</f>
        <v>28047239</v>
      </c>
      <c r="I49" s="75">
        <f t="shared" si="6"/>
        <v>23038596</v>
      </c>
      <c r="J49" s="76">
        <f t="shared" si="6"/>
        <v>44547000</v>
      </c>
      <c r="K49" s="72">
        <f t="shared" si="6"/>
        <v>25188000</v>
      </c>
      <c r="L49" s="73">
        <f t="shared" si="6"/>
        <v>20799000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1958000</v>
      </c>
      <c r="G52" s="6"/>
      <c r="H52" s="6"/>
      <c r="I52" s="9">
        <v>1595614</v>
      </c>
      <c r="J52" s="10">
        <v>4500001</v>
      </c>
      <c r="K52" s="6">
        <v>1900001</v>
      </c>
      <c r="L52" s="7">
        <v>7000001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>
        <v>7162790</v>
      </c>
      <c r="J53" s="10">
        <v>9000000</v>
      </c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>
        <v>7200000</v>
      </c>
      <c r="G54" s="6"/>
      <c r="H54" s="6"/>
      <c r="I54" s="9">
        <v>1638259</v>
      </c>
      <c r="J54" s="10">
        <v>16000000</v>
      </c>
      <c r="K54" s="6">
        <v>2000000</v>
      </c>
      <c r="L54" s="7"/>
    </row>
    <row r="55" spans="1:12" ht="13.5">
      <c r="A55" s="79" t="s">
        <v>22</v>
      </c>
      <c r="B55" s="47"/>
      <c r="C55" s="6"/>
      <c r="D55" s="6"/>
      <c r="E55" s="7"/>
      <c r="F55" s="8">
        <v>6500000</v>
      </c>
      <c r="G55" s="6"/>
      <c r="H55" s="6"/>
      <c r="I55" s="9">
        <v>6027969</v>
      </c>
      <c r="J55" s="10">
        <v>11500000</v>
      </c>
      <c r="K55" s="6">
        <v>17513000</v>
      </c>
      <c r="L55" s="7">
        <v>10185000</v>
      </c>
    </row>
    <row r="56" spans="1:12" ht="13.5">
      <c r="A56" s="79" t="s">
        <v>23</v>
      </c>
      <c r="B56" s="47"/>
      <c r="C56" s="6">
        <v>4500000</v>
      </c>
      <c r="D56" s="6">
        <v>1506643</v>
      </c>
      <c r="E56" s="7">
        <v>1</v>
      </c>
      <c r="F56" s="8">
        <v>12500000</v>
      </c>
      <c r="G56" s="6">
        <v>4318000</v>
      </c>
      <c r="H56" s="6"/>
      <c r="I56" s="9">
        <v>6613964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4500000</v>
      </c>
      <c r="D57" s="21">
        <f aca="true" t="shared" si="7" ref="D57:L57">SUM(D52:D56)</f>
        <v>1506643</v>
      </c>
      <c r="E57" s="22">
        <f t="shared" si="7"/>
        <v>1</v>
      </c>
      <c r="F57" s="23">
        <f t="shared" si="7"/>
        <v>28158000</v>
      </c>
      <c r="G57" s="21">
        <f t="shared" si="7"/>
        <v>4318000</v>
      </c>
      <c r="H57" s="21">
        <f>SUM(H52:H56)</f>
        <v>0</v>
      </c>
      <c r="I57" s="24">
        <f t="shared" si="7"/>
        <v>23038596</v>
      </c>
      <c r="J57" s="25">
        <f t="shared" si="7"/>
        <v>41000001</v>
      </c>
      <c r="K57" s="21">
        <f t="shared" si="7"/>
        <v>21413001</v>
      </c>
      <c r="L57" s="22">
        <f t="shared" si="7"/>
        <v>17185001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24190000</v>
      </c>
      <c r="H58" s="6"/>
      <c r="I58" s="9">
        <v>195129370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26615904</v>
      </c>
      <c r="D61" s="6">
        <v>18591548</v>
      </c>
      <c r="E61" s="7">
        <v>16566968</v>
      </c>
      <c r="F61" s="8">
        <v>235722000</v>
      </c>
      <c r="G61" s="6">
        <v>226822000</v>
      </c>
      <c r="H61" s="6"/>
      <c r="I61" s="9">
        <v>15372229</v>
      </c>
      <c r="J61" s="10">
        <v>3547000</v>
      </c>
      <c r="K61" s="6">
        <v>3775000</v>
      </c>
      <c r="L61" s="7">
        <v>3614000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1495741</v>
      </c>
      <c r="E64" s="7"/>
      <c r="F64" s="8"/>
      <c r="G64" s="6">
        <v>8700000</v>
      </c>
      <c r="H64" s="6"/>
      <c r="I64" s="9">
        <v>414291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31115904</v>
      </c>
      <c r="D65" s="72">
        <f aca="true" t="shared" si="8" ref="D65:L65">SUM(D57:D64)</f>
        <v>21593932</v>
      </c>
      <c r="E65" s="73">
        <f t="shared" si="8"/>
        <v>16566969</v>
      </c>
      <c r="F65" s="74">
        <f t="shared" si="8"/>
        <v>263880000</v>
      </c>
      <c r="G65" s="72">
        <f t="shared" si="8"/>
        <v>264030000</v>
      </c>
      <c r="H65" s="72">
        <f>SUM(H57:H64)</f>
        <v>0</v>
      </c>
      <c r="I65" s="75">
        <f t="shared" si="8"/>
        <v>233954486</v>
      </c>
      <c r="J65" s="82">
        <f t="shared" si="8"/>
        <v>44547001</v>
      </c>
      <c r="K65" s="72">
        <f t="shared" si="8"/>
        <v>25188001</v>
      </c>
      <c r="L65" s="73">
        <f t="shared" si="8"/>
        <v>20799001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10617898</v>
      </c>
      <c r="D68" s="60">
        <v>8831678</v>
      </c>
      <c r="E68" s="61">
        <v>9596712</v>
      </c>
      <c r="F68" s="62">
        <v>10595487</v>
      </c>
      <c r="G68" s="60">
        <v>10595487</v>
      </c>
      <c r="H68" s="60"/>
      <c r="I68" s="63">
        <v>10184193</v>
      </c>
      <c r="J68" s="64">
        <v>10595000</v>
      </c>
      <c r="K68" s="60">
        <v>11205000</v>
      </c>
      <c r="L68" s="61">
        <v>13453000</v>
      </c>
    </row>
    <row r="69" spans="1:12" ht="13.5">
      <c r="A69" s="84" t="s">
        <v>43</v>
      </c>
      <c r="B69" s="39" t="s">
        <v>44</v>
      </c>
      <c r="C69" s="60">
        <f>SUM(C75:C79)</f>
        <v>99000</v>
      </c>
      <c r="D69" s="60">
        <f aca="true" t="shared" si="9" ref="D69:L69">SUM(D75:D79)</f>
        <v>141090</v>
      </c>
      <c r="E69" s="61">
        <f t="shared" si="9"/>
        <v>40084</v>
      </c>
      <c r="F69" s="62">
        <f t="shared" si="9"/>
        <v>0</v>
      </c>
      <c r="G69" s="60">
        <f t="shared" si="9"/>
        <v>2942812</v>
      </c>
      <c r="H69" s="60">
        <f>SUM(H75:H79)</f>
        <v>0</v>
      </c>
      <c r="I69" s="63">
        <f t="shared" si="9"/>
        <v>0</v>
      </c>
      <c r="J69" s="64">
        <f t="shared" si="9"/>
        <v>1994299</v>
      </c>
      <c r="K69" s="60">
        <f t="shared" si="9"/>
        <v>2305181</v>
      </c>
      <c r="L69" s="61">
        <f t="shared" si="9"/>
        <v>2438807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99000</v>
      </c>
      <c r="D74" s="6">
        <v>141090</v>
      </c>
      <c r="E74" s="7"/>
      <c r="F74" s="8"/>
      <c r="G74" s="6">
        <v>2942812</v>
      </c>
      <c r="H74" s="6"/>
      <c r="I74" s="9"/>
      <c r="J74" s="10">
        <v>1994299</v>
      </c>
      <c r="K74" s="6">
        <v>2305181</v>
      </c>
      <c r="L74" s="7">
        <v>2438807</v>
      </c>
    </row>
    <row r="75" spans="1:12" ht="13.5">
      <c r="A75" s="85" t="s">
        <v>24</v>
      </c>
      <c r="B75" s="47"/>
      <c r="C75" s="21">
        <f>SUM(C70:C74)</f>
        <v>99000</v>
      </c>
      <c r="D75" s="21">
        <f aca="true" t="shared" si="10" ref="D75:L75">SUM(D70:D74)</f>
        <v>141090</v>
      </c>
      <c r="E75" s="22">
        <f t="shared" si="10"/>
        <v>0</v>
      </c>
      <c r="F75" s="23">
        <f t="shared" si="10"/>
        <v>0</v>
      </c>
      <c r="G75" s="21">
        <f t="shared" si="10"/>
        <v>2942812</v>
      </c>
      <c r="H75" s="21">
        <f>SUM(H70:H74)</f>
        <v>0</v>
      </c>
      <c r="I75" s="24">
        <f t="shared" si="10"/>
        <v>0</v>
      </c>
      <c r="J75" s="25">
        <f t="shared" si="10"/>
        <v>1994299</v>
      </c>
      <c r="K75" s="21">
        <f t="shared" si="10"/>
        <v>2305181</v>
      </c>
      <c r="L75" s="22">
        <f t="shared" si="10"/>
        <v>2438807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40084</v>
      </c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10716898</v>
      </c>
      <c r="D80" s="72">
        <f aca="true" t="shared" si="11" ref="D80:L80">SUM(D68:D69)</f>
        <v>8972768</v>
      </c>
      <c r="E80" s="73">
        <f t="shared" si="11"/>
        <v>9636796</v>
      </c>
      <c r="F80" s="74">
        <f t="shared" si="11"/>
        <v>10595487</v>
      </c>
      <c r="G80" s="72">
        <f t="shared" si="11"/>
        <v>13538299</v>
      </c>
      <c r="H80" s="72">
        <f>SUM(H68:H69)</f>
        <v>0</v>
      </c>
      <c r="I80" s="75">
        <f t="shared" si="11"/>
        <v>10184193</v>
      </c>
      <c r="J80" s="76">
        <f t="shared" si="11"/>
        <v>12589299</v>
      </c>
      <c r="K80" s="72">
        <f t="shared" si="11"/>
        <v>13510181</v>
      </c>
      <c r="L80" s="73">
        <f t="shared" si="11"/>
        <v>15891807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0.003</v>
      </c>
      <c r="D84" s="95">
        <f t="shared" si="14"/>
        <v>0.007</v>
      </c>
      <c r="E84" s="96">
        <f t="shared" si="14"/>
        <v>0.002</v>
      </c>
      <c r="F84" s="97">
        <f t="shared" si="14"/>
        <v>0</v>
      </c>
      <c r="G84" s="95">
        <f t="shared" si="14"/>
        <v>0.011</v>
      </c>
      <c r="H84" s="95">
        <f t="shared" si="14"/>
        <v>0</v>
      </c>
      <c r="I84" s="98">
        <f t="shared" si="14"/>
        <v>0</v>
      </c>
      <c r="J84" s="99">
        <f t="shared" si="14"/>
        <v>0.045</v>
      </c>
      <c r="K84" s="95">
        <f t="shared" si="14"/>
        <v>0.092</v>
      </c>
      <c r="L84" s="96">
        <f t="shared" si="14"/>
        <v>0.117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</v>
      </c>
      <c r="F85" s="97">
        <f t="shared" si="15"/>
        <v>0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0.09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99179</v>
      </c>
      <c r="D90" s="11"/>
      <c r="E90" s="12"/>
      <c r="F90" s="13">
        <v>2943000</v>
      </c>
      <c r="G90" s="11">
        <v>2942815</v>
      </c>
      <c r="H90" s="11"/>
      <c r="I90" s="14"/>
      <c r="J90" s="15">
        <v>1993815</v>
      </c>
      <c r="K90" s="11">
        <v>2305100</v>
      </c>
      <c r="L90" s="27">
        <v>2438900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2118178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99179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2943000</v>
      </c>
      <c r="G93" s="72">
        <f t="shared" si="16"/>
        <v>2942815</v>
      </c>
      <c r="H93" s="72">
        <f>SUM(H89:H92)</f>
        <v>2118178</v>
      </c>
      <c r="I93" s="75">
        <f t="shared" si="16"/>
        <v>0</v>
      </c>
      <c r="J93" s="76">
        <f t="shared" si="16"/>
        <v>1993815</v>
      </c>
      <c r="K93" s="72">
        <f t="shared" si="16"/>
        <v>2305100</v>
      </c>
      <c r="L93" s="121">
        <f t="shared" si="16"/>
        <v>2438900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55142919</v>
      </c>
      <c r="D5" s="40">
        <f aca="true" t="shared" si="0" ref="D5:L5">SUM(D11:D18)</f>
        <v>21843874</v>
      </c>
      <c r="E5" s="41">
        <f t="shared" si="0"/>
        <v>33981260</v>
      </c>
      <c r="F5" s="42">
        <f t="shared" si="0"/>
        <v>76563810</v>
      </c>
      <c r="G5" s="40">
        <f t="shared" si="0"/>
        <v>76563810</v>
      </c>
      <c r="H5" s="40">
        <f>SUM(H11:H18)</f>
        <v>37724342</v>
      </c>
      <c r="I5" s="43">
        <f t="shared" si="0"/>
        <v>46899928</v>
      </c>
      <c r="J5" s="44">
        <f t="shared" si="0"/>
        <v>72055238</v>
      </c>
      <c r="K5" s="40">
        <f t="shared" si="0"/>
        <v>70924762</v>
      </c>
      <c r="L5" s="41">
        <f t="shared" si="0"/>
        <v>86953333</v>
      </c>
    </row>
    <row r="6" spans="1:12" ht="13.5">
      <c r="A6" s="46" t="s">
        <v>19</v>
      </c>
      <c r="B6" s="47"/>
      <c r="C6" s="6">
        <v>8794000</v>
      </c>
      <c r="D6" s="6">
        <v>395399</v>
      </c>
      <c r="E6" s="7"/>
      <c r="F6" s="8"/>
      <c r="G6" s="6"/>
      <c r="H6" s="6">
        <v>10849392</v>
      </c>
      <c r="I6" s="9">
        <v>12562502</v>
      </c>
      <c r="J6" s="10"/>
      <c r="K6" s="6"/>
      <c r="L6" s="7"/>
    </row>
    <row r="7" spans="1:12" ht="13.5">
      <c r="A7" s="46" t="s">
        <v>20</v>
      </c>
      <c r="B7" s="47"/>
      <c r="C7" s="6">
        <v>19793141</v>
      </c>
      <c r="D7" s="6">
        <v>11175195</v>
      </c>
      <c r="E7" s="7">
        <v>12566824</v>
      </c>
      <c r="F7" s="8">
        <v>12000000</v>
      </c>
      <c r="G7" s="6">
        <v>12000000</v>
      </c>
      <c r="H7" s="6">
        <v>12562609</v>
      </c>
      <c r="I7" s="9">
        <v>14886955</v>
      </c>
      <c r="J7" s="10">
        <v>21000000</v>
      </c>
      <c r="K7" s="6">
        <v>17000000</v>
      </c>
      <c r="L7" s="7">
        <v>30000000</v>
      </c>
    </row>
    <row r="8" spans="1:12" ht="13.5">
      <c r="A8" s="46" t="s">
        <v>21</v>
      </c>
      <c r="B8" s="47"/>
      <c r="C8" s="6">
        <v>26555778</v>
      </c>
      <c r="D8" s="6">
        <v>10273280</v>
      </c>
      <c r="E8" s="7">
        <v>12567285</v>
      </c>
      <c r="F8" s="8">
        <v>57563810</v>
      </c>
      <c r="G8" s="6">
        <v>57563810</v>
      </c>
      <c r="H8" s="6">
        <v>3814169</v>
      </c>
      <c r="I8" s="9">
        <v>5362592</v>
      </c>
      <c r="J8" s="10">
        <v>51055238</v>
      </c>
      <c r="K8" s="6">
        <v>53924762</v>
      </c>
      <c r="L8" s="7">
        <v>56953333</v>
      </c>
    </row>
    <row r="9" spans="1:12" ht="13.5">
      <c r="A9" s="46" t="s">
        <v>22</v>
      </c>
      <c r="B9" s="47"/>
      <c r="C9" s="6"/>
      <c r="D9" s="6"/>
      <c r="E9" s="7">
        <v>4514151</v>
      </c>
      <c r="F9" s="8"/>
      <c r="G9" s="6"/>
      <c r="H9" s="6">
        <v>3407418</v>
      </c>
      <c r="I9" s="9">
        <v>4666523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55142919</v>
      </c>
      <c r="D11" s="21">
        <f aca="true" t="shared" si="1" ref="D11:L11">SUM(D6:D10)</f>
        <v>21843874</v>
      </c>
      <c r="E11" s="22">
        <f t="shared" si="1"/>
        <v>29648260</v>
      </c>
      <c r="F11" s="23">
        <f t="shared" si="1"/>
        <v>69563810</v>
      </c>
      <c r="G11" s="21">
        <f t="shared" si="1"/>
        <v>69563810</v>
      </c>
      <c r="H11" s="21">
        <f>SUM(H6:H10)</f>
        <v>30633588</v>
      </c>
      <c r="I11" s="24">
        <f t="shared" si="1"/>
        <v>37478572</v>
      </c>
      <c r="J11" s="25">
        <f t="shared" si="1"/>
        <v>72055238</v>
      </c>
      <c r="K11" s="21">
        <f t="shared" si="1"/>
        <v>70924762</v>
      </c>
      <c r="L11" s="22">
        <f t="shared" si="1"/>
        <v>86953333</v>
      </c>
    </row>
    <row r="12" spans="1:12" ht="13.5">
      <c r="A12" s="49" t="s">
        <v>25</v>
      </c>
      <c r="B12" s="39"/>
      <c r="C12" s="6"/>
      <c r="D12" s="6"/>
      <c r="E12" s="7">
        <v>4333000</v>
      </c>
      <c r="F12" s="8"/>
      <c r="G12" s="6"/>
      <c r="H12" s="6">
        <v>6870365</v>
      </c>
      <c r="I12" s="9">
        <v>9363202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7000000</v>
      </c>
      <c r="G15" s="6">
        <v>7000000</v>
      </c>
      <c r="H15" s="6">
        <v>220389</v>
      </c>
      <c r="I15" s="9">
        <v>58154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2960798</v>
      </c>
      <c r="D20" s="53">
        <f aca="true" t="shared" si="2" ref="D20:L20">SUM(D26:D33)</f>
        <v>11923009</v>
      </c>
      <c r="E20" s="54">
        <f t="shared" si="2"/>
        <v>12307432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7000000</v>
      </c>
      <c r="K20" s="53">
        <f t="shared" si="2"/>
        <v>7000000</v>
      </c>
      <c r="L20" s="54">
        <f t="shared" si="2"/>
        <v>7000000</v>
      </c>
    </row>
    <row r="21" spans="1:12" ht="13.5">
      <c r="A21" s="46" t="s">
        <v>19</v>
      </c>
      <c r="B21" s="47"/>
      <c r="C21" s="6"/>
      <c r="D21" s="6"/>
      <c r="E21" s="7">
        <v>846290</v>
      </c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>
        <v>2755392</v>
      </c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>
        <v>11720570</v>
      </c>
      <c r="E23" s="7">
        <v>7043750</v>
      </c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>
        <v>1493000</v>
      </c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1266000</v>
      </c>
      <c r="D25" s="6"/>
      <c r="E25" s="7">
        <v>1662000</v>
      </c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2759000</v>
      </c>
      <c r="D26" s="21">
        <f t="shared" si="3"/>
        <v>11720570</v>
      </c>
      <c r="E26" s="22">
        <f t="shared" si="3"/>
        <v>12307432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>
        <v>202439</v>
      </c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201798</v>
      </c>
      <c r="D30" s="6"/>
      <c r="E30" s="7"/>
      <c r="F30" s="8"/>
      <c r="G30" s="6"/>
      <c r="H30" s="6"/>
      <c r="I30" s="9"/>
      <c r="J30" s="10">
        <v>7000000</v>
      </c>
      <c r="K30" s="6">
        <v>7000000</v>
      </c>
      <c r="L30" s="7">
        <v>7000000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8794000</v>
      </c>
      <c r="D36" s="6">
        <f t="shared" si="4"/>
        <v>395399</v>
      </c>
      <c r="E36" s="7">
        <f t="shared" si="4"/>
        <v>846290</v>
      </c>
      <c r="F36" s="8">
        <f t="shared" si="4"/>
        <v>0</v>
      </c>
      <c r="G36" s="6">
        <f t="shared" si="4"/>
        <v>0</v>
      </c>
      <c r="H36" s="6">
        <f>H6+H21</f>
        <v>10849392</v>
      </c>
      <c r="I36" s="9">
        <f t="shared" si="4"/>
        <v>12562502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19793141</v>
      </c>
      <c r="D37" s="6">
        <f t="shared" si="4"/>
        <v>11175195</v>
      </c>
      <c r="E37" s="7">
        <f t="shared" si="4"/>
        <v>15322216</v>
      </c>
      <c r="F37" s="8">
        <f t="shared" si="4"/>
        <v>12000000</v>
      </c>
      <c r="G37" s="6">
        <f t="shared" si="4"/>
        <v>12000000</v>
      </c>
      <c r="H37" s="6">
        <f>H7+H22</f>
        <v>12562609</v>
      </c>
      <c r="I37" s="9">
        <f t="shared" si="4"/>
        <v>14886955</v>
      </c>
      <c r="J37" s="10">
        <f t="shared" si="4"/>
        <v>21000000</v>
      </c>
      <c r="K37" s="6">
        <f t="shared" si="4"/>
        <v>17000000</v>
      </c>
      <c r="L37" s="7">
        <f t="shared" si="4"/>
        <v>30000000</v>
      </c>
    </row>
    <row r="38" spans="1:12" ht="13.5">
      <c r="A38" s="46" t="s">
        <v>21</v>
      </c>
      <c r="B38" s="47"/>
      <c r="C38" s="6">
        <f t="shared" si="4"/>
        <v>26555778</v>
      </c>
      <c r="D38" s="6">
        <f t="shared" si="4"/>
        <v>21993850</v>
      </c>
      <c r="E38" s="7">
        <f t="shared" si="4"/>
        <v>19611035</v>
      </c>
      <c r="F38" s="8">
        <f t="shared" si="4"/>
        <v>57563810</v>
      </c>
      <c r="G38" s="6">
        <f t="shared" si="4"/>
        <v>57563810</v>
      </c>
      <c r="H38" s="6">
        <f>H8+H23</f>
        <v>3814169</v>
      </c>
      <c r="I38" s="9">
        <f t="shared" si="4"/>
        <v>5362592</v>
      </c>
      <c r="J38" s="10">
        <f t="shared" si="4"/>
        <v>51055238</v>
      </c>
      <c r="K38" s="6">
        <f t="shared" si="4"/>
        <v>53924762</v>
      </c>
      <c r="L38" s="7">
        <f t="shared" si="4"/>
        <v>56953333</v>
      </c>
    </row>
    <row r="39" spans="1:12" ht="13.5">
      <c r="A39" s="46" t="s">
        <v>22</v>
      </c>
      <c r="B39" s="47"/>
      <c r="C39" s="6">
        <f t="shared" si="4"/>
        <v>1493000</v>
      </c>
      <c r="D39" s="6">
        <f t="shared" si="4"/>
        <v>0</v>
      </c>
      <c r="E39" s="7">
        <f t="shared" si="4"/>
        <v>4514151</v>
      </c>
      <c r="F39" s="8">
        <f t="shared" si="4"/>
        <v>0</v>
      </c>
      <c r="G39" s="6">
        <f t="shared" si="4"/>
        <v>0</v>
      </c>
      <c r="H39" s="6">
        <f>H9+H24</f>
        <v>3407418</v>
      </c>
      <c r="I39" s="9">
        <f t="shared" si="4"/>
        <v>4666523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1266000</v>
      </c>
      <c r="D40" s="6">
        <f t="shared" si="4"/>
        <v>0</v>
      </c>
      <c r="E40" s="7">
        <f t="shared" si="4"/>
        <v>1662000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57901919</v>
      </c>
      <c r="D41" s="21">
        <f aca="true" t="shared" si="5" ref="D41:L41">SUM(D36:D40)</f>
        <v>33564444</v>
      </c>
      <c r="E41" s="22">
        <f t="shared" si="5"/>
        <v>41955692</v>
      </c>
      <c r="F41" s="23">
        <f t="shared" si="5"/>
        <v>69563810</v>
      </c>
      <c r="G41" s="21">
        <f t="shared" si="5"/>
        <v>69563810</v>
      </c>
      <c r="H41" s="21">
        <f>SUM(H36:H40)</f>
        <v>30633588</v>
      </c>
      <c r="I41" s="24">
        <f t="shared" si="5"/>
        <v>37478572</v>
      </c>
      <c r="J41" s="25">
        <f t="shared" si="5"/>
        <v>72055238</v>
      </c>
      <c r="K41" s="21">
        <f t="shared" si="5"/>
        <v>70924762</v>
      </c>
      <c r="L41" s="22">
        <f t="shared" si="5"/>
        <v>86953333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202439</v>
      </c>
      <c r="E42" s="61">
        <f t="shared" si="4"/>
        <v>4333000</v>
      </c>
      <c r="F42" s="62">
        <f t="shared" si="4"/>
        <v>0</v>
      </c>
      <c r="G42" s="60">
        <f t="shared" si="4"/>
        <v>0</v>
      </c>
      <c r="H42" s="60">
        <f t="shared" si="4"/>
        <v>6870365</v>
      </c>
      <c r="I42" s="63">
        <f t="shared" si="4"/>
        <v>9363202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201798</v>
      </c>
      <c r="D45" s="6">
        <f t="shared" si="4"/>
        <v>0</v>
      </c>
      <c r="E45" s="61">
        <f t="shared" si="4"/>
        <v>0</v>
      </c>
      <c r="F45" s="62">
        <f t="shared" si="4"/>
        <v>7000000</v>
      </c>
      <c r="G45" s="60">
        <f t="shared" si="4"/>
        <v>7000000</v>
      </c>
      <c r="H45" s="60">
        <f t="shared" si="4"/>
        <v>220389</v>
      </c>
      <c r="I45" s="63">
        <f t="shared" si="4"/>
        <v>58154</v>
      </c>
      <c r="J45" s="64">
        <f t="shared" si="4"/>
        <v>7000000</v>
      </c>
      <c r="K45" s="60">
        <f t="shared" si="4"/>
        <v>7000000</v>
      </c>
      <c r="L45" s="61">
        <f t="shared" si="4"/>
        <v>7000000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58103717</v>
      </c>
      <c r="D49" s="72">
        <f aca="true" t="shared" si="6" ref="D49:L49">SUM(D41:D48)</f>
        <v>33766883</v>
      </c>
      <c r="E49" s="73">
        <f t="shared" si="6"/>
        <v>46288692</v>
      </c>
      <c r="F49" s="74">
        <f t="shared" si="6"/>
        <v>76563810</v>
      </c>
      <c r="G49" s="72">
        <f t="shared" si="6"/>
        <v>76563810</v>
      </c>
      <c r="H49" s="72">
        <f>SUM(H41:H48)</f>
        <v>37724342</v>
      </c>
      <c r="I49" s="75">
        <f t="shared" si="6"/>
        <v>46899928</v>
      </c>
      <c r="J49" s="76">
        <f t="shared" si="6"/>
        <v>79055238</v>
      </c>
      <c r="K49" s="72">
        <f t="shared" si="6"/>
        <v>77924762</v>
      </c>
      <c r="L49" s="73">
        <f t="shared" si="6"/>
        <v>93953333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567649000</v>
      </c>
      <c r="D52" s="6">
        <v>528513399</v>
      </c>
      <c r="E52" s="7">
        <v>487901290</v>
      </c>
      <c r="F52" s="8"/>
      <c r="G52" s="6"/>
      <c r="H52" s="6"/>
      <c r="I52" s="9">
        <v>458854676</v>
      </c>
      <c r="J52" s="10">
        <v>510497000</v>
      </c>
      <c r="K52" s="6">
        <v>510697000</v>
      </c>
      <c r="L52" s="7">
        <v>510897000</v>
      </c>
    </row>
    <row r="53" spans="1:12" ht="13.5">
      <c r="A53" s="79" t="s">
        <v>20</v>
      </c>
      <c r="B53" s="47"/>
      <c r="C53" s="6">
        <v>269209141</v>
      </c>
      <c r="D53" s="6">
        <v>258195195</v>
      </c>
      <c r="E53" s="7">
        <v>275490216</v>
      </c>
      <c r="F53" s="8">
        <v>12000000</v>
      </c>
      <c r="G53" s="6">
        <v>12000000</v>
      </c>
      <c r="H53" s="6"/>
      <c r="I53" s="9">
        <v>283328919</v>
      </c>
      <c r="J53" s="10">
        <v>324491000</v>
      </c>
      <c r="K53" s="6">
        <v>341491000</v>
      </c>
      <c r="L53" s="7">
        <v>371491000</v>
      </c>
    </row>
    <row r="54" spans="1:12" ht="13.5">
      <c r="A54" s="79" t="s">
        <v>21</v>
      </c>
      <c r="B54" s="47"/>
      <c r="C54" s="6">
        <v>245419778</v>
      </c>
      <c r="D54" s="6">
        <v>280696850</v>
      </c>
      <c r="E54" s="7">
        <v>265071035</v>
      </c>
      <c r="F54" s="8">
        <v>57563810</v>
      </c>
      <c r="G54" s="6">
        <v>57563810</v>
      </c>
      <c r="H54" s="6"/>
      <c r="I54" s="9">
        <v>284297696</v>
      </c>
      <c r="J54" s="10">
        <v>382469000</v>
      </c>
      <c r="K54" s="6">
        <v>436393762</v>
      </c>
      <c r="L54" s="7">
        <v>493347095</v>
      </c>
    </row>
    <row r="55" spans="1:12" ht="13.5">
      <c r="A55" s="79" t="s">
        <v>22</v>
      </c>
      <c r="B55" s="47"/>
      <c r="C55" s="6">
        <v>410145000</v>
      </c>
      <c r="D55" s="6">
        <v>399233000</v>
      </c>
      <c r="E55" s="7">
        <v>384880151</v>
      </c>
      <c r="F55" s="8"/>
      <c r="G55" s="6"/>
      <c r="H55" s="6"/>
      <c r="I55" s="9">
        <v>378746988</v>
      </c>
      <c r="J55" s="10">
        <v>392945000</v>
      </c>
      <c r="K55" s="6">
        <v>392945000</v>
      </c>
      <c r="L55" s="7">
        <v>392945000</v>
      </c>
    </row>
    <row r="56" spans="1:12" ht="13.5">
      <c r="A56" s="79" t="s">
        <v>23</v>
      </c>
      <c r="B56" s="47"/>
      <c r="C56" s="6">
        <v>90348000</v>
      </c>
      <c r="D56" s="6">
        <v>63473000</v>
      </c>
      <c r="E56" s="7">
        <v>102747000</v>
      </c>
      <c r="F56" s="8"/>
      <c r="G56" s="6"/>
      <c r="H56" s="6"/>
      <c r="I56" s="9">
        <v>5139257</v>
      </c>
      <c r="J56" s="10">
        <v>102796000</v>
      </c>
      <c r="K56" s="6">
        <v>102796000</v>
      </c>
      <c r="L56" s="7">
        <v>102796000</v>
      </c>
    </row>
    <row r="57" spans="1:12" ht="13.5">
      <c r="A57" s="80" t="s">
        <v>24</v>
      </c>
      <c r="B57" s="47"/>
      <c r="C57" s="21">
        <f>SUM(C52:C56)</f>
        <v>1582770919</v>
      </c>
      <c r="D57" s="21">
        <f aca="true" t="shared" si="7" ref="D57:L57">SUM(D52:D56)</f>
        <v>1530111444</v>
      </c>
      <c r="E57" s="22">
        <f t="shared" si="7"/>
        <v>1516089692</v>
      </c>
      <c r="F57" s="23">
        <f t="shared" si="7"/>
        <v>69563810</v>
      </c>
      <c r="G57" s="21">
        <f t="shared" si="7"/>
        <v>69563810</v>
      </c>
      <c r="H57" s="21">
        <f>SUM(H52:H56)</f>
        <v>0</v>
      </c>
      <c r="I57" s="24">
        <f t="shared" si="7"/>
        <v>1410367536</v>
      </c>
      <c r="J57" s="25">
        <f t="shared" si="7"/>
        <v>1713198000</v>
      </c>
      <c r="K57" s="21">
        <f t="shared" si="7"/>
        <v>1784322762</v>
      </c>
      <c r="L57" s="22">
        <f t="shared" si="7"/>
        <v>1871476095</v>
      </c>
    </row>
    <row r="58" spans="1:12" ht="13.5">
      <c r="A58" s="77" t="s">
        <v>25</v>
      </c>
      <c r="B58" s="39"/>
      <c r="C58" s="6">
        <v>64982000</v>
      </c>
      <c r="D58" s="6">
        <v>62227439</v>
      </c>
      <c r="E58" s="7">
        <v>60911000</v>
      </c>
      <c r="F58" s="8"/>
      <c r="G58" s="6"/>
      <c r="H58" s="6"/>
      <c r="I58" s="9">
        <v>67581088</v>
      </c>
      <c r="J58" s="10">
        <v>63341000</v>
      </c>
      <c r="K58" s="6">
        <v>63341000</v>
      </c>
      <c r="L58" s="7">
        <v>63341000</v>
      </c>
    </row>
    <row r="59" spans="1:12" ht="13.5">
      <c r="A59" s="77" t="s">
        <v>26</v>
      </c>
      <c r="B59" s="39"/>
      <c r="C59" s="11">
        <v>1069000</v>
      </c>
      <c r="D59" s="11">
        <v>1069000</v>
      </c>
      <c r="E59" s="12">
        <v>1069000</v>
      </c>
      <c r="F59" s="13"/>
      <c r="G59" s="11"/>
      <c r="H59" s="11"/>
      <c r="I59" s="14"/>
      <c r="J59" s="15">
        <v>1069000</v>
      </c>
      <c r="K59" s="11">
        <v>1069000</v>
      </c>
      <c r="L59" s="12">
        <v>1069000</v>
      </c>
    </row>
    <row r="60" spans="1:12" ht="13.5">
      <c r="A60" s="77" t="s">
        <v>27</v>
      </c>
      <c r="B60" s="39"/>
      <c r="C60" s="6">
        <v>58479000</v>
      </c>
      <c r="D60" s="6">
        <v>30273000</v>
      </c>
      <c r="E60" s="7">
        <v>28957000</v>
      </c>
      <c r="F60" s="8"/>
      <c r="G60" s="6"/>
      <c r="H60" s="6"/>
      <c r="I60" s="9"/>
      <c r="J60" s="10">
        <v>30026000</v>
      </c>
      <c r="K60" s="6">
        <v>30026000</v>
      </c>
      <c r="L60" s="7">
        <v>30026000</v>
      </c>
    </row>
    <row r="61" spans="1:12" ht="13.5">
      <c r="A61" s="77" t="s">
        <v>28</v>
      </c>
      <c r="B61" s="39" t="s">
        <v>29</v>
      </c>
      <c r="C61" s="6">
        <v>178453798</v>
      </c>
      <c r="D61" s="6">
        <v>209637000</v>
      </c>
      <c r="E61" s="7">
        <v>226289000</v>
      </c>
      <c r="F61" s="8">
        <v>7000000</v>
      </c>
      <c r="G61" s="6">
        <v>7000000</v>
      </c>
      <c r="H61" s="6"/>
      <c r="I61" s="9">
        <v>295633859</v>
      </c>
      <c r="J61" s="10">
        <v>206118000</v>
      </c>
      <c r="K61" s="6">
        <v>207118000</v>
      </c>
      <c r="L61" s="7">
        <v>208118000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1885754717</v>
      </c>
      <c r="D65" s="72">
        <f aca="true" t="shared" si="8" ref="D65:L65">SUM(D57:D64)</f>
        <v>1833317883</v>
      </c>
      <c r="E65" s="73">
        <f t="shared" si="8"/>
        <v>1833315692</v>
      </c>
      <c r="F65" s="74">
        <f t="shared" si="8"/>
        <v>76563810</v>
      </c>
      <c r="G65" s="72">
        <f t="shared" si="8"/>
        <v>76563810</v>
      </c>
      <c r="H65" s="72">
        <f>SUM(H57:H64)</f>
        <v>0</v>
      </c>
      <c r="I65" s="75">
        <f t="shared" si="8"/>
        <v>1773582483</v>
      </c>
      <c r="J65" s="82">
        <f t="shared" si="8"/>
        <v>2013752000</v>
      </c>
      <c r="K65" s="72">
        <f t="shared" si="8"/>
        <v>2085876762</v>
      </c>
      <c r="L65" s="73">
        <f t="shared" si="8"/>
        <v>2174030095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29951082</v>
      </c>
      <c r="D68" s="60">
        <v>86616608</v>
      </c>
      <c r="E68" s="61">
        <v>94495978</v>
      </c>
      <c r="F68" s="62">
        <v>85982143</v>
      </c>
      <c r="G68" s="60">
        <v>85982143</v>
      </c>
      <c r="H68" s="60"/>
      <c r="I68" s="63">
        <v>82680461</v>
      </c>
      <c r="J68" s="64">
        <v>87200000</v>
      </c>
      <c r="K68" s="60">
        <v>92170400</v>
      </c>
      <c r="L68" s="61">
        <v>97331947</v>
      </c>
    </row>
    <row r="69" spans="1:12" ht="13.5">
      <c r="A69" s="84" t="s">
        <v>43</v>
      </c>
      <c r="B69" s="39" t="s">
        <v>44</v>
      </c>
      <c r="C69" s="60">
        <f>SUM(C75:C79)</f>
        <v>10723000</v>
      </c>
      <c r="D69" s="60">
        <f aca="true" t="shared" si="9" ref="D69:L69">SUM(D75:D79)</f>
        <v>30376000</v>
      </c>
      <c r="E69" s="61">
        <f t="shared" si="9"/>
        <v>30194288</v>
      </c>
      <c r="F69" s="62">
        <f t="shared" si="9"/>
        <v>33214902</v>
      </c>
      <c r="G69" s="60">
        <f t="shared" si="9"/>
        <v>33214902</v>
      </c>
      <c r="H69" s="60">
        <f>SUM(H75:H79)</f>
        <v>22602480</v>
      </c>
      <c r="I69" s="63">
        <f t="shared" si="9"/>
        <v>27950568</v>
      </c>
      <c r="J69" s="64">
        <f t="shared" si="9"/>
        <v>40404057</v>
      </c>
      <c r="K69" s="60">
        <f t="shared" si="9"/>
        <v>42707116</v>
      </c>
      <c r="L69" s="61">
        <f t="shared" si="9"/>
        <v>45098740</v>
      </c>
    </row>
    <row r="70" spans="1:12" ht="13.5">
      <c r="A70" s="79" t="s">
        <v>19</v>
      </c>
      <c r="B70" s="47"/>
      <c r="C70" s="6">
        <v>418000</v>
      </c>
      <c r="D70" s="6">
        <v>1136000</v>
      </c>
      <c r="E70" s="7">
        <v>1638000</v>
      </c>
      <c r="F70" s="8">
        <v>5206000</v>
      </c>
      <c r="G70" s="6">
        <v>5206000</v>
      </c>
      <c r="H70" s="6">
        <v>1277772</v>
      </c>
      <c r="I70" s="9">
        <v>1382140</v>
      </c>
      <c r="J70" s="10"/>
      <c r="K70" s="6"/>
      <c r="L70" s="7"/>
    </row>
    <row r="71" spans="1:12" ht="13.5">
      <c r="A71" s="79" t="s">
        <v>20</v>
      </c>
      <c r="B71" s="47"/>
      <c r="C71" s="6"/>
      <c r="D71" s="6">
        <v>6717000</v>
      </c>
      <c r="E71" s="7">
        <v>12913000</v>
      </c>
      <c r="F71" s="8">
        <v>14000000</v>
      </c>
      <c r="G71" s="6">
        <v>14000000</v>
      </c>
      <c r="H71" s="6">
        <v>7908369</v>
      </c>
      <c r="I71" s="9">
        <v>11847926</v>
      </c>
      <c r="J71" s="10">
        <v>16500000</v>
      </c>
      <c r="K71" s="6">
        <v>17440500</v>
      </c>
      <c r="L71" s="7">
        <v>18417168</v>
      </c>
    </row>
    <row r="72" spans="1:12" ht="13.5">
      <c r="A72" s="79" t="s">
        <v>21</v>
      </c>
      <c r="B72" s="47"/>
      <c r="C72" s="6">
        <v>3920000</v>
      </c>
      <c r="D72" s="6">
        <v>15564000</v>
      </c>
      <c r="E72" s="7">
        <v>7906000</v>
      </c>
      <c r="F72" s="8">
        <v>2800000</v>
      </c>
      <c r="G72" s="6">
        <v>2800000</v>
      </c>
      <c r="H72" s="6">
        <v>4937902</v>
      </c>
      <c r="I72" s="9">
        <v>5118180</v>
      </c>
      <c r="J72" s="10">
        <v>6128392</v>
      </c>
      <c r="K72" s="6">
        <v>6477712</v>
      </c>
      <c r="L72" s="7">
        <v>6840464</v>
      </c>
    </row>
    <row r="73" spans="1:12" ht="13.5">
      <c r="A73" s="79" t="s">
        <v>22</v>
      </c>
      <c r="B73" s="47"/>
      <c r="C73" s="6">
        <v>467000</v>
      </c>
      <c r="D73" s="6">
        <v>594000</v>
      </c>
      <c r="E73" s="7">
        <v>1174000</v>
      </c>
      <c r="F73" s="8">
        <v>1450000</v>
      </c>
      <c r="G73" s="6">
        <v>1450000</v>
      </c>
      <c r="H73" s="6">
        <v>1716164</v>
      </c>
      <c r="I73" s="9">
        <v>2096015</v>
      </c>
      <c r="J73" s="10">
        <v>2664565</v>
      </c>
      <c r="K73" s="6">
        <v>2816446</v>
      </c>
      <c r="L73" s="7">
        <v>2974168</v>
      </c>
    </row>
    <row r="74" spans="1:12" ht="13.5">
      <c r="A74" s="79" t="s">
        <v>23</v>
      </c>
      <c r="B74" s="47"/>
      <c r="C74" s="6">
        <v>340000</v>
      </c>
      <c r="D74" s="6">
        <v>988000</v>
      </c>
      <c r="E74" s="7">
        <v>1398000</v>
      </c>
      <c r="F74" s="8"/>
      <c r="G74" s="6"/>
      <c r="H74" s="6"/>
      <c r="I74" s="9"/>
      <c r="J74" s="10">
        <v>1538000</v>
      </c>
      <c r="K74" s="6">
        <v>1625666</v>
      </c>
      <c r="L74" s="7">
        <v>1716704</v>
      </c>
    </row>
    <row r="75" spans="1:12" ht="13.5">
      <c r="A75" s="85" t="s">
        <v>24</v>
      </c>
      <c r="B75" s="47"/>
      <c r="C75" s="21">
        <f>SUM(C70:C74)</f>
        <v>5145000</v>
      </c>
      <c r="D75" s="21">
        <f aca="true" t="shared" si="10" ref="D75:L75">SUM(D70:D74)</f>
        <v>24999000</v>
      </c>
      <c r="E75" s="22">
        <f t="shared" si="10"/>
        <v>25029000</v>
      </c>
      <c r="F75" s="23">
        <f t="shared" si="10"/>
        <v>23456000</v>
      </c>
      <c r="G75" s="21">
        <f t="shared" si="10"/>
        <v>23456000</v>
      </c>
      <c r="H75" s="21">
        <f>SUM(H70:H74)</f>
        <v>15840207</v>
      </c>
      <c r="I75" s="24">
        <f t="shared" si="10"/>
        <v>20444261</v>
      </c>
      <c r="J75" s="25">
        <f t="shared" si="10"/>
        <v>26830957</v>
      </c>
      <c r="K75" s="21">
        <f t="shared" si="10"/>
        <v>28360324</v>
      </c>
      <c r="L75" s="22">
        <f t="shared" si="10"/>
        <v>29948504</v>
      </c>
    </row>
    <row r="76" spans="1:12" ht="13.5">
      <c r="A76" s="86" t="s">
        <v>25</v>
      </c>
      <c r="B76" s="39"/>
      <c r="C76" s="6">
        <v>496000</v>
      </c>
      <c r="D76" s="6">
        <v>1010000</v>
      </c>
      <c r="E76" s="7">
        <v>1101000</v>
      </c>
      <c r="F76" s="8">
        <v>1309700</v>
      </c>
      <c r="G76" s="6">
        <v>1309700</v>
      </c>
      <c r="H76" s="6">
        <v>1096872</v>
      </c>
      <c r="I76" s="9">
        <v>1310457</v>
      </c>
      <c r="J76" s="10">
        <v>1972149</v>
      </c>
      <c r="K76" s="6">
        <v>2084564</v>
      </c>
      <c r="L76" s="7">
        <v>2201302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5082000</v>
      </c>
      <c r="D79" s="6">
        <v>4367000</v>
      </c>
      <c r="E79" s="7">
        <v>4064288</v>
      </c>
      <c r="F79" s="8">
        <v>8449202</v>
      </c>
      <c r="G79" s="6">
        <v>8449202</v>
      </c>
      <c r="H79" s="6">
        <v>5665401</v>
      </c>
      <c r="I79" s="9">
        <v>6195850</v>
      </c>
      <c r="J79" s="10">
        <v>11600951</v>
      </c>
      <c r="K79" s="6">
        <v>12262228</v>
      </c>
      <c r="L79" s="7">
        <v>12948934</v>
      </c>
    </row>
    <row r="80" spans="1:12" ht="13.5">
      <c r="A80" s="87" t="s">
        <v>46</v>
      </c>
      <c r="B80" s="71"/>
      <c r="C80" s="72">
        <f>SUM(C68:C69)</f>
        <v>40674082</v>
      </c>
      <c r="D80" s="72">
        <f aca="true" t="shared" si="11" ref="D80:L80">SUM(D68:D69)</f>
        <v>116992608</v>
      </c>
      <c r="E80" s="73">
        <f t="shared" si="11"/>
        <v>124690266</v>
      </c>
      <c r="F80" s="74">
        <f t="shared" si="11"/>
        <v>119197045</v>
      </c>
      <c r="G80" s="72">
        <f t="shared" si="11"/>
        <v>119197045</v>
      </c>
      <c r="H80" s="72">
        <f>SUM(H68:H69)</f>
        <v>22602480</v>
      </c>
      <c r="I80" s="75">
        <f t="shared" si="11"/>
        <v>110631029</v>
      </c>
      <c r="J80" s="76">
        <f t="shared" si="11"/>
        <v>127604057</v>
      </c>
      <c r="K80" s="72">
        <f t="shared" si="11"/>
        <v>134877516</v>
      </c>
      <c r="L80" s="73">
        <f t="shared" si="11"/>
        <v>142430687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0.05369316774833773</v>
      </c>
      <c r="D82" s="95">
        <f t="shared" si="12"/>
        <v>0.5458285009334882</v>
      </c>
      <c r="E82" s="96">
        <f t="shared" si="12"/>
        <v>0.3621829208216529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0.09714769105335548</v>
      </c>
      <c r="K82" s="95">
        <f t="shared" si="12"/>
        <v>0.09869613661868896</v>
      </c>
      <c r="L82" s="96">
        <f t="shared" si="12"/>
        <v>0.08050295208350437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0.0988544587470997</v>
      </c>
      <c r="D83" s="95">
        <f t="shared" si="13"/>
        <v>0.13765268896237542</v>
      </c>
      <c r="E83" s="96">
        <f t="shared" si="13"/>
        <v>0.13024291891026304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0.08027522935779817</v>
      </c>
      <c r="K83" s="95">
        <f t="shared" si="13"/>
        <v>0.07594629078315815</v>
      </c>
      <c r="L83" s="96">
        <f t="shared" si="13"/>
        <v>0.07191883256994747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0.017</v>
      </c>
      <c r="E84" s="96">
        <f t="shared" si="14"/>
        <v>0.016</v>
      </c>
      <c r="F84" s="97">
        <f t="shared" si="14"/>
        <v>0.434</v>
      </c>
      <c r="G84" s="95">
        <f t="shared" si="14"/>
        <v>0.434</v>
      </c>
      <c r="H84" s="95">
        <f t="shared" si="14"/>
        <v>0</v>
      </c>
      <c r="I84" s="98">
        <f t="shared" si="14"/>
        <v>0.016</v>
      </c>
      <c r="J84" s="99">
        <f t="shared" si="14"/>
        <v>0.02</v>
      </c>
      <c r="K84" s="95">
        <f t="shared" si="14"/>
        <v>0.02</v>
      </c>
      <c r="L84" s="96">
        <f t="shared" si="14"/>
        <v>0.021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0.43</v>
      </c>
      <c r="G85" s="95">
        <f t="shared" si="15"/>
        <v>0.43</v>
      </c>
      <c r="H85" s="95">
        <f t="shared" si="15"/>
        <v>0</v>
      </c>
      <c r="I85" s="98">
        <f t="shared" si="15"/>
        <v>0.02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20233046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20233046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98092348</v>
      </c>
      <c r="D5" s="40">
        <f aca="true" t="shared" si="0" ref="D5:L5">SUM(D11:D18)</f>
        <v>97579865</v>
      </c>
      <c r="E5" s="41">
        <f t="shared" si="0"/>
        <v>212729062</v>
      </c>
      <c r="F5" s="42">
        <f t="shared" si="0"/>
        <v>77266000</v>
      </c>
      <c r="G5" s="40">
        <f t="shared" si="0"/>
        <v>103605335</v>
      </c>
      <c r="H5" s="40">
        <f>SUM(H11:H18)</f>
        <v>86872524</v>
      </c>
      <c r="I5" s="43">
        <f t="shared" si="0"/>
        <v>80748788</v>
      </c>
      <c r="J5" s="44">
        <f t="shared" si="0"/>
        <v>125604250</v>
      </c>
      <c r="K5" s="40">
        <f t="shared" si="0"/>
        <v>108797150</v>
      </c>
      <c r="L5" s="41">
        <f t="shared" si="0"/>
        <v>127616805</v>
      </c>
    </row>
    <row r="6" spans="1:12" ht="13.5">
      <c r="A6" s="46" t="s">
        <v>19</v>
      </c>
      <c r="B6" s="47"/>
      <c r="C6" s="6"/>
      <c r="D6" s="6"/>
      <c r="E6" s="7">
        <v>25831816</v>
      </c>
      <c r="F6" s="8">
        <v>29808121</v>
      </c>
      <c r="G6" s="6">
        <v>41629760</v>
      </c>
      <c r="H6" s="6">
        <v>15871966</v>
      </c>
      <c r="I6" s="9">
        <v>7257099</v>
      </c>
      <c r="J6" s="10">
        <v>37020373</v>
      </c>
      <c r="K6" s="6">
        <v>44433074</v>
      </c>
      <c r="L6" s="7">
        <v>15270600</v>
      </c>
    </row>
    <row r="7" spans="1:12" ht="13.5">
      <c r="A7" s="46" t="s">
        <v>20</v>
      </c>
      <c r="B7" s="47"/>
      <c r="C7" s="6"/>
      <c r="D7" s="6"/>
      <c r="E7" s="7">
        <v>12738778</v>
      </c>
      <c r="F7" s="8">
        <v>4000000</v>
      </c>
      <c r="G7" s="6">
        <v>19472635</v>
      </c>
      <c r="H7" s="6">
        <v>10410971</v>
      </c>
      <c r="I7" s="9">
        <v>9010493</v>
      </c>
      <c r="J7" s="10">
        <v>10000000</v>
      </c>
      <c r="K7" s="6">
        <v>11000000</v>
      </c>
      <c r="L7" s="7">
        <v>15000000</v>
      </c>
    </row>
    <row r="8" spans="1:12" ht="13.5">
      <c r="A8" s="46" t="s">
        <v>21</v>
      </c>
      <c r="B8" s="47"/>
      <c r="C8" s="6"/>
      <c r="D8" s="6"/>
      <c r="E8" s="7">
        <v>154974283</v>
      </c>
      <c r="F8" s="8">
        <v>41357879</v>
      </c>
      <c r="G8" s="6">
        <v>27728488</v>
      </c>
      <c r="H8" s="6">
        <v>28715924</v>
      </c>
      <c r="I8" s="9">
        <v>36258299</v>
      </c>
      <c r="J8" s="10">
        <v>30216755</v>
      </c>
      <c r="K8" s="6">
        <v>15000000</v>
      </c>
      <c r="L8" s="7">
        <v>25000000</v>
      </c>
    </row>
    <row r="9" spans="1:12" ht="13.5">
      <c r="A9" s="46" t="s">
        <v>22</v>
      </c>
      <c r="B9" s="47"/>
      <c r="C9" s="6"/>
      <c r="D9" s="6"/>
      <c r="E9" s="7">
        <v>17924421</v>
      </c>
      <c r="F9" s="8"/>
      <c r="G9" s="6">
        <v>11574452</v>
      </c>
      <c r="H9" s="6">
        <v>16902090</v>
      </c>
      <c r="I9" s="9">
        <v>6727822</v>
      </c>
      <c r="J9" s="10">
        <v>35000000</v>
      </c>
      <c r="K9" s="6">
        <v>25946576</v>
      </c>
      <c r="L9" s="7">
        <v>59103760</v>
      </c>
    </row>
    <row r="10" spans="1:12" ht="13.5">
      <c r="A10" s="46" t="s">
        <v>23</v>
      </c>
      <c r="B10" s="47"/>
      <c r="C10" s="6">
        <v>96484678</v>
      </c>
      <c r="D10" s="6">
        <v>93800149</v>
      </c>
      <c r="E10" s="7"/>
      <c r="F10" s="8"/>
      <c r="G10" s="6"/>
      <c r="H10" s="6">
        <v>11485946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96484678</v>
      </c>
      <c r="D11" s="21">
        <f aca="true" t="shared" si="1" ref="D11:L11">SUM(D6:D10)</f>
        <v>93800149</v>
      </c>
      <c r="E11" s="22">
        <f t="shared" si="1"/>
        <v>211469298</v>
      </c>
      <c r="F11" s="23">
        <f t="shared" si="1"/>
        <v>75166000</v>
      </c>
      <c r="G11" s="21">
        <f t="shared" si="1"/>
        <v>100405335</v>
      </c>
      <c r="H11" s="21">
        <f>SUM(H6:H10)</f>
        <v>83386897</v>
      </c>
      <c r="I11" s="24">
        <f t="shared" si="1"/>
        <v>59253713</v>
      </c>
      <c r="J11" s="25">
        <f t="shared" si="1"/>
        <v>112237128</v>
      </c>
      <c r="K11" s="21">
        <f t="shared" si="1"/>
        <v>96379650</v>
      </c>
      <c r="L11" s="22">
        <f t="shared" si="1"/>
        <v>114374360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300000</v>
      </c>
      <c r="H12" s="6">
        <v>858504</v>
      </c>
      <c r="I12" s="9">
        <v>2648103</v>
      </c>
      <c r="J12" s="10">
        <v>10867122</v>
      </c>
      <c r="K12" s="6">
        <v>9750000</v>
      </c>
      <c r="L12" s="7">
        <v>10398890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1607670</v>
      </c>
      <c r="D15" s="6">
        <v>3779716</v>
      </c>
      <c r="E15" s="7">
        <v>1259764</v>
      </c>
      <c r="F15" s="8">
        <v>2100000</v>
      </c>
      <c r="G15" s="6">
        <v>2900000</v>
      </c>
      <c r="H15" s="6">
        <v>2627123</v>
      </c>
      <c r="I15" s="9">
        <v>18846972</v>
      </c>
      <c r="J15" s="10">
        <v>2500000</v>
      </c>
      <c r="K15" s="6">
        <v>2667500</v>
      </c>
      <c r="L15" s="7">
        <v>2843555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25831816</v>
      </c>
      <c r="F36" s="8">
        <f t="shared" si="4"/>
        <v>29808121</v>
      </c>
      <c r="G36" s="6">
        <f t="shared" si="4"/>
        <v>41629760</v>
      </c>
      <c r="H36" s="6">
        <f>H6+H21</f>
        <v>15871966</v>
      </c>
      <c r="I36" s="9">
        <f t="shared" si="4"/>
        <v>7257099</v>
      </c>
      <c r="J36" s="10">
        <f t="shared" si="4"/>
        <v>37020373</v>
      </c>
      <c r="K36" s="6">
        <f t="shared" si="4"/>
        <v>44433074</v>
      </c>
      <c r="L36" s="7">
        <f t="shared" si="4"/>
        <v>15270600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12738778</v>
      </c>
      <c r="F37" s="8">
        <f t="shared" si="4"/>
        <v>4000000</v>
      </c>
      <c r="G37" s="6">
        <f t="shared" si="4"/>
        <v>19472635</v>
      </c>
      <c r="H37" s="6">
        <f>H7+H22</f>
        <v>10410971</v>
      </c>
      <c r="I37" s="9">
        <f t="shared" si="4"/>
        <v>9010493</v>
      </c>
      <c r="J37" s="10">
        <f t="shared" si="4"/>
        <v>10000000</v>
      </c>
      <c r="K37" s="6">
        <f t="shared" si="4"/>
        <v>11000000</v>
      </c>
      <c r="L37" s="7">
        <f t="shared" si="4"/>
        <v>15000000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154974283</v>
      </c>
      <c r="F38" s="8">
        <f t="shared" si="4"/>
        <v>41357879</v>
      </c>
      <c r="G38" s="6">
        <f t="shared" si="4"/>
        <v>27728488</v>
      </c>
      <c r="H38" s="6">
        <f>H8+H23</f>
        <v>28715924</v>
      </c>
      <c r="I38" s="9">
        <f t="shared" si="4"/>
        <v>36258299</v>
      </c>
      <c r="J38" s="10">
        <f t="shared" si="4"/>
        <v>30216755</v>
      </c>
      <c r="K38" s="6">
        <f t="shared" si="4"/>
        <v>15000000</v>
      </c>
      <c r="L38" s="7">
        <f t="shared" si="4"/>
        <v>25000000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17924421</v>
      </c>
      <c r="F39" s="8">
        <f t="shared" si="4"/>
        <v>0</v>
      </c>
      <c r="G39" s="6">
        <f t="shared" si="4"/>
        <v>11574452</v>
      </c>
      <c r="H39" s="6">
        <f>H9+H24</f>
        <v>16902090</v>
      </c>
      <c r="I39" s="9">
        <f t="shared" si="4"/>
        <v>6727822</v>
      </c>
      <c r="J39" s="10">
        <f t="shared" si="4"/>
        <v>35000000</v>
      </c>
      <c r="K39" s="6">
        <f t="shared" si="4"/>
        <v>25946576</v>
      </c>
      <c r="L39" s="7">
        <f t="shared" si="4"/>
        <v>59103760</v>
      </c>
    </row>
    <row r="40" spans="1:12" ht="13.5">
      <c r="A40" s="46" t="s">
        <v>23</v>
      </c>
      <c r="B40" s="47"/>
      <c r="C40" s="6">
        <f t="shared" si="4"/>
        <v>96484678</v>
      </c>
      <c r="D40" s="6">
        <f t="shared" si="4"/>
        <v>93800149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11485946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96484678</v>
      </c>
      <c r="D41" s="21">
        <f aca="true" t="shared" si="5" ref="D41:L41">SUM(D36:D40)</f>
        <v>93800149</v>
      </c>
      <c r="E41" s="22">
        <f t="shared" si="5"/>
        <v>211469298</v>
      </c>
      <c r="F41" s="23">
        <f t="shared" si="5"/>
        <v>75166000</v>
      </c>
      <c r="G41" s="21">
        <f t="shared" si="5"/>
        <v>100405335</v>
      </c>
      <c r="H41" s="21">
        <f>SUM(H36:H40)</f>
        <v>83386897</v>
      </c>
      <c r="I41" s="24">
        <f t="shared" si="5"/>
        <v>59253713</v>
      </c>
      <c r="J41" s="25">
        <f t="shared" si="5"/>
        <v>112237128</v>
      </c>
      <c r="K41" s="21">
        <f t="shared" si="5"/>
        <v>96379650</v>
      </c>
      <c r="L41" s="22">
        <f t="shared" si="5"/>
        <v>114374360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300000</v>
      </c>
      <c r="H42" s="60">
        <f t="shared" si="4"/>
        <v>858504</v>
      </c>
      <c r="I42" s="63">
        <f t="shared" si="4"/>
        <v>2648103</v>
      </c>
      <c r="J42" s="64">
        <f t="shared" si="4"/>
        <v>10867122</v>
      </c>
      <c r="K42" s="60">
        <f t="shared" si="4"/>
        <v>9750000</v>
      </c>
      <c r="L42" s="61">
        <f t="shared" si="4"/>
        <v>10398890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1607670</v>
      </c>
      <c r="D45" s="6">
        <f t="shared" si="4"/>
        <v>3779716</v>
      </c>
      <c r="E45" s="61">
        <f t="shared" si="4"/>
        <v>1259764</v>
      </c>
      <c r="F45" s="62">
        <f t="shared" si="4"/>
        <v>2100000</v>
      </c>
      <c r="G45" s="60">
        <f t="shared" si="4"/>
        <v>2900000</v>
      </c>
      <c r="H45" s="60">
        <f t="shared" si="4"/>
        <v>2627123</v>
      </c>
      <c r="I45" s="63">
        <f t="shared" si="4"/>
        <v>18846972</v>
      </c>
      <c r="J45" s="64">
        <f t="shared" si="4"/>
        <v>2500000</v>
      </c>
      <c r="K45" s="60">
        <f t="shared" si="4"/>
        <v>2667500</v>
      </c>
      <c r="L45" s="61">
        <f t="shared" si="4"/>
        <v>2843555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98092348</v>
      </c>
      <c r="D49" s="72">
        <f aca="true" t="shared" si="6" ref="D49:L49">SUM(D41:D48)</f>
        <v>97579865</v>
      </c>
      <c r="E49" s="73">
        <f t="shared" si="6"/>
        <v>212729062</v>
      </c>
      <c r="F49" s="74">
        <f t="shared" si="6"/>
        <v>77266000</v>
      </c>
      <c r="G49" s="72">
        <f t="shared" si="6"/>
        <v>103605335</v>
      </c>
      <c r="H49" s="72">
        <f>SUM(H41:H48)</f>
        <v>86872524</v>
      </c>
      <c r="I49" s="75">
        <f t="shared" si="6"/>
        <v>80748788</v>
      </c>
      <c r="J49" s="76">
        <f t="shared" si="6"/>
        <v>125604250</v>
      </c>
      <c r="K49" s="72">
        <f t="shared" si="6"/>
        <v>108797150</v>
      </c>
      <c r="L49" s="73">
        <f t="shared" si="6"/>
        <v>127616805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649885524</v>
      </c>
      <c r="D52" s="6">
        <v>611391894</v>
      </c>
      <c r="E52" s="7">
        <v>589510125</v>
      </c>
      <c r="F52" s="8">
        <v>700953935</v>
      </c>
      <c r="G52" s="6">
        <v>631139885</v>
      </c>
      <c r="H52" s="6"/>
      <c r="I52" s="9">
        <v>546876336</v>
      </c>
      <c r="J52" s="10">
        <v>668160258</v>
      </c>
      <c r="K52" s="6">
        <v>712593332</v>
      </c>
      <c r="L52" s="7">
        <v>727863932</v>
      </c>
    </row>
    <row r="53" spans="1:12" ht="13.5">
      <c r="A53" s="79" t="s">
        <v>20</v>
      </c>
      <c r="B53" s="47"/>
      <c r="C53" s="6">
        <v>200522080</v>
      </c>
      <c r="D53" s="6">
        <v>189386026</v>
      </c>
      <c r="E53" s="7">
        <v>182333810</v>
      </c>
      <c r="F53" s="8">
        <v>217699638</v>
      </c>
      <c r="G53" s="6">
        <v>201806445</v>
      </c>
      <c r="H53" s="6"/>
      <c r="I53" s="9">
        <v>170170682</v>
      </c>
      <c r="J53" s="10">
        <v>215806445</v>
      </c>
      <c r="K53" s="6">
        <v>226806445</v>
      </c>
      <c r="L53" s="7">
        <v>241806445</v>
      </c>
    </row>
    <row r="54" spans="1:12" ht="13.5">
      <c r="A54" s="79" t="s">
        <v>21</v>
      </c>
      <c r="B54" s="47"/>
      <c r="C54" s="6">
        <v>87738484</v>
      </c>
      <c r="D54" s="6">
        <v>114185945</v>
      </c>
      <c r="E54" s="7">
        <v>73823186</v>
      </c>
      <c r="F54" s="8">
        <v>182020673</v>
      </c>
      <c r="G54" s="6">
        <v>162223312</v>
      </c>
      <c r="H54" s="6"/>
      <c r="I54" s="9">
        <v>108484343</v>
      </c>
      <c r="J54" s="10">
        <v>192440067</v>
      </c>
      <c r="K54" s="6">
        <v>207440067</v>
      </c>
      <c r="L54" s="7">
        <v>232440067</v>
      </c>
    </row>
    <row r="55" spans="1:12" ht="13.5">
      <c r="A55" s="79" t="s">
        <v>22</v>
      </c>
      <c r="B55" s="47"/>
      <c r="C55" s="6">
        <v>101673223</v>
      </c>
      <c r="D55" s="6">
        <v>114115961</v>
      </c>
      <c r="E55" s="7">
        <v>110242502</v>
      </c>
      <c r="F55" s="8">
        <v>6783861</v>
      </c>
      <c r="G55" s="6">
        <v>122916953</v>
      </c>
      <c r="H55" s="6"/>
      <c r="I55" s="9">
        <v>125464493</v>
      </c>
      <c r="J55" s="10">
        <v>155161374</v>
      </c>
      <c r="K55" s="6">
        <v>177071026</v>
      </c>
      <c r="L55" s="7">
        <v>240900867</v>
      </c>
    </row>
    <row r="56" spans="1:12" ht="13.5">
      <c r="A56" s="79" t="s">
        <v>23</v>
      </c>
      <c r="B56" s="47"/>
      <c r="C56" s="6">
        <v>97497883</v>
      </c>
      <c r="D56" s="6">
        <v>93800149</v>
      </c>
      <c r="E56" s="7"/>
      <c r="F56" s="8"/>
      <c r="G56" s="6"/>
      <c r="H56" s="6"/>
      <c r="I56" s="9">
        <v>313870943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1137317194</v>
      </c>
      <c r="D57" s="21">
        <f aca="true" t="shared" si="7" ref="D57:L57">SUM(D52:D56)</f>
        <v>1122879975</v>
      </c>
      <c r="E57" s="22">
        <f t="shared" si="7"/>
        <v>955909623</v>
      </c>
      <c r="F57" s="23">
        <f t="shared" si="7"/>
        <v>1107458107</v>
      </c>
      <c r="G57" s="21">
        <f t="shared" si="7"/>
        <v>1118086595</v>
      </c>
      <c r="H57" s="21">
        <f>SUM(H52:H56)</f>
        <v>0</v>
      </c>
      <c r="I57" s="24">
        <f t="shared" si="7"/>
        <v>1264866797</v>
      </c>
      <c r="J57" s="25">
        <f t="shared" si="7"/>
        <v>1231568144</v>
      </c>
      <c r="K57" s="21">
        <f t="shared" si="7"/>
        <v>1323910870</v>
      </c>
      <c r="L57" s="22">
        <f t="shared" si="7"/>
        <v>1443011311</v>
      </c>
    </row>
    <row r="58" spans="1:12" ht="13.5">
      <c r="A58" s="77" t="s">
        <v>25</v>
      </c>
      <c r="B58" s="39"/>
      <c r="C58" s="6">
        <v>8584887</v>
      </c>
      <c r="D58" s="6">
        <v>25635159</v>
      </c>
      <c r="E58" s="7">
        <v>23842405</v>
      </c>
      <c r="F58" s="8">
        <v>10174221</v>
      </c>
      <c r="G58" s="6">
        <v>24142405</v>
      </c>
      <c r="H58" s="6"/>
      <c r="I58" s="9">
        <v>25073001</v>
      </c>
      <c r="J58" s="10">
        <v>35009527</v>
      </c>
      <c r="K58" s="6">
        <v>47259527</v>
      </c>
      <c r="L58" s="7">
        <v>57658417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18949100</v>
      </c>
      <c r="D60" s="6">
        <v>18309600</v>
      </c>
      <c r="E60" s="7">
        <v>17527900</v>
      </c>
      <c r="F60" s="8">
        <v>18529546</v>
      </c>
      <c r="G60" s="6">
        <v>18529546</v>
      </c>
      <c r="H60" s="6"/>
      <c r="I60" s="9">
        <v>16873100</v>
      </c>
      <c r="J60" s="10">
        <v>18529546</v>
      </c>
      <c r="K60" s="6">
        <v>17254550</v>
      </c>
      <c r="L60" s="7">
        <v>18272568</v>
      </c>
    </row>
    <row r="61" spans="1:12" ht="13.5">
      <c r="A61" s="77" t="s">
        <v>28</v>
      </c>
      <c r="B61" s="39" t="s">
        <v>29</v>
      </c>
      <c r="C61" s="6">
        <v>155124962</v>
      </c>
      <c r="D61" s="6">
        <v>172311016</v>
      </c>
      <c r="E61" s="7">
        <v>322840236</v>
      </c>
      <c r="F61" s="8">
        <v>212659171</v>
      </c>
      <c r="G61" s="6">
        <v>215559171</v>
      </c>
      <c r="H61" s="6"/>
      <c r="I61" s="9">
        <v>91643690</v>
      </c>
      <c r="J61" s="10">
        <v>215159171</v>
      </c>
      <c r="K61" s="6">
        <v>215326671</v>
      </c>
      <c r="L61" s="7">
        <v>215502726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78745390</v>
      </c>
      <c r="D63" s="6">
        <v>70794896</v>
      </c>
      <c r="E63" s="7">
        <v>72264809</v>
      </c>
      <c r="F63" s="8">
        <v>72918743</v>
      </c>
      <c r="G63" s="6">
        <v>72918743</v>
      </c>
      <c r="H63" s="6"/>
      <c r="I63" s="9">
        <v>58873012</v>
      </c>
      <c r="J63" s="10">
        <v>72918743</v>
      </c>
      <c r="K63" s="6">
        <v>72264809</v>
      </c>
      <c r="L63" s="7">
        <v>65264809</v>
      </c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246227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1398721533</v>
      </c>
      <c r="D65" s="72">
        <f aca="true" t="shared" si="8" ref="D65:L65">SUM(D57:D64)</f>
        <v>1409930646</v>
      </c>
      <c r="E65" s="73">
        <f t="shared" si="8"/>
        <v>1392384973</v>
      </c>
      <c r="F65" s="74">
        <f t="shared" si="8"/>
        <v>1421739788</v>
      </c>
      <c r="G65" s="72">
        <f t="shared" si="8"/>
        <v>1449236460</v>
      </c>
      <c r="H65" s="72">
        <f>SUM(H57:H64)</f>
        <v>0</v>
      </c>
      <c r="I65" s="75">
        <f t="shared" si="8"/>
        <v>1457575827</v>
      </c>
      <c r="J65" s="82">
        <f t="shared" si="8"/>
        <v>1573185131</v>
      </c>
      <c r="K65" s="72">
        <f t="shared" si="8"/>
        <v>1676016427</v>
      </c>
      <c r="L65" s="73">
        <f t="shared" si="8"/>
        <v>1799709831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72539541</v>
      </c>
      <c r="D68" s="60">
        <v>70685552</v>
      </c>
      <c r="E68" s="61">
        <v>75480338</v>
      </c>
      <c r="F68" s="62">
        <v>75079517</v>
      </c>
      <c r="G68" s="60">
        <v>75079517</v>
      </c>
      <c r="H68" s="60"/>
      <c r="I68" s="63">
        <v>70177996</v>
      </c>
      <c r="J68" s="64">
        <v>78651486</v>
      </c>
      <c r="K68" s="60">
        <v>86804764</v>
      </c>
      <c r="L68" s="61">
        <v>87672812</v>
      </c>
    </row>
    <row r="69" spans="1:12" ht="13.5">
      <c r="A69" s="84" t="s">
        <v>43</v>
      </c>
      <c r="B69" s="39" t="s">
        <v>44</v>
      </c>
      <c r="C69" s="60">
        <f>SUM(C75:C79)</f>
        <v>33379895</v>
      </c>
      <c r="D69" s="60">
        <f aca="true" t="shared" si="9" ref="D69:L69">SUM(D75:D79)</f>
        <v>31409333</v>
      </c>
      <c r="E69" s="61">
        <f t="shared" si="9"/>
        <v>34513029</v>
      </c>
      <c r="F69" s="62">
        <f t="shared" si="9"/>
        <v>17496520</v>
      </c>
      <c r="G69" s="60">
        <f t="shared" si="9"/>
        <v>20880151</v>
      </c>
      <c r="H69" s="60">
        <f>SUM(H75:H79)</f>
        <v>0</v>
      </c>
      <c r="I69" s="63">
        <f t="shared" si="9"/>
        <v>25240379</v>
      </c>
      <c r="J69" s="64">
        <f t="shared" si="9"/>
        <v>22004016</v>
      </c>
      <c r="K69" s="60">
        <f t="shared" si="9"/>
        <v>23302369</v>
      </c>
      <c r="L69" s="61">
        <f t="shared" si="9"/>
        <v>24654030</v>
      </c>
    </row>
    <row r="70" spans="1:12" ht="13.5">
      <c r="A70" s="79" t="s">
        <v>19</v>
      </c>
      <c r="B70" s="47"/>
      <c r="C70" s="6"/>
      <c r="D70" s="6"/>
      <c r="E70" s="7">
        <v>2944601</v>
      </c>
      <c r="F70" s="8">
        <v>3535132</v>
      </c>
      <c r="G70" s="6">
        <v>4195132</v>
      </c>
      <c r="H70" s="6"/>
      <c r="I70" s="9">
        <v>2874584</v>
      </c>
      <c r="J70" s="10">
        <v>3466093</v>
      </c>
      <c r="K70" s="6">
        <v>3685343</v>
      </c>
      <c r="L70" s="7">
        <v>3913592</v>
      </c>
    </row>
    <row r="71" spans="1:12" ht="13.5">
      <c r="A71" s="79" t="s">
        <v>20</v>
      </c>
      <c r="B71" s="47"/>
      <c r="C71" s="6"/>
      <c r="D71" s="6"/>
      <c r="E71" s="7">
        <v>5859763</v>
      </c>
      <c r="F71" s="8">
        <v>7226255</v>
      </c>
      <c r="G71" s="6">
        <v>8482255</v>
      </c>
      <c r="H71" s="6"/>
      <c r="I71" s="9">
        <v>8740668</v>
      </c>
      <c r="J71" s="10">
        <v>5174428</v>
      </c>
      <c r="K71" s="6">
        <v>5491519</v>
      </c>
      <c r="L71" s="7">
        <v>5821627</v>
      </c>
    </row>
    <row r="72" spans="1:12" ht="13.5">
      <c r="A72" s="79" t="s">
        <v>21</v>
      </c>
      <c r="B72" s="47"/>
      <c r="C72" s="6"/>
      <c r="D72" s="6"/>
      <c r="E72" s="7">
        <v>8075441</v>
      </c>
      <c r="F72" s="8">
        <v>4284811</v>
      </c>
      <c r="G72" s="6">
        <v>5484811</v>
      </c>
      <c r="H72" s="6"/>
      <c r="I72" s="9">
        <v>2754558</v>
      </c>
      <c r="J72" s="10">
        <v>5060704</v>
      </c>
      <c r="K72" s="6">
        <v>5365186</v>
      </c>
      <c r="L72" s="7">
        <v>5682166</v>
      </c>
    </row>
    <row r="73" spans="1:12" ht="13.5">
      <c r="A73" s="79" t="s">
        <v>22</v>
      </c>
      <c r="B73" s="47"/>
      <c r="C73" s="6"/>
      <c r="D73" s="6"/>
      <c r="E73" s="7">
        <v>1541175</v>
      </c>
      <c r="F73" s="8">
        <v>328285</v>
      </c>
      <c r="G73" s="6">
        <v>328285</v>
      </c>
      <c r="H73" s="6"/>
      <c r="I73" s="9">
        <v>1200347</v>
      </c>
      <c r="J73" s="10">
        <v>335807</v>
      </c>
      <c r="K73" s="6">
        <v>355619</v>
      </c>
      <c r="L73" s="7">
        <v>376245</v>
      </c>
    </row>
    <row r="74" spans="1:12" ht="13.5">
      <c r="A74" s="79" t="s">
        <v>23</v>
      </c>
      <c r="B74" s="47"/>
      <c r="C74" s="6"/>
      <c r="D74" s="6"/>
      <c r="E74" s="7">
        <v>532274</v>
      </c>
      <c r="F74" s="8">
        <v>921294</v>
      </c>
      <c r="G74" s="6">
        <v>921294</v>
      </c>
      <c r="H74" s="6"/>
      <c r="I74" s="9"/>
      <c r="J74" s="10">
        <v>190980</v>
      </c>
      <c r="K74" s="6">
        <v>202248</v>
      </c>
      <c r="L74" s="7">
        <v>213978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18953254</v>
      </c>
      <c r="F75" s="23">
        <f t="shared" si="10"/>
        <v>16295777</v>
      </c>
      <c r="G75" s="21">
        <f t="shared" si="10"/>
        <v>19411777</v>
      </c>
      <c r="H75" s="21">
        <f>SUM(H70:H74)</f>
        <v>0</v>
      </c>
      <c r="I75" s="24">
        <f t="shared" si="10"/>
        <v>15570157</v>
      </c>
      <c r="J75" s="25">
        <f t="shared" si="10"/>
        <v>14228012</v>
      </c>
      <c r="K75" s="21">
        <f t="shared" si="10"/>
        <v>15099915</v>
      </c>
      <c r="L75" s="22">
        <f t="shared" si="10"/>
        <v>16007608</v>
      </c>
    </row>
    <row r="76" spans="1:12" ht="13.5">
      <c r="A76" s="86" t="s">
        <v>25</v>
      </c>
      <c r="B76" s="39"/>
      <c r="C76" s="6"/>
      <c r="D76" s="6"/>
      <c r="E76" s="7">
        <v>351250</v>
      </c>
      <c r="F76" s="8">
        <v>865728</v>
      </c>
      <c r="G76" s="6">
        <v>1133359</v>
      </c>
      <c r="H76" s="6"/>
      <c r="I76" s="9">
        <v>579956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33379895</v>
      </c>
      <c r="D79" s="6">
        <v>31409333</v>
      </c>
      <c r="E79" s="7">
        <v>15208525</v>
      </c>
      <c r="F79" s="8">
        <v>335015</v>
      </c>
      <c r="G79" s="6">
        <v>335015</v>
      </c>
      <c r="H79" s="6"/>
      <c r="I79" s="9">
        <v>9090266</v>
      </c>
      <c r="J79" s="10">
        <v>7776004</v>
      </c>
      <c r="K79" s="6">
        <v>8202454</v>
      </c>
      <c r="L79" s="7">
        <v>8646422</v>
      </c>
    </row>
    <row r="80" spans="1:12" ht="13.5">
      <c r="A80" s="87" t="s">
        <v>46</v>
      </c>
      <c r="B80" s="71"/>
      <c r="C80" s="72">
        <f>SUM(C68:C69)</f>
        <v>105919436</v>
      </c>
      <c r="D80" s="72">
        <f aca="true" t="shared" si="11" ref="D80:L80">SUM(D68:D69)</f>
        <v>102094885</v>
      </c>
      <c r="E80" s="73">
        <f t="shared" si="11"/>
        <v>109993367</v>
      </c>
      <c r="F80" s="74">
        <f t="shared" si="11"/>
        <v>92576037</v>
      </c>
      <c r="G80" s="72">
        <f t="shared" si="11"/>
        <v>95959668</v>
      </c>
      <c r="H80" s="72">
        <f>SUM(H68:H69)</f>
        <v>0</v>
      </c>
      <c r="I80" s="75">
        <f t="shared" si="11"/>
        <v>95418375</v>
      </c>
      <c r="J80" s="76">
        <f t="shared" si="11"/>
        <v>100655502</v>
      </c>
      <c r="K80" s="72">
        <f t="shared" si="11"/>
        <v>110107133</v>
      </c>
      <c r="L80" s="73">
        <f t="shared" si="11"/>
        <v>112326842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0.024</v>
      </c>
      <c r="D84" s="95">
        <f t="shared" si="14"/>
        <v>0.022</v>
      </c>
      <c r="E84" s="96">
        <f t="shared" si="14"/>
        <v>0.025</v>
      </c>
      <c r="F84" s="97">
        <f t="shared" si="14"/>
        <v>0.012</v>
      </c>
      <c r="G84" s="95">
        <f t="shared" si="14"/>
        <v>0.014</v>
      </c>
      <c r="H84" s="95">
        <f t="shared" si="14"/>
        <v>0</v>
      </c>
      <c r="I84" s="98">
        <f t="shared" si="14"/>
        <v>0.017</v>
      </c>
      <c r="J84" s="99">
        <f t="shared" si="14"/>
        <v>0.014</v>
      </c>
      <c r="K84" s="95">
        <f t="shared" si="14"/>
        <v>0.014</v>
      </c>
      <c r="L84" s="96">
        <f t="shared" si="14"/>
        <v>0.014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19726520</v>
      </c>
      <c r="G90" s="11"/>
      <c r="H90" s="11">
        <v>1070391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33379895</v>
      </c>
      <c r="D92" s="6">
        <v>31409333</v>
      </c>
      <c r="E92" s="7">
        <v>34513029</v>
      </c>
      <c r="F92" s="8"/>
      <c r="G92" s="6">
        <v>20880151</v>
      </c>
      <c r="H92" s="6"/>
      <c r="I92" s="9">
        <v>20903000</v>
      </c>
      <c r="J92" s="10">
        <v>22004016</v>
      </c>
      <c r="K92" s="6">
        <v>23302253</v>
      </c>
      <c r="L92" s="26">
        <v>24653783</v>
      </c>
    </row>
    <row r="93" spans="1:12" ht="13.5">
      <c r="A93" s="87" t="s">
        <v>84</v>
      </c>
      <c r="B93" s="71"/>
      <c r="C93" s="72">
        <f>SUM(C89:C92)</f>
        <v>33379895</v>
      </c>
      <c r="D93" s="72">
        <f aca="true" t="shared" si="16" ref="D93:L93">SUM(D89:D92)</f>
        <v>31409333</v>
      </c>
      <c r="E93" s="73">
        <f t="shared" si="16"/>
        <v>34513029</v>
      </c>
      <c r="F93" s="74">
        <f t="shared" si="16"/>
        <v>19726520</v>
      </c>
      <c r="G93" s="72">
        <f t="shared" si="16"/>
        <v>20880151</v>
      </c>
      <c r="H93" s="72">
        <f>SUM(H89:H92)</f>
        <v>1070391</v>
      </c>
      <c r="I93" s="75">
        <f t="shared" si="16"/>
        <v>20903000</v>
      </c>
      <c r="J93" s="76">
        <f t="shared" si="16"/>
        <v>22004016</v>
      </c>
      <c r="K93" s="72">
        <f t="shared" si="16"/>
        <v>23302253</v>
      </c>
      <c r="L93" s="121">
        <f t="shared" si="16"/>
        <v>24653783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22457021</v>
      </c>
      <c r="D5" s="40">
        <f aca="true" t="shared" si="0" ref="D5:L5">SUM(D11:D18)</f>
        <v>33676977</v>
      </c>
      <c r="E5" s="41">
        <f t="shared" si="0"/>
        <v>44639860</v>
      </c>
      <c r="F5" s="42">
        <f t="shared" si="0"/>
        <v>30959000</v>
      </c>
      <c r="G5" s="40">
        <f t="shared" si="0"/>
        <v>32698000</v>
      </c>
      <c r="H5" s="40">
        <f>SUM(H11:H18)</f>
        <v>28490772</v>
      </c>
      <c r="I5" s="43">
        <f t="shared" si="0"/>
        <v>23212585</v>
      </c>
      <c r="J5" s="44">
        <f t="shared" si="0"/>
        <v>48930000</v>
      </c>
      <c r="K5" s="40">
        <f t="shared" si="0"/>
        <v>36841850</v>
      </c>
      <c r="L5" s="41">
        <f t="shared" si="0"/>
        <v>36196350</v>
      </c>
    </row>
    <row r="6" spans="1:12" ht="13.5">
      <c r="A6" s="46" t="s">
        <v>19</v>
      </c>
      <c r="B6" s="47"/>
      <c r="C6" s="6">
        <v>2959989</v>
      </c>
      <c r="D6" s="6"/>
      <c r="E6" s="7">
        <v>529110</v>
      </c>
      <c r="F6" s="8"/>
      <c r="G6" s="6"/>
      <c r="H6" s="6"/>
      <c r="I6" s="9"/>
      <c r="J6" s="10">
        <v>2500000</v>
      </c>
      <c r="K6" s="6">
        <v>9263000</v>
      </c>
      <c r="L6" s="7">
        <v>6500000</v>
      </c>
    </row>
    <row r="7" spans="1:12" ht="13.5">
      <c r="A7" s="46" t="s">
        <v>20</v>
      </c>
      <c r="B7" s="47"/>
      <c r="C7" s="6">
        <v>7371899</v>
      </c>
      <c r="D7" s="6">
        <v>2629426</v>
      </c>
      <c r="E7" s="7">
        <v>13148000</v>
      </c>
      <c r="F7" s="8">
        <v>11483000</v>
      </c>
      <c r="G7" s="6">
        <v>11483000</v>
      </c>
      <c r="H7" s="6">
        <v>6177321</v>
      </c>
      <c r="I7" s="9">
        <v>3040392</v>
      </c>
      <c r="J7" s="10">
        <v>18130000</v>
      </c>
      <c r="K7" s="6">
        <v>12078850</v>
      </c>
      <c r="L7" s="7">
        <v>8000000</v>
      </c>
    </row>
    <row r="8" spans="1:12" ht="13.5">
      <c r="A8" s="46" t="s">
        <v>21</v>
      </c>
      <c r="B8" s="47"/>
      <c r="C8" s="6">
        <v>9336100</v>
      </c>
      <c r="D8" s="6">
        <v>29509555</v>
      </c>
      <c r="E8" s="7">
        <v>16500000</v>
      </c>
      <c r="F8" s="8">
        <v>6500000</v>
      </c>
      <c r="G8" s="6">
        <v>6500000</v>
      </c>
      <c r="H8" s="6">
        <v>4092586</v>
      </c>
      <c r="I8" s="9">
        <v>9256187</v>
      </c>
      <c r="J8" s="10">
        <v>11900000</v>
      </c>
      <c r="K8" s="6">
        <v>7500000</v>
      </c>
      <c r="L8" s="7">
        <v>7000000</v>
      </c>
    </row>
    <row r="9" spans="1:12" ht="13.5">
      <c r="A9" s="46" t="s">
        <v>22</v>
      </c>
      <c r="B9" s="47"/>
      <c r="C9" s="6"/>
      <c r="D9" s="6"/>
      <c r="E9" s="7">
        <v>12862750</v>
      </c>
      <c r="F9" s="8">
        <v>12476000</v>
      </c>
      <c r="G9" s="6">
        <v>12976000</v>
      </c>
      <c r="H9" s="6">
        <v>18220865</v>
      </c>
      <c r="I9" s="9">
        <v>10916006</v>
      </c>
      <c r="J9" s="10">
        <v>11400000</v>
      </c>
      <c r="K9" s="6">
        <v>8000000</v>
      </c>
      <c r="L9" s="7">
        <v>11696350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>
        <v>1000000</v>
      </c>
    </row>
    <row r="11" spans="1:12" ht="13.5">
      <c r="A11" s="48" t="s">
        <v>24</v>
      </c>
      <c r="B11" s="47"/>
      <c r="C11" s="21">
        <f>SUM(C6:C10)</f>
        <v>19667988</v>
      </c>
      <c r="D11" s="21">
        <f aca="true" t="shared" si="1" ref="D11:L11">SUM(D6:D10)</f>
        <v>32138981</v>
      </c>
      <c r="E11" s="22">
        <f t="shared" si="1"/>
        <v>43039860</v>
      </c>
      <c r="F11" s="23">
        <f t="shared" si="1"/>
        <v>30459000</v>
      </c>
      <c r="G11" s="21">
        <f t="shared" si="1"/>
        <v>30959000</v>
      </c>
      <c r="H11" s="21">
        <f>SUM(H6:H10)</f>
        <v>28490772</v>
      </c>
      <c r="I11" s="24">
        <f t="shared" si="1"/>
        <v>23212585</v>
      </c>
      <c r="J11" s="25">
        <f t="shared" si="1"/>
        <v>43930000</v>
      </c>
      <c r="K11" s="21">
        <f t="shared" si="1"/>
        <v>36841850</v>
      </c>
      <c r="L11" s="22">
        <f t="shared" si="1"/>
        <v>34196350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1500000</v>
      </c>
      <c r="H12" s="6"/>
      <c r="I12" s="9"/>
      <c r="J12" s="10">
        <v>2500000</v>
      </c>
      <c r="K12" s="6"/>
      <c r="L12" s="7">
        <v>2000000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2789033</v>
      </c>
      <c r="D15" s="6">
        <v>1537996</v>
      </c>
      <c r="E15" s="7">
        <v>1600000</v>
      </c>
      <c r="F15" s="8">
        <v>500000</v>
      </c>
      <c r="G15" s="6">
        <v>239000</v>
      </c>
      <c r="H15" s="6"/>
      <c r="I15" s="9"/>
      <c r="J15" s="10">
        <v>2500000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13039933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>
        <v>13039933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13039933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2959989</v>
      </c>
      <c r="D36" s="6">
        <f t="shared" si="4"/>
        <v>0</v>
      </c>
      <c r="E36" s="7">
        <f t="shared" si="4"/>
        <v>529110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2500000</v>
      </c>
      <c r="K36" s="6">
        <f t="shared" si="4"/>
        <v>9263000</v>
      </c>
      <c r="L36" s="7">
        <f t="shared" si="4"/>
        <v>6500000</v>
      </c>
    </row>
    <row r="37" spans="1:12" ht="13.5">
      <c r="A37" s="46" t="s">
        <v>20</v>
      </c>
      <c r="B37" s="47"/>
      <c r="C37" s="6">
        <f t="shared" si="4"/>
        <v>7371899</v>
      </c>
      <c r="D37" s="6">
        <f t="shared" si="4"/>
        <v>2629426</v>
      </c>
      <c r="E37" s="7">
        <f t="shared" si="4"/>
        <v>13148000</v>
      </c>
      <c r="F37" s="8">
        <f t="shared" si="4"/>
        <v>11483000</v>
      </c>
      <c r="G37" s="6">
        <f t="shared" si="4"/>
        <v>11483000</v>
      </c>
      <c r="H37" s="6">
        <f>H7+H22</f>
        <v>6177321</v>
      </c>
      <c r="I37" s="9">
        <f t="shared" si="4"/>
        <v>3040392</v>
      </c>
      <c r="J37" s="10">
        <f t="shared" si="4"/>
        <v>18130000</v>
      </c>
      <c r="K37" s="6">
        <f t="shared" si="4"/>
        <v>12078850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9336100</v>
      </c>
      <c r="D38" s="6">
        <f t="shared" si="4"/>
        <v>29509555</v>
      </c>
      <c r="E38" s="7">
        <f t="shared" si="4"/>
        <v>16500000</v>
      </c>
      <c r="F38" s="8">
        <f t="shared" si="4"/>
        <v>6500000</v>
      </c>
      <c r="G38" s="6">
        <f t="shared" si="4"/>
        <v>6500000</v>
      </c>
      <c r="H38" s="6">
        <f>H8+H23</f>
        <v>4092586</v>
      </c>
      <c r="I38" s="9">
        <f t="shared" si="4"/>
        <v>9256187</v>
      </c>
      <c r="J38" s="10">
        <f t="shared" si="4"/>
        <v>11900000</v>
      </c>
      <c r="K38" s="6">
        <f t="shared" si="4"/>
        <v>7500000</v>
      </c>
      <c r="L38" s="7">
        <f t="shared" si="4"/>
        <v>7000000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12862750</v>
      </c>
      <c r="F39" s="8">
        <f t="shared" si="4"/>
        <v>12476000</v>
      </c>
      <c r="G39" s="6">
        <f t="shared" si="4"/>
        <v>12976000</v>
      </c>
      <c r="H39" s="6">
        <f>H9+H24</f>
        <v>18220865</v>
      </c>
      <c r="I39" s="9">
        <f t="shared" si="4"/>
        <v>10916006</v>
      </c>
      <c r="J39" s="10">
        <f t="shared" si="4"/>
        <v>11400000</v>
      </c>
      <c r="K39" s="6">
        <f t="shared" si="4"/>
        <v>8000000</v>
      </c>
      <c r="L39" s="7">
        <f t="shared" si="4"/>
        <v>11696350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13039933</v>
      </c>
      <c r="J40" s="10">
        <f t="shared" si="4"/>
        <v>0</v>
      </c>
      <c r="K40" s="6">
        <f t="shared" si="4"/>
        <v>0</v>
      </c>
      <c r="L40" s="7">
        <f t="shared" si="4"/>
        <v>1000000</v>
      </c>
    </row>
    <row r="41" spans="1:12" ht="13.5">
      <c r="A41" s="48" t="s">
        <v>24</v>
      </c>
      <c r="B41" s="47"/>
      <c r="C41" s="21">
        <f>SUM(C36:C40)</f>
        <v>19667988</v>
      </c>
      <c r="D41" s="21">
        <f aca="true" t="shared" si="5" ref="D41:L41">SUM(D36:D40)</f>
        <v>32138981</v>
      </c>
      <c r="E41" s="22">
        <f t="shared" si="5"/>
        <v>43039860</v>
      </c>
      <c r="F41" s="23">
        <f t="shared" si="5"/>
        <v>30459000</v>
      </c>
      <c r="G41" s="21">
        <f t="shared" si="5"/>
        <v>30959000</v>
      </c>
      <c r="H41" s="21">
        <f>SUM(H36:H40)</f>
        <v>28490772</v>
      </c>
      <c r="I41" s="24">
        <f t="shared" si="5"/>
        <v>36252518</v>
      </c>
      <c r="J41" s="25">
        <f t="shared" si="5"/>
        <v>43930000</v>
      </c>
      <c r="K41" s="21">
        <f t="shared" si="5"/>
        <v>36841850</v>
      </c>
      <c r="L41" s="22">
        <f t="shared" si="5"/>
        <v>34196350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1500000</v>
      </c>
      <c r="H42" s="60">
        <f t="shared" si="4"/>
        <v>0</v>
      </c>
      <c r="I42" s="63">
        <f t="shared" si="4"/>
        <v>0</v>
      </c>
      <c r="J42" s="64">
        <f t="shared" si="4"/>
        <v>2500000</v>
      </c>
      <c r="K42" s="60">
        <f t="shared" si="4"/>
        <v>0</v>
      </c>
      <c r="L42" s="61">
        <f t="shared" si="4"/>
        <v>2000000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2789033</v>
      </c>
      <c r="D45" s="6">
        <f t="shared" si="4"/>
        <v>1537996</v>
      </c>
      <c r="E45" s="61">
        <f t="shared" si="4"/>
        <v>1600000</v>
      </c>
      <c r="F45" s="62">
        <f t="shared" si="4"/>
        <v>500000</v>
      </c>
      <c r="G45" s="60">
        <f t="shared" si="4"/>
        <v>239000</v>
      </c>
      <c r="H45" s="60">
        <f t="shared" si="4"/>
        <v>0</v>
      </c>
      <c r="I45" s="63">
        <f t="shared" si="4"/>
        <v>0</v>
      </c>
      <c r="J45" s="64">
        <f t="shared" si="4"/>
        <v>2500000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22457021</v>
      </c>
      <c r="D49" s="72">
        <f aca="true" t="shared" si="6" ref="D49:L49">SUM(D41:D48)</f>
        <v>33676977</v>
      </c>
      <c r="E49" s="73">
        <f t="shared" si="6"/>
        <v>44639860</v>
      </c>
      <c r="F49" s="74">
        <f t="shared" si="6"/>
        <v>30959000</v>
      </c>
      <c r="G49" s="72">
        <f t="shared" si="6"/>
        <v>32698000</v>
      </c>
      <c r="H49" s="72">
        <f>SUM(H41:H48)</f>
        <v>28490772</v>
      </c>
      <c r="I49" s="75">
        <f t="shared" si="6"/>
        <v>36252518</v>
      </c>
      <c r="J49" s="76">
        <f t="shared" si="6"/>
        <v>48930000</v>
      </c>
      <c r="K49" s="72">
        <f t="shared" si="6"/>
        <v>36841850</v>
      </c>
      <c r="L49" s="73">
        <f t="shared" si="6"/>
        <v>36196350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186457989</v>
      </c>
      <c r="D52" s="6">
        <v>162499830</v>
      </c>
      <c r="E52" s="7">
        <v>170624818</v>
      </c>
      <c r="F52" s="8"/>
      <c r="G52" s="6">
        <v>170624818</v>
      </c>
      <c r="H52" s="6"/>
      <c r="I52" s="9">
        <v>148741740</v>
      </c>
      <c r="J52" s="10">
        <v>2500000</v>
      </c>
      <c r="K52" s="6">
        <v>9263000</v>
      </c>
      <c r="L52" s="7">
        <v>6500000</v>
      </c>
    </row>
    <row r="53" spans="1:12" ht="13.5">
      <c r="A53" s="79" t="s">
        <v>20</v>
      </c>
      <c r="B53" s="47"/>
      <c r="C53" s="6">
        <v>90213820</v>
      </c>
      <c r="D53" s="6">
        <v>2629426</v>
      </c>
      <c r="E53" s="7">
        <v>91876000</v>
      </c>
      <c r="F53" s="8">
        <v>11483000</v>
      </c>
      <c r="G53" s="6">
        <v>114359444</v>
      </c>
      <c r="H53" s="6"/>
      <c r="I53" s="9">
        <v>98814012</v>
      </c>
      <c r="J53" s="10">
        <v>18130000</v>
      </c>
      <c r="K53" s="6">
        <v>12078850</v>
      </c>
      <c r="L53" s="7">
        <v>8000000</v>
      </c>
    </row>
    <row r="54" spans="1:12" ht="13.5">
      <c r="A54" s="79" t="s">
        <v>21</v>
      </c>
      <c r="B54" s="47"/>
      <c r="C54" s="6">
        <v>158161161</v>
      </c>
      <c r="D54" s="6">
        <v>180714434</v>
      </c>
      <c r="E54" s="7">
        <v>138884000</v>
      </c>
      <c r="F54" s="8">
        <v>6500000</v>
      </c>
      <c r="G54" s="6">
        <v>175793524</v>
      </c>
      <c r="H54" s="6"/>
      <c r="I54" s="9">
        <v>189198828</v>
      </c>
      <c r="J54" s="10">
        <v>11900000</v>
      </c>
      <c r="K54" s="6">
        <v>7500000</v>
      </c>
      <c r="L54" s="7">
        <v>7000000</v>
      </c>
    </row>
    <row r="55" spans="1:12" ht="13.5">
      <c r="A55" s="79" t="s">
        <v>22</v>
      </c>
      <c r="B55" s="47"/>
      <c r="C55" s="6"/>
      <c r="D55" s="6"/>
      <c r="E55" s="7">
        <v>12862750</v>
      </c>
      <c r="F55" s="8">
        <v>12476000</v>
      </c>
      <c r="G55" s="6">
        <v>42047950</v>
      </c>
      <c r="H55" s="6"/>
      <c r="I55" s="9">
        <v>10916006</v>
      </c>
      <c r="J55" s="10">
        <v>11400000</v>
      </c>
      <c r="K55" s="6">
        <v>8000000</v>
      </c>
      <c r="L55" s="7">
        <v>11696350</v>
      </c>
    </row>
    <row r="56" spans="1:12" ht="13.5">
      <c r="A56" s="79" t="s">
        <v>23</v>
      </c>
      <c r="B56" s="47"/>
      <c r="C56" s="6"/>
      <c r="D56" s="6">
        <v>99701315</v>
      </c>
      <c r="E56" s="7">
        <v>189750156</v>
      </c>
      <c r="F56" s="8"/>
      <c r="G56" s="6">
        <v>202750156</v>
      </c>
      <c r="H56" s="6"/>
      <c r="I56" s="9">
        <v>13039933</v>
      </c>
      <c r="J56" s="10">
        <v>856055904</v>
      </c>
      <c r="K56" s="6">
        <v>879405295</v>
      </c>
      <c r="L56" s="7">
        <v>922917786</v>
      </c>
    </row>
    <row r="57" spans="1:12" ht="13.5">
      <c r="A57" s="80" t="s">
        <v>24</v>
      </c>
      <c r="B57" s="47"/>
      <c r="C57" s="21">
        <f>SUM(C52:C56)</f>
        <v>434832970</v>
      </c>
      <c r="D57" s="21">
        <f aca="true" t="shared" si="7" ref="D57:L57">SUM(D52:D56)</f>
        <v>445545005</v>
      </c>
      <c r="E57" s="22">
        <f t="shared" si="7"/>
        <v>603997724</v>
      </c>
      <c r="F57" s="23">
        <f t="shared" si="7"/>
        <v>30459000</v>
      </c>
      <c r="G57" s="21">
        <f t="shared" si="7"/>
        <v>705575892</v>
      </c>
      <c r="H57" s="21">
        <f>SUM(H52:H56)</f>
        <v>0</v>
      </c>
      <c r="I57" s="24">
        <f t="shared" si="7"/>
        <v>460710519</v>
      </c>
      <c r="J57" s="25">
        <f t="shared" si="7"/>
        <v>899985904</v>
      </c>
      <c r="K57" s="21">
        <f t="shared" si="7"/>
        <v>916247145</v>
      </c>
      <c r="L57" s="22">
        <f t="shared" si="7"/>
        <v>956114136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1500000</v>
      </c>
      <c r="H58" s="6"/>
      <c r="I58" s="9">
        <v>14422704</v>
      </c>
      <c r="J58" s="10">
        <v>2500000</v>
      </c>
      <c r="K58" s="6"/>
      <c r="L58" s="7">
        <v>2000000</v>
      </c>
    </row>
    <row r="59" spans="1:12" ht="13.5">
      <c r="A59" s="77" t="s">
        <v>26</v>
      </c>
      <c r="B59" s="39"/>
      <c r="C59" s="11">
        <v>3485999</v>
      </c>
      <c r="D59" s="11">
        <v>3485999</v>
      </c>
      <c r="E59" s="12">
        <v>3485999</v>
      </c>
      <c r="F59" s="13"/>
      <c r="G59" s="11">
        <v>3485999</v>
      </c>
      <c r="H59" s="11"/>
      <c r="I59" s="14">
        <v>3485999</v>
      </c>
      <c r="J59" s="15"/>
      <c r="K59" s="11"/>
      <c r="L59" s="12"/>
    </row>
    <row r="60" spans="1:12" ht="13.5">
      <c r="A60" s="77" t="s">
        <v>27</v>
      </c>
      <c r="B60" s="39"/>
      <c r="C60" s="6">
        <v>111282566</v>
      </c>
      <c r="D60" s="6">
        <v>110108517</v>
      </c>
      <c r="E60" s="7">
        <v>108934468</v>
      </c>
      <c r="F60" s="8"/>
      <c r="G60" s="6">
        <v>116715028</v>
      </c>
      <c r="H60" s="6"/>
      <c r="I60" s="9">
        <v>109478314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173408000</v>
      </c>
      <c r="D61" s="6">
        <v>157886448</v>
      </c>
      <c r="E61" s="7"/>
      <c r="F61" s="8">
        <v>500000</v>
      </c>
      <c r="G61" s="6">
        <v>681323</v>
      </c>
      <c r="H61" s="6"/>
      <c r="I61" s="9">
        <v>138362723</v>
      </c>
      <c r="J61" s="10">
        <v>2500000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865960</v>
      </c>
      <c r="D64" s="6">
        <v>850265</v>
      </c>
      <c r="E64" s="7">
        <v>274216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723875495</v>
      </c>
      <c r="D65" s="72">
        <f aca="true" t="shared" si="8" ref="D65:L65">SUM(D57:D64)</f>
        <v>717876234</v>
      </c>
      <c r="E65" s="73">
        <f t="shared" si="8"/>
        <v>716692407</v>
      </c>
      <c r="F65" s="74">
        <f t="shared" si="8"/>
        <v>30959000</v>
      </c>
      <c r="G65" s="72">
        <f t="shared" si="8"/>
        <v>827958242</v>
      </c>
      <c r="H65" s="72">
        <f>SUM(H57:H64)</f>
        <v>0</v>
      </c>
      <c r="I65" s="75">
        <f t="shared" si="8"/>
        <v>726460259</v>
      </c>
      <c r="J65" s="82">
        <f t="shared" si="8"/>
        <v>904985904</v>
      </c>
      <c r="K65" s="72">
        <f t="shared" si="8"/>
        <v>916247145</v>
      </c>
      <c r="L65" s="73">
        <f t="shared" si="8"/>
        <v>958114136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26377490</v>
      </c>
      <c r="D68" s="60">
        <v>33946501</v>
      </c>
      <c r="E68" s="61">
        <v>28701181</v>
      </c>
      <c r="F68" s="62">
        <v>36484397</v>
      </c>
      <c r="G68" s="60">
        <v>34975654</v>
      </c>
      <c r="H68" s="60"/>
      <c r="I68" s="63">
        <v>26640831</v>
      </c>
      <c r="J68" s="64">
        <v>37214094</v>
      </c>
      <c r="K68" s="60">
        <v>39407701</v>
      </c>
      <c r="L68" s="61">
        <v>41691214</v>
      </c>
    </row>
    <row r="69" spans="1:12" ht="13.5">
      <c r="A69" s="84" t="s">
        <v>43</v>
      </c>
      <c r="B69" s="39" t="s">
        <v>44</v>
      </c>
      <c r="C69" s="60">
        <f>SUM(C75:C79)</f>
        <v>10157568</v>
      </c>
      <c r="D69" s="60">
        <f aca="true" t="shared" si="9" ref="D69:L69">SUM(D75:D79)</f>
        <v>10049953</v>
      </c>
      <c r="E69" s="61">
        <f t="shared" si="9"/>
        <v>14633802</v>
      </c>
      <c r="F69" s="62">
        <f t="shared" si="9"/>
        <v>12535127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17591870</v>
      </c>
      <c r="K69" s="60">
        <f t="shared" si="9"/>
        <v>18594607</v>
      </c>
      <c r="L69" s="61">
        <f t="shared" si="9"/>
        <v>19635905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17591870</v>
      </c>
      <c r="K74" s="6">
        <v>18594607</v>
      </c>
      <c r="L74" s="7">
        <v>19635905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17591870</v>
      </c>
      <c r="K75" s="21">
        <f t="shared" si="10"/>
        <v>18594607</v>
      </c>
      <c r="L75" s="22">
        <f t="shared" si="10"/>
        <v>19635905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10157568</v>
      </c>
      <c r="D79" s="6">
        <v>10049953</v>
      </c>
      <c r="E79" s="7">
        <v>14633802</v>
      </c>
      <c r="F79" s="8">
        <v>12535127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36535058</v>
      </c>
      <c r="D80" s="72">
        <f aca="true" t="shared" si="11" ref="D80:L80">SUM(D68:D69)</f>
        <v>43996454</v>
      </c>
      <c r="E80" s="73">
        <f t="shared" si="11"/>
        <v>43334983</v>
      </c>
      <c r="F80" s="74">
        <f t="shared" si="11"/>
        <v>49019524</v>
      </c>
      <c r="G80" s="72">
        <f t="shared" si="11"/>
        <v>34975654</v>
      </c>
      <c r="H80" s="72">
        <f>SUM(H68:H69)</f>
        <v>0</v>
      </c>
      <c r="I80" s="75">
        <f t="shared" si="11"/>
        <v>26640831</v>
      </c>
      <c r="J80" s="76">
        <f t="shared" si="11"/>
        <v>54805964</v>
      </c>
      <c r="K80" s="72">
        <f t="shared" si="11"/>
        <v>58002308</v>
      </c>
      <c r="L80" s="73">
        <f t="shared" si="11"/>
        <v>61327119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0.5617613462697068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0.4894717060440044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0.014</v>
      </c>
      <c r="D84" s="95">
        <f t="shared" si="14"/>
        <v>0.014</v>
      </c>
      <c r="E84" s="96">
        <f t="shared" si="14"/>
        <v>0.02</v>
      </c>
      <c r="F84" s="97">
        <f t="shared" si="14"/>
        <v>0.405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0.019</v>
      </c>
      <c r="K84" s="95">
        <f t="shared" si="14"/>
        <v>0.02</v>
      </c>
      <c r="L84" s="96">
        <f t="shared" si="14"/>
        <v>0.02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0.02</v>
      </c>
      <c r="F85" s="97">
        <f t="shared" si="15"/>
        <v>0.4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1737486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10616519</v>
      </c>
      <c r="I92" s="9"/>
      <c r="J92" s="10">
        <v>17591870</v>
      </c>
      <c r="K92" s="6">
        <v>18594607</v>
      </c>
      <c r="L92" s="26">
        <v>19635905</v>
      </c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12354005</v>
      </c>
      <c r="I93" s="75">
        <f t="shared" si="16"/>
        <v>0</v>
      </c>
      <c r="J93" s="76">
        <f t="shared" si="16"/>
        <v>17591870</v>
      </c>
      <c r="K93" s="72">
        <f t="shared" si="16"/>
        <v>18594607</v>
      </c>
      <c r="L93" s="121">
        <f t="shared" si="16"/>
        <v>19635905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15077993</v>
      </c>
      <c r="D5" s="40">
        <f aca="true" t="shared" si="0" ref="D5:L5">SUM(D11:D18)</f>
        <v>25412416</v>
      </c>
      <c r="E5" s="41">
        <f t="shared" si="0"/>
        <v>11369063</v>
      </c>
      <c r="F5" s="42">
        <f t="shared" si="0"/>
        <v>43613000</v>
      </c>
      <c r="G5" s="40">
        <f t="shared" si="0"/>
        <v>20750000</v>
      </c>
      <c r="H5" s="40">
        <f>SUM(H11:H18)</f>
        <v>39218409</v>
      </c>
      <c r="I5" s="43">
        <f t="shared" si="0"/>
        <v>47063447</v>
      </c>
      <c r="J5" s="44">
        <f t="shared" si="0"/>
        <v>5513000</v>
      </c>
      <c r="K5" s="40">
        <f t="shared" si="0"/>
        <v>4259050</v>
      </c>
      <c r="L5" s="41">
        <f t="shared" si="0"/>
        <v>4000000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>
        <v>1013000</v>
      </c>
      <c r="K6" s="6"/>
      <c r="L6" s="7"/>
    </row>
    <row r="7" spans="1:12" ht="13.5">
      <c r="A7" s="46" t="s">
        <v>20</v>
      </c>
      <c r="B7" s="47"/>
      <c r="C7" s="6"/>
      <c r="D7" s="6"/>
      <c r="E7" s="7"/>
      <c r="F7" s="8">
        <v>7000000</v>
      </c>
      <c r="G7" s="6">
        <v>7000000</v>
      </c>
      <c r="H7" s="6">
        <v>6460209</v>
      </c>
      <c r="I7" s="9">
        <v>6821392</v>
      </c>
      <c r="J7" s="10"/>
      <c r="K7" s="6"/>
      <c r="L7" s="7"/>
    </row>
    <row r="8" spans="1:12" ht="13.5">
      <c r="A8" s="46" t="s">
        <v>21</v>
      </c>
      <c r="B8" s="47"/>
      <c r="C8" s="6">
        <v>8128293</v>
      </c>
      <c r="D8" s="6">
        <v>16483029</v>
      </c>
      <c r="E8" s="7">
        <v>5950756</v>
      </c>
      <c r="F8" s="8">
        <v>8613000</v>
      </c>
      <c r="G8" s="6">
        <v>2000000</v>
      </c>
      <c r="H8" s="6">
        <v>15721529</v>
      </c>
      <c r="I8" s="9">
        <v>19634105</v>
      </c>
      <c r="J8" s="10">
        <v>3000000</v>
      </c>
      <c r="K8" s="6">
        <v>4259050</v>
      </c>
      <c r="L8" s="7">
        <v>4000000</v>
      </c>
    </row>
    <row r="9" spans="1:12" ht="13.5">
      <c r="A9" s="46" t="s">
        <v>22</v>
      </c>
      <c r="B9" s="47"/>
      <c r="C9" s="6">
        <v>1110845</v>
      </c>
      <c r="D9" s="6">
        <v>8929387</v>
      </c>
      <c r="E9" s="7">
        <v>5418307</v>
      </c>
      <c r="F9" s="8">
        <v>17000000</v>
      </c>
      <c r="G9" s="6"/>
      <c r="H9" s="6">
        <v>6760730</v>
      </c>
      <c r="I9" s="9">
        <v>7417695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9239138</v>
      </c>
      <c r="D11" s="21">
        <f aca="true" t="shared" si="1" ref="D11:L11">SUM(D6:D10)</f>
        <v>25412416</v>
      </c>
      <c r="E11" s="22">
        <f t="shared" si="1"/>
        <v>11369063</v>
      </c>
      <c r="F11" s="23">
        <f t="shared" si="1"/>
        <v>32613000</v>
      </c>
      <c r="G11" s="21">
        <f t="shared" si="1"/>
        <v>9000000</v>
      </c>
      <c r="H11" s="21">
        <f>SUM(H6:H10)</f>
        <v>28942468</v>
      </c>
      <c r="I11" s="24">
        <f t="shared" si="1"/>
        <v>33873192</v>
      </c>
      <c r="J11" s="25">
        <f t="shared" si="1"/>
        <v>4013000</v>
      </c>
      <c r="K11" s="21">
        <f t="shared" si="1"/>
        <v>4259050</v>
      </c>
      <c r="L11" s="22">
        <f t="shared" si="1"/>
        <v>4000000</v>
      </c>
    </row>
    <row r="12" spans="1:12" ht="13.5">
      <c r="A12" s="49" t="s">
        <v>25</v>
      </c>
      <c r="B12" s="39"/>
      <c r="C12" s="6">
        <v>5838855</v>
      </c>
      <c r="D12" s="6"/>
      <c r="E12" s="7"/>
      <c r="F12" s="8">
        <v>11000000</v>
      </c>
      <c r="G12" s="6">
        <v>11000000</v>
      </c>
      <c r="H12" s="6">
        <v>9938339</v>
      </c>
      <c r="I12" s="9">
        <v>11009349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>
        <v>750000</v>
      </c>
      <c r="H15" s="6">
        <v>337602</v>
      </c>
      <c r="I15" s="9">
        <v>2180906</v>
      </c>
      <c r="J15" s="10">
        <v>1500000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16785854</v>
      </c>
      <c r="D20" s="53">
        <f aca="true" t="shared" si="2" ref="D20:L20">SUM(D26:D33)</f>
        <v>7176123</v>
      </c>
      <c r="E20" s="54">
        <f t="shared" si="2"/>
        <v>15210037</v>
      </c>
      <c r="F20" s="55">
        <f t="shared" si="2"/>
        <v>0</v>
      </c>
      <c r="G20" s="53">
        <f t="shared" si="2"/>
        <v>24887218</v>
      </c>
      <c r="H20" s="53">
        <f>SUM(H26:H33)</f>
        <v>0</v>
      </c>
      <c r="I20" s="56">
        <f t="shared" si="2"/>
        <v>0</v>
      </c>
      <c r="J20" s="57">
        <f t="shared" si="2"/>
        <v>62828350</v>
      </c>
      <c r="K20" s="53">
        <f t="shared" si="2"/>
        <v>55000000</v>
      </c>
      <c r="L20" s="54">
        <f t="shared" si="2"/>
        <v>64768600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>
        <v>2000000</v>
      </c>
      <c r="L21" s="7">
        <v>2000000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8000000</v>
      </c>
      <c r="K22" s="6">
        <v>10000000</v>
      </c>
      <c r="L22" s="7">
        <v>8000000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>
        <v>17146153</v>
      </c>
      <c r="H23" s="6"/>
      <c r="I23" s="9"/>
      <c r="J23" s="10">
        <v>24828350</v>
      </c>
      <c r="K23" s="6">
        <v>23000000</v>
      </c>
      <c r="L23" s="7">
        <v>24768600</v>
      </c>
    </row>
    <row r="24" spans="1:12" ht="13.5">
      <c r="A24" s="46" t="s">
        <v>22</v>
      </c>
      <c r="B24" s="47"/>
      <c r="C24" s="6">
        <v>16785854</v>
      </c>
      <c r="D24" s="6">
        <v>7176123</v>
      </c>
      <c r="E24" s="7">
        <v>15210037</v>
      </c>
      <c r="F24" s="8"/>
      <c r="G24" s="6">
        <v>7491065</v>
      </c>
      <c r="H24" s="6"/>
      <c r="I24" s="9"/>
      <c r="J24" s="10">
        <v>30000000</v>
      </c>
      <c r="K24" s="6">
        <v>20000000</v>
      </c>
      <c r="L24" s="7">
        <v>30000000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16785854</v>
      </c>
      <c r="D26" s="21">
        <f t="shared" si="3"/>
        <v>7176123</v>
      </c>
      <c r="E26" s="22">
        <f t="shared" si="3"/>
        <v>15210037</v>
      </c>
      <c r="F26" s="23">
        <f t="shared" si="3"/>
        <v>0</v>
      </c>
      <c r="G26" s="21">
        <f t="shared" si="3"/>
        <v>24637218</v>
      </c>
      <c r="H26" s="21">
        <f>SUM(H21:H25)</f>
        <v>0</v>
      </c>
      <c r="I26" s="24">
        <f t="shared" si="3"/>
        <v>0</v>
      </c>
      <c r="J26" s="25">
        <f t="shared" si="3"/>
        <v>62828350</v>
      </c>
      <c r="K26" s="21">
        <f t="shared" si="3"/>
        <v>55000000</v>
      </c>
      <c r="L26" s="22">
        <f t="shared" si="3"/>
        <v>64768600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>
        <v>250000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1013000</v>
      </c>
      <c r="K36" s="6">
        <f t="shared" si="4"/>
        <v>2000000</v>
      </c>
      <c r="L36" s="7">
        <f t="shared" si="4"/>
        <v>2000000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7000000</v>
      </c>
      <c r="G37" s="6">
        <f t="shared" si="4"/>
        <v>7000000</v>
      </c>
      <c r="H37" s="6">
        <f>H7+H22</f>
        <v>6460209</v>
      </c>
      <c r="I37" s="9">
        <f t="shared" si="4"/>
        <v>6821392</v>
      </c>
      <c r="J37" s="10">
        <f t="shared" si="4"/>
        <v>8000000</v>
      </c>
      <c r="K37" s="6">
        <f t="shared" si="4"/>
        <v>10000000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8128293</v>
      </c>
      <c r="D38" s="6">
        <f t="shared" si="4"/>
        <v>16483029</v>
      </c>
      <c r="E38" s="7">
        <f t="shared" si="4"/>
        <v>5950756</v>
      </c>
      <c r="F38" s="8">
        <f t="shared" si="4"/>
        <v>8613000</v>
      </c>
      <c r="G38" s="6">
        <f t="shared" si="4"/>
        <v>19146153</v>
      </c>
      <c r="H38" s="6">
        <f>H8+H23</f>
        <v>15721529</v>
      </c>
      <c r="I38" s="9">
        <f t="shared" si="4"/>
        <v>19634105</v>
      </c>
      <c r="J38" s="10">
        <f t="shared" si="4"/>
        <v>27828350</v>
      </c>
      <c r="K38" s="6">
        <f t="shared" si="4"/>
        <v>27259050</v>
      </c>
      <c r="L38" s="7">
        <f t="shared" si="4"/>
        <v>28768600</v>
      </c>
    </row>
    <row r="39" spans="1:12" ht="13.5">
      <c r="A39" s="46" t="s">
        <v>22</v>
      </c>
      <c r="B39" s="47"/>
      <c r="C39" s="6">
        <f t="shared" si="4"/>
        <v>17896699</v>
      </c>
      <c r="D39" s="6">
        <f t="shared" si="4"/>
        <v>16105510</v>
      </c>
      <c r="E39" s="7">
        <f t="shared" si="4"/>
        <v>20628344</v>
      </c>
      <c r="F39" s="8">
        <f t="shared" si="4"/>
        <v>17000000</v>
      </c>
      <c r="G39" s="6">
        <f t="shared" si="4"/>
        <v>7491065</v>
      </c>
      <c r="H39" s="6">
        <f>H9+H24</f>
        <v>6760730</v>
      </c>
      <c r="I39" s="9">
        <f t="shared" si="4"/>
        <v>7417695</v>
      </c>
      <c r="J39" s="10">
        <f t="shared" si="4"/>
        <v>30000000</v>
      </c>
      <c r="K39" s="6">
        <f t="shared" si="4"/>
        <v>20000000</v>
      </c>
      <c r="L39" s="7">
        <f t="shared" si="4"/>
        <v>30000000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26024992</v>
      </c>
      <c r="D41" s="21">
        <f aca="true" t="shared" si="5" ref="D41:L41">SUM(D36:D40)</f>
        <v>32588539</v>
      </c>
      <c r="E41" s="22">
        <f t="shared" si="5"/>
        <v>26579100</v>
      </c>
      <c r="F41" s="23">
        <f t="shared" si="5"/>
        <v>32613000</v>
      </c>
      <c r="G41" s="21">
        <f t="shared" si="5"/>
        <v>33637218</v>
      </c>
      <c r="H41" s="21">
        <f>SUM(H36:H40)</f>
        <v>28942468</v>
      </c>
      <c r="I41" s="24">
        <f t="shared" si="5"/>
        <v>33873192</v>
      </c>
      <c r="J41" s="25">
        <f t="shared" si="5"/>
        <v>66841350</v>
      </c>
      <c r="K41" s="21">
        <f t="shared" si="5"/>
        <v>59259050</v>
      </c>
      <c r="L41" s="22">
        <f t="shared" si="5"/>
        <v>68768600</v>
      </c>
    </row>
    <row r="42" spans="1:12" ht="13.5">
      <c r="A42" s="49" t="s">
        <v>25</v>
      </c>
      <c r="B42" s="39"/>
      <c r="C42" s="6">
        <f t="shared" si="4"/>
        <v>5838855</v>
      </c>
      <c r="D42" s="6">
        <f t="shared" si="4"/>
        <v>0</v>
      </c>
      <c r="E42" s="61">
        <f t="shared" si="4"/>
        <v>0</v>
      </c>
      <c r="F42" s="62">
        <f t="shared" si="4"/>
        <v>11000000</v>
      </c>
      <c r="G42" s="60">
        <f t="shared" si="4"/>
        <v>11000000</v>
      </c>
      <c r="H42" s="60">
        <f t="shared" si="4"/>
        <v>9938339</v>
      </c>
      <c r="I42" s="63">
        <f t="shared" si="4"/>
        <v>11009349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1000000</v>
      </c>
      <c r="H45" s="60">
        <f t="shared" si="4"/>
        <v>337602</v>
      </c>
      <c r="I45" s="63">
        <f t="shared" si="4"/>
        <v>2180906</v>
      </c>
      <c r="J45" s="64">
        <f t="shared" si="4"/>
        <v>1500000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31863847</v>
      </c>
      <c r="D49" s="72">
        <f aca="true" t="shared" si="6" ref="D49:L49">SUM(D41:D48)</f>
        <v>32588539</v>
      </c>
      <c r="E49" s="73">
        <f t="shared" si="6"/>
        <v>26579100</v>
      </c>
      <c r="F49" s="74">
        <f t="shared" si="6"/>
        <v>43613000</v>
      </c>
      <c r="G49" s="72">
        <f t="shared" si="6"/>
        <v>45637218</v>
      </c>
      <c r="H49" s="72">
        <f>SUM(H41:H48)</f>
        <v>39218409</v>
      </c>
      <c r="I49" s="75">
        <f t="shared" si="6"/>
        <v>47063447</v>
      </c>
      <c r="J49" s="76">
        <f t="shared" si="6"/>
        <v>68341350</v>
      </c>
      <c r="K49" s="72">
        <f t="shared" si="6"/>
        <v>59259050</v>
      </c>
      <c r="L49" s="73">
        <f t="shared" si="6"/>
        <v>68768600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745812093</v>
      </c>
      <c r="D52" s="6">
        <v>685168363</v>
      </c>
      <c r="E52" s="7">
        <v>625467501</v>
      </c>
      <c r="F52" s="8"/>
      <c r="G52" s="6"/>
      <c r="H52" s="6"/>
      <c r="I52" s="9">
        <v>542070167</v>
      </c>
      <c r="J52" s="10">
        <v>625467501</v>
      </c>
      <c r="K52" s="6">
        <v>625467501</v>
      </c>
      <c r="L52" s="7">
        <v>625467501</v>
      </c>
    </row>
    <row r="53" spans="1:12" ht="13.5">
      <c r="A53" s="79" t="s">
        <v>20</v>
      </c>
      <c r="B53" s="47"/>
      <c r="C53" s="6">
        <v>161455190</v>
      </c>
      <c r="D53" s="6">
        <v>153844404</v>
      </c>
      <c r="E53" s="7">
        <v>146234875</v>
      </c>
      <c r="F53" s="8">
        <v>7000000</v>
      </c>
      <c r="G53" s="6">
        <v>7000000</v>
      </c>
      <c r="H53" s="6"/>
      <c r="I53" s="9">
        <v>145446738</v>
      </c>
      <c r="J53" s="10">
        <v>146234875</v>
      </c>
      <c r="K53" s="6">
        <v>146234875</v>
      </c>
      <c r="L53" s="7">
        <v>146234875</v>
      </c>
    </row>
    <row r="54" spans="1:12" ht="13.5">
      <c r="A54" s="79" t="s">
        <v>21</v>
      </c>
      <c r="B54" s="47"/>
      <c r="C54" s="6">
        <v>126897288</v>
      </c>
      <c r="D54" s="6">
        <v>136450903</v>
      </c>
      <c r="E54" s="7">
        <v>161602607</v>
      </c>
      <c r="F54" s="8">
        <v>8613000</v>
      </c>
      <c r="G54" s="6">
        <v>19146153</v>
      </c>
      <c r="H54" s="6"/>
      <c r="I54" s="9">
        <v>89701925</v>
      </c>
      <c r="J54" s="10">
        <v>161602607</v>
      </c>
      <c r="K54" s="6">
        <v>161602607</v>
      </c>
      <c r="L54" s="7">
        <v>161602607</v>
      </c>
    </row>
    <row r="55" spans="1:12" ht="13.5">
      <c r="A55" s="79" t="s">
        <v>22</v>
      </c>
      <c r="B55" s="47"/>
      <c r="C55" s="6">
        <v>133768299</v>
      </c>
      <c r="D55" s="6">
        <v>141086666</v>
      </c>
      <c r="E55" s="7">
        <v>129012197</v>
      </c>
      <c r="F55" s="8">
        <v>17000000</v>
      </c>
      <c r="G55" s="6">
        <v>7491065</v>
      </c>
      <c r="H55" s="6"/>
      <c r="I55" s="9">
        <v>199913118</v>
      </c>
      <c r="J55" s="10">
        <v>105121621</v>
      </c>
      <c r="K55" s="6">
        <v>105121621</v>
      </c>
      <c r="L55" s="7">
        <v>105121621</v>
      </c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1167932870</v>
      </c>
      <c r="D57" s="21">
        <f aca="true" t="shared" si="7" ref="D57:L57">SUM(D52:D56)</f>
        <v>1116550336</v>
      </c>
      <c r="E57" s="22">
        <f t="shared" si="7"/>
        <v>1062317180</v>
      </c>
      <c r="F57" s="23">
        <f t="shared" si="7"/>
        <v>32613000</v>
      </c>
      <c r="G57" s="21">
        <f t="shared" si="7"/>
        <v>33637218</v>
      </c>
      <c r="H57" s="21">
        <f>SUM(H52:H56)</f>
        <v>0</v>
      </c>
      <c r="I57" s="24">
        <f t="shared" si="7"/>
        <v>977131948</v>
      </c>
      <c r="J57" s="25">
        <f t="shared" si="7"/>
        <v>1038426604</v>
      </c>
      <c r="K57" s="21">
        <f t="shared" si="7"/>
        <v>1038426604</v>
      </c>
      <c r="L57" s="22">
        <f t="shared" si="7"/>
        <v>1038426604</v>
      </c>
    </row>
    <row r="58" spans="1:12" ht="13.5">
      <c r="A58" s="77" t="s">
        <v>25</v>
      </c>
      <c r="B58" s="39"/>
      <c r="C58" s="6">
        <v>18400040</v>
      </c>
      <c r="D58" s="6">
        <v>24717525</v>
      </c>
      <c r="E58" s="7">
        <v>23961482</v>
      </c>
      <c r="F58" s="8">
        <v>11000000</v>
      </c>
      <c r="G58" s="6">
        <v>11000000</v>
      </c>
      <c r="H58" s="6"/>
      <c r="I58" s="9">
        <v>42428148</v>
      </c>
      <c r="J58" s="10">
        <v>23961482</v>
      </c>
      <c r="K58" s="6">
        <v>23961482</v>
      </c>
      <c r="L58" s="7">
        <v>23961482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680595836</v>
      </c>
      <c r="D60" s="6">
        <v>406294433</v>
      </c>
      <c r="E60" s="7">
        <v>402105896</v>
      </c>
      <c r="F60" s="8"/>
      <c r="G60" s="6"/>
      <c r="H60" s="6"/>
      <c r="I60" s="9">
        <v>1909115</v>
      </c>
      <c r="J60" s="10">
        <v>400386434</v>
      </c>
      <c r="K60" s="6">
        <v>401886434</v>
      </c>
      <c r="L60" s="7">
        <v>401886434</v>
      </c>
    </row>
    <row r="61" spans="1:12" ht="13.5">
      <c r="A61" s="77" t="s">
        <v>28</v>
      </c>
      <c r="B61" s="39" t="s">
        <v>29</v>
      </c>
      <c r="C61" s="6">
        <v>21535584</v>
      </c>
      <c r="D61" s="6">
        <v>13304697</v>
      </c>
      <c r="E61" s="7">
        <v>7882342</v>
      </c>
      <c r="F61" s="8"/>
      <c r="G61" s="6">
        <v>1000000</v>
      </c>
      <c r="H61" s="6"/>
      <c r="I61" s="9">
        <v>150340878</v>
      </c>
      <c r="J61" s="10">
        <v>9382342</v>
      </c>
      <c r="K61" s="6">
        <v>7882342</v>
      </c>
      <c r="L61" s="7">
        <v>7882342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1888464330</v>
      </c>
      <c r="D65" s="72">
        <f aca="true" t="shared" si="8" ref="D65:L65">SUM(D57:D64)</f>
        <v>1560866991</v>
      </c>
      <c r="E65" s="73">
        <f t="shared" si="8"/>
        <v>1496266900</v>
      </c>
      <c r="F65" s="74">
        <f t="shared" si="8"/>
        <v>43613000</v>
      </c>
      <c r="G65" s="72">
        <f t="shared" si="8"/>
        <v>45637218</v>
      </c>
      <c r="H65" s="72">
        <f>SUM(H57:H64)</f>
        <v>0</v>
      </c>
      <c r="I65" s="75">
        <f t="shared" si="8"/>
        <v>1171810089</v>
      </c>
      <c r="J65" s="82">
        <f t="shared" si="8"/>
        <v>1472156862</v>
      </c>
      <c r="K65" s="72">
        <f t="shared" si="8"/>
        <v>1472156862</v>
      </c>
      <c r="L65" s="73">
        <f t="shared" si="8"/>
        <v>1472156862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115038634</v>
      </c>
      <c r="D68" s="60">
        <v>89490702</v>
      </c>
      <c r="E68" s="61">
        <v>85808656</v>
      </c>
      <c r="F68" s="62">
        <v>129214000</v>
      </c>
      <c r="G68" s="60">
        <v>129214000</v>
      </c>
      <c r="H68" s="60"/>
      <c r="I68" s="63">
        <v>81268018</v>
      </c>
      <c r="J68" s="64">
        <v>87223178</v>
      </c>
      <c r="K68" s="60">
        <v>87223178</v>
      </c>
      <c r="L68" s="61">
        <v>87223178</v>
      </c>
    </row>
    <row r="69" spans="1:12" ht="13.5">
      <c r="A69" s="84" t="s">
        <v>43</v>
      </c>
      <c r="B69" s="39" t="s">
        <v>44</v>
      </c>
      <c r="C69" s="60">
        <f>SUM(C75:C79)</f>
        <v>31405922</v>
      </c>
      <c r="D69" s="60">
        <f aca="true" t="shared" si="9" ref="D69:L69">SUM(D75:D79)</f>
        <v>36933921</v>
      </c>
      <c r="E69" s="61">
        <f t="shared" si="9"/>
        <v>44498487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30252670</v>
      </c>
      <c r="K69" s="60">
        <f t="shared" si="9"/>
        <v>31167192</v>
      </c>
      <c r="L69" s="61">
        <f t="shared" si="9"/>
        <v>31167192</v>
      </c>
    </row>
    <row r="70" spans="1:12" ht="13.5">
      <c r="A70" s="79" t="s">
        <v>19</v>
      </c>
      <c r="B70" s="47"/>
      <c r="C70" s="6">
        <v>8434637</v>
      </c>
      <c r="D70" s="6">
        <v>2654012</v>
      </c>
      <c r="E70" s="7">
        <v>3874921</v>
      </c>
      <c r="F70" s="8"/>
      <c r="G70" s="6"/>
      <c r="H70" s="6"/>
      <c r="I70" s="9"/>
      <c r="J70" s="10">
        <v>2600000</v>
      </c>
      <c r="K70" s="6">
        <v>2600000</v>
      </c>
      <c r="L70" s="7">
        <v>2600000</v>
      </c>
    </row>
    <row r="71" spans="1:12" ht="13.5">
      <c r="A71" s="79" t="s">
        <v>20</v>
      </c>
      <c r="B71" s="47"/>
      <c r="C71" s="6">
        <v>9374385</v>
      </c>
      <c r="D71" s="6">
        <v>8759452</v>
      </c>
      <c r="E71" s="7">
        <v>9856212</v>
      </c>
      <c r="F71" s="8"/>
      <c r="G71" s="6"/>
      <c r="H71" s="6"/>
      <c r="I71" s="9"/>
      <c r="J71" s="10">
        <v>12185478</v>
      </c>
      <c r="K71" s="6">
        <v>13100000</v>
      </c>
      <c r="L71" s="7">
        <v>13100000</v>
      </c>
    </row>
    <row r="72" spans="1:12" ht="13.5">
      <c r="A72" s="79" t="s">
        <v>21</v>
      </c>
      <c r="B72" s="47"/>
      <c r="C72" s="6">
        <v>2196989</v>
      </c>
      <c r="D72" s="6">
        <v>12894083</v>
      </c>
      <c r="E72" s="7">
        <v>16886120</v>
      </c>
      <c r="F72" s="8"/>
      <c r="G72" s="6"/>
      <c r="H72" s="6"/>
      <c r="I72" s="9"/>
      <c r="J72" s="10">
        <v>3000000</v>
      </c>
      <c r="K72" s="6">
        <v>3000000</v>
      </c>
      <c r="L72" s="7">
        <v>3000000</v>
      </c>
    </row>
    <row r="73" spans="1:12" ht="13.5">
      <c r="A73" s="79" t="s">
        <v>22</v>
      </c>
      <c r="B73" s="47"/>
      <c r="C73" s="6">
        <v>3863378</v>
      </c>
      <c r="D73" s="6">
        <v>7985600</v>
      </c>
      <c r="E73" s="7">
        <v>3863378</v>
      </c>
      <c r="F73" s="8"/>
      <c r="G73" s="6"/>
      <c r="H73" s="6"/>
      <c r="I73" s="9"/>
      <c r="J73" s="10">
        <v>2000000</v>
      </c>
      <c r="K73" s="6">
        <v>2000000</v>
      </c>
      <c r="L73" s="7">
        <v>2000000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23869389</v>
      </c>
      <c r="D75" s="21">
        <f aca="true" t="shared" si="10" ref="D75:L75">SUM(D70:D74)</f>
        <v>32293147</v>
      </c>
      <c r="E75" s="22">
        <f t="shared" si="10"/>
        <v>34480631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19785478</v>
      </c>
      <c r="K75" s="21">
        <f t="shared" si="10"/>
        <v>20700000</v>
      </c>
      <c r="L75" s="22">
        <f t="shared" si="10"/>
        <v>20700000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>
        <v>985033</v>
      </c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6551500</v>
      </c>
      <c r="D79" s="6">
        <v>4640774</v>
      </c>
      <c r="E79" s="7">
        <v>10017856</v>
      </c>
      <c r="F79" s="8"/>
      <c r="G79" s="6"/>
      <c r="H79" s="6"/>
      <c r="I79" s="9"/>
      <c r="J79" s="10">
        <v>10467192</v>
      </c>
      <c r="K79" s="6">
        <v>10467192</v>
      </c>
      <c r="L79" s="7">
        <v>10467192</v>
      </c>
    </row>
    <row r="80" spans="1:12" ht="13.5">
      <c r="A80" s="87" t="s">
        <v>46</v>
      </c>
      <c r="B80" s="71"/>
      <c r="C80" s="72">
        <f>SUM(C68:C69)</f>
        <v>146444556</v>
      </c>
      <c r="D80" s="72">
        <f aca="true" t="shared" si="11" ref="D80:L80">SUM(D68:D69)</f>
        <v>126424623</v>
      </c>
      <c r="E80" s="73">
        <f t="shared" si="11"/>
        <v>130307143</v>
      </c>
      <c r="F80" s="74">
        <f t="shared" si="11"/>
        <v>129214000</v>
      </c>
      <c r="G80" s="72">
        <f t="shared" si="11"/>
        <v>129214000</v>
      </c>
      <c r="H80" s="72">
        <f>SUM(H68:H69)</f>
        <v>0</v>
      </c>
      <c r="I80" s="75">
        <f t="shared" si="11"/>
        <v>81268018</v>
      </c>
      <c r="J80" s="76">
        <f t="shared" si="11"/>
        <v>117475848</v>
      </c>
      <c r="K80" s="72">
        <f t="shared" si="11"/>
        <v>118390370</v>
      </c>
      <c r="L80" s="73">
        <f t="shared" si="11"/>
        <v>118390370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1.1132684568828226</v>
      </c>
      <c r="D82" s="95">
        <f t="shared" si="12"/>
        <v>0.28238649170547186</v>
      </c>
      <c r="E82" s="96">
        <f t="shared" si="12"/>
        <v>1.337844376445095</v>
      </c>
      <c r="F82" s="97">
        <f t="shared" si="12"/>
        <v>0</v>
      </c>
      <c r="G82" s="95">
        <f t="shared" si="12"/>
        <v>1.199384</v>
      </c>
      <c r="H82" s="95">
        <f t="shared" si="12"/>
        <v>0</v>
      </c>
      <c r="I82" s="98">
        <f t="shared" si="12"/>
        <v>0</v>
      </c>
      <c r="J82" s="99">
        <f t="shared" si="12"/>
        <v>11.396399419553783</v>
      </c>
      <c r="K82" s="95">
        <f t="shared" si="12"/>
        <v>12.913677932872353</v>
      </c>
      <c r="L82" s="96">
        <f t="shared" si="12"/>
        <v>16.19215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0.14591492802322392</v>
      </c>
      <c r="D83" s="95">
        <f t="shared" si="13"/>
        <v>0.0801884758932833</v>
      </c>
      <c r="E83" s="96">
        <f t="shared" si="13"/>
        <v>0.17725527597122603</v>
      </c>
      <c r="F83" s="97">
        <f t="shared" si="13"/>
        <v>0</v>
      </c>
      <c r="G83" s="95">
        <f t="shared" si="13"/>
        <v>0.1926046558422462</v>
      </c>
      <c r="H83" s="95">
        <f t="shared" si="13"/>
        <v>0</v>
      </c>
      <c r="I83" s="98">
        <f t="shared" si="13"/>
        <v>0</v>
      </c>
      <c r="J83" s="99">
        <f t="shared" si="13"/>
        <v>0.7203171386394566</v>
      </c>
      <c r="K83" s="95">
        <f t="shared" si="13"/>
        <v>0.630566338685802</v>
      </c>
      <c r="L83" s="96">
        <f t="shared" si="13"/>
        <v>0.7425617993419135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0.017</v>
      </c>
      <c r="D84" s="95">
        <f t="shared" si="14"/>
        <v>0.024</v>
      </c>
      <c r="E84" s="96">
        <f t="shared" si="14"/>
        <v>0.03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0.021</v>
      </c>
      <c r="K84" s="95">
        <f t="shared" si="14"/>
        <v>0.021</v>
      </c>
      <c r="L84" s="96">
        <f t="shared" si="14"/>
        <v>0.021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0.04</v>
      </c>
      <c r="F85" s="97">
        <f t="shared" si="15"/>
        <v>0</v>
      </c>
      <c r="G85" s="95">
        <f t="shared" si="15"/>
        <v>0.55</v>
      </c>
      <c r="H85" s="95">
        <f t="shared" si="15"/>
        <v>0</v>
      </c>
      <c r="I85" s="98">
        <f t="shared" si="15"/>
        <v>0</v>
      </c>
      <c r="J85" s="99">
        <f t="shared" si="15"/>
        <v>0.06</v>
      </c>
      <c r="K85" s="95">
        <f t="shared" si="15"/>
        <v>0.06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31405921</v>
      </c>
      <c r="D92" s="6"/>
      <c r="E92" s="7"/>
      <c r="F92" s="8"/>
      <c r="G92" s="6">
        <v>22248481</v>
      </c>
      <c r="H92" s="6">
        <v>9583981</v>
      </c>
      <c r="I92" s="9"/>
      <c r="J92" s="10">
        <v>31167192</v>
      </c>
      <c r="K92" s="6">
        <v>31167192</v>
      </c>
      <c r="L92" s="26">
        <v>31167192</v>
      </c>
    </row>
    <row r="93" spans="1:12" ht="13.5">
      <c r="A93" s="87" t="s">
        <v>84</v>
      </c>
      <c r="B93" s="71"/>
      <c r="C93" s="72">
        <f>SUM(C89:C92)</f>
        <v>31405921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22248481</v>
      </c>
      <c r="H93" s="72">
        <f>SUM(H89:H92)</f>
        <v>9583981</v>
      </c>
      <c r="I93" s="75">
        <f t="shared" si="16"/>
        <v>0</v>
      </c>
      <c r="J93" s="76">
        <f t="shared" si="16"/>
        <v>31167192</v>
      </c>
      <c r="K93" s="72">
        <f t="shared" si="16"/>
        <v>31167192</v>
      </c>
      <c r="L93" s="121">
        <f t="shared" si="16"/>
        <v>31167192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13637477</v>
      </c>
      <c r="D5" s="40">
        <f aca="true" t="shared" si="0" ref="D5:L5">SUM(D11:D18)</f>
        <v>79095000</v>
      </c>
      <c r="E5" s="41">
        <f t="shared" si="0"/>
        <v>59143000</v>
      </c>
      <c r="F5" s="42">
        <f t="shared" si="0"/>
        <v>21644399</v>
      </c>
      <c r="G5" s="40">
        <f t="shared" si="0"/>
        <v>21644399</v>
      </c>
      <c r="H5" s="40">
        <f>SUM(H11:H18)</f>
        <v>30236681</v>
      </c>
      <c r="I5" s="43">
        <f t="shared" si="0"/>
        <v>37846869</v>
      </c>
      <c r="J5" s="44">
        <f t="shared" si="0"/>
        <v>40122200</v>
      </c>
      <c r="K5" s="40">
        <f t="shared" si="0"/>
        <v>38951550</v>
      </c>
      <c r="L5" s="41">
        <f t="shared" si="0"/>
        <v>36826500</v>
      </c>
    </row>
    <row r="6" spans="1:12" ht="13.5">
      <c r="A6" s="46" t="s">
        <v>19</v>
      </c>
      <c r="B6" s="47"/>
      <c r="C6" s="6">
        <v>5748426</v>
      </c>
      <c r="D6" s="6">
        <v>28000000</v>
      </c>
      <c r="E6" s="7">
        <v>3000000</v>
      </c>
      <c r="F6" s="8">
        <v>1025399</v>
      </c>
      <c r="G6" s="6">
        <v>1025399</v>
      </c>
      <c r="H6" s="6">
        <v>2645577</v>
      </c>
      <c r="I6" s="9"/>
      <c r="J6" s="10">
        <v>1962244</v>
      </c>
      <c r="K6" s="6">
        <v>6964044</v>
      </c>
      <c r="L6" s="7"/>
    </row>
    <row r="7" spans="1:12" ht="13.5">
      <c r="A7" s="46" t="s">
        <v>20</v>
      </c>
      <c r="B7" s="47"/>
      <c r="C7" s="6">
        <v>1911648</v>
      </c>
      <c r="D7" s="6">
        <v>1885000</v>
      </c>
      <c r="E7" s="7">
        <v>28643000</v>
      </c>
      <c r="F7" s="8">
        <v>4584000</v>
      </c>
      <c r="G7" s="6">
        <v>4584000</v>
      </c>
      <c r="H7" s="6">
        <v>9984558</v>
      </c>
      <c r="I7" s="9">
        <v>13687869</v>
      </c>
      <c r="J7" s="10">
        <v>22000000</v>
      </c>
      <c r="K7" s="6">
        <v>20000000</v>
      </c>
      <c r="L7" s="7">
        <v>17000000</v>
      </c>
    </row>
    <row r="8" spans="1:12" ht="13.5">
      <c r="A8" s="46" t="s">
        <v>21</v>
      </c>
      <c r="B8" s="47"/>
      <c r="C8" s="6">
        <v>113360</v>
      </c>
      <c r="D8" s="6">
        <v>1400000</v>
      </c>
      <c r="E8" s="7">
        <v>24000000</v>
      </c>
      <c r="F8" s="8"/>
      <c r="G8" s="6"/>
      <c r="H8" s="6">
        <v>435389</v>
      </c>
      <c r="I8" s="9"/>
      <c r="J8" s="10"/>
      <c r="K8" s="6"/>
      <c r="L8" s="7"/>
    </row>
    <row r="9" spans="1:12" ht="13.5">
      <c r="A9" s="46" t="s">
        <v>22</v>
      </c>
      <c r="B9" s="47"/>
      <c r="C9" s="6">
        <v>653604</v>
      </c>
      <c r="D9" s="6">
        <v>12320000</v>
      </c>
      <c r="E9" s="7"/>
      <c r="F9" s="8">
        <v>16035000</v>
      </c>
      <c r="G9" s="6">
        <v>16035000</v>
      </c>
      <c r="H9" s="6">
        <v>15836268</v>
      </c>
      <c r="I9" s="9">
        <v>16907921</v>
      </c>
      <c r="J9" s="10">
        <v>16159956</v>
      </c>
      <c r="K9" s="6">
        <v>3324313</v>
      </c>
      <c r="L9" s="7">
        <v>19826500</v>
      </c>
    </row>
    <row r="10" spans="1:12" ht="13.5">
      <c r="A10" s="46" t="s">
        <v>23</v>
      </c>
      <c r="B10" s="47"/>
      <c r="C10" s="6">
        <v>5210439</v>
      </c>
      <c r="D10" s="6"/>
      <c r="E10" s="7"/>
      <c r="F10" s="8"/>
      <c r="G10" s="6"/>
      <c r="H10" s="6">
        <v>1334889</v>
      </c>
      <c r="I10" s="9">
        <v>7251079</v>
      </c>
      <c r="J10" s="10"/>
      <c r="K10" s="6">
        <v>8663193</v>
      </c>
      <c r="L10" s="7"/>
    </row>
    <row r="11" spans="1:12" ht="13.5">
      <c r="A11" s="48" t="s">
        <v>24</v>
      </c>
      <c r="B11" s="47"/>
      <c r="C11" s="21">
        <f>SUM(C6:C10)</f>
        <v>13637477</v>
      </c>
      <c r="D11" s="21">
        <f aca="true" t="shared" si="1" ref="D11:L11">SUM(D6:D10)</f>
        <v>43605000</v>
      </c>
      <c r="E11" s="22">
        <f t="shared" si="1"/>
        <v>55643000</v>
      </c>
      <c r="F11" s="23">
        <f t="shared" si="1"/>
        <v>21644399</v>
      </c>
      <c r="G11" s="21">
        <f t="shared" si="1"/>
        <v>21644399</v>
      </c>
      <c r="H11" s="21">
        <f>SUM(H6:H10)</f>
        <v>30236681</v>
      </c>
      <c r="I11" s="24">
        <f t="shared" si="1"/>
        <v>37846869</v>
      </c>
      <c r="J11" s="25">
        <f t="shared" si="1"/>
        <v>40122200</v>
      </c>
      <c r="K11" s="21">
        <f t="shared" si="1"/>
        <v>38951550</v>
      </c>
      <c r="L11" s="22">
        <f t="shared" si="1"/>
        <v>36826500</v>
      </c>
    </row>
    <row r="12" spans="1:12" ht="13.5">
      <c r="A12" s="49" t="s">
        <v>25</v>
      </c>
      <c r="B12" s="39"/>
      <c r="C12" s="6"/>
      <c r="D12" s="6">
        <v>35490000</v>
      </c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3500000</v>
      </c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4993394</v>
      </c>
      <c r="D20" s="53">
        <f aca="true" t="shared" si="2" ref="D20:L20">SUM(D26:D33)</f>
        <v>4482832</v>
      </c>
      <c r="E20" s="54">
        <f t="shared" si="2"/>
        <v>4482832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>
        <v>4482832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4482832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4993394</v>
      </c>
      <c r="D30" s="6"/>
      <c r="E30" s="7">
        <v>4482832</v>
      </c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5748426</v>
      </c>
      <c r="D36" s="6">
        <f t="shared" si="4"/>
        <v>28000000</v>
      </c>
      <c r="E36" s="7">
        <f t="shared" si="4"/>
        <v>3000000</v>
      </c>
      <c r="F36" s="8">
        <f t="shared" si="4"/>
        <v>1025399</v>
      </c>
      <c r="G36" s="6">
        <f t="shared" si="4"/>
        <v>1025399</v>
      </c>
      <c r="H36" s="6">
        <f>H6+H21</f>
        <v>2645577</v>
      </c>
      <c r="I36" s="9">
        <f t="shared" si="4"/>
        <v>0</v>
      </c>
      <c r="J36" s="10">
        <f t="shared" si="4"/>
        <v>1962244</v>
      </c>
      <c r="K36" s="6">
        <f t="shared" si="4"/>
        <v>6964044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1911648</v>
      </c>
      <c r="D37" s="6">
        <f t="shared" si="4"/>
        <v>1885000</v>
      </c>
      <c r="E37" s="7">
        <f t="shared" si="4"/>
        <v>28643000</v>
      </c>
      <c r="F37" s="8">
        <f t="shared" si="4"/>
        <v>4584000</v>
      </c>
      <c r="G37" s="6">
        <f t="shared" si="4"/>
        <v>4584000</v>
      </c>
      <c r="H37" s="6">
        <f>H7+H22</f>
        <v>9984558</v>
      </c>
      <c r="I37" s="9">
        <f t="shared" si="4"/>
        <v>13687869</v>
      </c>
      <c r="J37" s="10">
        <f t="shared" si="4"/>
        <v>22000000</v>
      </c>
      <c r="K37" s="6">
        <f t="shared" si="4"/>
        <v>20000000</v>
      </c>
      <c r="L37" s="7">
        <f t="shared" si="4"/>
        <v>17000000</v>
      </c>
    </row>
    <row r="38" spans="1:12" ht="13.5">
      <c r="A38" s="46" t="s">
        <v>21</v>
      </c>
      <c r="B38" s="47"/>
      <c r="C38" s="6">
        <f t="shared" si="4"/>
        <v>113360</v>
      </c>
      <c r="D38" s="6">
        <f t="shared" si="4"/>
        <v>1400000</v>
      </c>
      <c r="E38" s="7">
        <f t="shared" si="4"/>
        <v>24000000</v>
      </c>
      <c r="F38" s="8">
        <f t="shared" si="4"/>
        <v>0</v>
      </c>
      <c r="G38" s="6">
        <f t="shared" si="4"/>
        <v>0</v>
      </c>
      <c r="H38" s="6">
        <f>H8+H23</f>
        <v>435389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653604</v>
      </c>
      <c r="D39" s="6">
        <f t="shared" si="4"/>
        <v>12320000</v>
      </c>
      <c r="E39" s="7">
        <f t="shared" si="4"/>
        <v>0</v>
      </c>
      <c r="F39" s="8">
        <f t="shared" si="4"/>
        <v>16035000</v>
      </c>
      <c r="G39" s="6">
        <f t="shared" si="4"/>
        <v>16035000</v>
      </c>
      <c r="H39" s="6">
        <f>H9+H24</f>
        <v>15836268</v>
      </c>
      <c r="I39" s="9">
        <f t="shared" si="4"/>
        <v>16907921</v>
      </c>
      <c r="J39" s="10">
        <f t="shared" si="4"/>
        <v>16159956</v>
      </c>
      <c r="K39" s="6">
        <f t="shared" si="4"/>
        <v>3324313</v>
      </c>
      <c r="L39" s="7">
        <f t="shared" si="4"/>
        <v>19826500</v>
      </c>
    </row>
    <row r="40" spans="1:12" ht="13.5">
      <c r="A40" s="46" t="s">
        <v>23</v>
      </c>
      <c r="B40" s="47"/>
      <c r="C40" s="6">
        <f t="shared" si="4"/>
        <v>5210439</v>
      </c>
      <c r="D40" s="6">
        <f t="shared" si="4"/>
        <v>4482832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1334889</v>
      </c>
      <c r="I40" s="9">
        <f t="shared" si="4"/>
        <v>7251079</v>
      </c>
      <c r="J40" s="10">
        <f t="shared" si="4"/>
        <v>0</v>
      </c>
      <c r="K40" s="6">
        <f t="shared" si="4"/>
        <v>8663193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13637477</v>
      </c>
      <c r="D41" s="21">
        <f aca="true" t="shared" si="5" ref="D41:L41">SUM(D36:D40)</f>
        <v>48087832</v>
      </c>
      <c r="E41" s="22">
        <f t="shared" si="5"/>
        <v>55643000</v>
      </c>
      <c r="F41" s="23">
        <f t="shared" si="5"/>
        <v>21644399</v>
      </c>
      <c r="G41" s="21">
        <f t="shared" si="5"/>
        <v>21644399</v>
      </c>
      <c r="H41" s="21">
        <f>SUM(H36:H40)</f>
        <v>30236681</v>
      </c>
      <c r="I41" s="24">
        <f t="shared" si="5"/>
        <v>37846869</v>
      </c>
      <c r="J41" s="25">
        <f t="shared" si="5"/>
        <v>40122200</v>
      </c>
      <c r="K41" s="21">
        <f t="shared" si="5"/>
        <v>38951550</v>
      </c>
      <c r="L41" s="22">
        <f t="shared" si="5"/>
        <v>36826500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35490000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4993394</v>
      </c>
      <c r="D45" s="6">
        <f t="shared" si="4"/>
        <v>0</v>
      </c>
      <c r="E45" s="61">
        <f t="shared" si="4"/>
        <v>7982832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18630871</v>
      </c>
      <c r="D49" s="72">
        <f aca="true" t="shared" si="6" ref="D49:L49">SUM(D41:D48)</f>
        <v>83577832</v>
      </c>
      <c r="E49" s="73">
        <f t="shared" si="6"/>
        <v>63625832</v>
      </c>
      <c r="F49" s="74">
        <f t="shared" si="6"/>
        <v>21644399</v>
      </c>
      <c r="G49" s="72">
        <f t="shared" si="6"/>
        <v>21644399</v>
      </c>
      <c r="H49" s="72">
        <f>SUM(H41:H48)</f>
        <v>30236681</v>
      </c>
      <c r="I49" s="75">
        <f t="shared" si="6"/>
        <v>37846869</v>
      </c>
      <c r="J49" s="76">
        <f t="shared" si="6"/>
        <v>40122200</v>
      </c>
      <c r="K49" s="72">
        <f t="shared" si="6"/>
        <v>38951550</v>
      </c>
      <c r="L49" s="73">
        <f t="shared" si="6"/>
        <v>36826500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5748426</v>
      </c>
      <c r="D52" s="6">
        <v>114755720</v>
      </c>
      <c r="E52" s="7">
        <v>142584027</v>
      </c>
      <c r="F52" s="8">
        <v>106755503</v>
      </c>
      <c r="G52" s="6">
        <v>106755503</v>
      </c>
      <c r="H52" s="6"/>
      <c r="I52" s="9">
        <v>156389376</v>
      </c>
      <c r="J52" s="10">
        <v>142584027</v>
      </c>
      <c r="K52" s="6">
        <v>142584027</v>
      </c>
      <c r="L52" s="7">
        <v>142584027</v>
      </c>
    </row>
    <row r="53" spans="1:12" ht="13.5">
      <c r="A53" s="79" t="s">
        <v>20</v>
      </c>
      <c r="B53" s="47"/>
      <c r="C53" s="6">
        <v>1911648</v>
      </c>
      <c r="D53" s="6">
        <v>21913775</v>
      </c>
      <c r="E53" s="7">
        <v>34198732</v>
      </c>
      <c r="F53" s="8">
        <v>25913775</v>
      </c>
      <c r="G53" s="6">
        <v>25913775</v>
      </c>
      <c r="H53" s="6"/>
      <c r="I53" s="9">
        <v>47097338</v>
      </c>
      <c r="J53" s="10">
        <v>19755732</v>
      </c>
      <c r="K53" s="6">
        <v>19755732</v>
      </c>
      <c r="L53" s="7">
        <v>19755732</v>
      </c>
    </row>
    <row r="54" spans="1:12" ht="13.5">
      <c r="A54" s="79" t="s">
        <v>21</v>
      </c>
      <c r="B54" s="47"/>
      <c r="C54" s="6">
        <v>113360</v>
      </c>
      <c r="D54" s="6">
        <v>55868976</v>
      </c>
      <c r="E54" s="7">
        <v>55291318</v>
      </c>
      <c r="F54" s="8">
        <v>49868976</v>
      </c>
      <c r="G54" s="6">
        <v>49868976</v>
      </c>
      <c r="H54" s="6"/>
      <c r="I54" s="9">
        <v>51563117</v>
      </c>
      <c r="J54" s="10">
        <v>55291318</v>
      </c>
      <c r="K54" s="6">
        <v>55291318</v>
      </c>
      <c r="L54" s="7">
        <v>55291318</v>
      </c>
    </row>
    <row r="55" spans="1:12" ht="13.5">
      <c r="A55" s="79" t="s">
        <v>22</v>
      </c>
      <c r="B55" s="47"/>
      <c r="C55" s="6">
        <v>653604</v>
      </c>
      <c r="D55" s="6">
        <v>41842338</v>
      </c>
      <c r="E55" s="7">
        <v>20139136</v>
      </c>
      <c r="F55" s="8">
        <v>45342338</v>
      </c>
      <c r="G55" s="6">
        <v>45342338</v>
      </c>
      <c r="H55" s="6"/>
      <c r="I55" s="9">
        <v>32729314</v>
      </c>
      <c r="J55" s="10">
        <v>34582136</v>
      </c>
      <c r="K55" s="6">
        <v>34582136</v>
      </c>
      <c r="L55" s="7">
        <v>34582136</v>
      </c>
    </row>
    <row r="56" spans="1:12" ht="13.5">
      <c r="A56" s="79" t="s">
        <v>23</v>
      </c>
      <c r="B56" s="47"/>
      <c r="C56" s="6">
        <v>5210439</v>
      </c>
      <c r="D56" s="6"/>
      <c r="E56" s="7">
        <v>10147045</v>
      </c>
      <c r="F56" s="8"/>
      <c r="G56" s="6">
        <v>17779803</v>
      </c>
      <c r="H56" s="6"/>
      <c r="I56" s="9">
        <v>27329286</v>
      </c>
      <c r="J56" s="10">
        <v>17779803</v>
      </c>
      <c r="K56" s="6">
        <v>17779803</v>
      </c>
      <c r="L56" s="7">
        <v>17779803</v>
      </c>
    </row>
    <row r="57" spans="1:12" ht="13.5">
      <c r="A57" s="80" t="s">
        <v>24</v>
      </c>
      <c r="B57" s="47"/>
      <c r="C57" s="21">
        <f>SUM(C52:C56)</f>
        <v>13637477</v>
      </c>
      <c r="D57" s="21">
        <f aca="true" t="shared" si="7" ref="D57:L57">SUM(D52:D56)</f>
        <v>234380809</v>
      </c>
      <c r="E57" s="22">
        <f t="shared" si="7"/>
        <v>262360258</v>
      </c>
      <c r="F57" s="23">
        <f t="shared" si="7"/>
        <v>227880592</v>
      </c>
      <c r="G57" s="21">
        <f t="shared" si="7"/>
        <v>245660395</v>
      </c>
      <c r="H57" s="21">
        <f>SUM(H52:H56)</f>
        <v>0</v>
      </c>
      <c r="I57" s="24">
        <f t="shared" si="7"/>
        <v>315108431</v>
      </c>
      <c r="J57" s="25">
        <f t="shared" si="7"/>
        <v>269993016</v>
      </c>
      <c r="K57" s="21">
        <f t="shared" si="7"/>
        <v>269993016</v>
      </c>
      <c r="L57" s="22">
        <f t="shared" si="7"/>
        <v>269993016</v>
      </c>
    </row>
    <row r="58" spans="1:12" ht="13.5">
      <c r="A58" s="77" t="s">
        <v>25</v>
      </c>
      <c r="B58" s="39"/>
      <c r="C58" s="6"/>
      <c r="D58" s="6">
        <v>71997239</v>
      </c>
      <c r="E58" s="7">
        <v>35973714</v>
      </c>
      <c r="F58" s="8">
        <v>33507239</v>
      </c>
      <c r="G58" s="6">
        <v>33507239</v>
      </c>
      <c r="H58" s="6"/>
      <c r="I58" s="9">
        <v>31901840</v>
      </c>
      <c r="J58" s="10">
        <v>35973714</v>
      </c>
      <c r="K58" s="6">
        <v>35973714</v>
      </c>
      <c r="L58" s="7">
        <v>35973714</v>
      </c>
    </row>
    <row r="59" spans="1:12" ht="13.5">
      <c r="A59" s="77" t="s">
        <v>26</v>
      </c>
      <c r="B59" s="39"/>
      <c r="C59" s="11"/>
      <c r="D59" s="11">
        <v>3879958</v>
      </c>
      <c r="E59" s="12">
        <v>48263942</v>
      </c>
      <c r="F59" s="13"/>
      <c r="G59" s="11">
        <v>48263942</v>
      </c>
      <c r="H59" s="11"/>
      <c r="I59" s="14"/>
      <c r="J59" s="15">
        <v>350074</v>
      </c>
      <c r="K59" s="11">
        <v>350074</v>
      </c>
      <c r="L59" s="12">
        <v>350074</v>
      </c>
    </row>
    <row r="60" spans="1:12" ht="13.5">
      <c r="A60" s="77" t="s">
        <v>27</v>
      </c>
      <c r="B60" s="39"/>
      <c r="C60" s="6"/>
      <c r="D60" s="6">
        <v>13724243</v>
      </c>
      <c r="E60" s="7"/>
      <c r="F60" s="8">
        <v>3879958</v>
      </c>
      <c r="G60" s="6">
        <v>9724243</v>
      </c>
      <c r="H60" s="6"/>
      <c r="I60" s="9">
        <v>52493011</v>
      </c>
      <c r="J60" s="10">
        <v>48263942</v>
      </c>
      <c r="K60" s="6">
        <v>48263942</v>
      </c>
      <c r="L60" s="7">
        <v>48263942</v>
      </c>
    </row>
    <row r="61" spans="1:12" ht="13.5">
      <c r="A61" s="77" t="s">
        <v>28</v>
      </c>
      <c r="B61" s="39" t="s">
        <v>29</v>
      </c>
      <c r="C61" s="6">
        <v>4993394</v>
      </c>
      <c r="D61" s="6">
        <v>350074</v>
      </c>
      <c r="E61" s="7">
        <v>20365837</v>
      </c>
      <c r="F61" s="8">
        <v>9724243</v>
      </c>
      <c r="G61" s="6">
        <v>3796956</v>
      </c>
      <c r="H61" s="6"/>
      <c r="I61" s="9">
        <v>36756844</v>
      </c>
      <c r="J61" s="10">
        <v>12383005</v>
      </c>
      <c r="K61" s="6">
        <v>12383005</v>
      </c>
      <c r="L61" s="7">
        <v>12383005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350000</v>
      </c>
      <c r="G64" s="6"/>
      <c r="H64" s="6"/>
      <c r="I64" s="9">
        <v>405017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18630871</v>
      </c>
      <c r="D65" s="72">
        <f aca="true" t="shared" si="8" ref="D65:L65">SUM(D57:D64)</f>
        <v>324332323</v>
      </c>
      <c r="E65" s="73">
        <f t="shared" si="8"/>
        <v>366963751</v>
      </c>
      <c r="F65" s="74">
        <f t="shared" si="8"/>
        <v>275342032</v>
      </c>
      <c r="G65" s="72">
        <f t="shared" si="8"/>
        <v>340952775</v>
      </c>
      <c r="H65" s="72">
        <f>SUM(H57:H64)</f>
        <v>0</v>
      </c>
      <c r="I65" s="75">
        <f t="shared" si="8"/>
        <v>436665143</v>
      </c>
      <c r="J65" s="82">
        <f t="shared" si="8"/>
        <v>366963751</v>
      </c>
      <c r="K65" s="72">
        <f t="shared" si="8"/>
        <v>366963751</v>
      </c>
      <c r="L65" s="73">
        <f t="shared" si="8"/>
        <v>366963751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21124211</v>
      </c>
      <c r="D68" s="60">
        <v>21181201</v>
      </c>
      <c r="E68" s="61">
        <v>18310835</v>
      </c>
      <c r="F68" s="62">
        <v>28000000</v>
      </c>
      <c r="G68" s="60">
        <v>28000000</v>
      </c>
      <c r="H68" s="60"/>
      <c r="I68" s="63">
        <v>19558704</v>
      </c>
      <c r="J68" s="64">
        <v>18000000</v>
      </c>
      <c r="K68" s="60">
        <v>18000000</v>
      </c>
      <c r="L68" s="61">
        <v>18000000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21124211</v>
      </c>
      <c r="D80" s="72">
        <f aca="true" t="shared" si="11" ref="D80:L80">SUM(D68:D69)</f>
        <v>21181201</v>
      </c>
      <c r="E80" s="73">
        <f t="shared" si="11"/>
        <v>18310835</v>
      </c>
      <c r="F80" s="74">
        <f t="shared" si="11"/>
        <v>28000000</v>
      </c>
      <c r="G80" s="72">
        <f t="shared" si="11"/>
        <v>28000000</v>
      </c>
      <c r="H80" s="72">
        <f>SUM(H68:H69)</f>
        <v>0</v>
      </c>
      <c r="I80" s="75">
        <f t="shared" si="11"/>
        <v>19558704</v>
      </c>
      <c r="J80" s="76">
        <f t="shared" si="11"/>
        <v>18000000</v>
      </c>
      <c r="K80" s="72">
        <f t="shared" si="11"/>
        <v>18000000</v>
      </c>
      <c r="L80" s="73">
        <f t="shared" si="11"/>
        <v>18000000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0.36615233154930343</v>
      </c>
      <c r="D82" s="95">
        <f t="shared" si="12"/>
        <v>0.056676553511599975</v>
      </c>
      <c r="E82" s="96">
        <f t="shared" si="12"/>
        <v>0.07579649324518539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0.23638250915028258</v>
      </c>
      <c r="D83" s="95">
        <f t="shared" si="13"/>
        <v>0.21164201217862952</v>
      </c>
      <c r="E83" s="96">
        <f t="shared" si="13"/>
        <v>0.244818545959264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0.27</v>
      </c>
      <c r="D85" s="95">
        <f t="shared" si="15"/>
        <v>0.01</v>
      </c>
      <c r="E85" s="96">
        <f t="shared" si="15"/>
        <v>0.01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3698233</v>
      </c>
      <c r="E90" s="12"/>
      <c r="F90" s="13">
        <v>6466016</v>
      </c>
      <c r="G90" s="11"/>
      <c r="H90" s="11">
        <v>7085690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6283183</v>
      </c>
      <c r="I91" s="9"/>
      <c r="J91" s="10">
        <v>6523417</v>
      </c>
      <c r="K91" s="6">
        <v>6523417</v>
      </c>
      <c r="L91" s="26">
        <v>6523417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424230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3698233</v>
      </c>
      <c r="E93" s="73">
        <f t="shared" si="16"/>
        <v>0</v>
      </c>
      <c r="F93" s="74">
        <f t="shared" si="16"/>
        <v>6466016</v>
      </c>
      <c r="G93" s="72">
        <f t="shared" si="16"/>
        <v>0</v>
      </c>
      <c r="H93" s="72">
        <f>SUM(H89:H92)</f>
        <v>13793103</v>
      </c>
      <c r="I93" s="75">
        <f t="shared" si="16"/>
        <v>0</v>
      </c>
      <c r="J93" s="76">
        <f t="shared" si="16"/>
        <v>6523417</v>
      </c>
      <c r="K93" s="72">
        <f t="shared" si="16"/>
        <v>6523417</v>
      </c>
      <c r="L93" s="121">
        <f t="shared" si="16"/>
        <v>6523417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138469697</v>
      </c>
      <c r="D5" s="40">
        <f aca="true" t="shared" si="0" ref="D5:L5">SUM(D11:D18)</f>
        <v>155289112</v>
      </c>
      <c r="E5" s="41">
        <f t="shared" si="0"/>
        <v>121742516</v>
      </c>
      <c r="F5" s="42">
        <f t="shared" si="0"/>
        <v>100894000</v>
      </c>
      <c r="G5" s="40">
        <f t="shared" si="0"/>
        <v>87395273</v>
      </c>
      <c r="H5" s="40">
        <f>SUM(H11:H18)</f>
        <v>63228539</v>
      </c>
      <c r="I5" s="43">
        <f t="shared" si="0"/>
        <v>61206922</v>
      </c>
      <c r="J5" s="44">
        <f t="shared" si="0"/>
        <v>104396000</v>
      </c>
      <c r="K5" s="40">
        <f t="shared" si="0"/>
        <v>96081000</v>
      </c>
      <c r="L5" s="41">
        <f t="shared" si="0"/>
        <v>91650000</v>
      </c>
    </row>
    <row r="6" spans="1:12" ht="13.5">
      <c r="A6" s="46" t="s">
        <v>19</v>
      </c>
      <c r="B6" s="47"/>
      <c r="C6" s="6">
        <v>40254691</v>
      </c>
      <c r="D6" s="6">
        <v>72894009</v>
      </c>
      <c r="E6" s="7">
        <v>36610910</v>
      </c>
      <c r="F6" s="8"/>
      <c r="G6" s="6">
        <v>2650000</v>
      </c>
      <c r="H6" s="6"/>
      <c r="I6" s="9"/>
      <c r="J6" s="10">
        <v>18796000</v>
      </c>
      <c r="K6" s="6"/>
      <c r="L6" s="7"/>
    </row>
    <row r="7" spans="1:12" ht="13.5">
      <c r="A7" s="46" t="s">
        <v>20</v>
      </c>
      <c r="B7" s="47"/>
      <c r="C7" s="6">
        <v>4565272</v>
      </c>
      <c r="D7" s="6">
        <v>6945000</v>
      </c>
      <c r="E7" s="7">
        <v>13499827</v>
      </c>
      <c r="F7" s="8">
        <v>15000000</v>
      </c>
      <c r="G7" s="6">
        <v>15000000</v>
      </c>
      <c r="H7" s="6">
        <v>5993632</v>
      </c>
      <c r="I7" s="9">
        <v>5380639</v>
      </c>
      <c r="J7" s="10"/>
      <c r="K7" s="6"/>
      <c r="L7" s="7"/>
    </row>
    <row r="8" spans="1:12" ht="13.5">
      <c r="A8" s="46" t="s">
        <v>21</v>
      </c>
      <c r="B8" s="47"/>
      <c r="C8" s="6">
        <v>3516114</v>
      </c>
      <c r="D8" s="6"/>
      <c r="E8" s="7">
        <v>5460885</v>
      </c>
      <c r="F8" s="8"/>
      <c r="G8" s="6"/>
      <c r="H8" s="6">
        <v>4261886</v>
      </c>
      <c r="I8" s="9"/>
      <c r="J8" s="10">
        <v>15000000</v>
      </c>
      <c r="K8" s="6">
        <v>62131000</v>
      </c>
      <c r="L8" s="7">
        <v>65650000</v>
      </c>
    </row>
    <row r="9" spans="1:12" ht="13.5">
      <c r="A9" s="46" t="s">
        <v>22</v>
      </c>
      <c r="B9" s="47"/>
      <c r="C9" s="6">
        <v>39278598</v>
      </c>
      <c r="D9" s="6">
        <v>41406000</v>
      </c>
      <c r="E9" s="7">
        <v>54028568</v>
      </c>
      <c r="F9" s="8">
        <v>72161000</v>
      </c>
      <c r="G9" s="6">
        <v>58112830</v>
      </c>
      <c r="H9" s="6">
        <v>46307001</v>
      </c>
      <c r="I9" s="9">
        <v>48681093</v>
      </c>
      <c r="J9" s="10">
        <v>25000000</v>
      </c>
      <c r="K9" s="6"/>
      <c r="L9" s="7"/>
    </row>
    <row r="10" spans="1:12" ht="13.5">
      <c r="A10" s="46" t="s">
        <v>23</v>
      </c>
      <c r="B10" s="47"/>
      <c r="C10" s="6">
        <v>16369</v>
      </c>
      <c r="D10" s="6">
        <v>9427000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87631044</v>
      </c>
      <c r="D11" s="21">
        <f aca="true" t="shared" si="1" ref="D11:L11">SUM(D6:D10)</f>
        <v>130672009</v>
      </c>
      <c r="E11" s="22">
        <f t="shared" si="1"/>
        <v>109600190</v>
      </c>
      <c r="F11" s="23">
        <f t="shared" si="1"/>
        <v>87161000</v>
      </c>
      <c r="G11" s="21">
        <f t="shared" si="1"/>
        <v>75762830</v>
      </c>
      <c r="H11" s="21">
        <f>SUM(H6:H10)</f>
        <v>56562519</v>
      </c>
      <c r="I11" s="24">
        <f t="shared" si="1"/>
        <v>54061732</v>
      </c>
      <c r="J11" s="25">
        <f t="shared" si="1"/>
        <v>58796000</v>
      </c>
      <c r="K11" s="21">
        <f t="shared" si="1"/>
        <v>62131000</v>
      </c>
      <c r="L11" s="22">
        <f t="shared" si="1"/>
        <v>65650000</v>
      </c>
    </row>
    <row r="12" spans="1:12" ht="13.5">
      <c r="A12" s="49" t="s">
        <v>25</v>
      </c>
      <c r="B12" s="39"/>
      <c r="C12" s="6">
        <v>35365482</v>
      </c>
      <c r="D12" s="6">
        <v>21488894</v>
      </c>
      <c r="E12" s="7">
        <v>5177416</v>
      </c>
      <c r="F12" s="8"/>
      <c r="G12" s="6"/>
      <c r="H12" s="6">
        <v>1797230</v>
      </c>
      <c r="I12" s="9">
        <v>1797230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15473171</v>
      </c>
      <c r="D15" s="6">
        <v>3123426</v>
      </c>
      <c r="E15" s="7">
        <v>6589299</v>
      </c>
      <c r="F15" s="8">
        <v>5233000</v>
      </c>
      <c r="G15" s="6">
        <v>10080607</v>
      </c>
      <c r="H15" s="6">
        <v>4803304</v>
      </c>
      <c r="I15" s="9">
        <v>4927543</v>
      </c>
      <c r="J15" s="10">
        <v>45600000</v>
      </c>
      <c r="K15" s="6">
        <v>33950000</v>
      </c>
      <c r="L15" s="7">
        <v>26000000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4783</v>
      </c>
      <c r="E18" s="17">
        <v>375611</v>
      </c>
      <c r="F18" s="18">
        <v>8500000</v>
      </c>
      <c r="G18" s="16">
        <v>1551836</v>
      </c>
      <c r="H18" s="16">
        <v>65486</v>
      </c>
      <c r="I18" s="19">
        <v>420417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40254691</v>
      </c>
      <c r="D36" s="6">
        <f t="shared" si="4"/>
        <v>72894009</v>
      </c>
      <c r="E36" s="7">
        <f t="shared" si="4"/>
        <v>36610910</v>
      </c>
      <c r="F36" s="8">
        <f t="shared" si="4"/>
        <v>0</v>
      </c>
      <c r="G36" s="6">
        <f t="shared" si="4"/>
        <v>2650000</v>
      </c>
      <c r="H36" s="6">
        <f>H6+H21</f>
        <v>0</v>
      </c>
      <c r="I36" s="9">
        <f t="shared" si="4"/>
        <v>0</v>
      </c>
      <c r="J36" s="10">
        <f t="shared" si="4"/>
        <v>18796000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4565272</v>
      </c>
      <c r="D37" s="6">
        <f t="shared" si="4"/>
        <v>6945000</v>
      </c>
      <c r="E37" s="7">
        <f t="shared" si="4"/>
        <v>13499827</v>
      </c>
      <c r="F37" s="8">
        <f t="shared" si="4"/>
        <v>15000000</v>
      </c>
      <c r="G37" s="6">
        <f t="shared" si="4"/>
        <v>15000000</v>
      </c>
      <c r="H37" s="6">
        <f>H7+H22</f>
        <v>5993632</v>
      </c>
      <c r="I37" s="9">
        <f t="shared" si="4"/>
        <v>5380639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3516114</v>
      </c>
      <c r="D38" s="6">
        <f t="shared" si="4"/>
        <v>0</v>
      </c>
      <c r="E38" s="7">
        <f t="shared" si="4"/>
        <v>5460885</v>
      </c>
      <c r="F38" s="8">
        <f t="shared" si="4"/>
        <v>0</v>
      </c>
      <c r="G38" s="6">
        <f t="shared" si="4"/>
        <v>0</v>
      </c>
      <c r="H38" s="6">
        <f>H8+H23</f>
        <v>4261886</v>
      </c>
      <c r="I38" s="9">
        <f t="shared" si="4"/>
        <v>0</v>
      </c>
      <c r="J38" s="10">
        <f t="shared" si="4"/>
        <v>15000000</v>
      </c>
      <c r="K38" s="6">
        <f t="shared" si="4"/>
        <v>62131000</v>
      </c>
      <c r="L38" s="7">
        <f t="shared" si="4"/>
        <v>65650000</v>
      </c>
    </row>
    <row r="39" spans="1:12" ht="13.5">
      <c r="A39" s="46" t="s">
        <v>22</v>
      </c>
      <c r="B39" s="47"/>
      <c r="C39" s="6">
        <f t="shared" si="4"/>
        <v>39278598</v>
      </c>
      <c r="D39" s="6">
        <f t="shared" si="4"/>
        <v>41406000</v>
      </c>
      <c r="E39" s="7">
        <f t="shared" si="4"/>
        <v>54028568</v>
      </c>
      <c r="F39" s="8">
        <f t="shared" si="4"/>
        <v>72161000</v>
      </c>
      <c r="G39" s="6">
        <f t="shared" si="4"/>
        <v>58112830</v>
      </c>
      <c r="H39" s="6">
        <f>H9+H24</f>
        <v>46307001</v>
      </c>
      <c r="I39" s="9">
        <f t="shared" si="4"/>
        <v>48681093</v>
      </c>
      <c r="J39" s="10">
        <f t="shared" si="4"/>
        <v>25000000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16369</v>
      </c>
      <c r="D40" s="6">
        <f t="shared" si="4"/>
        <v>9427000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87631044</v>
      </c>
      <c r="D41" s="21">
        <f aca="true" t="shared" si="5" ref="D41:L41">SUM(D36:D40)</f>
        <v>130672009</v>
      </c>
      <c r="E41" s="22">
        <f t="shared" si="5"/>
        <v>109600190</v>
      </c>
      <c r="F41" s="23">
        <f t="shared" si="5"/>
        <v>87161000</v>
      </c>
      <c r="G41" s="21">
        <f t="shared" si="5"/>
        <v>75762830</v>
      </c>
      <c r="H41" s="21">
        <f>SUM(H36:H40)</f>
        <v>56562519</v>
      </c>
      <c r="I41" s="24">
        <f t="shared" si="5"/>
        <v>54061732</v>
      </c>
      <c r="J41" s="25">
        <f t="shared" si="5"/>
        <v>58796000</v>
      </c>
      <c r="K41" s="21">
        <f t="shared" si="5"/>
        <v>62131000</v>
      </c>
      <c r="L41" s="22">
        <f t="shared" si="5"/>
        <v>65650000</v>
      </c>
    </row>
    <row r="42" spans="1:12" ht="13.5">
      <c r="A42" s="49" t="s">
        <v>25</v>
      </c>
      <c r="B42" s="39"/>
      <c r="C42" s="6">
        <f t="shared" si="4"/>
        <v>35365482</v>
      </c>
      <c r="D42" s="6">
        <f t="shared" si="4"/>
        <v>21488894</v>
      </c>
      <c r="E42" s="61">
        <f t="shared" si="4"/>
        <v>5177416</v>
      </c>
      <c r="F42" s="62">
        <f t="shared" si="4"/>
        <v>0</v>
      </c>
      <c r="G42" s="60">
        <f t="shared" si="4"/>
        <v>0</v>
      </c>
      <c r="H42" s="60">
        <f t="shared" si="4"/>
        <v>1797230</v>
      </c>
      <c r="I42" s="63">
        <f t="shared" si="4"/>
        <v>1797230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15473171</v>
      </c>
      <c r="D45" s="6">
        <f t="shared" si="4"/>
        <v>3123426</v>
      </c>
      <c r="E45" s="61">
        <f t="shared" si="4"/>
        <v>6589299</v>
      </c>
      <c r="F45" s="62">
        <f t="shared" si="4"/>
        <v>5233000</v>
      </c>
      <c r="G45" s="60">
        <f t="shared" si="4"/>
        <v>10080607</v>
      </c>
      <c r="H45" s="60">
        <f t="shared" si="4"/>
        <v>4803304</v>
      </c>
      <c r="I45" s="63">
        <f t="shared" si="4"/>
        <v>4927543</v>
      </c>
      <c r="J45" s="64">
        <f t="shared" si="4"/>
        <v>45600000</v>
      </c>
      <c r="K45" s="60">
        <f t="shared" si="4"/>
        <v>33950000</v>
      </c>
      <c r="L45" s="61">
        <f t="shared" si="4"/>
        <v>26000000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4783</v>
      </c>
      <c r="E48" s="61">
        <f t="shared" si="4"/>
        <v>375611</v>
      </c>
      <c r="F48" s="62">
        <f t="shared" si="4"/>
        <v>8500000</v>
      </c>
      <c r="G48" s="60">
        <f t="shared" si="4"/>
        <v>1551836</v>
      </c>
      <c r="H48" s="60">
        <f t="shared" si="4"/>
        <v>65486</v>
      </c>
      <c r="I48" s="63">
        <f t="shared" si="4"/>
        <v>420417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138469697</v>
      </c>
      <c r="D49" s="72">
        <f aca="true" t="shared" si="6" ref="D49:L49">SUM(D41:D48)</f>
        <v>155289112</v>
      </c>
      <c r="E49" s="73">
        <f t="shared" si="6"/>
        <v>121742516</v>
      </c>
      <c r="F49" s="74">
        <f t="shared" si="6"/>
        <v>100894000</v>
      </c>
      <c r="G49" s="72">
        <f t="shared" si="6"/>
        <v>87395273</v>
      </c>
      <c r="H49" s="72">
        <f>SUM(H41:H48)</f>
        <v>63228539</v>
      </c>
      <c r="I49" s="75">
        <f t="shared" si="6"/>
        <v>61206922</v>
      </c>
      <c r="J49" s="76">
        <f t="shared" si="6"/>
        <v>104396000</v>
      </c>
      <c r="K49" s="72">
        <f t="shared" si="6"/>
        <v>96081000</v>
      </c>
      <c r="L49" s="73">
        <f t="shared" si="6"/>
        <v>91650000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462686708</v>
      </c>
      <c r="D52" s="6">
        <v>481506948</v>
      </c>
      <c r="E52" s="7">
        <v>444102139</v>
      </c>
      <c r="F52" s="8">
        <v>537231148</v>
      </c>
      <c r="G52" s="6">
        <v>401969017</v>
      </c>
      <c r="H52" s="6"/>
      <c r="I52" s="9">
        <v>419823432</v>
      </c>
      <c r="J52" s="10">
        <v>462281827</v>
      </c>
      <c r="K52" s="6">
        <v>471868920</v>
      </c>
      <c r="L52" s="7">
        <v>502068531</v>
      </c>
    </row>
    <row r="53" spans="1:12" ht="13.5">
      <c r="A53" s="79" t="s">
        <v>20</v>
      </c>
      <c r="B53" s="47"/>
      <c r="C53" s="6">
        <v>198173342</v>
      </c>
      <c r="D53" s="6">
        <v>193980584</v>
      </c>
      <c r="E53" s="7">
        <v>175727035</v>
      </c>
      <c r="F53" s="8">
        <v>264967645</v>
      </c>
      <c r="G53" s="6">
        <v>170440341</v>
      </c>
      <c r="H53" s="6"/>
      <c r="I53" s="9">
        <v>159765979</v>
      </c>
      <c r="J53" s="10">
        <v>174344615</v>
      </c>
      <c r="K53" s="6">
        <v>185502671</v>
      </c>
      <c r="L53" s="7">
        <v>197374842</v>
      </c>
    </row>
    <row r="54" spans="1:12" ht="13.5">
      <c r="A54" s="79" t="s">
        <v>21</v>
      </c>
      <c r="B54" s="47"/>
      <c r="C54" s="6">
        <v>202477036</v>
      </c>
      <c r="D54" s="6">
        <v>195676554</v>
      </c>
      <c r="E54" s="7">
        <v>180577158</v>
      </c>
      <c r="F54" s="8">
        <v>206940379</v>
      </c>
      <c r="G54" s="6">
        <v>144699663</v>
      </c>
      <c r="H54" s="6"/>
      <c r="I54" s="9">
        <v>222729804</v>
      </c>
      <c r="J54" s="10">
        <v>188673699</v>
      </c>
      <c r="K54" s="6">
        <v>246919816</v>
      </c>
      <c r="L54" s="7">
        <v>262265300</v>
      </c>
    </row>
    <row r="55" spans="1:12" ht="13.5">
      <c r="A55" s="79" t="s">
        <v>22</v>
      </c>
      <c r="B55" s="47"/>
      <c r="C55" s="6">
        <v>321353640</v>
      </c>
      <c r="D55" s="6">
        <v>371405795</v>
      </c>
      <c r="E55" s="7">
        <v>362672873</v>
      </c>
      <c r="F55" s="8">
        <v>529096858</v>
      </c>
      <c r="G55" s="6">
        <v>388576707</v>
      </c>
      <c r="H55" s="6"/>
      <c r="I55" s="9">
        <v>320272339</v>
      </c>
      <c r="J55" s="10">
        <v>393366546</v>
      </c>
      <c r="K55" s="6">
        <v>391942005</v>
      </c>
      <c r="L55" s="7">
        <v>417026293</v>
      </c>
    </row>
    <row r="56" spans="1:12" ht="13.5">
      <c r="A56" s="79" t="s">
        <v>23</v>
      </c>
      <c r="B56" s="47"/>
      <c r="C56" s="6">
        <v>74877751</v>
      </c>
      <c r="D56" s="6">
        <v>64661381</v>
      </c>
      <c r="E56" s="7">
        <v>58419981</v>
      </c>
      <c r="F56" s="8">
        <v>79426262</v>
      </c>
      <c r="G56" s="6">
        <v>53248782</v>
      </c>
      <c r="H56" s="6"/>
      <c r="I56" s="9">
        <v>75942566</v>
      </c>
      <c r="J56" s="10">
        <v>619747981</v>
      </c>
      <c r="K56" s="6">
        <v>649257439</v>
      </c>
      <c r="L56" s="7">
        <v>696789090</v>
      </c>
    </row>
    <row r="57" spans="1:12" ht="13.5">
      <c r="A57" s="80" t="s">
        <v>24</v>
      </c>
      <c r="B57" s="47"/>
      <c r="C57" s="21">
        <f>SUM(C52:C56)</f>
        <v>1259568477</v>
      </c>
      <c r="D57" s="21">
        <f aca="true" t="shared" si="7" ref="D57:L57">SUM(D52:D56)</f>
        <v>1307231262</v>
      </c>
      <c r="E57" s="22">
        <f t="shared" si="7"/>
        <v>1221499186</v>
      </c>
      <c r="F57" s="23">
        <f t="shared" si="7"/>
        <v>1617662292</v>
      </c>
      <c r="G57" s="21">
        <f t="shared" si="7"/>
        <v>1158934510</v>
      </c>
      <c r="H57" s="21">
        <f>SUM(H52:H56)</f>
        <v>0</v>
      </c>
      <c r="I57" s="24">
        <f t="shared" si="7"/>
        <v>1198534120</v>
      </c>
      <c r="J57" s="25">
        <f t="shared" si="7"/>
        <v>1838414668</v>
      </c>
      <c r="K57" s="21">
        <f t="shared" si="7"/>
        <v>1945490851</v>
      </c>
      <c r="L57" s="22">
        <f t="shared" si="7"/>
        <v>2075524056</v>
      </c>
    </row>
    <row r="58" spans="1:12" ht="13.5">
      <c r="A58" s="77" t="s">
        <v>25</v>
      </c>
      <c r="B58" s="39"/>
      <c r="C58" s="6">
        <v>420564296</v>
      </c>
      <c r="D58" s="6">
        <v>858309024</v>
      </c>
      <c r="E58" s="7">
        <v>884330289</v>
      </c>
      <c r="F58" s="8">
        <v>727960921</v>
      </c>
      <c r="G58" s="6">
        <v>884330289</v>
      </c>
      <c r="H58" s="6"/>
      <c r="I58" s="9">
        <v>325804835</v>
      </c>
      <c r="J58" s="10">
        <v>223606128</v>
      </c>
      <c r="K58" s="6">
        <v>237916919</v>
      </c>
      <c r="L58" s="7">
        <v>253143603</v>
      </c>
    </row>
    <row r="59" spans="1:12" ht="13.5">
      <c r="A59" s="77" t="s">
        <v>26</v>
      </c>
      <c r="B59" s="39"/>
      <c r="C59" s="11">
        <v>4744543</v>
      </c>
      <c r="D59" s="11">
        <v>5428711</v>
      </c>
      <c r="E59" s="12">
        <v>5428407</v>
      </c>
      <c r="F59" s="13">
        <v>4643836</v>
      </c>
      <c r="G59" s="11">
        <v>5428407</v>
      </c>
      <c r="H59" s="11"/>
      <c r="I59" s="14">
        <v>5428407</v>
      </c>
      <c r="J59" s="15">
        <v>5775825</v>
      </c>
      <c r="K59" s="11">
        <v>6145478</v>
      </c>
      <c r="L59" s="12">
        <v>6538789</v>
      </c>
    </row>
    <row r="60" spans="1:12" ht="13.5">
      <c r="A60" s="77" t="s">
        <v>27</v>
      </c>
      <c r="B60" s="39"/>
      <c r="C60" s="6">
        <v>1377162058</v>
      </c>
      <c r="D60" s="6">
        <v>1237241289</v>
      </c>
      <c r="E60" s="7">
        <v>1204745828</v>
      </c>
      <c r="F60" s="8">
        <v>566899845</v>
      </c>
      <c r="G60" s="6">
        <v>1260861000</v>
      </c>
      <c r="H60" s="6"/>
      <c r="I60" s="9">
        <v>953825289</v>
      </c>
      <c r="J60" s="10">
        <v>1281849561</v>
      </c>
      <c r="K60" s="6">
        <v>1363887933</v>
      </c>
      <c r="L60" s="7">
        <v>1451176760</v>
      </c>
    </row>
    <row r="61" spans="1:12" ht="13.5">
      <c r="A61" s="77" t="s">
        <v>28</v>
      </c>
      <c r="B61" s="39" t="s">
        <v>29</v>
      </c>
      <c r="C61" s="6">
        <v>453581949</v>
      </c>
      <c r="D61" s="6">
        <v>42851044</v>
      </c>
      <c r="E61" s="7">
        <v>38159528</v>
      </c>
      <c r="F61" s="8">
        <v>193318820</v>
      </c>
      <c r="G61" s="6">
        <v>67805557</v>
      </c>
      <c r="H61" s="6"/>
      <c r="I61" s="9">
        <v>461812872</v>
      </c>
      <c r="J61" s="10">
        <v>69183253</v>
      </c>
      <c r="K61" s="6">
        <v>58794981</v>
      </c>
      <c r="L61" s="7">
        <v>53509862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1087123</v>
      </c>
      <c r="D64" s="6">
        <v>983943</v>
      </c>
      <c r="E64" s="7">
        <v>2216131</v>
      </c>
      <c r="F64" s="8">
        <v>9896798</v>
      </c>
      <c r="G64" s="6">
        <v>2218742</v>
      </c>
      <c r="H64" s="6"/>
      <c r="I64" s="9">
        <v>2086803</v>
      </c>
      <c r="J64" s="10">
        <v>3957963</v>
      </c>
      <c r="K64" s="6">
        <v>3508872</v>
      </c>
      <c r="L64" s="7">
        <v>2669440</v>
      </c>
    </row>
    <row r="65" spans="1:12" ht="13.5">
      <c r="A65" s="70" t="s">
        <v>40</v>
      </c>
      <c r="B65" s="71"/>
      <c r="C65" s="72">
        <f>SUM(C57:C64)</f>
        <v>3516708446</v>
      </c>
      <c r="D65" s="72">
        <f aca="true" t="shared" si="8" ref="D65:L65">SUM(D57:D64)</f>
        <v>3452045273</v>
      </c>
      <c r="E65" s="73">
        <f t="shared" si="8"/>
        <v>3356379369</v>
      </c>
      <c r="F65" s="74">
        <f t="shared" si="8"/>
        <v>3120382512</v>
      </c>
      <c r="G65" s="72">
        <f t="shared" si="8"/>
        <v>3379578505</v>
      </c>
      <c r="H65" s="72">
        <f>SUM(H57:H64)</f>
        <v>0</v>
      </c>
      <c r="I65" s="75">
        <f t="shared" si="8"/>
        <v>2947492326</v>
      </c>
      <c r="J65" s="82">
        <f t="shared" si="8"/>
        <v>3422787398</v>
      </c>
      <c r="K65" s="72">
        <f t="shared" si="8"/>
        <v>3615745034</v>
      </c>
      <c r="L65" s="73">
        <f t="shared" si="8"/>
        <v>3842562510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188840839</v>
      </c>
      <c r="D68" s="60">
        <v>157827504</v>
      </c>
      <c r="E68" s="61">
        <v>163619025</v>
      </c>
      <c r="F68" s="62">
        <v>162164992</v>
      </c>
      <c r="G68" s="60">
        <v>162164992</v>
      </c>
      <c r="H68" s="60"/>
      <c r="I68" s="63">
        <v>167939755</v>
      </c>
      <c r="J68" s="64">
        <v>162164992</v>
      </c>
      <c r="K68" s="60">
        <v>172543550</v>
      </c>
      <c r="L68" s="61">
        <v>183586336</v>
      </c>
    </row>
    <row r="69" spans="1:12" ht="13.5">
      <c r="A69" s="84" t="s">
        <v>43</v>
      </c>
      <c r="B69" s="39" t="s">
        <v>44</v>
      </c>
      <c r="C69" s="60">
        <f>SUM(C75:C79)</f>
        <v>74930688</v>
      </c>
      <c r="D69" s="60">
        <f aca="true" t="shared" si="9" ref="D69:L69">SUM(D75:D79)</f>
        <v>54985914</v>
      </c>
      <c r="E69" s="61">
        <f t="shared" si="9"/>
        <v>76133385</v>
      </c>
      <c r="F69" s="62">
        <f t="shared" si="9"/>
        <v>0</v>
      </c>
      <c r="G69" s="60">
        <f t="shared" si="9"/>
        <v>90213548</v>
      </c>
      <c r="H69" s="60">
        <f>SUM(H75:H79)</f>
        <v>0</v>
      </c>
      <c r="I69" s="63">
        <f t="shared" si="9"/>
        <v>0</v>
      </c>
      <c r="J69" s="64">
        <f t="shared" si="9"/>
        <v>33128500</v>
      </c>
      <c r="K69" s="60">
        <f t="shared" si="9"/>
        <v>35246724</v>
      </c>
      <c r="L69" s="61">
        <f t="shared" si="9"/>
        <v>36503713</v>
      </c>
    </row>
    <row r="70" spans="1:12" ht="13.5">
      <c r="A70" s="79" t="s">
        <v>19</v>
      </c>
      <c r="B70" s="47"/>
      <c r="C70" s="6">
        <v>16200600</v>
      </c>
      <c r="D70" s="6">
        <v>14023002</v>
      </c>
      <c r="E70" s="7">
        <v>18623637</v>
      </c>
      <c r="F70" s="8"/>
      <c r="G70" s="6">
        <v>18711410</v>
      </c>
      <c r="H70" s="6"/>
      <c r="I70" s="9"/>
      <c r="J70" s="10">
        <v>3059000</v>
      </c>
      <c r="K70" s="6">
        <v>3254776</v>
      </c>
      <c r="L70" s="7">
        <v>3463081</v>
      </c>
    </row>
    <row r="71" spans="1:12" ht="13.5">
      <c r="A71" s="79" t="s">
        <v>20</v>
      </c>
      <c r="B71" s="47"/>
      <c r="C71" s="6">
        <v>19937424</v>
      </c>
      <c r="D71" s="6">
        <v>17950951</v>
      </c>
      <c r="E71" s="7">
        <v>25173847</v>
      </c>
      <c r="F71" s="8"/>
      <c r="G71" s="6">
        <v>32737000</v>
      </c>
      <c r="H71" s="6"/>
      <c r="I71" s="9"/>
      <c r="J71" s="10">
        <v>16245000</v>
      </c>
      <c r="K71" s="6">
        <v>17282680</v>
      </c>
      <c r="L71" s="7">
        <v>17389971</v>
      </c>
    </row>
    <row r="72" spans="1:12" ht="13.5">
      <c r="A72" s="79" t="s">
        <v>21</v>
      </c>
      <c r="B72" s="47"/>
      <c r="C72" s="6">
        <v>17961960</v>
      </c>
      <c r="D72" s="6">
        <v>6717299</v>
      </c>
      <c r="E72" s="7">
        <v>7593766</v>
      </c>
      <c r="F72" s="8"/>
      <c r="G72" s="6">
        <v>12543686</v>
      </c>
      <c r="H72" s="6"/>
      <c r="I72" s="9"/>
      <c r="J72" s="10">
        <v>5644000</v>
      </c>
      <c r="K72" s="6">
        <v>6005216</v>
      </c>
      <c r="L72" s="7">
        <v>6389550</v>
      </c>
    </row>
    <row r="73" spans="1:12" ht="13.5">
      <c r="A73" s="79" t="s">
        <v>22</v>
      </c>
      <c r="B73" s="47"/>
      <c r="C73" s="6">
        <v>9901668</v>
      </c>
      <c r="D73" s="6">
        <v>5356936</v>
      </c>
      <c r="E73" s="7">
        <v>11971029</v>
      </c>
      <c r="F73" s="8"/>
      <c r="G73" s="6">
        <v>13607060</v>
      </c>
      <c r="H73" s="6"/>
      <c r="I73" s="9"/>
      <c r="J73" s="10">
        <v>6815000</v>
      </c>
      <c r="K73" s="6">
        <v>7251160</v>
      </c>
      <c r="L73" s="7">
        <v>7715235</v>
      </c>
    </row>
    <row r="74" spans="1:12" ht="13.5">
      <c r="A74" s="79" t="s">
        <v>23</v>
      </c>
      <c r="B74" s="47"/>
      <c r="C74" s="6">
        <v>5269968</v>
      </c>
      <c r="D74" s="6">
        <v>6258385</v>
      </c>
      <c r="E74" s="7">
        <v>8745217</v>
      </c>
      <c r="F74" s="8"/>
      <c r="G74" s="6">
        <v>8000000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69271620</v>
      </c>
      <c r="D75" s="21">
        <f aca="true" t="shared" si="10" ref="D75:L75">SUM(D70:D74)</f>
        <v>50306573</v>
      </c>
      <c r="E75" s="22">
        <f t="shared" si="10"/>
        <v>72107496</v>
      </c>
      <c r="F75" s="23">
        <f t="shared" si="10"/>
        <v>0</v>
      </c>
      <c r="G75" s="21">
        <f t="shared" si="10"/>
        <v>85599156</v>
      </c>
      <c r="H75" s="21">
        <f>SUM(H70:H74)</f>
        <v>0</v>
      </c>
      <c r="I75" s="24">
        <f t="shared" si="10"/>
        <v>0</v>
      </c>
      <c r="J75" s="25">
        <f t="shared" si="10"/>
        <v>31763000</v>
      </c>
      <c r="K75" s="21">
        <f t="shared" si="10"/>
        <v>33793832</v>
      </c>
      <c r="L75" s="22">
        <f t="shared" si="10"/>
        <v>34957837</v>
      </c>
    </row>
    <row r="76" spans="1:12" ht="13.5">
      <c r="A76" s="86" t="s">
        <v>25</v>
      </c>
      <c r="B76" s="39"/>
      <c r="C76" s="6">
        <v>2006016</v>
      </c>
      <c r="D76" s="6">
        <v>2793275</v>
      </c>
      <c r="E76" s="7">
        <v>987878</v>
      </c>
      <c r="F76" s="8"/>
      <c r="G76" s="6">
        <v>1351409</v>
      </c>
      <c r="H76" s="6"/>
      <c r="I76" s="9"/>
      <c r="J76" s="10">
        <v>50000</v>
      </c>
      <c r="K76" s="6">
        <v>53200</v>
      </c>
      <c r="L76" s="7">
        <v>56605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3653052</v>
      </c>
      <c r="D79" s="6">
        <v>1886066</v>
      </c>
      <c r="E79" s="7">
        <v>3038011</v>
      </c>
      <c r="F79" s="8"/>
      <c r="G79" s="6">
        <v>3262983</v>
      </c>
      <c r="H79" s="6"/>
      <c r="I79" s="9"/>
      <c r="J79" s="10">
        <v>1315500</v>
      </c>
      <c r="K79" s="6">
        <v>1399692</v>
      </c>
      <c r="L79" s="7">
        <v>1489271</v>
      </c>
    </row>
    <row r="80" spans="1:12" ht="13.5">
      <c r="A80" s="87" t="s">
        <v>46</v>
      </c>
      <c r="B80" s="71"/>
      <c r="C80" s="72">
        <f>SUM(C68:C69)</f>
        <v>263771527</v>
      </c>
      <c r="D80" s="72">
        <f aca="true" t="shared" si="11" ref="D80:L80">SUM(D68:D69)</f>
        <v>212813418</v>
      </c>
      <c r="E80" s="73">
        <f t="shared" si="11"/>
        <v>239752410</v>
      </c>
      <c r="F80" s="74">
        <f t="shared" si="11"/>
        <v>162164992</v>
      </c>
      <c r="G80" s="72">
        <f t="shared" si="11"/>
        <v>252378540</v>
      </c>
      <c r="H80" s="72">
        <f>SUM(H68:H69)</f>
        <v>0</v>
      </c>
      <c r="I80" s="75">
        <f t="shared" si="11"/>
        <v>167939755</v>
      </c>
      <c r="J80" s="76">
        <f t="shared" si="11"/>
        <v>195293492</v>
      </c>
      <c r="K80" s="72">
        <f t="shared" si="11"/>
        <v>207790274</v>
      </c>
      <c r="L80" s="73">
        <f t="shared" si="11"/>
        <v>220090049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0.021</v>
      </c>
      <c r="D84" s="95">
        <f t="shared" si="14"/>
        <v>0.016</v>
      </c>
      <c r="E84" s="96">
        <f t="shared" si="14"/>
        <v>0.023</v>
      </c>
      <c r="F84" s="97">
        <f t="shared" si="14"/>
        <v>0</v>
      </c>
      <c r="G84" s="95">
        <f t="shared" si="14"/>
        <v>0.027</v>
      </c>
      <c r="H84" s="95">
        <f t="shared" si="14"/>
        <v>0</v>
      </c>
      <c r="I84" s="98">
        <f t="shared" si="14"/>
        <v>0</v>
      </c>
      <c r="J84" s="99">
        <f t="shared" si="14"/>
        <v>0.01</v>
      </c>
      <c r="K84" s="95">
        <f t="shared" si="14"/>
        <v>0.01</v>
      </c>
      <c r="L84" s="96">
        <f t="shared" si="14"/>
        <v>0.009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</v>
      </c>
      <c r="G85" s="95">
        <f t="shared" si="15"/>
        <v>0.03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66177142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66177142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18514228</v>
      </c>
      <c r="D5" s="40">
        <f aca="true" t="shared" si="0" ref="D5:L5">SUM(D11:D18)</f>
        <v>5412866</v>
      </c>
      <c r="E5" s="41">
        <f t="shared" si="0"/>
        <v>2208938</v>
      </c>
      <c r="F5" s="42">
        <f t="shared" si="0"/>
        <v>16500000</v>
      </c>
      <c r="G5" s="40">
        <f t="shared" si="0"/>
        <v>12100000</v>
      </c>
      <c r="H5" s="40">
        <f>SUM(H11:H18)</f>
        <v>4147971</v>
      </c>
      <c r="I5" s="43">
        <f t="shared" si="0"/>
        <v>9691450</v>
      </c>
      <c r="J5" s="44">
        <f t="shared" si="0"/>
        <v>28050000</v>
      </c>
      <c r="K5" s="40">
        <f t="shared" si="0"/>
        <v>24900000</v>
      </c>
      <c r="L5" s="41">
        <f t="shared" si="0"/>
        <v>10800000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18203889</v>
      </c>
      <c r="D15" s="6">
        <v>5377866</v>
      </c>
      <c r="E15" s="7">
        <v>2208938</v>
      </c>
      <c r="F15" s="8">
        <v>16500000</v>
      </c>
      <c r="G15" s="6">
        <v>12100000</v>
      </c>
      <c r="H15" s="6">
        <v>4147971</v>
      </c>
      <c r="I15" s="9">
        <v>9691450</v>
      </c>
      <c r="J15" s="10">
        <v>28050000</v>
      </c>
      <c r="K15" s="6">
        <v>24900000</v>
      </c>
      <c r="L15" s="7">
        <v>10800000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310339</v>
      </c>
      <c r="D18" s="16">
        <v>35000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18203889</v>
      </c>
      <c r="D45" s="6">
        <f t="shared" si="4"/>
        <v>5377866</v>
      </c>
      <c r="E45" s="61">
        <f t="shared" si="4"/>
        <v>2208938</v>
      </c>
      <c r="F45" s="62">
        <f t="shared" si="4"/>
        <v>16500000</v>
      </c>
      <c r="G45" s="60">
        <f t="shared" si="4"/>
        <v>12100000</v>
      </c>
      <c r="H45" s="60">
        <f t="shared" si="4"/>
        <v>4147971</v>
      </c>
      <c r="I45" s="63">
        <f t="shared" si="4"/>
        <v>9691450</v>
      </c>
      <c r="J45" s="64">
        <f t="shared" si="4"/>
        <v>28050000</v>
      </c>
      <c r="K45" s="60">
        <f t="shared" si="4"/>
        <v>24900000</v>
      </c>
      <c r="L45" s="61">
        <f t="shared" si="4"/>
        <v>10800000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310339</v>
      </c>
      <c r="D48" s="6">
        <f t="shared" si="4"/>
        <v>35000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18514228</v>
      </c>
      <c r="D49" s="72">
        <f aca="true" t="shared" si="6" ref="D49:L49">SUM(D41:D48)</f>
        <v>5412866</v>
      </c>
      <c r="E49" s="73">
        <f t="shared" si="6"/>
        <v>2208938</v>
      </c>
      <c r="F49" s="74">
        <f t="shared" si="6"/>
        <v>16500000</v>
      </c>
      <c r="G49" s="72">
        <f t="shared" si="6"/>
        <v>12100000</v>
      </c>
      <c r="H49" s="72">
        <f>SUM(H41:H48)</f>
        <v>4147971</v>
      </c>
      <c r="I49" s="75">
        <f t="shared" si="6"/>
        <v>9691450</v>
      </c>
      <c r="J49" s="76">
        <f t="shared" si="6"/>
        <v>28050000</v>
      </c>
      <c r="K49" s="72">
        <f t="shared" si="6"/>
        <v>24900000</v>
      </c>
      <c r="L49" s="73">
        <f t="shared" si="6"/>
        <v>10800000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22569142</v>
      </c>
      <c r="D56" s="6">
        <v>20321622</v>
      </c>
      <c r="E56" s="7">
        <v>1</v>
      </c>
      <c r="F56" s="8">
        <v>17614814</v>
      </c>
      <c r="G56" s="6">
        <v>17614814</v>
      </c>
      <c r="H56" s="6"/>
      <c r="I56" s="9"/>
      <c r="J56" s="10">
        <v>17614814</v>
      </c>
      <c r="K56" s="6">
        <v>16173618</v>
      </c>
      <c r="L56" s="7">
        <v>14645950</v>
      </c>
    </row>
    <row r="57" spans="1:12" ht="13.5">
      <c r="A57" s="80" t="s">
        <v>24</v>
      </c>
      <c r="B57" s="47"/>
      <c r="C57" s="21">
        <f>SUM(C52:C56)</f>
        <v>22569142</v>
      </c>
      <c r="D57" s="21">
        <f aca="true" t="shared" si="7" ref="D57:L57">SUM(D52:D56)</f>
        <v>20321622</v>
      </c>
      <c r="E57" s="22">
        <f t="shared" si="7"/>
        <v>1</v>
      </c>
      <c r="F57" s="23">
        <f t="shared" si="7"/>
        <v>17614814</v>
      </c>
      <c r="G57" s="21">
        <f t="shared" si="7"/>
        <v>17614814</v>
      </c>
      <c r="H57" s="21">
        <f>SUM(H52:H56)</f>
        <v>0</v>
      </c>
      <c r="I57" s="24">
        <f t="shared" si="7"/>
        <v>0</v>
      </c>
      <c r="J57" s="25">
        <f t="shared" si="7"/>
        <v>17614814</v>
      </c>
      <c r="K57" s="21">
        <f t="shared" si="7"/>
        <v>16173618</v>
      </c>
      <c r="L57" s="22">
        <f t="shared" si="7"/>
        <v>14645950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>
        <v>154250</v>
      </c>
      <c r="D59" s="11">
        <v>154250</v>
      </c>
      <c r="E59" s="12"/>
      <c r="F59" s="13">
        <v>154250</v>
      </c>
      <c r="G59" s="11">
        <v>154250</v>
      </c>
      <c r="H59" s="11"/>
      <c r="I59" s="14">
        <v>159250</v>
      </c>
      <c r="J59" s="15">
        <v>154250</v>
      </c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323391326</v>
      </c>
      <c r="D61" s="6">
        <v>297198306</v>
      </c>
      <c r="E61" s="7">
        <v>2208938</v>
      </c>
      <c r="F61" s="8">
        <v>278284268</v>
      </c>
      <c r="G61" s="6">
        <v>273884268</v>
      </c>
      <c r="H61" s="6"/>
      <c r="I61" s="9">
        <v>295676938</v>
      </c>
      <c r="J61" s="10">
        <v>289834268</v>
      </c>
      <c r="K61" s="6">
        <v>283683417</v>
      </c>
      <c r="L61" s="7">
        <v>248082740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476021</v>
      </c>
      <c r="D64" s="6">
        <v>280802</v>
      </c>
      <c r="E64" s="7"/>
      <c r="F64" s="8"/>
      <c r="G64" s="6"/>
      <c r="H64" s="6"/>
      <c r="I64" s="9">
        <v>322418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346590739</v>
      </c>
      <c r="D65" s="72">
        <f aca="true" t="shared" si="8" ref="D65:L65">SUM(D57:D64)</f>
        <v>317954980</v>
      </c>
      <c r="E65" s="73">
        <f t="shared" si="8"/>
        <v>2208939</v>
      </c>
      <c r="F65" s="74">
        <f t="shared" si="8"/>
        <v>296053332</v>
      </c>
      <c r="G65" s="72">
        <f t="shared" si="8"/>
        <v>291653332</v>
      </c>
      <c r="H65" s="72">
        <f>SUM(H57:H64)</f>
        <v>0</v>
      </c>
      <c r="I65" s="75">
        <f t="shared" si="8"/>
        <v>296158606</v>
      </c>
      <c r="J65" s="82">
        <f t="shared" si="8"/>
        <v>307603332</v>
      </c>
      <c r="K65" s="72">
        <f t="shared" si="8"/>
        <v>299857035</v>
      </c>
      <c r="L65" s="73">
        <f t="shared" si="8"/>
        <v>262728690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19579695</v>
      </c>
      <c r="D68" s="60">
        <v>20434441</v>
      </c>
      <c r="E68" s="61">
        <v>17900116</v>
      </c>
      <c r="F68" s="62">
        <v>20662900</v>
      </c>
      <c r="G68" s="60">
        <v>18265000</v>
      </c>
      <c r="H68" s="60"/>
      <c r="I68" s="63">
        <v>19533220</v>
      </c>
      <c r="J68" s="64">
        <v>18281000</v>
      </c>
      <c r="K68" s="60">
        <v>19377860</v>
      </c>
      <c r="L68" s="61">
        <v>20540540</v>
      </c>
    </row>
    <row r="69" spans="1:12" ht="13.5">
      <c r="A69" s="84" t="s">
        <v>43</v>
      </c>
      <c r="B69" s="39" t="s">
        <v>44</v>
      </c>
      <c r="C69" s="60">
        <f>SUM(C75:C79)</f>
        <v>3347000</v>
      </c>
      <c r="D69" s="60">
        <f aca="true" t="shared" si="9" ref="D69:L69">SUM(D75:D79)</f>
        <v>4012493</v>
      </c>
      <c r="E69" s="61">
        <f t="shared" si="9"/>
        <v>6160724</v>
      </c>
      <c r="F69" s="62">
        <f t="shared" si="9"/>
        <v>8824000</v>
      </c>
      <c r="G69" s="60">
        <f t="shared" si="9"/>
        <v>7624000</v>
      </c>
      <c r="H69" s="60">
        <f>SUM(H75:H79)</f>
        <v>0</v>
      </c>
      <c r="I69" s="63">
        <f t="shared" si="9"/>
        <v>6029356</v>
      </c>
      <c r="J69" s="64">
        <f t="shared" si="9"/>
        <v>11044000</v>
      </c>
      <c r="K69" s="60">
        <f t="shared" si="9"/>
        <v>9676000</v>
      </c>
      <c r="L69" s="61">
        <f t="shared" si="9"/>
        <v>10261000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3347000</v>
      </c>
      <c r="D79" s="6">
        <v>4012493</v>
      </c>
      <c r="E79" s="7">
        <v>6160724</v>
      </c>
      <c r="F79" s="8">
        <v>8824000</v>
      </c>
      <c r="G79" s="6">
        <v>7624000</v>
      </c>
      <c r="H79" s="6"/>
      <c r="I79" s="9">
        <v>6029356</v>
      </c>
      <c r="J79" s="10">
        <v>11044000</v>
      </c>
      <c r="K79" s="6">
        <v>9676000</v>
      </c>
      <c r="L79" s="7">
        <v>10261000</v>
      </c>
    </row>
    <row r="80" spans="1:12" ht="13.5">
      <c r="A80" s="87" t="s">
        <v>46</v>
      </c>
      <c r="B80" s="71"/>
      <c r="C80" s="72">
        <f>SUM(C68:C69)</f>
        <v>22926695</v>
      </c>
      <c r="D80" s="72">
        <f aca="true" t="shared" si="11" ref="D80:L80">SUM(D68:D69)</f>
        <v>24446934</v>
      </c>
      <c r="E80" s="73">
        <f t="shared" si="11"/>
        <v>24060840</v>
      </c>
      <c r="F80" s="74">
        <f t="shared" si="11"/>
        <v>29486900</v>
      </c>
      <c r="G80" s="72">
        <f t="shared" si="11"/>
        <v>25889000</v>
      </c>
      <c r="H80" s="72">
        <f>SUM(H68:H69)</f>
        <v>0</v>
      </c>
      <c r="I80" s="75">
        <f t="shared" si="11"/>
        <v>25562576</v>
      </c>
      <c r="J80" s="76">
        <f t="shared" si="11"/>
        <v>29325000</v>
      </c>
      <c r="K80" s="72">
        <f t="shared" si="11"/>
        <v>29053860</v>
      </c>
      <c r="L80" s="73">
        <f t="shared" si="11"/>
        <v>30801540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74</v>
      </c>
      <c r="B84" s="94"/>
      <c r="C84" s="95">
        <f aca="true" t="shared" si="14" ref="C84:L84">IF(ISERROR(ROUND(C69/C65,3)),0,(ROUND(C69/C65,3)))</f>
        <v>0.01</v>
      </c>
      <c r="D84" s="95">
        <f t="shared" si="14"/>
        <v>0.013</v>
      </c>
      <c r="E84" s="96">
        <f t="shared" si="14"/>
        <v>2.789</v>
      </c>
      <c r="F84" s="97">
        <f t="shared" si="14"/>
        <v>0.03</v>
      </c>
      <c r="G84" s="95">
        <f t="shared" si="14"/>
        <v>0.026</v>
      </c>
      <c r="H84" s="95">
        <f t="shared" si="14"/>
        <v>0</v>
      </c>
      <c r="I84" s="98">
        <f t="shared" si="14"/>
        <v>0.02</v>
      </c>
      <c r="J84" s="99">
        <f t="shared" si="14"/>
        <v>0.036</v>
      </c>
      <c r="K84" s="95">
        <f t="shared" si="14"/>
        <v>0.032</v>
      </c>
      <c r="L84" s="96">
        <f t="shared" si="14"/>
        <v>0.039</v>
      </c>
    </row>
    <row r="85" spans="1:12" ht="13.5">
      <c r="A85" s="93" t="s">
        <v>75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2.79</v>
      </c>
      <c r="F85" s="97">
        <f t="shared" si="15"/>
        <v>0.03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0.04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3347000</v>
      </c>
      <c r="D90" s="11"/>
      <c r="E90" s="12"/>
      <c r="F90" s="13"/>
      <c r="G90" s="11">
        <v>7624000</v>
      </c>
      <c r="H90" s="11">
        <v>4472724</v>
      </c>
      <c r="I90" s="14">
        <v>7624000</v>
      </c>
      <c r="J90" s="15">
        <v>11044000</v>
      </c>
      <c r="K90" s="11">
        <v>9675640</v>
      </c>
      <c r="L90" s="27">
        <v>10261390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3403332</v>
      </c>
      <c r="I92" s="9"/>
      <c r="J92" s="10"/>
      <c r="K92" s="6"/>
      <c r="L92" s="26"/>
    </row>
    <row r="93" spans="1:12" ht="13.5">
      <c r="A93" s="87" t="s">
        <v>84</v>
      </c>
      <c r="B93" s="71"/>
      <c r="C93" s="72">
        <f>SUM(C89:C92)</f>
        <v>3347000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7624000</v>
      </c>
      <c r="H93" s="72">
        <f>SUM(H89:H92)</f>
        <v>7876056</v>
      </c>
      <c r="I93" s="75">
        <f t="shared" si="16"/>
        <v>7624000</v>
      </c>
      <c r="J93" s="76">
        <f t="shared" si="16"/>
        <v>11044000</v>
      </c>
      <c r="K93" s="72">
        <f t="shared" si="16"/>
        <v>9675640</v>
      </c>
      <c r="L93" s="121">
        <f t="shared" si="16"/>
        <v>10261390</v>
      </c>
    </row>
    <row r="94" spans="1:12" ht="13.5">
      <c r="A94" s="1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2018-06-04T15:42:07Z</dcterms:created>
  <dcterms:modified xsi:type="dcterms:W3CDTF">2018-06-04T15:42:51Z</dcterms:modified>
  <cp:category/>
  <cp:version/>
  <cp:contentType/>
  <cp:contentStatus/>
</cp:coreProperties>
</file>