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'DC45'!$A$1:$L$101</definedName>
    <definedName name="_xlnm.Print_Area" localSheetId="11">'DC6'!$A$1:$L$101</definedName>
    <definedName name="_xlnm.Print_Area" localSheetId="20">'DC7'!$A$1:$L$101</definedName>
    <definedName name="_xlnm.Print_Area" localSheetId="26">'DC8'!$A$1:$L$101</definedName>
    <definedName name="_xlnm.Print_Area" localSheetId="31">'DC9'!$A$1:$L$101</definedName>
    <definedName name="_xlnm.Print_Area" localSheetId="5">'NC061'!$A$1:$L$101</definedName>
    <definedName name="_xlnm.Print_Area" localSheetId="6">'NC062'!$A$1:$L$101</definedName>
    <definedName name="_xlnm.Print_Area" localSheetId="7">'NC064'!$A$1:$L$101</definedName>
    <definedName name="_xlnm.Print_Area" localSheetId="8">'NC065'!$A$1:$L$101</definedName>
    <definedName name="_xlnm.Print_Area" localSheetId="9">'NC066'!$A$1:$L$101</definedName>
    <definedName name="_xlnm.Print_Area" localSheetId="10">'NC067'!$A$1:$L$101</definedName>
    <definedName name="_xlnm.Print_Area" localSheetId="12">'NC071'!$A$1:$L$101</definedName>
    <definedName name="_xlnm.Print_Area" localSheetId="13">'NC072'!$A$1:$L$101</definedName>
    <definedName name="_xlnm.Print_Area" localSheetId="14">'NC073'!$A$1:$L$101</definedName>
    <definedName name="_xlnm.Print_Area" localSheetId="15">'NC074'!$A$1:$L$101</definedName>
    <definedName name="_xlnm.Print_Area" localSheetId="16">'NC075'!$A$1:$L$101</definedName>
    <definedName name="_xlnm.Print_Area" localSheetId="17">'NC076'!$A$1:$L$101</definedName>
    <definedName name="_xlnm.Print_Area" localSheetId="18">'NC077'!$A$1:$L$101</definedName>
    <definedName name="_xlnm.Print_Area" localSheetId="19">'NC078'!$A$1:$L$101</definedName>
    <definedName name="_xlnm.Print_Area" localSheetId="21">'NC082'!$A$1:$L$101</definedName>
    <definedName name="_xlnm.Print_Area" localSheetId="22">'NC084'!$A$1:$L$101</definedName>
    <definedName name="_xlnm.Print_Area" localSheetId="23">'NC085'!$A$1:$L$101</definedName>
    <definedName name="_xlnm.Print_Area" localSheetId="24">'NC086'!$A$1:$L$101</definedName>
    <definedName name="_xlnm.Print_Area" localSheetId="25">'NC087'!$A$1:$L$101</definedName>
    <definedName name="_xlnm.Print_Area" localSheetId="27">'NC091'!$A$1:$L$101</definedName>
    <definedName name="_xlnm.Print_Area" localSheetId="28">'NC092'!$A$1:$L$101</definedName>
    <definedName name="_xlnm.Print_Area" localSheetId="29">'NC093'!$A$1:$L$101</definedName>
    <definedName name="_xlnm.Print_Area" localSheetId="30">'NC094'!$A$1:$L$101</definedName>
    <definedName name="_xlnm.Print_Area" localSheetId="1">'NC451'!$A$1:$L$101</definedName>
    <definedName name="_xlnm.Print_Area" localSheetId="2">'NC452'!$A$1:$L$101</definedName>
    <definedName name="_xlnm.Print_Area" localSheetId="3">'NC453'!$A$1:$L$101</definedName>
    <definedName name="_xlnm.Print_Area" localSheetId="0">'Summary'!$A$1:$L$101</definedName>
  </definedNames>
  <calcPr fullCalcOnLoad="1"/>
</workbook>
</file>

<file path=xl/sharedStrings.xml><?xml version="1.0" encoding="utf-8"?>
<sst xmlns="http://schemas.openxmlformats.org/spreadsheetml/2006/main" count="3840" uniqueCount="96">
  <si>
    <t>Northern Cape: Joe Morolong(NC451)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</si>
  <si>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</si>
  <si>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</si>
  <si>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</si>
  <si>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</si>
  <si>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</si>
  <si>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</si>
  <si>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</si>
  <si>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</si>
  <si>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</si>
  <si>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</si>
  <si>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</si>
  <si>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</si>
  <si>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</si>
  <si>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</si>
  <si>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</si>
  <si>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</si>
  <si>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</si>
  <si>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</si>
  <si>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</si>
  <si>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</si>
  <si>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</si>
  <si>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</si>
  <si>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</si>
  <si>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</si>
  <si>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</si>
  <si>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</si>
  <si>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</si>
  <si>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</si>
  <si>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</si>
  <si>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</si>
  <si>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</si>
  <si>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</si>
  <si>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</si>
  <si>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</si>
  <si>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</si>
  <si>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</si>
  <si>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</si>
  <si>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</si>
  <si>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</si>
  <si>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</si>
  <si>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</si>
  <si>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</si>
  <si>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</si>
  <si>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</si>
  <si>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</si>
  <si>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</si>
  <si>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</si>
  <si>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</si>
  <si>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</si>
  <si>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</si>
  <si>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</si>
  <si>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Northern Cape: Ga-Segonyana(NC452) - REVIEW - Table A9 Asset Management for 4th Quarter ended 30 June 2017 (Figures Finalised as at 2018/05/07)</t>
  </si>
  <si>
    <t>Northern Cape: Gamagara(NC453) - REVIEW - Table A9 Asset Management for 4th Quarter ended 30 June 2017 (Figures Finalised as at 2018/05/07)</t>
  </si>
  <si>
    <t>Northern Cape: John Taolo Gaetsewe(DC45) - REVIEW - Table A9 Asset Management for 4th Quarter ended 30 June 2017 (Figures Finalised as at 2018/05/07)</t>
  </si>
  <si>
    <t>Northern Cape: Richtersveld(NC061) - REVIEW - Table A9 Asset Management for 4th Quarter ended 30 June 2017 (Figures Finalised as at 2018/05/07)</t>
  </si>
  <si>
    <t>Northern Cape: Nama Khoi(NC062) - REVIEW - Table A9 Asset Management for 4th Quarter ended 30 June 2017 (Figures Finalised as at 2018/05/07)</t>
  </si>
  <si>
    <t>Northern Cape: Kamiesberg(NC064) - REVIEW - Table A9 Asset Management for 4th Quarter ended 30 June 2017 (Figures Finalised as at 2018/05/07)</t>
  </si>
  <si>
    <t>Northern Cape: Hantam(NC065) - REVIEW - Table A9 Asset Management for 4th Quarter ended 30 June 2017 (Figures Finalised as at 2018/05/07)</t>
  </si>
  <si>
    <t>Northern Cape: Karoo Hoogland(NC066) - REVIEW - Table A9 Asset Management for 4th Quarter ended 30 June 2017 (Figures Finalised as at 2018/05/07)</t>
  </si>
  <si>
    <t>Northern Cape: Khai-Ma(NC067) - REVIEW - Table A9 Asset Management for 4th Quarter ended 30 June 2017 (Figures Finalised as at 2018/05/07)</t>
  </si>
  <si>
    <t>Northern Cape: Namakwa(DC6) - REVIEW - Table A9 Asset Management for 4th Quarter ended 30 June 2017 (Figures Finalised as at 2018/05/07)</t>
  </si>
  <si>
    <t>Northern Cape: Ubuntu(NC071) - REVIEW - Table A9 Asset Management for 4th Quarter ended 30 June 2017 (Figures Finalised as at 2018/05/07)</t>
  </si>
  <si>
    <t>Northern Cape: Umsobomvu(NC072) - REVIEW - Table A9 Asset Management for 4th Quarter ended 30 June 2017 (Figures Finalised as at 2018/05/07)</t>
  </si>
  <si>
    <t>Northern Cape: Emthanjeni(NC073) - REVIEW - Table A9 Asset Management for 4th Quarter ended 30 June 2017 (Figures Finalised as at 2018/05/07)</t>
  </si>
  <si>
    <t>Northern Cape: Kareeberg(NC074) - REVIEW - Table A9 Asset Management for 4th Quarter ended 30 June 2017 (Figures Finalised as at 2018/05/07)</t>
  </si>
  <si>
    <t>Northern Cape: Renosterberg(NC075) - REVIEW - Table A9 Asset Management for 4th Quarter ended 30 June 2017 (Figures Finalised as at 2018/05/07)</t>
  </si>
  <si>
    <t>Northern Cape: Thembelihle(NC076) - REVIEW - Table A9 Asset Management for 4th Quarter ended 30 June 2017 (Figures Finalised as at 2018/05/07)</t>
  </si>
  <si>
    <t>Northern Cape: Siyathemba(NC077) - REVIEW - Table A9 Asset Management for 4th Quarter ended 30 June 2017 (Figures Finalised as at 2018/05/07)</t>
  </si>
  <si>
    <t>Northern Cape: Siyancuma(NC078) - REVIEW - Table A9 Asset Management for 4th Quarter ended 30 June 2017 (Figures Finalised as at 2018/05/07)</t>
  </si>
  <si>
    <t>Northern Cape: Pixley Ka Seme (Nc)(DC7) - REVIEW - Table A9 Asset Management for 4th Quarter ended 30 June 2017 (Figures Finalised as at 2018/05/07)</t>
  </si>
  <si>
    <t>Northern Cape: !Kai! Garib(NC082) - REVIEW - Table A9 Asset Management for 4th Quarter ended 30 June 2017 (Figures Finalised as at 2018/05/07)</t>
  </si>
  <si>
    <t>Northern Cape: !Kheis(NC084) - REVIEW - Table A9 Asset Management for 4th Quarter ended 30 June 2017 (Figures Finalised as at 2018/05/07)</t>
  </si>
  <si>
    <t>Northern Cape: Tsantsabane(NC085) - REVIEW - Table A9 Asset Management for 4th Quarter ended 30 June 2017 (Figures Finalised as at 2018/05/07)</t>
  </si>
  <si>
    <t>Northern Cape: Kgatelopele(NC086) - REVIEW - Table A9 Asset Management for 4th Quarter ended 30 June 2017 (Figures Finalised as at 2018/05/07)</t>
  </si>
  <si>
    <t>Northern Cape: Dawid Kruiper(NC087) - REVIEW - Table A9 Asset Management for 4th Quarter ended 30 June 2017 (Figures Finalised as at 2018/05/07)</t>
  </si>
  <si>
    <t>Northern Cape: Z F Mgcawu(DC8) - REVIEW - Table A9 Asset Management for 4th Quarter ended 30 June 2017 (Figures Finalised as at 2018/05/07)</t>
  </si>
  <si>
    <t>Northern Cape: Sol Plaatje(NC091) - REVIEW - Table A9 Asset Management for 4th Quarter ended 30 June 2017 (Figures Finalised as at 2018/05/07)</t>
  </si>
  <si>
    <t>Northern Cape: Dikgatlong(NC092) - REVIEW - Table A9 Asset Management for 4th Quarter ended 30 June 2017 (Figures Finalised as at 2018/05/07)</t>
  </si>
  <si>
    <t>Northern Cape: Magareng(NC093) - REVIEW - Table A9 Asset Management for 4th Quarter ended 30 June 2017 (Figures Finalised as at 2018/05/07)</t>
  </si>
  <si>
    <t>Northern Cape: Phokwane(NC094) - REVIEW - Table A9 Asset Management for 4th Quarter ended 30 June 2017 (Figures Finalised as at 2018/05/07)</t>
  </si>
  <si>
    <t>Northern Cape: Frances Baard(DC9)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</si>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</sst>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779186246</v>
      </c>
      <c r="D5" s="40">
        <f aca="true" t="shared" si="0" ref="D5:L5">SUM(D11:D18)</f>
        <v>929229998</v>
      </c>
      <c r="E5" s="41">
        <f t="shared" si="0"/>
        <v>858654049</v>
      </c>
      <c r="F5" s="42">
        <f t="shared" si="0"/>
        <v>990047288</v>
      </c>
      <c r="G5" s="40">
        <f t="shared" si="0"/>
        <v>872805674</v>
      </c>
      <c r="H5" s="40">
        <f>SUM(H11:H18)</f>
        <v>649210750</v>
      </c>
      <c r="I5" s="43">
        <f t="shared" si="0"/>
        <v>678435229</v>
      </c>
      <c r="J5" s="44">
        <f t="shared" si="0"/>
        <v>1081919564</v>
      </c>
      <c r="K5" s="40">
        <f t="shared" si="0"/>
        <v>857435099</v>
      </c>
      <c r="L5" s="41">
        <f t="shared" si="0"/>
        <v>1081015086</v>
      </c>
    </row>
    <row r="6" spans="1:12" ht="13.5">
      <c r="A6" s="46" t="s">
        <v>19</v>
      </c>
      <c r="B6" s="47"/>
      <c r="C6" s="6">
        <v>166232942</v>
      </c>
      <c r="D6" s="6">
        <v>245225048</v>
      </c>
      <c r="E6" s="7">
        <v>194519995</v>
      </c>
      <c r="F6" s="8">
        <v>176720917</v>
      </c>
      <c r="G6" s="6">
        <v>182243062</v>
      </c>
      <c r="H6" s="6">
        <v>201729738</v>
      </c>
      <c r="I6" s="9">
        <v>153350118</v>
      </c>
      <c r="J6" s="10">
        <v>162815525</v>
      </c>
      <c r="K6" s="6">
        <v>160710809</v>
      </c>
      <c r="L6" s="7">
        <v>135501690</v>
      </c>
    </row>
    <row r="7" spans="1:12" ht="13.5">
      <c r="A7" s="46" t="s">
        <v>20</v>
      </c>
      <c r="B7" s="47"/>
      <c r="C7" s="6">
        <v>59137496</v>
      </c>
      <c r="D7" s="6">
        <v>41959426</v>
      </c>
      <c r="E7" s="7">
        <v>66987452</v>
      </c>
      <c r="F7" s="8">
        <v>124396215</v>
      </c>
      <c r="G7" s="6">
        <v>77466508</v>
      </c>
      <c r="H7" s="6">
        <v>62453901</v>
      </c>
      <c r="I7" s="9">
        <v>76781616</v>
      </c>
      <c r="J7" s="10">
        <v>181121909</v>
      </c>
      <c r="K7" s="6">
        <v>77629720</v>
      </c>
      <c r="L7" s="7">
        <v>309590527</v>
      </c>
    </row>
    <row r="8" spans="1:12" ht="13.5">
      <c r="A8" s="46" t="s">
        <v>21</v>
      </c>
      <c r="B8" s="47"/>
      <c r="C8" s="6">
        <v>283214264</v>
      </c>
      <c r="D8" s="6">
        <v>376708069</v>
      </c>
      <c r="E8" s="7">
        <v>398839766</v>
      </c>
      <c r="F8" s="8">
        <v>442886498</v>
      </c>
      <c r="G8" s="6">
        <v>382761838</v>
      </c>
      <c r="H8" s="6">
        <v>266020130</v>
      </c>
      <c r="I8" s="9">
        <v>248733425</v>
      </c>
      <c r="J8" s="10">
        <v>431030549</v>
      </c>
      <c r="K8" s="6">
        <v>351601517</v>
      </c>
      <c r="L8" s="7">
        <v>424084070</v>
      </c>
    </row>
    <row r="9" spans="1:12" ht="13.5">
      <c r="A9" s="46" t="s">
        <v>22</v>
      </c>
      <c r="B9" s="47"/>
      <c r="C9" s="6">
        <v>114474070</v>
      </c>
      <c r="D9" s="6">
        <v>87328078</v>
      </c>
      <c r="E9" s="7">
        <v>71002728</v>
      </c>
      <c r="F9" s="8">
        <v>104706142</v>
      </c>
      <c r="G9" s="6">
        <v>103522287</v>
      </c>
      <c r="H9" s="6">
        <v>61444606</v>
      </c>
      <c r="I9" s="9">
        <v>77423669</v>
      </c>
      <c r="J9" s="10">
        <v>146922240</v>
      </c>
      <c r="K9" s="6">
        <v>135084540</v>
      </c>
      <c r="L9" s="7">
        <v>83275711</v>
      </c>
    </row>
    <row r="10" spans="1:12" ht="13.5">
      <c r="A10" s="46" t="s">
        <v>23</v>
      </c>
      <c r="B10" s="47"/>
      <c r="C10" s="6">
        <v>88230651</v>
      </c>
      <c r="D10" s="6">
        <v>50304625</v>
      </c>
      <c r="E10" s="7">
        <v>25753326</v>
      </c>
      <c r="F10" s="8">
        <v>24166003</v>
      </c>
      <c r="G10" s="6">
        <v>20426955</v>
      </c>
      <c r="H10" s="6">
        <v>11875329</v>
      </c>
      <c r="I10" s="9">
        <v>57599078</v>
      </c>
      <c r="J10" s="10">
        <v>25000000</v>
      </c>
      <c r="K10" s="6">
        <v>25930700</v>
      </c>
      <c r="L10" s="7">
        <v>44489905</v>
      </c>
    </row>
    <row r="11" spans="1:12" ht="13.5">
      <c r="A11" s="48" t="s">
        <v>24</v>
      </c>
      <c r="B11" s="47"/>
      <c r="C11" s="21">
        <f>SUM(C6:C10)</f>
        <v>711289423</v>
      </c>
      <c r="D11" s="21">
        <f aca="true" t="shared" si="1" ref="D11:L11">SUM(D6:D10)</f>
        <v>801525246</v>
      </c>
      <c r="E11" s="22">
        <f t="shared" si="1"/>
        <v>757103267</v>
      </c>
      <c r="F11" s="23">
        <f t="shared" si="1"/>
        <v>872875775</v>
      </c>
      <c r="G11" s="21">
        <f t="shared" si="1"/>
        <v>766420650</v>
      </c>
      <c r="H11" s="21">
        <f>SUM(H6:H10)</f>
        <v>603523704</v>
      </c>
      <c r="I11" s="24">
        <f t="shared" si="1"/>
        <v>613887906</v>
      </c>
      <c r="J11" s="25">
        <f t="shared" si="1"/>
        <v>946890223</v>
      </c>
      <c r="K11" s="21">
        <f t="shared" si="1"/>
        <v>750957286</v>
      </c>
      <c r="L11" s="22">
        <f t="shared" si="1"/>
        <v>996941903</v>
      </c>
    </row>
    <row r="12" spans="1:12" ht="13.5">
      <c r="A12" s="49" t="s">
        <v>25</v>
      </c>
      <c r="B12" s="39"/>
      <c r="C12" s="6">
        <v>8816711</v>
      </c>
      <c r="D12" s="6">
        <v>34665303</v>
      </c>
      <c r="E12" s="7">
        <v>15527054</v>
      </c>
      <c r="F12" s="8">
        <v>43306534</v>
      </c>
      <c r="G12" s="6">
        <v>26319834</v>
      </c>
      <c r="H12" s="6">
        <v>20370521</v>
      </c>
      <c r="I12" s="9">
        <v>11017091</v>
      </c>
      <c r="J12" s="10">
        <v>38774022</v>
      </c>
      <c r="K12" s="6">
        <v>34527410</v>
      </c>
      <c r="L12" s="7">
        <v>34840866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9000000</v>
      </c>
      <c r="K13" s="11"/>
      <c r="L13" s="12"/>
    </row>
    <row r="14" spans="1:12" ht="13.5">
      <c r="A14" s="49" t="s">
        <v>27</v>
      </c>
      <c r="B14" s="39"/>
      <c r="C14" s="6">
        <v>839000</v>
      </c>
      <c r="D14" s="6">
        <v>5342088</v>
      </c>
      <c r="E14" s="7">
        <v>45277163</v>
      </c>
      <c r="F14" s="8"/>
      <c r="G14" s="6">
        <v>2500000</v>
      </c>
      <c r="H14" s="6">
        <v>1387992</v>
      </c>
      <c r="I14" s="9">
        <v>115400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57133014</v>
      </c>
      <c r="D15" s="6">
        <v>80589077</v>
      </c>
      <c r="E15" s="7">
        <v>36304452</v>
      </c>
      <c r="F15" s="8">
        <v>67824979</v>
      </c>
      <c r="G15" s="6">
        <v>74175587</v>
      </c>
      <c r="H15" s="6">
        <v>22958083</v>
      </c>
      <c r="I15" s="9">
        <v>49793347</v>
      </c>
      <c r="J15" s="10">
        <v>79685562</v>
      </c>
      <c r="K15" s="6">
        <v>71025403</v>
      </c>
      <c r="L15" s="7">
        <v>48242317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1108098</v>
      </c>
      <c r="D18" s="16">
        <v>7108284</v>
      </c>
      <c r="E18" s="17">
        <v>4442113</v>
      </c>
      <c r="F18" s="18">
        <v>6040000</v>
      </c>
      <c r="G18" s="16">
        <v>3389603</v>
      </c>
      <c r="H18" s="16">
        <v>970450</v>
      </c>
      <c r="I18" s="19">
        <v>3621485</v>
      </c>
      <c r="J18" s="20">
        <v>7569757</v>
      </c>
      <c r="K18" s="16">
        <v>925000</v>
      </c>
      <c r="L18" s="17">
        <v>990000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225355786</v>
      </c>
      <c r="D20" s="53">
        <f aca="true" t="shared" si="2" ref="D20:L20">SUM(D26:D33)</f>
        <v>145016469</v>
      </c>
      <c r="E20" s="54">
        <f t="shared" si="2"/>
        <v>125945790</v>
      </c>
      <c r="F20" s="55">
        <f t="shared" si="2"/>
        <v>265388781</v>
      </c>
      <c r="G20" s="53">
        <f t="shared" si="2"/>
        <v>214149637</v>
      </c>
      <c r="H20" s="53">
        <f>SUM(H26:H33)</f>
        <v>109827747</v>
      </c>
      <c r="I20" s="56">
        <f t="shared" si="2"/>
        <v>281131399</v>
      </c>
      <c r="J20" s="57">
        <f t="shared" si="2"/>
        <v>309883922</v>
      </c>
      <c r="K20" s="53">
        <f t="shared" si="2"/>
        <v>271194201</v>
      </c>
      <c r="L20" s="54">
        <f t="shared" si="2"/>
        <v>304426707</v>
      </c>
    </row>
    <row r="21" spans="1:12" ht="13.5">
      <c r="A21" s="46" t="s">
        <v>19</v>
      </c>
      <c r="B21" s="47"/>
      <c r="C21" s="6">
        <v>76668213</v>
      </c>
      <c r="D21" s="6">
        <v>49731336</v>
      </c>
      <c r="E21" s="7">
        <v>19141856</v>
      </c>
      <c r="F21" s="8">
        <v>12687000</v>
      </c>
      <c r="G21" s="6">
        <v>39466384</v>
      </c>
      <c r="H21" s="6">
        <v>33504579</v>
      </c>
      <c r="I21" s="9">
        <v>36830129</v>
      </c>
      <c r="J21" s="10">
        <v>70678047</v>
      </c>
      <c r="K21" s="6">
        <v>68735101</v>
      </c>
      <c r="L21" s="7">
        <v>99345857</v>
      </c>
    </row>
    <row r="22" spans="1:12" ht="13.5">
      <c r="A22" s="46" t="s">
        <v>20</v>
      </c>
      <c r="B22" s="47"/>
      <c r="C22" s="6">
        <v>51538957</v>
      </c>
      <c r="D22" s="6">
        <v>15154679</v>
      </c>
      <c r="E22" s="7">
        <v>14750100</v>
      </c>
      <c r="F22" s="8">
        <v>125664035</v>
      </c>
      <c r="G22" s="6">
        <v>47346658</v>
      </c>
      <c r="H22" s="6">
        <v>3608648</v>
      </c>
      <c r="I22" s="9">
        <v>10155361</v>
      </c>
      <c r="J22" s="10">
        <v>53200000</v>
      </c>
      <c r="K22" s="6">
        <v>91000000</v>
      </c>
      <c r="L22" s="7">
        <v>113344000</v>
      </c>
    </row>
    <row r="23" spans="1:12" ht="13.5">
      <c r="A23" s="46" t="s">
        <v>21</v>
      </c>
      <c r="B23" s="47"/>
      <c r="C23" s="6">
        <v>10070577</v>
      </c>
      <c r="D23" s="6">
        <v>9614337</v>
      </c>
      <c r="E23" s="7">
        <v>13104372</v>
      </c>
      <c r="F23" s="8">
        <v>33529660</v>
      </c>
      <c r="G23" s="6">
        <v>28726846</v>
      </c>
      <c r="H23" s="6">
        <v>32325837</v>
      </c>
      <c r="I23" s="9">
        <v>10363989</v>
      </c>
      <c r="J23" s="10">
        <v>80474448</v>
      </c>
      <c r="K23" s="6">
        <v>83768151</v>
      </c>
      <c r="L23" s="7">
        <v>71787613</v>
      </c>
    </row>
    <row r="24" spans="1:12" ht="13.5">
      <c r="A24" s="46" t="s">
        <v>22</v>
      </c>
      <c r="B24" s="47"/>
      <c r="C24" s="6">
        <v>67601714</v>
      </c>
      <c r="D24" s="6">
        <v>52460653</v>
      </c>
      <c r="E24" s="7">
        <v>56996123</v>
      </c>
      <c r="F24" s="8">
        <v>28782860</v>
      </c>
      <c r="G24" s="6">
        <v>45819464</v>
      </c>
      <c r="H24" s="6">
        <v>15057046</v>
      </c>
      <c r="I24" s="9">
        <v>20768243</v>
      </c>
      <c r="J24" s="10">
        <v>76297827</v>
      </c>
      <c r="K24" s="6">
        <v>13132000</v>
      </c>
      <c r="L24" s="7">
        <v>8494000</v>
      </c>
    </row>
    <row r="25" spans="1:12" ht="13.5">
      <c r="A25" s="46" t="s">
        <v>23</v>
      </c>
      <c r="B25" s="47"/>
      <c r="C25" s="6">
        <v>1312322</v>
      </c>
      <c r="D25" s="6"/>
      <c r="E25" s="7"/>
      <c r="F25" s="8">
        <v>19511949</v>
      </c>
      <c r="G25" s="6">
        <v>8237136</v>
      </c>
      <c r="H25" s="6">
        <v>8102641</v>
      </c>
      <c r="I25" s="9">
        <v>159785881</v>
      </c>
      <c r="J25" s="10">
        <v>2815000</v>
      </c>
      <c r="K25" s="6">
        <v>333799</v>
      </c>
      <c r="L25" s="7"/>
    </row>
    <row r="26" spans="1:12" ht="13.5">
      <c r="A26" s="48" t="s">
        <v>24</v>
      </c>
      <c r="B26" s="58"/>
      <c r="C26" s="21">
        <f aca="true" t="shared" si="3" ref="C26:L26">SUM(C21:C25)</f>
        <v>207191783</v>
      </c>
      <c r="D26" s="21">
        <f t="shared" si="3"/>
        <v>126961005</v>
      </c>
      <c r="E26" s="22">
        <f t="shared" si="3"/>
        <v>103992451</v>
      </c>
      <c r="F26" s="23">
        <f t="shared" si="3"/>
        <v>220175504</v>
      </c>
      <c r="G26" s="21">
        <f t="shared" si="3"/>
        <v>169596488</v>
      </c>
      <c r="H26" s="21">
        <f>SUM(H21:H25)</f>
        <v>92598751</v>
      </c>
      <c r="I26" s="24">
        <f t="shared" si="3"/>
        <v>237903603</v>
      </c>
      <c r="J26" s="25">
        <f t="shared" si="3"/>
        <v>283465322</v>
      </c>
      <c r="K26" s="21">
        <f t="shared" si="3"/>
        <v>256969051</v>
      </c>
      <c r="L26" s="22">
        <f t="shared" si="3"/>
        <v>292971470</v>
      </c>
    </row>
    <row r="27" spans="1:12" ht="13.5">
      <c r="A27" s="49" t="s">
        <v>25</v>
      </c>
      <c r="B27" s="59"/>
      <c r="C27" s="6">
        <v>13044911</v>
      </c>
      <c r="D27" s="6">
        <v>3711297</v>
      </c>
      <c r="E27" s="7">
        <v>12816985</v>
      </c>
      <c r="F27" s="8">
        <v>14465524</v>
      </c>
      <c r="G27" s="6">
        <v>14760076</v>
      </c>
      <c r="H27" s="6">
        <v>2474647</v>
      </c>
      <c r="I27" s="9">
        <v>29859000</v>
      </c>
      <c r="J27" s="10">
        <v>14523000</v>
      </c>
      <c r="K27" s="6">
        <v>3909725</v>
      </c>
      <c r="L27" s="7">
        <v>7110992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>
        <v>2380376</v>
      </c>
      <c r="F29" s="8"/>
      <c r="G29" s="6"/>
      <c r="H29" s="6">
        <v>352495</v>
      </c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5026173</v>
      </c>
      <c r="D30" s="6">
        <v>14344167</v>
      </c>
      <c r="E30" s="7">
        <v>6673009</v>
      </c>
      <c r="F30" s="8">
        <v>30747753</v>
      </c>
      <c r="G30" s="6">
        <v>26752485</v>
      </c>
      <c r="H30" s="6">
        <v>14401854</v>
      </c>
      <c r="I30" s="9">
        <v>13353141</v>
      </c>
      <c r="J30" s="10">
        <v>11645600</v>
      </c>
      <c r="K30" s="6">
        <v>10315425</v>
      </c>
      <c r="L30" s="7">
        <v>4344245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92919</v>
      </c>
      <c r="D33" s="16"/>
      <c r="E33" s="17">
        <v>82969</v>
      </c>
      <c r="F33" s="18"/>
      <c r="G33" s="16">
        <v>3040588</v>
      </c>
      <c r="H33" s="16"/>
      <c r="I33" s="19">
        <v>15655</v>
      </c>
      <c r="J33" s="20">
        <v>250000</v>
      </c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242901155</v>
      </c>
      <c r="D36" s="6">
        <f t="shared" si="4"/>
        <v>294956384</v>
      </c>
      <c r="E36" s="7">
        <f t="shared" si="4"/>
        <v>213661851</v>
      </c>
      <c r="F36" s="8">
        <f t="shared" si="4"/>
        <v>189407917</v>
      </c>
      <c r="G36" s="6">
        <f t="shared" si="4"/>
        <v>221709446</v>
      </c>
      <c r="H36" s="6">
        <f>H6+H21</f>
        <v>235234317</v>
      </c>
      <c r="I36" s="9">
        <f t="shared" si="4"/>
        <v>190180247</v>
      </c>
      <c r="J36" s="10">
        <f t="shared" si="4"/>
        <v>233493572</v>
      </c>
      <c r="K36" s="6">
        <f t="shared" si="4"/>
        <v>229445910</v>
      </c>
      <c r="L36" s="7">
        <f t="shared" si="4"/>
        <v>234847547</v>
      </c>
    </row>
    <row r="37" spans="1:12" ht="13.5">
      <c r="A37" s="46" t="s">
        <v>20</v>
      </c>
      <c r="B37" s="47"/>
      <c r="C37" s="6">
        <f t="shared" si="4"/>
        <v>110676453</v>
      </c>
      <c r="D37" s="6">
        <f t="shared" si="4"/>
        <v>57114105</v>
      </c>
      <c r="E37" s="7">
        <f t="shared" si="4"/>
        <v>81737552</v>
      </c>
      <c r="F37" s="8">
        <f t="shared" si="4"/>
        <v>250060250</v>
      </c>
      <c r="G37" s="6">
        <f t="shared" si="4"/>
        <v>124813166</v>
      </c>
      <c r="H37" s="6">
        <f>H7+H22</f>
        <v>66062549</v>
      </c>
      <c r="I37" s="9">
        <f t="shared" si="4"/>
        <v>86936977</v>
      </c>
      <c r="J37" s="10">
        <f t="shared" si="4"/>
        <v>234321909</v>
      </c>
      <c r="K37" s="6">
        <f t="shared" si="4"/>
        <v>168629720</v>
      </c>
      <c r="L37" s="7">
        <f t="shared" si="4"/>
        <v>422934527</v>
      </c>
    </row>
    <row r="38" spans="1:12" ht="13.5">
      <c r="A38" s="46" t="s">
        <v>21</v>
      </c>
      <c r="B38" s="47"/>
      <c r="C38" s="6">
        <f t="shared" si="4"/>
        <v>293284841</v>
      </c>
      <c r="D38" s="6">
        <f t="shared" si="4"/>
        <v>386322406</v>
      </c>
      <c r="E38" s="7">
        <f t="shared" si="4"/>
        <v>411944138</v>
      </c>
      <c r="F38" s="8">
        <f t="shared" si="4"/>
        <v>476416158</v>
      </c>
      <c r="G38" s="6">
        <f t="shared" si="4"/>
        <v>411488684</v>
      </c>
      <c r="H38" s="6">
        <f>H8+H23</f>
        <v>298345967</v>
      </c>
      <c r="I38" s="9">
        <f t="shared" si="4"/>
        <v>259097414</v>
      </c>
      <c r="J38" s="10">
        <f t="shared" si="4"/>
        <v>511504997</v>
      </c>
      <c r="K38" s="6">
        <f t="shared" si="4"/>
        <v>435369668</v>
      </c>
      <c r="L38" s="7">
        <f t="shared" si="4"/>
        <v>495871683</v>
      </c>
    </row>
    <row r="39" spans="1:12" ht="13.5">
      <c r="A39" s="46" t="s">
        <v>22</v>
      </c>
      <c r="B39" s="47"/>
      <c r="C39" s="6">
        <f t="shared" si="4"/>
        <v>182075784</v>
      </c>
      <c r="D39" s="6">
        <f t="shared" si="4"/>
        <v>139788731</v>
      </c>
      <c r="E39" s="7">
        <f t="shared" si="4"/>
        <v>127998851</v>
      </c>
      <c r="F39" s="8">
        <f t="shared" si="4"/>
        <v>133489002</v>
      </c>
      <c r="G39" s="6">
        <f t="shared" si="4"/>
        <v>149341751</v>
      </c>
      <c r="H39" s="6">
        <f>H9+H24</f>
        <v>76501652</v>
      </c>
      <c r="I39" s="9">
        <f t="shared" si="4"/>
        <v>98191912</v>
      </c>
      <c r="J39" s="10">
        <f t="shared" si="4"/>
        <v>223220067</v>
      </c>
      <c r="K39" s="6">
        <f t="shared" si="4"/>
        <v>148216540</v>
      </c>
      <c r="L39" s="7">
        <f t="shared" si="4"/>
        <v>91769711</v>
      </c>
    </row>
    <row r="40" spans="1:12" ht="13.5">
      <c r="A40" s="46" t="s">
        <v>23</v>
      </c>
      <c r="B40" s="47"/>
      <c r="C40" s="6">
        <f t="shared" si="4"/>
        <v>89542973</v>
      </c>
      <c r="D40" s="6">
        <f t="shared" si="4"/>
        <v>50304625</v>
      </c>
      <c r="E40" s="7">
        <f t="shared" si="4"/>
        <v>25753326</v>
      </c>
      <c r="F40" s="8">
        <f t="shared" si="4"/>
        <v>43677952</v>
      </c>
      <c r="G40" s="6">
        <f t="shared" si="4"/>
        <v>28664091</v>
      </c>
      <c r="H40" s="6">
        <f>H10+H25</f>
        <v>19977970</v>
      </c>
      <c r="I40" s="9">
        <f t="shared" si="4"/>
        <v>217384959</v>
      </c>
      <c r="J40" s="10">
        <f t="shared" si="4"/>
        <v>27815000</v>
      </c>
      <c r="K40" s="6">
        <f t="shared" si="4"/>
        <v>26264499</v>
      </c>
      <c r="L40" s="7">
        <f t="shared" si="4"/>
        <v>44489905</v>
      </c>
    </row>
    <row r="41" spans="1:12" ht="13.5">
      <c r="A41" s="48" t="s">
        <v>24</v>
      </c>
      <c r="B41" s="47"/>
      <c r="C41" s="21">
        <f>SUM(C36:C40)</f>
        <v>918481206</v>
      </c>
      <c r="D41" s="21">
        <f aca="true" t="shared" si="5" ref="D41:L41">SUM(D36:D40)</f>
        <v>928486251</v>
      </c>
      <c r="E41" s="22">
        <f t="shared" si="5"/>
        <v>861095718</v>
      </c>
      <c r="F41" s="23">
        <f t="shared" si="5"/>
        <v>1093051279</v>
      </c>
      <c r="G41" s="21">
        <f t="shared" si="5"/>
        <v>936017138</v>
      </c>
      <c r="H41" s="21">
        <f>SUM(H36:H40)</f>
        <v>696122455</v>
      </c>
      <c r="I41" s="24">
        <f t="shared" si="5"/>
        <v>851791509</v>
      </c>
      <c r="J41" s="25">
        <f t="shared" si="5"/>
        <v>1230355545</v>
      </c>
      <c r="K41" s="21">
        <f t="shared" si="5"/>
        <v>1007926337</v>
      </c>
      <c r="L41" s="22">
        <f t="shared" si="5"/>
        <v>1289913373</v>
      </c>
    </row>
    <row r="42" spans="1:12" ht="13.5">
      <c r="A42" s="49" t="s">
        <v>25</v>
      </c>
      <c r="B42" s="39"/>
      <c r="C42" s="6">
        <f t="shared" si="4"/>
        <v>21861622</v>
      </c>
      <c r="D42" s="6">
        <f t="shared" si="4"/>
        <v>38376600</v>
      </c>
      <c r="E42" s="61">
        <f t="shared" si="4"/>
        <v>28344039</v>
      </c>
      <c r="F42" s="62">
        <f t="shared" si="4"/>
        <v>57772058</v>
      </c>
      <c r="G42" s="60">
        <f t="shared" si="4"/>
        <v>41079910</v>
      </c>
      <c r="H42" s="60">
        <f t="shared" si="4"/>
        <v>22845168</v>
      </c>
      <c r="I42" s="63">
        <f t="shared" si="4"/>
        <v>40876091</v>
      </c>
      <c r="J42" s="64">
        <f t="shared" si="4"/>
        <v>53297022</v>
      </c>
      <c r="K42" s="60">
        <f t="shared" si="4"/>
        <v>38437135</v>
      </c>
      <c r="L42" s="61">
        <f t="shared" si="4"/>
        <v>41951858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9000000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839000</v>
      </c>
      <c r="D44" s="6">
        <f t="shared" si="4"/>
        <v>5342088</v>
      </c>
      <c r="E44" s="61">
        <f t="shared" si="4"/>
        <v>47657539</v>
      </c>
      <c r="F44" s="62">
        <f t="shared" si="4"/>
        <v>0</v>
      </c>
      <c r="G44" s="60">
        <f t="shared" si="4"/>
        <v>2500000</v>
      </c>
      <c r="H44" s="60">
        <f t="shared" si="4"/>
        <v>1740487</v>
      </c>
      <c r="I44" s="63">
        <f t="shared" si="4"/>
        <v>115400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62159187</v>
      </c>
      <c r="D45" s="6">
        <f t="shared" si="4"/>
        <v>94933244</v>
      </c>
      <c r="E45" s="61">
        <f t="shared" si="4"/>
        <v>42977461</v>
      </c>
      <c r="F45" s="62">
        <f t="shared" si="4"/>
        <v>98572732</v>
      </c>
      <c r="G45" s="60">
        <f t="shared" si="4"/>
        <v>100928072</v>
      </c>
      <c r="H45" s="60">
        <f t="shared" si="4"/>
        <v>37359937</v>
      </c>
      <c r="I45" s="63">
        <f t="shared" si="4"/>
        <v>63146488</v>
      </c>
      <c r="J45" s="64">
        <f t="shared" si="4"/>
        <v>91331162</v>
      </c>
      <c r="K45" s="60">
        <f t="shared" si="4"/>
        <v>81340828</v>
      </c>
      <c r="L45" s="61">
        <f t="shared" si="4"/>
        <v>52586562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1201017</v>
      </c>
      <c r="D48" s="6">
        <f t="shared" si="4"/>
        <v>7108284</v>
      </c>
      <c r="E48" s="61">
        <f t="shared" si="4"/>
        <v>4525082</v>
      </c>
      <c r="F48" s="62">
        <f t="shared" si="4"/>
        <v>6040000</v>
      </c>
      <c r="G48" s="60">
        <f t="shared" si="4"/>
        <v>6430191</v>
      </c>
      <c r="H48" s="60">
        <f t="shared" si="4"/>
        <v>970450</v>
      </c>
      <c r="I48" s="63">
        <f t="shared" si="4"/>
        <v>3637140</v>
      </c>
      <c r="J48" s="64">
        <f t="shared" si="4"/>
        <v>7819757</v>
      </c>
      <c r="K48" s="60">
        <f t="shared" si="4"/>
        <v>925000</v>
      </c>
      <c r="L48" s="61">
        <f t="shared" si="4"/>
        <v>990000</v>
      </c>
    </row>
    <row r="49" spans="1:12" ht="13.5">
      <c r="A49" s="70" t="s">
        <v>37</v>
      </c>
      <c r="B49" s="71"/>
      <c r="C49" s="72">
        <f>SUM(C41:C48)</f>
        <v>1004542032</v>
      </c>
      <c r="D49" s="72">
        <f aca="true" t="shared" si="6" ref="D49:L49">SUM(D41:D48)</f>
        <v>1074246467</v>
      </c>
      <c r="E49" s="73">
        <f t="shared" si="6"/>
        <v>984599839</v>
      </c>
      <c r="F49" s="74">
        <f t="shared" si="6"/>
        <v>1255436069</v>
      </c>
      <c r="G49" s="72">
        <f t="shared" si="6"/>
        <v>1086955311</v>
      </c>
      <c r="H49" s="72">
        <f>SUM(H41:H48)</f>
        <v>759038497</v>
      </c>
      <c r="I49" s="75">
        <f t="shared" si="6"/>
        <v>959566628</v>
      </c>
      <c r="J49" s="76">
        <f t="shared" si="6"/>
        <v>1391803486</v>
      </c>
      <c r="K49" s="72">
        <f t="shared" si="6"/>
        <v>1128629300</v>
      </c>
      <c r="L49" s="73">
        <f t="shared" si="6"/>
        <v>1385441793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3071111931</v>
      </c>
      <c r="D52" s="6">
        <v>3763881790</v>
      </c>
      <c r="E52" s="7">
        <v>3484684731</v>
      </c>
      <c r="F52" s="8">
        <v>4317346187</v>
      </c>
      <c r="G52" s="6">
        <v>4350719127</v>
      </c>
      <c r="H52" s="6"/>
      <c r="I52" s="9">
        <v>4597814713</v>
      </c>
      <c r="J52" s="10">
        <v>4358888162</v>
      </c>
      <c r="K52" s="6">
        <v>3702716763</v>
      </c>
      <c r="L52" s="7">
        <v>3828239572</v>
      </c>
    </row>
    <row r="53" spans="1:12" ht="13.5">
      <c r="A53" s="79" t="s">
        <v>20</v>
      </c>
      <c r="B53" s="47"/>
      <c r="C53" s="6">
        <v>827606265</v>
      </c>
      <c r="D53" s="6">
        <v>1068329049</v>
      </c>
      <c r="E53" s="7">
        <v>1629828361</v>
      </c>
      <c r="F53" s="8">
        <v>1451363504</v>
      </c>
      <c r="G53" s="6">
        <v>1315813898</v>
      </c>
      <c r="H53" s="6"/>
      <c r="I53" s="9">
        <v>1027871692</v>
      </c>
      <c r="J53" s="10">
        <v>2254700287</v>
      </c>
      <c r="K53" s="6">
        <v>2550938688</v>
      </c>
      <c r="L53" s="7">
        <v>2763435740</v>
      </c>
    </row>
    <row r="54" spans="1:12" ht="13.5">
      <c r="A54" s="79" t="s">
        <v>21</v>
      </c>
      <c r="B54" s="47"/>
      <c r="C54" s="6">
        <v>1785528585</v>
      </c>
      <c r="D54" s="6">
        <v>2065617543</v>
      </c>
      <c r="E54" s="7">
        <v>2059100501</v>
      </c>
      <c r="F54" s="8">
        <v>3243498537</v>
      </c>
      <c r="G54" s="6">
        <v>3165507085</v>
      </c>
      <c r="H54" s="6"/>
      <c r="I54" s="9">
        <v>2828714988</v>
      </c>
      <c r="J54" s="10">
        <v>3397349667</v>
      </c>
      <c r="K54" s="6">
        <v>3527088890</v>
      </c>
      <c r="L54" s="7">
        <v>3885355677</v>
      </c>
    </row>
    <row r="55" spans="1:12" ht="13.5">
      <c r="A55" s="79" t="s">
        <v>22</v>
      </c>
      <c r="B55" s="47"/>
      <c r="C55" s="6">
        <v>1202150878</v>
      </c>
      <c r="D55" s="6">
        <v>1495700394</v>
      </c>
      <c r="E55" s="7">
        <v>1127020277</v>
      </c>
      <c r="F55" s="8">
        <v>1849978862</v>
      </c>
      <c r="G55" s="6">
        <v>1814983264</v>
      </c>
      <c r="H55" s="6"/>
      <c r="I55" s="9">
        <v>1151079293</v>
      </c>
      <c r="J55" s="10">
        <v>1709280597</v>
      </c>
      <c r="K55" s="6">
        <v>1774387588</v>
      </c>
      <c r="L55" s="7">
        <v>1921514964</v>
      </c>
    </row>
    <row r="56" spans="1:12" ht="13.5">
      <c r="A56" s="79" t="s">
        <v>23</v>
      </c>
      <c r="B56" s="47"/>
      <c r="C56" s="6">
        <v>319007020</v>
      </c>
      <c r="D56" s="6">
        <v>1092419330</v>
      </c>
      <c r="E56" s="7">
        <v>1369211277</v>
      </c>
      <c r="F56" s="8">
        <v>537361786</v>
      </c>
      <c r="G56" s="6">
        <v>554365187</v>
      </c>
      <c r="H56" s="6"/>
      <c r="I56" s="9">
        <v>1226039104</v>
      </c>
      <c r="J56" s="10">
        <v>349394208</v>
      </c>
      <c r="K56" s="6">
        <v>375488299</v>
      </c>
      <c r="L56" s="7">
        <v>379247652</v>
      </c>
    </row>
    <row r="57" spans="1:12" ht="13.5">
      <c r="A57" s="80" t="s">
        <v>24</v>
      </c>
      <c r="B57" s="47"/>
      <c r="C57" s="21">
        <f>SUM(C52:C56)</f>
        <v>7205404679</v>
      </c>
      <c r="D57" s="21">
        <f aca="true" t="shared" si="7" ref="D57:L57">SUM(D52:D56)</f>
        <v>9485948106</v>
      </c>
      <c r="E57" s="22">
        <f t="shared" si="7"/>
        <v>9669845147</v>
      </c>
      <c r="F57" s="23">
        <f t="shared" si="7"/>
        <v>11399548876</v>
      </c>
      <c r="G57" s="21">
        <f t="shared" si="7"/>
        <v>11201388561</v>
      </c>
      <c r="H57" s="21">
        <f>SUM(H52:H56)</f>
        <v>0</v>
      </c>
      <c r="I57" s="24">
        <f t="shared" si="7"/>
        <v>10831519790</v>
      </c>
      <c r="J57" s="25">
        <f t="shared" si="7"/>
        <v>12069612921</v>
      </c>
      <c r="K57" s="21">
        <f t="shared" si="7"/>
        <v>11930620228</v>
      </c>
      <c r="L57" s="22">
        <f t="shared" si="7"/>
        <v>12777793605</v>
      </c>
    </row>
    <row r="58" spans="1:12" ht="13.5">
      <c r="A58" s="77" t="s">
        <v>25</v>
      </c>
      <c r="B58" s="39"/>
      <c r="C58" s="6">
        <v>825032934</v>
      </c>
      <c r="D58" s="6">
        <v>671006765</v>
      </c>
      <c r="E58" s="7">
        <v>858805474</v>
      </c>
      <c r="F58" s="8">
        <v>1254185443</v>
      </c>
      <c r="G58" s="6">
        <v>1047596993</v>
      </c>
      <c r="H58" s="6"/>
      <c r="I58" s="9">
        <v>988111248</v>
      </c>
      <c r="J58" s="10">
        <v>956801136</v>
      </c>
      <c r="K58" s="6">
        <v>960018042</v>
      </c>
      <c r="L58" s="7">
        <v>1001009839</v>
      </c>
    </row>
    <row r="59" spans="1:12" ht="13.5">
      <c r="A59" s="77" t="s">
        <v>26</v>
      </c>
      <c r="B59" s="39"/>
      <c r="C59" s="11">
        <v>13855548</v>
      </c>
      <c r="D59" s="11">
        <v>30207957</v>
      </c>
      <c r="E59" s="12">
        <v>31706712</v>
      </c>
      <c r="F59" s="13">
        <v>22294671</v>
      </c>
      <c r="G59" s="11">
        <v>22439340</v>
      </c>
      <c r="H59" s="11"/>
      <c r="I59" s="14">
        <v>37429449</v>
      </c>
      <c r="J59" s="15">
        <v>73588937</v>
      </c>
      <c r="K59" s="11">
        <v>71953200</v>
      </c>
      <c r="L59" s="12">
        <v>72401816</v>
      </c>
    </row>
    <row r="60" spans="1:12" ht="13.5">
      <c r="A60" s="77" t="s">
        <v>27</v>
      </c>
      <c r="B60" s="39"/>
      <c r="C60" s="6">
        <v>543238198</v>
      </c>
      <c r="D60" s="6">
        <v>663895184</v>
      </c>
      <c r="E60" s="7">
        <v>831198388</v>
      </c>
      <c r="F60" s="8">
        <v>768965682</v>
      </c>
      <c r="G60" s="6">
        <v>1107677655</v>
      </c>
      <c r="H60" s="6"/>
      <c r="I60" s="9">
        <v>1329553459</v>
      </c>
      <c r="J60" s="10">
        <v>1063141083</v>
      </c>
      <c r="K60" s="6">
        <v>1073796153</v>
      </c>
      <c r="L60" s="7">
        <v>1085125896</v>
      </c>
    </row>
    <row r="61" spans="1:12" ht="13.5">
      <c r="A61" s="77" t="s">
        <v>28</v>
      </c>
      <c r="B61" s="39" t="s">
        <v>29</v>
      </c>
      <c r="C61" s="6">
        <v>3953981880</v>
      </c>
      <c r="D61" s="6">
        <v>1330830784</v>
      </c>
      <c r="E61" s="7">
        <v>2000522335</v>
      </c>
      <c r="F61" s="8">
        <v>1922579965</v>
      </c>
      <c r="G61" s="6">
        <v>2017029174</v>
      </c>
      <c r="H61" s="6"/>
      <c r="I61" s="9">
        <v>1387232940</v>
      </c>
      <c r="J61" s="10">
        <v>2008114575</v>
      </c>
      <c r="K61" s="6">
        <v>2808441634</v>
      </c>
      <c r="L61" s="7">
        <v>2884486339</v>
      </c>
    </row>
    <row r="62" spans="1:12" ht="13.5">
      <c r="A62" s="81" t="s">
        <v>30</v>
      </c>
      <c r="B62" s="39"/>
      <c r="C62" s="6">
        <v>1226000</v>
      </c>
      <c r="D62" s="6">
        <v>1226000</v>
      </c>
      <c r="E62" s="7"/>
      <c r="F62" s="8"/>
      <c r="G62" s="6"/>
      <c r="H62" s="6"/>
      <c r="I62" s="9">
        <v>67500</v>
      </c>
      <c r="J62" s="10"/>
      <c r="K62" s="6"/>
      <c r="L62" s="7"/>
    </row>
    <row r="63" spans="1:12" ht="13.5">
      <c r="A63" s="77" t="s">
        <v>31</v>
      </c>
      <c r="B63" s="39"/>
      <c r="C63" s="6">
        <v>4732380</v>
      </c>
      <c r="D63" s="6">
        <v>5853443</v>
      </c>
      <c r="E63" s="7">
        <v>1995498</v>
      </c>
      <c r="F63" s="8">
        <v>5152770</v>
      </c>
      <c r="G63" s="6">
        <v>657630</v>
      </c>
      <c r="H63" s="6"/>
      <c r="I63" s="9">
        <v>5461827</v>
      </c>
      <c r="J63" s="10">
        <v>1775000</v>
      </c>
      <c r="K63" s="6">
        <v>1879000</v>
      </c>
      <c r="L63" s="7">
        <v>1988000</v>
      </c>
    </row>
    <row r="64" spans="1:12" ht="13.5">
      <c r="A64" s="77" t="s">
        <v>32</v>
      </c>
      <c r="B64" s="39"/>
      <c r="C64" s="6">
        <v>7237050</v>
      </c>
      <c r="D64" s="6">
        <v>16215451</v>
      </c>
      <c r="E64" s="7">
        <v>16347603</v>
      </c>
      <c r="F64" s="8">
        <v>19047412</v>
      </c>
      <c r="G64" s="6">
        <v>20746165</v>
      </c>
      <c r="H64" s="6"/>
      <c r="I64" s="9">
        <v>13144610</v>
      </c>
      <c r="J64" s="10">
        <v>79313920</v>
      </c>
      <c r="K64" s="6">
        <v>75742692</v>
      </c>
      <c r="L64" s="7">
        <v>79011294</v>
      </c>
    </row>
    <row r="65" spans="1:12" ht="13.5">
      <c r="A65" s="70" t="s">
        <v>40</v>
      </c>
      <c r="B65" s="71"/>
      <c r="C65" s="72">
        <f>SUM(C57:C64)</f>
        <v>12554708669</v>
      </c>
      <c r="D65" s="72">
        <f aca="true" t="shared" si="8" ref="D65:L65">SUM(D57:D64)</f>
        <v>12205183690</v>
      </c>
      <c r="E65" s="73">
        <f t="shared" si="8"/>
        <v>13410421157</v>
      </c>
      <c r="F65" s="74">
        <f t="shared" si="8"/>
        <v>15391774819</v>
      </c>
      <c r="G65" s="72">
        <f t="shared" si="8"/>
        <v>15417535518</v>
      </c>
      <c r="H65" s="72">
        <f>SUM(H57:H64)</f>
        <v>0</v>
      </c>
      <c r="I65" s="75">
        <f t="shared" si="8"/>
        <v>14592520823</v>
      </c>
      <c r="J65" s="82">
        <f t="shared" si="8"/>
        <v>16252347572</v>
      </c>
      <c r="K65" s="72">
        <f t="shared" si="8"/>
        <v>16922450949</v>
      </c>
      <c r="L65" s="73">
        <f t="shared" si="8"/>
        <v>17901816789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604612909</v>
      </c>
      <c r="D68" s="60">
        <v>628646038</v>
      </c>
      <c r="E68" s="61">
        <v>576341489</v>
      </c>
      <c r="F68" s="62">
        <v>454950714</v>
      </c>
      <c r="G68" s="60">
        <v>455867758</v>
      </c>
      <c r="H68" s="60"/>
      <c r="I68" s="63">
        <v>763585451</v>
      </c>
      <c r="J68" s="64">
        <v>472160338</v>
      </c>
      <c r="K68" s="60">
        <v>522296523</v>
      </c>
      <c r="L68" s="61">
        <v>531092792</v>
      </c>
    </row>
    <row r="69" spans="1:12" ht="13.5">
      <c r="A69" s="84" t="s">
        <v>43</v>
      </c>
      <c r="B69" s="39" t="s">
        <v>44</v>
      </c>
      <c r="C69" s="60">
        <f>SUM(C75:C79)</f>
        <v>206820949</v>
      </c>
      <c r="D69" s="60">
        <f aca="true" t="shared" si="9" ref="D69:L69">SUM(D75:D79)</f>
        <v>262093180</v>
      </c>
      <c r="E69" s="61">
        <f t="shared" si="9"/>
        <v>252899910</v>
      </c>
      <c r="F69" s="62">
        <f t="shared" si="9"/>
        <v>339317747</v>
      </c>
      <c r="G69" s="60">
        <f t="shared" si="9"/>
        <v>337078376</v>
      </c>
      <c r="H69" s="60">
        <f>SUM(H75:H79)</f>
        <v>51270688</v>
      </c>
      <c r="I69" s="63">
        <f t="shared" si="9"/>
        <v>192932375</v>
      </c>
      <c r="J69" s="64">
        <f t="shared" si="9"/>
        <v>296206375</v>
      </c>
      <c r="K69" s="60">
        <f t="shared" si="9"/>
        <v>302831023</v>
      </c>
      <c r="L69" s="61">
        <f t="shared" si="9"/>
        <v>327697287</v>
      </c>
    </row>
    <row r="70" spans="1:12" ht="13.5">
      <c r="A70" s="79" t="s">
        <v>19</v>
      </c>
      <c r="B70" s="47"/>
      <c r="C70" s="6">
        <v>26572212</v>
      </c>
      <c r="D70" s="6">
        <v>34017088</v>
      </c>
      <c r="E70" s="7">
        <v>22039881</v>
      </c>
      <c r="F70" s="8">
        <v>27019754</v>
      </c>
      <c r="G70" s="6">
        <v>52493411</v>
      </c>
      <c r="H70" s="6">
        <v>2664283</v>
      </c>
      <c r="I70" s="9">
        <v>29116076</v>
      </c>
      <c r="J70" s="10">
        <v>30626710</v>
      </c>
      <c r="K70" s="6">
        <v>34281819</v>
      </c>
      <c r="L70" s="7">
        <v>38854207</v>
      </c>
    </row>
    <row r="71" spans="1:12" ht="13.5">
      <c r="A71" s="79" t="s">
        <v>20</v>
      </c>
      <c r="B71" s="47"/>
      <c r="C71" s="6">
        <v>56520495</v>
      </c>
      <c r="D71" s="6">
        <v>34488372</v>
      </c>
      <c r="E71" s="7">
        <v>47604470</v>
      </c>
      <c r="F71" s="8">
        <v>49728475</v>
      </c>
      <c r="G71" s="6">
        <v>50129077</v>
      </c>
      <c r="H71" s="6">
        <v>8056142</v>
      </c>
      <c r="I71" s="9">
        <v>42089586</v>
      </c>
      <c r="J71" s="10">
        <v>47917563</v>
      </c>
      <c r="K71" s="6">
        <v>52520202</v>
      </c>
      <c r="L71" s="7">
        <v>55385032</v>
      </c>
    </row>
    <row r="72" spans="1:12" ht="13.5">
      <c r="A72" s="79" t="s">
        <v>21</v>
      </c>
      <c r="B72" s="47"/>
      <c r="C72" s="6">
        <v>43200861</v>
      </c>
      <c r="D72" s="6">
        <v>38776203</v>
      </c>
      <c r="E72" s="7">
        <v>61114068</v>
      </c>
      <c r="F72" s="8">
        <v>77931976</v>
      </c>
      <c r="G72" s="6">
        <v>45261800</v>
      </c>
      <c r="H72" s="6">
        <v>3994686</v>
      </c>
      <c r="I72" s="9">
        <v>29173737</v>
      </c>
      <c r="J72" s="10">
        <v>62438575</v>
      </c>
      <c r="K72" s="6">
        <v>61893799</v>
      </c>
      <c r="L72" s="7">
        <v>67793791</v>
      </c>
    </row>
    <row r="73" spans="1:12" ht="13.5">
      <c r="A73" s="79" t="s">
        <v>22</v>
      </c>
      <c r="B73" s="47"/>
      <c r="C73" s="6">
        <v>10746897</v>
      </c>
      <c r="D73" s="6">
        <v>9547289</v>
      </c>
      <c r="E73" s="7">
        <v>13078503</v>
      </c>
      <c r="F73" s="8">
        <v>15767615</v>
      </c>
      <c r="G73" s="6">
        <v>21237656</v>
      </c>
      <c r="H73" s="6">
        <v>766316</v>
      </c>
      <c r="I73" s="9">
        <v>19333826</v>
      </c>
      <c r="J73" s="10">
        <v>15231180</v>
      </c>
      <c r="K73" s="6">
        <v>16135027</v>
      </c>
      <c r="L73" s="7">
        <v>17042190</v>
      </c>
    </row>
    <row r="74" spans="1:12" ht="13.5">
      <c r="A74" s="79" t="s">
        <v>23</v>
      </c>
      <c r="B74" s="47"/>
      <c r="C74" s="6">
        <v>8624256</v>
      </c>
      <c r="D74" s="6">
        <v>16956707</v>
      </c>
      <c r="E74" s="7">
        <v>25775293</v>
      </c>
      <c r="F74" s="8">
        <v>55111784</v>
      </c>
      <c r="G74" s="6">
        <v>55401803</v>
      </c>
      <c r="H74" s="6">
        <v>1174117</v>
      </c>
      <c r="I74" s="9">
        <v>17283131</v>
      </c>
      <c r="J74" s="10">
        <v>28905115</v>
      </c>
      <c r="K74" s="6">
        <v>29642638</v>
      </c>
      <c r="L74" s="7">
        <v>31303959</v>
      </c>
    </row>
    <row r="75" spans="1:12" ht="13.5">
      <c r="A75" s="85" t="s">
        <v>24</v>
      </c>
      <c r="B75" s="47"/>
      <c r="C75" s="21">
        <f>SUM(C70:C74)</f>
        <v>145664721</v>
      </c>
      <c r="D75" s="21">
        <f aca="true" t="shared" si="10" ref="D75:L75">SUM(D70:D74)</f>
        <v>133785659</v>
      </c>
      <c r="E75" s="22">
        <f t="shared" si="10"/>
        <v>169612215</v>
      </c>
      <c r="F75" s="23">
        <f t="shared" si="10"/>
        <v>225559604</v>
      </c>
      <c r="G75" s="21">
        <f t="shared" si="10"/>
        <v>224523747</v>
      </c>
      <c r="H75" s="21">
        <f>SUM(H70:H74)</f>
        <v>16655544</v>
      </c>
      <c r="I75" s="24">
        <f t="shared" si="10"/>
        <v>136996356</v>
      </c>
      <c r="J75" s="25">
        <f t="shared" si="10"/>
        <v>185119143</v>
      </c>
      <c r="K75" s="21">
        <f t="shared" si="10"/>
        <v>194473485</v>
      </c>
      <c r="L75" s="22">
        <f t="shared" si="10"/>
        <v>210379179</v>
      </c>
    </row>
    <row r="76" spans="1:12" ht="13.5">
      <c r="A76" s="86" t="s">
        <v>25</v>
      </c>
      <c r="B76" s="39"/>
      <c r="C76" s="6">
        <v>10773968</v>
      </c>
      <c r="D76" s="6">
        <v>11459404</v>
      </c>
      <c r="E76" s="7">
        <v>13123000</v>
      </c>
      <c r="F76" s="8">
        <v>18958867</v>
      </c>
      <c r="G76" s="6">
        <v>18601739</v>
      </c>
      <c r="H76" s="6">
        <v>3423822</v>
      </c>
      <c r="I76" s="9">
        <v>3039935</v>
      </c>
      <c r="J76" s="10">
        <v>5247872</v>
      </c>
      <c r="K76" s="6">
        <v>4537691</v>
      </c>
      <c r="L76" s="7">
        <v>4812878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100000</v>
      </c>
      <c r="G78" s="6">
        <v>100000</v>
      </c>
      <c r="H78" s="6"/>
      <c r="I78" s="9"/>
      <c r="J78" s="10">
        <v>250000</v>
      </c>
      <c r="K78" s="6">
        <v>264700</v>
      </c>
      <c r="L78" s="7">
        <v>279905</v>
      </c>
    </row>
    <row r="79" spans="1:12" ht="13.5">
      <c r="A79" s="86" t="s">
        <v>28</v>
      </c>
      <c r="B79" s="39" t="s">
        <v>45</v>
      </c>
      <c r="C79" s="6">
        <v>50382260</v>
      </c>
      <c r="D79" s="6">
        <v>116848117</v>
      </c>
      <c r="E79" s="7">
        <v>70164695</v>
      </c>
      <c r="F79" s="8">
        <v>94699276</v>
      </c>
      <c r="G79" s="6">
        <v>93852890</v>
      </c>
      <c r="H79" s="6">
        <v>31191322</v>
      </c>
      <c r="I79" s="9">
        <v>52896084</v>
      </c>
      <c r="J79" s="10">
        <v>105589360</v>
      </c>
      <c r="K79" s="6">
        <v>103555147</v>
      </c>
      <c r="L79" s="7">
        <v>112225325</v>
      </c>
    </row>
    <row r="80" spans="1:12" ht="13.5">
      <c r="A80" s="87" t="s">
        <v>46</v>
      </c>
      <c r="B80" s="71"/>
      <c r="C80" s="72">
        <f>SUM(C68:C69)</f>
        <v>811433858</v>
      </c>
      <c r="D80" s="72">
        <f aca="true" t="shared" si="11" ref="D80:L80">SUM(D68:D69)</f>
        <v>890739218</v>
      </c>
      <c r="E80" s="73">
        <f t="shared" si="11"/>
        <v>829241399</v>
      </c>
      <c r="F80" s="74">
        <f t="shared" si="11"/>
        <v>794268461</v>
      </c>
      <c r="G80" s="72">
        <f t="shared" si="11"/>
        <v>792946134</v>
      </c>
      <c r="H80" s="72">
        <f>SUM(H68:H69)</f>
        <v>51270688</v>
      </c>
      <c r="I80" s="75">
        <f t="shared" si="11"/>
        <v>956517826</v>
      </c>
      <c r="J80" s="76">
        <f t="shared" si="11"/>
        <v>768366713</v>
      </c>
      <c r="K80" s="72">
        <f t="shared" si="11"/>
        <v>825127546</v>
      </c>
      <c r="L80" s="73">
        <f t="shared" si="11"/>
        <v>858790079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0.2892194095530788</v>
      </c>
      <c r="D82" s="95">
        <f t="shared" si="12"/>
        <v>0.15606089914458401</v>
      </c>
      <c r="E82" s="96">
        <f t="shared" si="12"/>
        <v>0.14667815303110507</v>
      </c>
      <c r="F82" s="97">
        <f t="shared" si="12"/>
        <v>0.2680566718546478</v>
      </c>
      <c r="G82" s="95">
        <f t="shared" si="12"/>
        <v>0.2453577507334124</v>
      </c>
      <c r="H82" s="95">
        <f t="shared" si="12"/>
        <v>0.1691711774643288</v>
      </c>
      <c r="I82" s="98">
        <f t="shared" si="12"/>
        <v>0.41438207655339787</v>
      </c>
      <c r="J82" s="99">
        <f t="shared" si="12"/>
        <v>0.2864204810700696</v>
      </c>
      <c r="K82" s="95">
        <f t="shared" si="12"/>
        <v>0.3162853973627688</v>
      </c>
      <c r="L82" s="96">
        <f t="shared" si="12"/>
        <v>0.28161189509986173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0.3727273808505468</v>
      </c>
      <c r="D83" s="95">
        <f t="shared" si="13"/>
        <v>0.23068063780591264</v>
      </c>
      <c r="E83" s="96">
        <f t="shared" si="13"/>
        <v>0.21852632927489973</v>
      </c>
      <c r="F83" s="97">
        <f t="shared" si="13"/>
        <v>0.5833352335391653</v>
      </c>
      <c r="G83" s="95">
        <f t="shared" si="13"/>
        <v>0.46976263015293135</v>
      </c>
      <c r="H83" s="95">
        <f t="shared" si="13"/>
        <v>0</v>
      </c>
      <c r="I83" s="98">
        <f t="shared" si="13"/>
        <v>0.3681728071584224</v>
      </c>
      <c r="J83" s="99">
        <f t="shared" si="13"/>
        <v>0.6563107848334351</v>
      </c>
      <c r="K83" s="95">
        <f t="shared" si="13"/>
        <v>0.5192341688248229</v>
      </c>
      <c r="L83" s="96">
        <f t="shared" si="13"/>
        <v>0.5732081315839059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0.016</v>
      </c>
      <c r="D84" s="95">
        <f t="shared" si="14"/>
        <v>0.021</v>
      </c>
      <c r="E84" s="96">
        <f t="shared" si="14"/>
        <v>0.019</v>
      </c>
      <c r="F84" s="97">
        <f t="shared" si="14"/>
        <v>0.022</v>
      </c>
      <c r="G84" s="95">
        <f t="shared" si="14"/>
        <v>0.022</v>
      </c>
      <c r="H84" s="95">
        <f t="shared" si="14"/>
        <v>0</v>
      </c>
      <c r="I84" s="98">
        <f t="shared" si="14"/>
        <v>0.013</v>
      </c>
      <c r="J84" s="99">
        <f t="shared" si="14"/>
        <v>0.018</v>
      </c>
      <c r="K84" s="95">
        <f t="shared" si="14"/>
        <v>0.018</v>
      </c>
      <c r="L84" s="96">
        <f t="shared" si="14"/>
        <v>0.018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0.03</v>
      </c>
      <c r="F85" s="97">
        <f t="shared" si="15"/>
        <v>0.04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0.04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34674000</v>
      </c>
      <c r="D89" s="6">
        <v>46852114</v>
      </c>
      <c r="E89" s="7">
        <v>34450261</v>
      </c>
      <c r="F89" s="8">
        <v>27845758</v>
      </c>
      <c r="G89" s="6">
        <v>56874352</v>
      </c>
      <c r="H89" s="6">
        <v>32590692</v>
      </c>
      <c r="I89" s="9"/>
      <c r="J89" s="10">
        <v>58485674</v>
      </c>
      <c r="K89" s="6">
        <v>63971752</v>
      </c>
      <c r="L89" s="26">
        <v>67826158</v>
      </c>
    </row>
    <row r="90" spans="1:12" ht="13.5">
      <c r="A90" s="86" t="s">
        <v>49</v>
      </c>
      <c r="B90" s="94"/>
      <c r="C90" s="11">
        <v>1089495</v>
      </c>
      <c r="D90" s="11">
        <v>1806227</v>
      </c>
      <c r="E90" s="12">
        <v>744411</v>
      </c>
      <c r="F90" s="13">
        <v>178228075</v>
      </c>
      <c r="G90" s="11">
        <v>2363487</v>
      </c>
      <c r="H90" s="11">
        <v>196261757</v>
      </c>
      <c r="I90" s="14">
        <v>2363487</v>
      </c>
      <c r="J90" s="15">
        <v>177096732</v>
      </c>
      <c r="K90" s="11">
        <v>185960819</v>
      </c>
      <c r="L90" s="27">
        <v>201364139</v>
      </c>
    </row>
    <row r="91" spans="1:12" ht="13.5">
      <c r="A91" s="86" t="s">
        <v>50</v>
      </c>
      <c r="B91" s="94"/>
      <c r="C91" s="6"/>
      <c r="D91" s="6">
        <v>3392353</v>
      </c>
      <c r="E91" s="7">
        <v>4320821</v>
      </c>
      <c r="F91" s="8">
        <v>80919114</v>
      </c>
      <c r="G91" s="6"/>
      <c r="H91" s="6">
        <v>25732777</v>
      </c>
      <c r="I91" s="9"/>
      <c r="J91" s="10">
        <v>52094185</v>
      </c>
      <c r="K91" s="6">
        <v>52433311</v>
      </c>
      <c r="L91" s="26">
        <v>56557333</v>
      </c>
    </row>
    <row r="92" spans="1:12" ht="13.5">
      <c r="A92" s="86" t="s">
        <v>51</v>
      </c>
      <c r="B92" s="94"/>
      <c r="C92" s="6"/>
      <c r="D92" s="6">
        <v>591065</v>
      </c>
      <c r="E92" s="7"/>
      <c r="F92" s="8">
        <v>82374009</v>
      </c>
      <c r="G92" s="6"/>
      <c r="H92" s="6">
        <v>59168363</v>
      </c>
      <c r="I92" s="9"/>
      <c r="J92" s="10">
        <v>36634172</v>
      </c>
      <c r="K92" s="6">
        <v>31742881</v>
      </c>
      <c r="L92" s="26">
        <v>35590802</v>
      </c>
    </row>
    <row r="93" spans="1:12" ht="13.5">
      <c r="A93" s="87" t="s">
        <v>95</v>
      </c>
      <c r="B93" s="71"/>
      <c r="C93" s="72">
        <f>SUM(C89:C92)</f>
        <v>35763495</v>
      </c>
      <c r="D93" s="72">
        <f aca="true" t="shared" si="16" ref="D93:L93">SUM(D89:D92)</f>
        <v>52641759</v>
      </c>
      <c r="E93" s="73">
        <f t="shared" si="16"/>
        <v>39515493</v>
      </c>
      <c r="F93" s="74">
        <f t="shared" si="16"/>
        <v>369366956</v>
      </c>
      <c r="G93" s="72">
        <f t="shared" si="16"/>
        <v>59237839</v>
      </c>
      <c r="H93" s="72">
        <f>SUM(H89:H92)</f>
        <v>313753589</v>
      </c>
      <c r="I93" s="75">
        <f t="shared" si="16"/>
        <v>2363487</v>
      </c>
      <c r="J93" s="76">
        <f t="shared" si="16"/>
        <v>324310763</v>
      </c>
      <c r="K93" s="72">
        <f t="shared" si="16"/>
        <v>334108763</v>
      </c>
      <c r="L93" s="121">
        <f t="shared" si="16"/>
        <v>361338432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10278808</v>
      </c>
      <c r="D5" s="40">
        <f aca="true" t="shared" si="0" ref="D5:L5">SUM(D11:D18)</f>
        <v>11108913</v>
      </c>
      <c r="E5" s="41">
        <f t="shared" si="0"/>
        <v>7421781</v>
      </c>
      <c r="F5" s="42">
        <f t="shared" si="0"/>
        <v>9344000</v>
      </c>
      <c r="G5" s="40">
        <f t="shared" si="0"/>
        <v>9344000</v>
      </c>
      <c r="H5" s="40">
        <f>SUM(H11:H18)</f>
        <v>1299300</v>
      </c>
      <c r="I5" s="43">
        <f t="shared" si="0"/>
        <v>9965769</v>
      </c>
      <c r="J5" s="44">
        <f t="shared" si="0"/>
        <v>8145000</v>
      </c>
      <c r="K5" s="40">
        <f t="shared" si="0"/>
        <v>38340000</v>
      </c>
      <c r="L5" s="41">
        <f t="shared" si="0"/>
        <v>35546000</v>
      </c>
    </row>
    <row r="6" spans="1:12" ht="13.5">
      <c r="A6" s="46" t="s">
        <v>19</v>
      </c>
      <c r="B6" s="47"/>
      <c r="C6" s="6"/>
      <c r="D6" s="6">
        <v>8086156</v>
      </c>
      <c r="E6" s="7"/>
      <c r="F6" s="8"/>
      <c r="G6" s="6"/>
      <c r="H6" s="6">
        <v>1107941</v>
      </c>
      <c r="I6" s="9">
        <v>714021</v>
      </c>
      <c r="J6" s="10">
        <v>941950</v>
      </c>
      <c r="K6" s="6">
        <v>3000000</v>
      </c>
      <c r="L6" s="7">
        <v>3000000</v>
      </c>
    </row>
    <row r="7" spans="1:12" ht="13.5">
      <c r="A7" s="46" t="s">
        <v>20</v>
      </c>
      <c r="B7" s="47"/>
      <c r="C7" s="6">
        <v>3328290</v>
      </c>
      <c r="D7" s="6"/>
      <c r="E7" s="7">
        <v>479751</v>
      </c>
      <c r="F7" s="8">
        <v>1600000</v>
      </c>
      <c r="G7" s="6">
        <v>1600000</v>
      </c>
      <c r="H7" s="6"/>
      <c r="I7" s="9">
        <v>1486076</v>
      </c>
      <c r="J7" s="10"/>
      <c r="K7" s="6"/>
      <c r="L7" s="7"/>
    </row>
    <row r="8" spans="1:12" ht="13.5">
      <c r="A8" s="46" t="s">
        <v>21</v>
      </c>
      <c r="B8" s="47"/>
      <c r="C8" s="6">
        <v>4978031</v>
      </c>
      <c r="D8" s="6">
        <v>933100</v>
      </c>
      <c r="E8" s="7">
        <v>6068945</v>
      </c>
      <c r="F8" s="8">
        <v>6582400</v>
      </c>
      <c r="G8" s="6">
        <v>6582400</v>
      </c>
      <c r="H8" s="6"/>
      <c r="I8" s="9">
        <v>5401065</v>
      </c>
      <c r="J8" s="10">
        <v>5978000</v>
      </c>
      <c r="K8" s="6">
        <v>34085550</v>
      </c>
      <c r="L8" s="7">
        <v>31291550</v>
      </c>
    </row>
    <row r="9" spans="1:12" ht="13.5">
      <c r="A9" s="46" t="s">
        <v>22</v>
      </c>
      <c r="B9" s="47"/>
      <c r="C9" s="6">
        <v>1960607</v>
      </c>
      <c r="D9" s="6">
        <v>876423</v>
      </c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10266928</v>
      </c>
      <c r="D11" s="21">
        <f aca="true" t="shared" si="1" ref="D11:L11">SUM(D6:D10)</f>
        <v>9895679</v>
      </c>
      <c r="E11" s="22">
        <f t="shared" si="1"/>
        <v>6548696</v>
      </c>
      <c r="F11" s="23">
        <f t="shared" si="1"/>
        <v>8182400</v>
      </c>
      <c r="G11" s="21">
        <f t="shared" si="1"/>
        <v>8182400</v>
      </c>
      <c r="H11" s="21">
        <f>SUM(H6:H10)</f>
        <v>1107941</v>
      </c>
      <c r="I11" s="24">
        <f t="shared" si="1"/>
        <v>7601162</v>
      </c>
      <c r="J11" s="25">
        <f t="shared" si="1"/>
        <v>6919950</v>
      </c>
      <c r="K11" s="21">
        <f t="shared" si="1"/>
        <v>37085550</v>
      </c>
      <c r="L11" s="22">
        <f t="shared" si="1"/>
        <v>34291550</v>
      </c>
    </row>
    <row r="12" spans="1:12" ht="13.5">
      <c r="A12" s="49" t="s">
        <v>25</v>
      </c>
      <c r="B12" s="39"/>
      <c r="C12" s="6"/>
      <c r="D12" s="6"/>
      <c r="E12" s="7"/>
      <c r="F12" s="8">
        <v>1161600</v>
      </c>
      <c r="G12" s="6">
        <v>1161600</v>
      </c>
      <c r="H12" s="6">
        <v>191359</v>
      </c>
      <c r="I12" s="9">
        <v>1085216</v>
      </c>
      <c r="J12" s="10">
        <v>1225050</v>
      </c>
      <c r="K12" s="6">
        <v>1254450</v>
      </c>
      <c r="L12" s="7">
        <v>1254450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11880</v>
      </c>
      <c r="D15" s="6">
        <v>1213234</v>
      </c>
      <c r="E15" s="7">
        <v>873085</v>
      </c>
      <c r="F15" s="8"/>
      <c r="G15" s="6"/>
      <c r="H15" s="6"/>
      <c r="I15" s="9">
        <v>1279391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7895114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>
        <v>1386080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>
        <v>6430371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7816451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78663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8086156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1107941</v>
      </c>
      <c r="I36" s="9">
        <f t="shared" si="4"/>
        <v>714021</v>
      </c>
      <c r="J36" s="10">
        <f t="shared" si="4"/>
        <v>941950</v>
      </c>
      <c r="K36" s="6">
        <f t="shared" si="4"/>
        <v>3000000</v>
      </c>
      <c r="L36" s="7">
        <f t="shared" si="4"/>
        <v>3000000</v>
      </c>
    </row>
    <row r="37" spans="1:12" ht="13.5">
      <c r="A37" s="46" t="s">
        <v>20</v>
      </c>
      <c r="B37" s="47"/>
      <c r="C37" s="6">
        <f t="shared" si="4"/>
        <v>3328290</v>
      </c>
      <c r="D37" s="6">
        <f t="shared" si="4"/>
        <v>0</v>
      </c>
      <c r="E37" s="7">
        <f t="shared" si="4"/>
        <v>479751</v>
      </c>
      <c r="F37" s="8">
        <f t="shared" si="4"/>
        <v>1600000</v>
      </c>
      <c r="G37" s="6">
        <f t="shared" si="4"/>
        <v>1600000</v>
      </c>
      <c r="H37" s="6">
        <f>H7+H22</f>
        <v>1386080</v>
      </c>
      <c r="I37" s="9">
        <f t="shared" si="4"/>
        <v>1486076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4978031</v>
      </c>
      <c r="D38" s="6">
        <f t="shared" si="4"/>
        <v>933100</v>
      </c>
      <c r="E38" s="7">
        <f t="shared" si="4"/>
        <v>6068945</v>
      </c>
      <c r="F38" s="8">
        <f t="shared" si="4"/>
        <v>6582400</v>
      </c>
      <c r="G38" s="6">
        <f t="shared" si="4"/>
        <v>6582400</v>
      </c>
      <c r="H38" s="6">
        <f>H8+H23</f>
        <v>6430371</v>
      </c>
      <c r="I38" s="9">
        <f t="shared" si="4"/>
        <v>5401065</v>
      </c>
      <c r="J38" s="10">
        <f t="shared" si="4"/>
        <v>5978000</v>
      </c>
      <c r="K38" s="6">
        <f t="shared" si="4"/>
        <v>34085550</v>
      </c>
      <c r="L38" s="7">
        <f t="shared" si="4"/>
        <v>31291550</v>
      </c>
    </row>
    <row r="39" spans="1:12" ht="13.5">
      <c r="A39" s="46" t="s">
        <v>22</v>
      </c>
      <c r="B39" s="47"/>
      <c r="C39" s="6">
        <f t="shared" si="4"/>
        <v>1960607</v>
      </c>
      <c r="D39" s="6">
        <f t="shared" si="4"/>
        <v>876423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10266928</v>
      </c>
      <c r="D41" s="21">
        <f aca="true" t="shared" si="5" ref="D41:L41">SUM(D36:D40)</f>
        <v>9895679</v>
      </c>
      <c r="E41" s="22">
        <f t="shared" si="5"/>
        <v>6548696</v>
      </c>
      <c r="F41" s="23">
        <f t="shared" si="5"/>
        <v>8182400</v>
      </c>
      <c r="G41" s="21">
        <f t="shared" si="5"/>
        <v>8182400</v>
      </c>
      <c r="H41" s="21">
        <f>SUM(H36:H40)</f>
        <v>8924392</v>
      </c>
      <c r="I41" s="24">
        <f t="shared" si="5"/>
        <v>7601162</v>
      </c>
      <c r="J41" s="25">
        <f t="shared" si="5"/>
        <v>6919950</v>
      </c>
      <c r="K41" s="21">
        <f t="shared" si="5"/>
        <v>37085550</v>
      </c>
      <c r="L41" s="22">
        <f t="shared" si="5"/>
        <v>34291550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1161600</v>
      </c>
      <c r="G42" s="60">
        <f t="shared" si="4"/>
        <v>1161600</v>
      </c>
      <c r="H42" s="60">
        <f t="shared" si="4"/>
        <v>270022</v>
      </c>
      <c r="I42" s="63">
        <f t="shared" si="4"/>
        <v>1085216</v>
      </c>
      <c r="J42" s="64">
        <f t="shared" si="4"/>
        <v>1225050</v>
      </c>
      <c r="K42" s="60">
        <f t="shared" si="4"/>
        <v>1254450</v>
      </c>
      <c r="L42" s="61">
        <f t="shared" si="4"/>
        <v>1254450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11880</v>
      </c>
      <c r="D45" s="6">
        <f t="shared" si="4"/>
        <v>1213234</v>
      </c>
      <c r="E45" s="61">
        <f t="shared" si="4"/>
        <v>873085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1279391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10278808</v>
      </c>
      <c r="D49" s="72">
        <f aca="true" t="shared" si="6" ref="D49:L49">SUM(D41:D48)</f>
        <v>11108913</v>
      </c>
      <c r="E49" s="73">
        <f t="shared" si="6"/>
        <v>7421781</v>
      </c>
      <c r="F49" s="74">
        <f t="shared" si="6"/>
        <v>9344000</v>
      </c>
      <c r="G49" s="72">
        <f t="shared" si="6"/>
        <v>9344000</v>
      </c>
      <c r="H49" s="72">
        <f>SUM(H41:H48)</f>
        <v>9194414</v>
      </c>
      <c r="I49" s="75">
        <f t="shared" si="6"/>
        <v>9965769</v>
      </c>
      <c r="J49" s="76">
        <f t="shared" si="6"/>
        <v>8145000</v>
      </c>
      <c r="K49" s="72">
        <f t="shared" si="6"/>
        <v>38340000</v>
      </c>
      <c r="L49" s="73">
        <f t="shared" si="6"/>
        <v>35546000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67020723</v>
      </c>
      <c r="E52" s="7">
        <v>35591447</v>
      </c>
      <c r="F52" s="8">
        <v>82040544</v>
      </c>
      <c r="G52" s="6">
        <v>82040544</v>
      </c>
      <c r="H52" s="6"/>
      <c r="I52" s="9">
        <v>34108730</v>
      </c>
      <c r="J52" s="10">
        <v>82882494</v>
      </c>
      <c r="K52" s="6">
        <v>90975150</v>
      </c>
      <c r="L52" s="7">
        <v>93875150</v>
      </c>
    </row>
    <row r="53" spans="1:12" ht="13.5">
      <c r="A53" s="79" t="s">
        <v>20</v>
      </c>
      <c r="B53" s="47"/>
      <c r="C53" s="6">
        <v>28000</v>
      </c>
      <c r="D53" s="6">
        <v>13910176</v>
      </c>
      <c r="E53" s="7">
        <v>15097555</v>
      </c>
      <c r="F53" s="8">
        <v>23328999</v>
      </c>
      <c r="G53" s="6">
        <v>23328999</v>
      </c>
      <c r="H53" s="6"/>
      <c r="I53" s="9">
        <v>16805175</v>
      </c>
      <c r="J53" s="10">
        <v>23636199</v>
      </c>
      <c r="K53" s="6">
        <v>25063600</v>
      </c>
      <c r="L53" s="7">
        <v>25363600</v>
      </c>
    </row>
    <row r="54" spans="1:12" ht="13.5">
      <c r="A54" s="79" t="s">
        <v>21</v>
      </c>
      <c r="B54" s="47"/>
      <c r="C54" s="6">
        <v>-2527000</v>
      </c>
      <c r="D54" s="6">
        <v>39648706</v>
      </c>
      <c r="E54" s="7">
        <v>68098417</v>
      </c>
      <c r="F54" s="8">
        <v>31810901</v>
      </c>
      <c r="G54" s="6">
        <v>31810901</v>
      </c>
      <c r="H54" s="6"/>
      <c r="I54" s="9">
        <v>65783937</v>
      </c>
      <c r="J54" s="10">
        <v>37688901</v>
      </c>
      <c r="K54" s="6">
        <v>63826800</v>
      </c>
      <c r="L54" s="7">
        <v>95018350</v>
      </c>
    </row>
    <row r="55" spans="1:12" ht="13.5">
      <c r="A55" s="79" t="s">
        <v>22</v>
      </c>
      <c r="B55" s="47"/>
      <c r="C55" s="6">
        <v>1661000</v>
      </c>
      <c r="D55" s="6">
        <v>23170580</v>
      </c>
      <c r="E55" s="7">
        <v>25978043</v>
      </c>
      <c r="F55" s="8">
        <v>38396106</v>
      </c>
      <c r="G55" s="6">
        <v>38396106</v>
      </c>
      <c r="H55" s="6"/>
      <c r="I55" s="9">
        <v>25324566</v>
      </c>
      <c r="J55" s="10">
        <v>38296106</v>
      </c>
      <c r="K55" s="6">
        <v>40683200</v>
      </c>
      <c r="L55" s="7">
        <v>40583200</v>
      </c>
    </row>
    <row r="56" spans="1:12" ht="13.5">
      <c r="A56" s="79" t="s">
        <v>23</v>
      </c>
      <c r="B56" s="47"/>
      <c r="C56" s="6">
        <v>-300000</v>
      </c>
      <c r="D56" s="6"/>
      <c r="E56" s="7">
        <v>150073</v>
      </c>
      <c r="F56" s="8">
        <v>178537</v>
      </c>
      <c r="G56" s="6">
        <v>178537</v>
      </c>
      <c r="H56" s="6"/>
      <c r="I56" s="9"/>
      <c r="J56" s="10">
        <v>178537</v>
      </c>
      <c r="K56" s="6">
        <v>190000</v>
      </c>
      <c r="L56" s="7">
        <v>190000</v>
      </c>
    </row>
    <row r="57" spans="1:12" ht="13.5">
      <c r="A57" s="80" t="s">
        <v>24</v>
      </c>
      <c r="B57" s="47"/>
      <c r="C57" s="21">
        <f>SUM(C52:C56)</f>
        <v>-1138000</v>
      </c>
      <c r="D57" s="21">
        <f aca="true" t="shared" si="7" ref="D57:L57">SUM(D52:D56)</f>
        <v>143750185</v>
      </c>
      <c r="E57" s="22">
        <f t="shared" si="7"/>
        <v>144915535</v>
      </c>
      <c r="F57" s="23">
        <f t="shared" si="7"/>
        <v>175755087</v>
      </c>
      <c r="G57" s="21">
        <f t="shared" si="7"/>
        <v>175755087</v>
      </c>
      <c r="H57" s="21">
        <f>SUM(H52:H56)</f>
        <v>0</v>
      </c>
      <c r="I57" s="24">
        <f t="shared" si="7"/>
        <v>142022408</v>
      </c>
      <c r="J57" s="25">
        <f t="shared" si="7"/>
        <v>182682237</v>
      </c>
      <c r="K57" s="21">
        <f t="shared" si="7"/>
        <v>220738750</v>
      </c>
      <c r="L57" s="22">
        <f t="shared" si="7"/>
        <v>255030300</v>
      </c>
    </row>
    <row r="58" spans="1:12" ht="13.5">
      <c r="A58" s="77" t="s">
        <v>25</v>
      </c>
      <c r="B58" s="39"/>
      <c r="C58" s="6">
        <v>-400000</v>
      </c>
      <c r="D58" s="6">
        <v>-2418</v>
      </c>
      <c r="E58" s="7">
        <v>87638</v>
      </c>
      <c r="F58" s="8">
        <v>93077</v>
      </c>
      <c r="G58" s="6">
        <v>93077</v>
      </c>
      <c r="H58" s="6"/>
      <c r="I58" s="9">
        <v>1085216</v>
      </c>
      <c r="J58" s="10">
        <v>1318127</v>
      </c>
      <c r="K58" s="6">
        <v>1353450</v>
      </c>
      <c r="L58" s="7">
        <v>2607900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25602580</v>
      </c>
      <c r="D60" s="6">
        <v>25252145</v>
      </c>
      <c r="E60" s="7">
        <v>24901710</v>
      </c>
      <c r="F60" s="8">
        <v>37436400</v>
      </c>
      <c r="G60" s="6">
        <v>37436400</v>
      </c>
      <c r="H60" s="6"/>
      <c r="I60" s="9"/>
      <c r="J60" s="10">
        <v>37436400</v>
      </c>
      <c r="K60" s="6">
        <v>40057000</v>
      </c>
      <c r="L60" s="7">
        <v>42861000</v>
      </c>
    </row>
    <row r="61" spans="1:12" ht="13.5">
      <c r="A61" s="77" t="s">
        <v>28</v>
      </c>
      <c r="B61" s="39" t="s">
        <v>29</v>
      </c>
      <c r="C61" s="6">
        <v>11880</v>
      </c>
      <c r="D61" s="6">
        <v>50844695</v>
      </c>
      <c r="E61" s="7">
        <v>50364458</v>
      </c>
      <c r="F61" s="8">
        <v>4016836</v>
      </c>
      <c r="G61" s="6">
        <v>4016836</v>
      </c>
      <c r="H61" s="6"/>
      <c r="I61" s="9">
        <v>33531808</v>
      </c>
      <c r="J61" s="10">
        <v>4016836</v>
      </c>
      <c r="K61" s="6">
        <v>4265000</v>
      </c>
      <c r="L61" s="7">
        <v>4265000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319981</v>
      </c>
      <c r="D64" s="6">
        <v>309051</v>
      </c>
      <c r="E64" s="7">
        <v>738503</v>
      </c>
      <c r="F64" s="8">
        <v>757000</v>
      </c>
      <c r="G64" s="6">
        <v>757000</v>
      </c>
      <c r="H64" s="6"/>
      <c r="I64" s="9"/>
      <c r="J64" s="10">
        <v>757000</v>
      </c>
      <c r="K64" s="6">
        <v>810000</v>
      </c>
      <c r="L64" s="7">
        <v>867000</v>
      </c>
    </row>
    <row r="65" spans="1:12" ht="13.5">
      <c r="A65" s="70" t="s">
        <v>40</v>
      </c>
      <c r="B65" s="71"/>
      <c r="C65" s="72">
        <f>SUM(C57:C64)</f>
        <v>24396441</v>
      </c>
      <c r="D65" s="72">
        <f aca="true" t="shared" si="8" ref="D65:L65">SUM(D57:D64)</f>
        <v>220153658</v>
      </c>
      <c r="E65" s="73">
        <f t="shared" si="8"/>
        <v>221007844</v>
      </c>
      <c r="F65" s="74">
        <f t="shared" si="8"/>
        <v>218058400</v>
      </c>
      <c r="G65" s="72">
        <f t="shared" si="8"/>
        <v>218058400</v>
      </c>
      <c r="H65" s="72">
        <f>SUM(H57:H64)</f>
        <v>0</v>
      </c>
      <c r="I65" s="75">
        <f t="shared" si="8"/>
        <v>176639432</v>
      </c>
      <c r="J65" s="82">
        <f t="shared" si="8"/>
        <v>226210600</v>
      </c>
      <c r="K65" s="72">
        <f t="shared" si="8"/>
        <v>267224200</v>
      </c>
      <c r="L65" s="73">
        <f t="shared" si="8"/>
        <v>305631200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10802884</v>
      </c>
      <c r="D68" s="60">
        <v>7370962</v>
      </c>
      <c r="E68" s="61">
        <v>7237768</v>
      </c>
      <c r="F68" s="62">
        <v>400000</v>
      </c>
      <c r="G68" s="60">
        <v>400000</v>
      </c>
      <c r="H68" s="60"/>
      <c r="I68" s="63">
        <v>7047040</v>
      </c>
      <c r="J68" s="64">
        <v>400000</v>
      </c>
      <c r="K68" s="60">
        <v>400000</v>
      </c>
      <c r="L68" s="61">
        <v>400000</v>
      </c>
    </row>
    <row r="69" spans="1:12" ht="13.5">
      <c r="A69" s="84" t="s">
        <v>43</v>
      </c>
      <c r="B69" s="39" t="s">
        <v>44</v>
      </c>
      <c r="C69" s="60">
        <f>SUM(C75:C79)</f>
        <v>956023</v>
      </c>
      <c r="D69" s="60">
        <f aca="true" t="shared" si="9" ref="D69:L69">SUM(D75:D79)</f>
        <v>3076000</v>
      </c>
      <c r="E69" s="61">
        <f t="shared" si="9"/>
        <v>0</v>
      </c>
      <c r="F69" s="62">
        <f t="shared" si="9"/>
        <v>1187000</v>
      </c>
      <c r="G69" s="60">
        <f t="shared" si="9"/>
        <v>1187000</v>
      </c>
      <c r="H69" s="60">
        <f>SUM(H75:H79)</f>
        <v>495000</v>
      </c>
      <c r="I69" s="63">
        <f t="shared" si="9"/>
        <v>0</v>
      </c>
      <c r="J69" s="64">
        <f t="shared" si="9"/>
        <v>8978500</v>
      </c>
      <c r="K69" s="60">
        <f t="shared" si="9"/>
        <v>6212700</v>
      </c>
      <c r="L69" s="61">
        <f t="shared" si="9"/>
        <v>6289400</v>
      </c>
    </row>
    <row r="70" spans="1:12" ht="13.5">
      <c r="A70" s="79" t="s">
        <v>19</v>
      </c>
      <c r="B70" s="47"/>
      <c r="C70" s="6">
        <v>191204</v>
      </c>
      <c r="D70" s="6">
        <v>76000</v>
      </c>
      <c r="E70" s="7"/>
      <c r="F70" s="8">
        <v>244000</v>
      </c>
      <c r="G70" s="6">
        <v>244000</v>
      </c>
      <c r="H70" s="6">
        <v>495000</v>
      </c>
      <c r="I70" s="9"/>
      <c r="J70" s="10">
        <v>750000</v>
      </c>
      <c r="K70" s="6">
        <v>106000</v>
      </c>
      <c r="L70" s="7">
        <v>112200</v>
      </c>
    </row>
    <row r="71" spans="1:12" ht="13.5">
      <c r="A71" s="79" t="s">
        <v>20</v>
      </c>
      <c r="B71" s="47"/>
      <c r="C71" s="6">
        <v>191206</v>
      </c>
      <c r="D71" s="6">
        <v>328000</v>
      </c>
      <c r="E71" s="7"/>
      <c r="F71" s="8">
        <v>158000</v>
      </c>
      <c r="G71" s="6">
        <v>158000</v>
      </c>
      <c r="H71" s="6"/>
      <c r="I71" s="9"/>
      <c r="J71" s="10">
        <v>3180500</v>
      </c>
      <c r="K71" s="6">
        <v>5191400</v>
      </c>
      <c r="L71" s="7">
        <v>5202600</v>
      </c>
    </row>
    <row r="72" spans="1:12" ht="13.5">
      <c r="A72" s="79" t="s">
        <v>21</v>
      </c>
      <c r="B72" s="47"/>
      <c r="C72" s="6">
        <v>191204</v>
      </c>
      <c r="D72" s="6">
        <v>163000</v>
      </c>
      <c r="E72" s="7"/>
      <c r="F72" s="8">
        <v>121000</v>
      </c>
      <c r="G72" s="6">
        <v>121000</v>
      </c>
      <c r="H72" s="6"/>
      <c r="I72" s="9"/>
      <c r="J72" s="10">
        <v>4400000</v>
      </c>
      <c r="K72" s="6">
        <v>423800</v>
      </c>
      <c r="L72" s="7">
        <v>448500</v>
      </c>
    </row>
    <row r="73" spans="1:12" ht="13.5">
      <c r="A73" s="79" t="s">
        <v>22</v>
      </c>
      <c r="B73" s="47"/>
      <c r="C73" s="6">
        <v>191204</v>
      </c>
      <c r="D73" s="6">
        <v>977000</v>
      </c>
      <c r="E73" s="7"/>
      <c r="F73" s="8">
        <v>112000</v>
      </c>
      <c r="G73" s="6">
        <v>112000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191205</v>
      </c>
      <c r="D74" s="6">
        <v>71000</v>
      </c>
      <c r="E74" s="7"/>
      <c r="F74" s="8">
        <v>100000</v>
      </c>
      <c r="G74" s="6">
        <v>100000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956023</v>
      </c>
      <c r="D75" s="21">
        <f aca="true" t="shared" si="10" ref="D75:L75">SUM(D70:D74)</f>
        <v>1615000</v>
      </c>
      <c r="E75" s="22">
        <f t="shared" si="10"/>
        <v>0</v>
      </c>
      <c r="F75" s="23">
        <f t="shared" si="10"/>
        <v>735000</v>
      </c>
      <c r="G75" s="21">
        <f t="shared" si="10"/>
        <v>735000</v>
      </c>
      <c r="H75" s="21">
        <f>SUM(H70:H74)</f>
        <v>495000</v>
      </c>
      <c r="I75" s="24">
        <f t="shared" si="10"/>
        <v>0</v>
      </c>
      <c r="J75" s="25">
        <f t="shared" si="10"/>
        <v>8330500</v>
      </c>
      <c r="K75" s="21">
        <f t="shared" si="10"/>
        <v>5721200</v>
      </c>
      <c r="L75" s="22">
        <f t="shared" si="10"/>
        <v>5763300</v>
      </c>
    </row>
    <row r="76" spans="1:12" ht="13.5">
      <c r="A76" s="86" t="s">
        <v>25</v>
      </c>
      <c r="B76" s="39"/>
      <c r="C76" s="6"/>
      <c r="D76" s="6">
        <v>34000</v>
      </c>
      <c r="E76" s="7"/>
      <c r="F76" s="8">
        <v>315000</v>
      </c>
      <c r="G76" s="6">
        <v>315000</v>
      </c>
      <c r="H76" s="6"/>
      <c r="I76" s="9"/>
      <c r="J76" s="10">
        <v>377000</v>
      </c>
      <c r="K76" s="6">
        <v>204100</v>
      </c>
      <c r="L76" s="7">
        <v>221900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1427000</v>
      </c>
      <c r="E79" s="7"/>
      <c r="F79" s="8">
        <v>137000</v>
      </c>
      <c r="G79" s="6">
        <v>137000</v>
      </c>
      <c r="H79" s="6"/>
      <c r="I79" s="9"/>
      <c r="J79" s="10">
        <v>271000</v>
      </c>
      <c r="K79" s="6">
        <v>287400</v>
      </c>
      <c r="L79" s="7">
        <v>304200</v>
      </c>
    </row>
    <row r="80" spans="1:12" ht="13.5">
      <c r="A80" s="87" t="s">
        <v>46</v>
      </c>
      <c r="B80" s="71"/>
      <c r="C80" s="72">
        <f>SUM(C68:C69)</f>
        <v>11758907</v>
      </c>
      <c r="D80" s="72">
        <f aca="true" t="shared" si="11" ref="D80:L80">SUM(D68:D69)</f>
        <v>10446962</v>
      </c>
      <c r="E80" s="73">
        <f t="shared" si="11"/>
        <v>7237768</v>
      </c>
      <c r="F80" s="74">
        <f t="shared" si="11"/>
        <v>1587000</v>
      </c>
      <c r="G80" s="72">
        <f t="shared" si="11"/>
        <v>1587000</v>
      </c>
      <c r="H80" s="72">
        <f>SUM(H68:H69)</f>
        <v>495000</v>
      </c>
      <c r="I80" s="75">
        <f t="shared" si="11"/>
        <v>7047040</v>
      </c>
      <c r="J80" s="76">
        <f t="shared" si="11"/>
        <v>9378500</v>
      </c>
      <c r="K80" s="72">
        <f t="shared" si="11"/>
        <v>6612700</v>
      </c>
      <c r="L80" s="73">
        <f t="shared" si="11"/>
        <v>6689400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6.0764365427537905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0.039</v>
      </c>
      <c r="D84" s="95">
        <f t="shared" si="14"/>
        <v>0.014</v>
      </c>
      <c r="E84" s="96">
        <f t="shared" si="14"/>
        <v>0</v>
      </c>
      <c r="F84" s="97">
        <f t="shared" si="14"/>
        <v>0.005</v>
      </c>
      <c r="G84" s="95">
        <f t="shared" si="14"/>
        <v>0.005</v>
      </c>
      <c r="H84" s="95">
        <f t="shared" si="14"/>
        <v>0</v>
      </c>
      <c r="I84" s="98">
        <f t="shared" si="14"/>
        <v>0</v>
      </c>
      <c r="J84" s="99">
        <f t="shared" si="14"/>
        <v>0.04</v>
      </c>
      <c r="K84" s="95">
        <f t="shared" si="14"/>
        <v>0.023</v>
      </c>
      <c r="L84" s="96">
        <f t="shared" si="14"/>
        <v>0.021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1186600</v>
      </c>
      <c r="G92" s="6"/>
      <c r="H92" s="6">
        <v>4603659</v>
      </c>
      <c r="I92" s="9"/>
      <c r="J92" s="10">
        <v>8978500</v>
      </c>
      <c r="K92" s="6">
        <v>6212700</v>
      </c>
      <c r="L92" s="26">
        <v>6289400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1186600</v>
      </c>
      <c r="G93" s="72">
        <f t="shared" si="16"/>
        <v>0</v>
      </c>
      <c r="H93" s="72">
        <f>SUM(H89:H92)</f>
        <v>4603659</v>
      </c>
      <c r="I93" s="75">
        <f t="shared" si="16"/>
        <v>0</v>
      </c>
      <c r="J93" s="76">
        <f t="shared" si="16"/>
        <v>8978500</v>
      </c>
      <c r="K93" s="72">
        <f t="shared" si="16"/>
        <v>6212700</v>
      </c>
      <c r="L93" s="121">
        <f t="shared" si="16"/>
        <v>6289400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11400807</v>
      </c>
      <c r="D5" s="40">
        <f aca="true" t="shared" si="0" ref="D5:L5">SUM(D11:D18)</f>
        <v>18750385</v>
      </c>
      <c r="E5" s="41">
        <f t="shared" si="0"/>
        <v>8297187</v>
      </c>
      <c r="F5" s="42">
        <f t="shared" si="0"/>
        <v>9349944</v>
      </c>
      <c r="G5" s="40">
        <f t="shared" si="0"/>
        <v>6867544</v>
      </c>
      <c r="H5" s="40">
        <f>SUM(H11:H18)</f>
        <v>5933713</v>
      </c>
      <c r="I5" s="43">
        <f t="shared" si="0"/>
        <v>6901874</v>
      </c>
      <c r="J5" s="44">
        <f t="shared" si="0"/>
        <v>8600000</v>
      </c>
      <c r="K5" s="40">
        <f t="shared" si="0"/>
        <v>2000000</v>
      </c>
      <c r="L5" s="41">
        <f t="shared" si="0"/>
        <v>1000000</v>
      </c>
    </row>
    <row r="6" spans="1:12" ht="13.5">
      <c r="A6" s="46" t="s">
        <v>19</v>
      </c>
      <c r="B6" s="47"/>
      <c r="C6" s="6">
        <v>1278045</v>
      </c>
      <c r="D6" s="6">
        <v>9349084</v>
      </c>
      <c r="E6" s="7">
        <v>3549017</v>
      </c>
      <c r="F6" s="8">
        <v>4039441</v>
      </c>
      <c r="G6" s="6">
        <v>4263158</v>
      </c>
      <c r="H6" s="6">
        <v>4455754</v>
      </c>
      <c r="I6" s="9">
        <v>4425811</v>
      </c>
      <c r="J6" s="10"/>
      <c r="K6" s="6"/>
      <c r="L6" s="7"/>
    </row>
    <row r="7" spans="1:12" ht="13.5">
      <c r="A7" s="46" t="s">
        <v>20</v>
      </c>
      <c r="B7" s="47"/>
      <c r="C7" s="6">
        <v>1266809</v>
      </c>
      <c r="D7" s="6">
        <v>1635693</v>
      </c>
      <c r="E7" s="7">
        <v>528989</v>
      </c>
      <c r="F7" s="8"/>
      <c r="G7" s="6"/>
      <c r="H7" s="6"/>
      <c r="I7" s="9"/>
      <c r="J7" s="10">
        <v>1000000</v>
      </c>
      <c r="K7" s="6">
        <v>2000000</v>
      </c>
      <c r="L7" s="7">
        <v>1000000</v>
      </c>
    </row>
    <row r="8" spans="1:12" ht="13.5">
      <c r="A8" s="46" t="s">
        <v>21</v>
      </c>
      <c r="B8" s="47"/>
      <c r="C8" s="6">
        <v>1224435</v>
      </c>
      <c r="D8" s="6">
        <v>545055</v>
      </c>
      <c r="E8" s="7">
        <v>47842</v>
      </c>
      <c r="F8" s="8">
        <v>2478103</v>
      </c>
      <c r="G8" s="6">
        <v>2254386</v>
      </c>
      <c r="H8" s="6">
        <v>1167306</v>
      </c>
      <c r="I8" s="9">
        <v>1184115</v>
      </c>
      <c r="J8" s="10"/>
      <c r="K8" s="6"/>
      <c r="L8" s="7"/>
    </row>
    <row r="9" spans="1:12" ht="13.5">
      <c r="A9" s="46" t="s">
        <v>22</v>
      </c>
      <c r="B9" s="47"/>
      <c r="C9" s="6">
        <v>2951092</v>
      </c>
      <c r="D9" s="6">
        <v>2103382</v>
      </c>
      <c r="E9" s="7"/>
      <c r="F9" s="8">
        <v>2732400</v>
      </c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1096758</v>
      </c>
      <c r="D10" s="6">
        <v>852257</v>
      </c>
      <c r="E10" s="7">
        <v>4075274</v>
      </c>
      <c r="F10" s="8"/>
      <c r="G10" s="6"/>
      <c r="H10" s="6"/>
      <c r="I10" s="9">
        <v>1007257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7817139</v>
      </c>
      <c r="D11" s="21">
        <f aca="true" t="shared" si="1" ref="D11:L11">SUM(D6:D10)</f>
        <v>14485471</v>
      </c>
      <c r="E11" s="22">
        <f t="shared" si="1"/>
        <v>8201122</v>
      </c>
      <c r="F11" s="23">
        <f t="shared" si="1"/>
        <v>9249944</v>
      </c>
      <c r="G11" s="21">
        <f t="shared" si="1"/>
        <v>6517544</v>
      </c>
      <c r="H11" s="21">
        <f>SUM(H6:H10)</f>
        <v>5623060</v>
      </c>
      <c r="I11" s="24">
        <f t="shared" si="1"/>
        <v>6617183</v>
      </c>
      <c r="J11" s="25">
        <f t="shared" si="1"/>
        <v>1000000</v>
      </c>
      <c r="K11" s="21">
        <f t="shared" si="1"/>
        <v>2000000</v>
      </c>
      <c r="L11" s="22">
        <f t="shared" si="1"/>
        <v>1000000</v>
      </c>
    </row>
    <row r="12" spans="1:12" ht="13.5">
      <c r="A12" s="49" t="s">
        <v>25</v>
      </c>
      <c r="B12" s="39"/>
      <c r="C12" s="6">
        <v>3322081</v>
      </c>
      <c r="D12" s="6">
        <v>1073589</v>
      </c>
      <c r="E12" s="7"/>
      <c r="F12" s="8"/>
      <c r="G12" s="6"/>
      <c r="H12" s="6">
        <v>172166</v>
      </c>
      <c r="I12" s="9"/>
      <c r="J12" s="10">
        <v>7500000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238667</v>
      </c>
      <c r="D15" s="6">
        <v>3185085</v>
      </c>
      <c r="E15" s="7">
        <v>77285</v>
      </c>
      <c r="F15" s="8">
        <v>100000</v>
      </c>
      <c r="G15" s="6">
        <v>350000</v>
      </c>
      <c r="H15" s="6">
        <v>138487</v>
      </c>
      <c r="I15" s="9">
        <v>274447</v>
      </c>
      <c r="J15" s="10">
        <v>100000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22920</v>
      </c>
      <c r="D18" s="16">
        <v>6240</v>
      </c>
      <c r="E18" s="17">
        <v>18780</v>
      </c>
      <c r="F18" s="18"/>
      <c r="G18" s="16"/>
      <c r="H18" s="16"/>
      <c r="I18" s="19">
        <v>10244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7017544</v>
      </c>
      <c r="G20" s="53">
        <f t="shared" si="2"/>
        <v>7017544</v>
      </c>
      <c r="H20" s="53">
        <f>SUM(H26:H33)</f>
        <v>199795</v>
      </c>
      <c r="I20" s="56">
        <f t="shared" si="2"/>
        <v>159945</v>
      </c>
      <c r="J20" s="57">
        <f t="shared" si="2"/>
        <v>13825000</v>
      </c>
      <c r="K20" s="53">
        <f t="shared" si="2"/>
        <v>8000000</v>
      </c>
      <c r="L20" s="54">
        <f t="shared" si="2"/>
        <v>8185000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>
        <v>199795</v>
      </c>
      <c r="I21" s="9"/>
      <c r="J21" s="10">
        <v>1000000</v>
      </c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12825000</v>
      </c>
      <c r="K23" s="6">
        <v>8000000</v>
      </c>
      <c r="L23" s="7">
        <v>8185000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199795</v>
      </c>
      <c r="I26" s="24">
        <f t="shared" si="3"/>
        <v>0</v>
      </c>
      <c r="J26" s="25">
        <f t="shared" si="3"/>
        <v>13825000</v>
      </c>
      <c r="K26" s="21">
        <f t="shared" si="3"/>
        <v>8000000</v>
      </c>
      <c r="L26" s="22">
        <f t="shared" si="3"/>
        <v>8185000</v>
      </c>
    </row>
    <row r="27" spans="1:12" ht="13.5">
      <c r="A27" s="49" t="s">
        <v>25</v>
      </c>
      <c r="B27" s="59"/>
      <c r="C27" s="6"/>
      <c r="D27" s="6"/>
      <c r="E27" s="7"/>
      <c r="F27" s="8">
        <v>7017544</v>
      </c>
      <c r="G27" s="6">
        <v>7017544</v>
      </c>
      <c r="H27" s="6"/>
      <c r="I27" s="9">
        <v>159945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1278045</v>
      </c>
      <c r="D36" s="6">
        <f t="shared" si="4"/>
        <v>9349084</v>
      </c>
      <c r="E36" s="7">
        <f t="shared" si="4"/>
        <v>3549017</v>
      </c>
      <c r="F36" s="8">
        <f t="shared" si="4"/>
        <v>4039441</v>
      </c>
      <c r="G36" s="6">
        <f t="shared" si="4"/>
        <v>4263158</v>
      </c>
      <c r="H36" s="6">
        <f>H6+H21</f>
        <v>4655549</v>
      </c>
      <c r="I36" s="9">
        <f t="shared" si="4"/>
        <v>4425811</v>
      </c>
      <c r="J36" s="10">
        <f t="shared" si="4"/>
        <v>1000000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1266809</v>
      </c>
      <c r="D37" s="6">
        <f t="shared" si="4"/>
        <v>1635693</v>
      </c>
      <c r="E37" s="7">
        <f t="shared" si="4"/>
        <v>528989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1000000</v>
      </c>
      <c r="K37" s="6">
        <f t="shared" si="4"/>
        <v>2000000</v>
      </c>
      <c r="L37" s="7">
        <f t="shared" si="4"/>
        <v>1000000</v>
      </c>
    </row>
    <row r="38" spans="1:12" ht="13.5">
      <c r="A38" s="46" t="s">
        <v>21</v>
      </c>
      <c r="B38" s="47"/>
      <c r="C38" s="6">
        <f t="shared" si="4"/>
        <v>1224435</v>
      </c>
      <c r="D38" s="6">
        <f t="shared" si="4"/>
        <v>545055</v>
      </c>
      <c r="E38" s="7">
        <f t="shared" si="4"/>
        <v>47842</v>
      </c>
      <c r="F38" s="8">
        <f t="shared" si="4"/>
        <v>2478103</v>
      </c>
      <c r="G38" s="6">
        <f t="shared" si="4"/>
        <v>2254386</v>
      </c>
      <c r="H38" s="6">
        <f>H8+H23</f>
        <v>1167306</v>
      </c>
      <c r="I38" s="9">
        <f t="shared" si="4"/>
        <v>1184115</v>
      </c>
      <c r="J38" s="10">
        <f t="shared" si="4"/>
        <v>12825000</v>
      </c>
      <c r="K38" s="6">
        <f t="shared" si="4"/>
        <v>8000000</v>
      </c>
      <c r="L38" s="7">
        <f t="shared" si="4"/>
        <v>8185000</v>
      </c>
    </row>
    <row r="39" spans="1:12" ht="13.5">
      <c r="A39" s="46" t="s">
        <v>22</v>
      </c>
      <c r="B39" s="47"/>
      <c r="C39" s="6">
        <f t="shared" si="4"/>
        <v>2951092</v>
      </c>
      <c r="D39" s="6">
        <f t="shared" si="4"/>
        <v>2103382</v>
      </c>
      <c r="E39" s="7">
        <f t="shared" si="4"/>
        <v>0</v>
      </c>
      <c r="F39" s="8">
        <f t="shared" si="4"/>
        <v>2732400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1096758</v>
      </c>
      <c r="D40" s="6">
        <f t="shared" si="4"/>
        <v>852257</v>
      </c>
      <c r="E40" s="7">
        <f t="shared" si="4"/>
        <v>4075274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1007257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7817139</v>
      </c>
      <c r="D41" s="21">
        <f aca="true" t="shared" si="5" ref="D41:L41">SUM(D36:D40)</f>
        <v>14485471</v>
      </c>
      <c r="E41" s="22">
        <f t="shared" si="5"/>
        <v>8201122</v>
      </c>
      <c r="F41" s="23">
        <f t="shared" si="5"/>
        <v>9249944</v>
      </c>
      <c r="G41" s="21">
        <f t="shared" si="5"/>
        <v>6517544</v>
      </c>
      <c r="H41" s="21">
        <f>SUM(H36:H40)</f>
        <v>5822855</v>
      </c>
      <c r="I41" s="24">
        <f t="shared" si="5"/>
        <v>6617183</v>
      </c>
      <c r="J41" s="25">
        <f t="shared" si="5"/>
        <v>14825000</v>
      </c>
      <c r="K41" s="21">
        <f t="shared" si="5"/>
        <v>10000000</v>
      </c>
      <c r="L41" s="22">
        <f t="shared" si="5"/>
        <v>9185000</v>
      </c>
    </row>
    <row r="42" spans="1:12" ht="13.5">
      <c r="A42" s="49" t="s">
        <v>25</v>
      </c>
      <c r="B42" s="39"/>
      <c r="C42" s="6">
        <f t="shared" si="4"/>
        <v>3322081</v>
      </c>
      <c r="D42" s="6">
        <f t="shared" si="4"/>
        <v>1073589</v>
      </c>
      <c r="E42" s="61">
        <f t="shared" si="4"/>
        <v>0</v>
      </c>
      <c r="F42" s="62">
        <f t="shared" si="4"/>
        <v>7017544</v>
      </c>
      <c r="G42" s="60">
        <f t="shared" si="4"/>
        <v>7017544</v>
      </c>
      <c r="H42" s="60">
        <f t="shared" si="4"/>
        <v>172166</v>
      </c>
      <c r="I42" s="63">
        <f t="shared" si="4"/>
        <v>159945</v>
      </c>
      <c r="J42" s="64">
        <f t="shared" si="4"/>
        <v>7500000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238667</v>
      </c>
      <c r="D45" s="6">
        <f t="shared" si="4"/>
        <v>3185085</v>
      </c>
      <c r="E45" s="61">
        <f t="shared" si="4"/>
        <v>77285</v>
      </c>
      <c r="F45" s="62">
        <f t="shared" si="4"/>
        <v>100000</v>
      </c>
      <c r="G45" s="60">
        <f t="shared" si="4"/>
        <v>350000</v>
      </c>
      <c r="H45" s="60">
        <f t="shared" si="4"/>
        <v>138487</v>
      </c>
      <c r="I45" s="63">
        <f t="shared" si="4"/>
        <v>274447</v>
      </c>
      <c r="J45" s="64">
        <f t="shared" si="4"/>
        <v>100000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22920</v>
      </c>
      <c r="D48" s="6">
        <f t="shared" si="4"/>
        <v>6240</v>
      </c>
      <c r="E48" s="61">
        <f t="shared" si="4"/>
        <v>18780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10244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11400807</v>
      </c>
      <c r="D49" s="72">
        <f aca="true" t="shared" si="6" ref="D49:L49">SUM(D41:D48)</f>
        <v>18750385</v>
      </c>
      <c r="E49" s="73">
        <f t="shared" si="6"/>
        <v>8297187</v>
      </c>
      <c r="F49" s="74">
        <f t="shared" si="6"/>
        <v>16367488</v>
      </c>
      <c r="G49" s="72">
        <f t="shared" si="6"/>
        <v>13885088</v>
      </c>
      <c r="H49" s="72">
        <f>SUM(H41:H48)</f>
        <v>6133508</v>
      </c>
      <c r="I49" s="75">
        <f t="shared" si="6"/>
        <v>7061819</v>
      </c>
      <c r="J49" s="76">
        <f t="shared" si="6"/>
        <v>22425000</v>
      </c>
      <c r="K49" s="72">
        <f t="shared" si="6"/>
        <v>10000000</v>
      </c>
      <c r="L49" s="73">
        <f t="shared" si="6"/>
        <v>9185000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1278045</v>
      </c>
      <c r="D52" s="6">
        <v>12335623</v>
      </c>
      <c r="E52" s="7">
        <v>15670227</v>
      </c>
      <c r="F52" s="8">
        <v>21725224</v>
      </c>
      <c r="G52" s="6">
        <v>22123923</v>
      </c>
      <c r="H52" s="6"/>
      <c r="I52" s="9">
        <v>19273302</v>
      </c>
      <c r="J52" s="10">
        <v>19713714</v>
      </c>
      <c r="K52" s="6">
        <v>19069293</v>
      </c>
      <c r="L52" s="7">
        <v>18388784</v>
      </c>
    </row>
    <row r="53" spans="1:12" ht="13.5">
      <c r="A53" s="79" t="s">
        <v>20</v>
      </c>
      <c r="B53" s="47"/>
      <c r="C53" s="6">
        <v>1266809</v>
      </c>
      <c r="D53" s="6">
        <v>7413630</v>
      </c>
      <c r="E53" s="7">
        <v>7674330</v>
      </c>
      <c r="F53" s="8">
        <v>7589250</v>
      </c>
      <c r="G53" s="6">
        <v>7578630</v>
      </c>
      <c r="H53" s="6"/>
      <c r="I53" s="9">
        <v>7468969</v>
      </c>
      <c r="J53" s="10">
        <v>8294718</v>
      </c>
      <c r="K53" s="6">
        <v>10094416</v>
      </c>
      <c r="L53" s="7">
        <v>10882898</v>
      </c>
    </row>
    <row r="54" spans="1:12" ht="13.5">
      <c r="A54" s="79" t="s">
        <v>21</v>
      </c>
      <c r="B54" s="47"/>
      <c r="C54" s="6">
        <v>1224435</v>
      </c>
      <c r="D54" s="6">
        <v>16202629</v>
      </c>
      <c r="E54" s="7">
        <v>15945874</v>
      </c>
      <c r="F54" s="8">
        <v>18060596</v>
      </c>
      <c r="G54" s="6">
        <v>18206236</v>
      </c>
      <c r="H54" s="6"/>
      <c r="I54" s="9">
        <v>16739751</v>
      </c>
      <c r="J54" s="10">
        <v>30174238</v>
      </c>
      <c r="K54" s="6">
        <v>37695322</v>
      </c>
      <c r="L54" s="7">
        <v>45374587</v>
      </c>
    </row>
    <row r="55" spans="1:12" ht="13.5">
      <c r="A55" s="79" t="s">
        <v>22</v>
      </c>
      <c r="B55" s="47"/>
      <c r="C55" s="6">
        <v>2951092</v>
      </c>
      <c r="D55" s="6">
        <v>6745908</v>
      </c>
      <c r="E55" s="7">
        <v>6584652</v>
      </c>
      <c r="F55" s="8">
        <v>9114139</v>
      </c>
      <c r="G55" s="6">
        <v>6381739</v>
      </c>
      <c r="H55" s="6"/>
      <c r="I55" s="9">
        <v>6423398</v>
      </c>
      <c r="J55" s="10">
        <v>6240814</v>
      </c>
      <c r="K55" s="6">
        <v>6060416</v>
      </c>
      <c r="L55" s="7">
        <v>5869916</v>
      </c>
    </row>
    <row r="56" spans="1:12" ht="13.5">
      <c r="A56" s="79" t="s">
        <v>23</v>
      </c>
      <c r="B56" s="47"/>
      <c r="C56" s="6">
        <v>1096758</v>
      </c>
      <c r="D56" s="6">
        <v>869607</v>
      </c>
      <c r="E56" s="7">
        <v>4751832</v>
      </c>
      <c r="F56" s="8">
        <v>1454821</v>
      </c>
      <c r="G56" s="6">
        <v>1307681</v>
      </c>
      <c r="H56" s="6"/>
      <c r="I56" s="9">
        <v>2128937</v>
      </c>
      <c r="J56" s="10">
        <v>1891081</v>
      </c>
      <c r="K56" s="6">
        <v>1742255</v>
      </c>
      <c r="L56" s="7">
        <v>1585095</v>
      </c>
    </row>
    <row r="57" spans="1:12" ht="13.5">
      <c r="A57" s="80" t="s">
        <v>24</v>
      </c>
      <c r="B57" s="47"/>
      <c r="C57" s="21">
        <f>SUM(C52:C56)</f>
        <v>7817139</v>
      </c>
      <c r="D57" s="21">
        <f aca="true" t="shared" si="7" ref="D57:L57">SUM(D52:D56)</f>
        <v>43567397</v>
      </c>
      <c r="E57" s="22">
        <f t="shared" si="7"/>
        <v>50626915</v>
      </c>
      <c r="F57" s="23">
        <f t="shared" si="7"/>
        <v>57944030</v>
      </c>
      <c r="G57" s="21">
        <f t="shared" si="7"/>
        <v>55598209</v>
      </c>
      <c r="H57" s="21">
        <f>SUM(H52:H56)</f>
        <v>0</v>
      </c>
      <c r="I57" s="24">
        <f t="shared" si="7"/>
        <v>52034357</v>
      </c>
      <c r="J57" s="25">
        <f t="shared" si="7"/>
        <v>66314565</v>
      </c>
      <c r="K57" s="21">
        <f t="shared" si="7"/>
        <v>74661702</v>
      </c>
      <c r="L57" s="22">
        <f t="shared" si="7"/>
        <v>82101280</v>
      </c>
    </row>
    <row r="58" spans="1:12" ht="13.5">
      <c r="A58" s="77" t="s">
        <v>25</v>
      </c>
      <c r="B58" s="39"/>
      <c r="C58" s="6">
        <v>3322081</v>
      </c>
      <c r="D58" s="6">
        <v>13332108</v>
      </c>
      <c r="E58" s="7">
        <v>12493594</v>
      </c>
      <c r="F58" s="8">
        <v>18879470</v>
      </c>
      <c r="G58" s="6">
        <v>18890580</v>
      </c>
      <c r="H58" s="6"/>
      <c r="I58" s="9">
        <v>12102189</v>
      </c>
      <c r="J58" s="10">
        <v>19682008</v>
      </c>
      <c r="K58" s="6">
        <v>19413012</v>
      </c>
      <c r="L58" s="7">
        <v>19128952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1524888</v>
      </c>
      <c r="E60" s="7">
        <v>1519195</v>
      </c>
      <c r="F60" s="8">
        <v>1494888</v>
      </c>
      <c r="G60" s="6">
        <v>1494888</v>
      </c>
      <c r="H60" s="6"/>
      <c r="I60" s="9">
        <v>1291059</v>
      </c>
      <c r="J60" s="10">
        <v>1519196</v>
      </c>
      <c r="K60" s="6">
        <v>1519196</v>
      </c>
      <c r="L60" s="7">
        <v>1519196</v>
      </c>
    </row>
    <row r="61" spans="1:12" ht="13.5">
      <c r="A61" s="77" t="s">
        <v>28</v>
      </c>
      <c r="B61" s="39" t="s">
        <v>29</v>
      </c>
      <c r="C61" s="6">
        <v>238667</v>
      </c>
      <c r="D61" s="6">
        <v>52355760</v>
      </c>
      <c r="E61" s="7">
        <v>51663797</v>
      </c>
      <c r="F61" s="8">
        <v>50103591</v>
      </c>
      <c r="G61" s="6">
        <v>50339601</v>
      </c>
      <c r="H61" s="6"/>
      <c r="I61" s="9">
        <v>49557360</v>
      </c>
      <c r="J61" s="10">
        <v>49579718</v>
      </c>
      <c r="K61" s="6">
        <v>48408741</v>
      </c>
      <c r="L61" s="7">
        <v>47172191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22920</v>
      </c>
      <c r="D64" s="6">
        <v>159669</v>
      </c>
      <c r="E64" s="7">
        <v>104961</v>
      </c>
      <c r="F64" s="8">
        <v>159669</v>
      </c>
      <c r="G64" s="6">
        <v>159669</v>
      </c>
      <c r="H64" s="6"/>
      <c r="I64" s="9">
        <v>81211</v>
      </c>
      <c r="J64" s="10">
        <v>19760</v>
      </c>
      <c r="K64" s="6">
        <v>-70296</v>
      </c>
      <c r="L64" s="7">
        <v>-165396</v>
      </c>
    </row>
    <row r="65" spans="1:12" ht="13.5">
      <c r="A65" s="70" t="s">
        <v>40</v>
      </c>
      <c r="B65" s="71"/>
      <c r="C65" s="72">
        <f>SUM(C57:C64)</f>
        <v>11400807</v>
      </c>
      <c r="D65" s="72">
        <f aca="true" t="shared" si="8" ref="D65:L65">SUM(D57:D64)</f>
        <v>110939822</v>
      </c>
      <c r="E65" s="73">
        <f t="shared" si="8"/>
        <v>116408462</v>
      </c>
      <c r="F65" s="74">
        <f t="shared" si="8"/>
        <v>128581648</v>
      </c>
      <c r="G65" s="72">
        <f t="shared" si="8"/>
        <v>126482947</v>
      </c>
      <c r="H65" s="72">
        <f>SUM(H57:H64)</f>
        <v>0</v>
      </c>
      <c r="I65" s="75">
        <f t="shared" si="8"/>
        <v>115066176</v>
      </c>
      <c r="J65" s="82">
        <f t="shared" si="8"/>
        <v>137115247</v>
      </c>
      <c r="K65" s="72">
        <f t="shared" si="8"/>
        <v>143932355</v>
      </c>
      <c r="L65" s="73">
        <f t="shared" si="8"/>
        <v>149756223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1920134</v>
      </c>
      <c r="D68" s="60">
        <v>2524201</v>
      </c>
      <c r="E68" s="61">
        <v>3014179</v>
      </c>
      <c r="F68" s="62">
        <v>3448260</v>
      </c>
      <c r="G68" s="60">
        <v>3064560</v>
      </c>
      <c r="H68" s="60"/>
      <c r="I68" s="63">
        <v>3392117</v>
      </c>
      <c r="J68" s="64">
        <v>3011250</v>
      </c>
      <c r="K68" s="60">
        <v>3182892</v>
      </c>
      <c r="L68" s="61">
        <v>3361133</v>
      </c>
    </row>
    <row r="69" spans="1:12" ht="13.5">
      <c r="A69" s="84" t="s">
        <v>43</v>
      </c>
      <c r="B69" s="39" t="s">
        <v>44</v>
      </c>
      <c r="C69" s="60">
        <f>SUM(C75:C79)</f>
        <v>1258148</v>
      </c>
      <c r="D69" s="60">
        <f aca="true" t="shared" si="9" ref="D69:L69">SUM(D75:D79)</f>
        <v>943161</v>
      </c>
      <c r="E69" s="61">
        <f t="shared" si="9"/>
        <v>1221166</v>
      </c>
      <c r="F69" s="62">
        <f t="shared" si="9"/>
        <v>1808260</v>
      </c>
      <c r="G69" s="60">
        <f t="shared" si="9"/>
        <v>1826500</v>
      </c>
      <c r="H69" s="60">
        <f>SUM(H75:H79)</f>
        <v>999893</v>
      </c>
      <c r="I69" s="63">
        <f t="shared" si="9"/>
        <v>1319721</v>
      </c>
      <c r="J69" s="64">
        <f t="shared" si="9"/>
        <v>1591000</v>
      </c>
      <c r="K69" s="60">
        <f t="shared" si="9"/>
        <v>1683000</v>
      </c>
      <c r="L69" s="61">
        <f t="shared" si="9"/>
        <v>1776000</v>
      </c>
    </row>
    <row r="70" spans="1:12" ht="13.5">
      <c r="A70" s="79" t="s">
        <v>19</v>
      </c>
      <c r="B70" s="47"/>
      <c r="C70" s="6">
        <v>27740</v>
      </c>
      <c r="D70" s="6">
        <v>15075</v>
      </c>
      <c r="E70" s="7">
        <v>26688</v>
      </c>
      <c r="F70" s="8">
        <v>50000</v>
      </c>
      <c r="G70" s="6">
        <v>50000</v>
      </c>
      <c r="H70" s="6"/>
      <c r="I70" s="9">
        <v>13333</v>
      </c>
      <c r="J70" s="10">
        <v>50000</v>
      </c>
      <c r="K70" s="6">
        <v>53000</v>
      </c>
      <c r="L70" s="7">
        <v>56000</v>
      </c>
    </row>
    <row r="71" spans="1:12" ht="13.5">
      <c r="A71" s="79" t="s">
        <v>20</v>
      </c>
      <c r="B71" s="47"/>
      <c r="C71" s="6">
        <v>246450</v>
      </c>
      <c r="D71" s="6">
        <v>67407</v>
      </c>
      <c r="E71" s="7">
        <v>99684</v>
      </c>
      <c r="F71" s="8">
        <v>200000</v>
      </c>
      <c r="G71" s="6">
        <v>200000</v>
      </c>
      <c r="H71" s="6">
        <v>58642</v>
      </c>
      <c r="I71" s="9">
        <v>129513</v>
      </c>
      <c r="J71" s="10">
        <v>150000</v>
      </c>
      <c r="K71" s="6">
        <v>159000</v>
      </c>
      <c r="L71" s="7">
        <v>167000</v>
      </c>
    </row>
    <row r="72" spans="1:12" ht="13.5">
      <c r="A72" s="79" t="s">
        <v>21</v>
      </c>
      <c r="B72" s="47"/>
      <c r="C72" s="6">
        <v>297534</v>
      </c>
      <c r="D72" s="6">
        <v>239482</v>
      </c>
      <c r="E72" s="7">
        <v>416007</v>
      </c>
      <c r="F72" s="8">
        <v>450000</v>
      </c>
      <c r="G72" s="6">
        <v>450000</v>
      </c>
      <c r="H72" s="6">
        <v>236457</v>
      </c>
      <c r="I72" s="9">
        <v>324199</v>
      </c>
      <c r="J72" s="10">
        <v>450000</v>
      </c>
      <c r="K72" s="6">
        <v>476000</v>
      </c>
      <c r="L72" s="7">
        <v>502000</v>
      </c>
    </row>
    <row r="73" spans="1:12" ht="13.5">
      <c r="A73" s="79" t="s">
        <v>22</v>
      </c>
      <c r="B73" s="47"/>
      <c r="C73" s="6">
        <v>3830</v>
      </c>
      <c r="D73" s="6">
        <v>28410</v>
      </c>
      <c r="E73" s="7">
        <v>15738</v>
      </c>
      <c r="F73" s="8">
        <v>50000</v>
      </c>
      <c r="G73" s="6">
        <v>50000</v>
      </c>
      <c r="H73" s="6">
        <v>4641</v>
      </c>
      <c r="I73" s="9">
        <v>25644</v>
      </c>
      <c r="J73" s="10">
        <v>50000</v>
      </c>
      <c r="K73" s="6">
        <v>53000</v>
      </c>
      <c r="L73" s="7">
        <v>56000</v>
      </c>
    </row>
    <row r="74" spans="1:12" ht="13.5">
      <c r="A74" s="79" t="s">
        <v>23</v>
      </c>
      <c r="B74" s="47"/>
      <c r="C74" s="6">
        <v>39557</v>
      </c>
      <c r="D74" s="6">
        <v>29317</v>
      </c>
      <c r="E74" s="7">
        <v>45870</v>
      </c>
      <c r="F74" s="8">
        <v>100000</v>
      </c>
      <c r="G74" s="6">
        <v>100000</v>
      </c>
      <c r="H74" s="6">
        <v>52518</v>
      </c>
      <c r="I74" s="9">
        <v>52280</v>
      </c>
      <c r="J74" s="10">
        <v>50000</v>
      </c>
      <c r="K74" s="6">
        <v>53000</v>
      </c>
      <c r="L74" s="7">
        <v>56000</v>
      </c>
    </row>
    <row r="75" spans="1:12" ht="13.5">
      <c r="A75" s="85" t="s">
        <v>24</v>
      </c>
      <c r="B75" s="47"/>
      <c r="C75" s="21">
        <f>SUM(C70:C74)</f>
        <v>615111</v>
      </c>
      <c r="D75" s="21">
        <f aca="true" t="shared" si="10" ref="D75:L75">SUM(D70:D74)</f>
        <v>379691</v>
      </c>
      <c r="E75" s="22">
        <f t="shared" si="10"/>
        <v>603987</v>
      </c>
      <c r="F75" s="23">
        <f t="shared" si="10"/>
        <v>850000</v>
      </c>
      <c r="G75" s="21">
        <f t="shared" si="10"/>
        <v>850000</v>
      </c>
      <c r="H75" s="21">
        <f>SUM(H70:H74)</f>
        <v>352258</v>
      </c>
      <c r="I75" s="24">
        <f t="shared" si="10"/>
        <v>544969</v>
      </c>
      <c r="J75" s="25">
        <f t="shared" si="10"/>
        <v>750000</v>
      </c>
      <c r="K75" s="21">
        <f t="shared" si="10"/>
        <v>794000</v>
      </c>
      <c r="L75" s="22">
        <f t="shared" si="10"/>
        <v>837000</v>
      </c>
    </row>
    <row r="76" spans="1:12" ht="13.5">
      <c r="A76" s="86" t="s">
        <v>25</v>
      </c>
      <c r="B76" s="39"/>
      <c r="C76" s="6"/>
      <c r="D76" s="6">
        <v>47598</v>
      </c>
      <c r="E76" s="7">
        <v>5849</v>
      </c>
      <c r="F76" s="8">
        <v>105000</v>
      </c>
      <c r="G76" s="6">
        <v>105000</v>
      </c>
      <c r="H76" s="6"/>
      <c r="I76" s="9">
        <v>33776</v>
      </c>
      <c r="J76" s="10">
        <v>125000</v>
      </c>
      <c r="K76" s="6">
        <v>132000</v>
      </c>
      <c r="L76" s="7">
        <v>140000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100000</v>
      </c>
      <c r="G78" s="6">
        <v>100000</v>
      </c>
      <c r="H78" s="6"/>
      <c r="I78" s="9"/>
      <c r="J78" s="10">
        <v>100000</v>
      </c>
      <c r="K78" s="6">
        <v>106000</v>
      </c>
      <c r="L78" s="7">
        <v>112000</v>
      </c>
    </row>
    <row r="79" spans="1:12" ht="13.5">
      <c r="A79" s="86" t="s">
        <v>28</v>
      </c>
      <c r="B79" s="39" t="s">
        <v>45</v>
      </c>
      <c r="C79" s="6">
        <v>643037</v>
      </c>
      <c r="D79" s="6">
        <v>515872</v>
      </c>
      <c r="E79" s="7">
        <v>611330</v>
      </c>
      <c r="F79" s="8">
        <v>753260</v>
      </c>
      <c r="G79" s="6">
        <v>771500</v>
      </c>
      <c r="H79" s="6">
        <v>647635</v>
      </c>
      <c r="I79" s="9">
        <v>740976</v>
      </c>
      <c r="J79" s="10">
        <v>616000</v>
      </c>
      <c r="K79" s="6">
        <v>651000</v>
      </c>
      <c r="L79" s="7">
        <v>687000</v>
      </c>
    </row>
    <row r="80" spans="1:12" ht="13.5">
      <c r="A80" s="87" t="s">
        <v>46</v>
      </c>
      <c r="B80" s="71"/>
      <c r="C80" s="72">
        <f>SUM(C68:C69)</f>
        <v>3178282</v>
      </c>
      <c r="D80" s="72">
        <f aca="true" t="shared" si="11" ref="D80:L80">SUM(D68:D69)</f>
        <v>3467362</v>
      </c>
      <c r="E80" s="73">
        <f t="shared" si="11"/>
        <v>4235345</v>
      </c>
      <c r="F80" s="74">
        <f t="shared" si="11"/>
        <v>5256520</v>
      </c>
      <c r="G80" s="72">
        <f t="shared" si="11"/>
        <v>4891060</v>
      </c>
      <c r="H80" s="72">
        <f>SUM(H68:H69)</f>
        <v>999893</v>
      </c>
      <c r="I80" s="75">
        <f t="shared" si="11"/>
        <v>4711838</v>
      </c>
      <c r="J80" s="76">
        <f t="shared" si="11"/>
        <v>4602250</v>
      </c>
      <c r="K80" s="72">
        <f t="shared" si="11"/>
        <v>4865892</v>
      </c>
      <c r="L80" s="73">
        <f t="shared" si="11"/>
        <v>5137133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0.7505439604771964</v>
      </c>
      <c r="G82" s="95">
        <f t="shared" si="12"/>
        <v>1.0218418695242433</v>
      </c>
      <c r="H82" s="95">
        <f t="shared" si="12"/>
        <v>0.03367116003082724</v>
      </c>
      <c r="I82" s="98">
        <f t="shared" si="12"/>
        <v>0.023174140820304747</v>
      </c>
      <c r="J82" s="99">
        <f t="shared" si="12"/>
        <v>1.6075581395348837</v>
      </c>
      <c r="K82" s="95">
        <f t="shared" si="12"/>
        <v>4</v>
      </c>
      <c r="L82" s="96">
        <f t="shared" si="12"/>
        <v>8.185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2.035097121446759</v>
      </c>
      <c r="G83" s="95">
        <f t="shared" si="13"/>
        <v>2.289902628762367</v>
      </c>
      <c r="H83" s="95">
        <f t="shared" si="13"/>
        <v>0</v>
      </c>
      <c r="I83" s="98">
        <f t="shared" si="13"/>
        <v>0.047151970288760676</v>
      </c>
      <c r="J83" s="99">
        <f t="shared" si="13"/>
        <v>4.591116645911167</v>
      </c>
      <c r="K83" s="95">
        <f t="shared" si="13"/>
        <v>2.5134374650475104</v>
      </c>
      <c r="L83" s="96">
        <f t="shared" si="13"/>
        <v>2.4351907526420407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0.11</v>
      </c>
      <c r="D84" s="95">
        <f t="shared" si="14"/>
        <v>0.009</v>
      </c>
      <c r="E84" s="96">
        <f t="shared" si="14"/>
        <v>0.01</v>
      </c>
      <c r="F84" s="97">
        <f t="shared" si="14"/>
        <v>0.014</v>
      </c>
      <c r="G84" s="95">
        <f t="shared" si="14"/>
        <v>0.014</v>
      </c>
      <c r="H84" s="95">
        <f t="shared" si="14"/>
        <v>0</v>
      </c>
      <c r="I84" s="98">
        <f t="shared" si="14"/>
        <v>0.011</v>
      </c>
      <c r="J84" s="99">
        <f t="shared" si="14"/>
        <v>0.012</v>
      </c>
      <c r="K84" s="95">
        <f t="shared" si="14"/>
        <v>0.012</v>
      </c>
      <c r="L84" s="96">
        <f t="shared" si="14"/>
        <v>0.012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0.11</v>
      </c>
      <c r="D85" s="95">
        <f t="shared" si="15"/>
        <v>0.01</v>
      </c>
      <c r="E85" s="96">
        <f t="shared" si="15"/>
        <v>0.01</v>
      </c>
      <c r="F85" s="97">
        <f t="shared" si="15"/>
        <v>0.07</v>
      </c>
      <c r="G85" s="95">
        <f t="shared" si="15"/>
        <v>0.07</v>
      </c>
      <c r="H85" s="95">
        <f t="shared" si="15"/>
        <v>0</v>
      </c>
      <c r="I85" s="98">
        <f t="shared" si="15"/>
        <v>0.01</v>
      </c>
      <c r="J85" s="99">
        <f t="shared" si="15"/>
        <v>0.11</v>
      </c>
      <c r="K85" s="95">
        <f t="shared" si="15"/>
        <v>0.07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1402705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15378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927645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2345728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3546983</v>
      </c>
      <c r="D5" s="40">
        <f aca="true" t="shared" si="0" ref="D5:L5">SUM(D11:D18)</f>
        <v>1668005</v>
      </c>
      <c r="E5" s="41">
        <f t="shared" si="0"/>
        <v>292845</v>
      </c>
      <c r="F5" s="42">
        <f t="shared" si="0"/>
        <v>93000</v>
      </c>
      <c r="G5" s="40">
        <f t="shared" si="0"/>
        <v>774200</v>
      </c>
      <c r="H5" s="40">
        <f>SUM(H11:H18)</f>
        <v>284356</v>
      </c>
      <c r="I5" s="43">
        <f t="shared" si="0"/>
        <v>284356</v>
      </c>
      <c r="J5" s="44">
        <f t="shared" si="0"/>
        <v>110000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3546983</v>
      </c>
      <c r="D15" s="6">
        <v>1668005</v>
      </c>
      <c r="E15" s="7">
        <v>292845</v>
      </c>
      <c r="F15" s="8">
        <v>93000</v>
      </c>
      <c r="G15" s="6">
        <v>774200</v>
      </c>
      <c r="H15" s="6">
        <v>284356</v>
      </c>
      <c r="I15" s="9">
        <v>284356</v>
      </c>
      <c r="J15" s="10">
        <v>110000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3546983</v>
      </c>
      <c r="D45" s="6">
        <f t="shared" si="4"/>
        <v>1668005</v>
      </c>
      <c r="E45" s="61">
        <f t="shared" si="4"/>
        <v>292845</v>
      </c>
      <c r="F45" s="62">
        <f t="shared" si="4"/>
        <v>93000</v>
      </c>
      <c r="G45" s="60">
        <f t="shared" si="4"/>
        <v>774200</v>
      </c>
      <c r="H45" s="60">
        <f t="shared" si="4"/>
        <v>284356</v>
      </c>
      <c r="I45" s="63">
        <f t="shared" si="4"/>
        <v>284356</v>
      </c>
      <c r="J45" s="64">
        <f t="shared" si="4"/>
        <v>110000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3546983</v>
      </c>
      <c r="D49" s="72">
        <f aca="true" t="shared" si="6" ref="D49:L49">SUM(D41:D48)</f>
        <v>1668005</v>
      </c>
      <c r="E49" s="73">
        <f t="shared" si="6"/>
        <v>292845</v>
      </c>
      <c r="F49" s="74">
        <f t="shared" si="6"/>
        <v>93000</v>
      </c>
      <c r="G49" s="72">
        <f t="shared" si="6"/>
        <v>774200</v>
      </c>
      <c r="H49" s="72">
        <f>SUM(H41:H48)</f>
        <v>284356</v>
      </c>
      <c r="I49" s="75">
        <f t="shared" si="6"/>
        <v>284356</v>
      </c>
      <c r="J49" s="76">
        <f t="shared" si="6"/>
        <v>110000</v>
      </c>
      <c r="K49" s="72">
        <f t="shared" si="6"/>
        <v>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130935</v>
      </c>
      <c r="E60" s="7">
        <v>98043</v>
      </c>
      <c r="F60" s="8">
        <v>81421</v>
      </c>
      <c r="G60" s="6">
        <v>81421</v>
      </c>
      <c r="H60" s="6"/>
      <c r="I60" s="9">
        <v>108749</v>
      </c>
      <c r="J60" s="10">
        <v>806285</v>
      </c>
      <c r="K60" s="6">
        <v>407546</v>
      </c>
      <c r="L60" s="7">
        <v>7025</v>
      </c>
    </row>
    <row r="61" spans="1:12" ht="13.5">
      <c r="A61" s="77" t="s">
        <v>28</v>
      </c>
      <c r="B61" s="39" t="s">
        <v>29</v>
      </c>
      <c r="C61" s="6">
        <v>3546983</v>
      </c>
      <c r="D61" s="6">
        <v>10402613</v>
      </c>
      <c r="E61" s="7">
        <v>8925247</v>
      </c>
      <c r="F61" s="8">
        <v>7011057</v>
      </c>
      <c r="G61" s="6">
        <v>7692257</v>
      </c>
      <c r="H61" s="6"/>
      <c r="I61" s="9">
        <v>7438781</v>
      </c>
      <c r="J61" s="10">
        <v>3527902</v>
      </c>
      <c r="K61" s="6">
        <v>1828245</v>
      </c>
      <c r="L61" s="7">
        <v>123242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1030562</v>
      </c>
      <c r="E64" s="7">
        <v>748600</v>
      </c>
      <c r="F64" s="8">
        <v>555442</v>
      </c>
      <c r="G64" s="6">
        <v>555442</v>
      </c>
      <c r="H64" s="6"/>
      <c r="I64" s="9">
        <v>516049</v>
      </c>
      <c r="J64" s="10">
        <v>365880</v>
      </c>
      <c r="K64" s="6">
        <v>188981</v>
      </c>
      <c r="L64" s="7">
        <v>10300</v>
      </c>
    </row>
    <row r="65" spans="1:12" ht="13.5">
      <c r="A65" s="70" t="s">
        <v>40</v>
      </c>
      <c r="B65" s="71"/>
      <c r="C65" s="72">
        <f>SUM(C57:C64)</f>
        <v>3546983</v>
      </c>
      <c r="D65" s="72">
        <f aca="true" t="shared" si="8" ref="D65:L65">SUM(D57:D64)</f>
        <v>11564110</v>
      </c>
      <c r="E65" s="73">
        <f t="shared" si="8"/>
        <v>9771890</v>
      </c>
      <c r="F65" s="74">
        <f t="shared" si="8"/>
        <v>7647920</v>
      </c>
      <c r="G65" s="72">
        <f t="shared" si="8"/>
        <v>8329120</v>
      </c>
      <c r="H65" s="72">
        <f>SUM(H57:H64)</f>
        <v>0</v>
      </c>
      <c r="I65" s="75">
        <f t="shared" si="8"/>
        <v>8063579</v>
      </c>
      <c r="J65" s="82">
        <f t="shared" si="8"/>
        <v>4700067</v>
      </c>
      <c r="K65" s="72">
        <f t="shared" si="8"/>
        <v>2424772</v>
      </c>
      <c r="L65" s="73">
        <f t="shared" si="8"/>
        <v>140567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1879112</v>
      </c>
      <c r="D68" s="60">
        <v>2053716</v>
      </c>
      <c r="E68" s="61">
        <v>2073859</v>
      </c>
      <c r="F68" s="62">
        <v>2193500</v>
      </c>
      <c r="G68" s="60">
        <v>2193500</v>
      </c>
      <c r="H68" s="60"/>
      <c r="I68" s="63">
        <v>1976418</v>
      </c>
      <c r="J68" s="64">
        <v>2266600</v>
      </c>
      <c r="K68" s="60">
        <v>2275295</v>
      </c>
      <c r="L68" s="61">
        <v>2284205</v>
      </c>
    </row>
    <row r="69" spans="1:12" ht="13.5">
      <c r="A69" s="84" t="s">
        <v>43</v>
      </c>
      <c r="B69" s="39" t="s">
        <v>44</v>
      </c>
      <c r="C69" s="60">
        <f>SUM(C75:C79)</f>
        <v>662412</v>
      </c>
      <c r="D69" s="60">
        <f aca="true" t="shared" si="9" ref="D69:L69">SUM(D75:D79)</f>
        <v>640823</v>
      </c>
      <c r="E69" s="61">
        <f t="shared" si="9"/>
        <v>0</v>
      </c>
      <c r="F69" s="62">
        <f t="shared" si="9"/>
        <v>703877</v>
      </c>
      <c r="G69" s="60">
        <f t="shared" si="9"/>
        <v>798939</v>
      </c>
      <c r="H69" s="60">
        <f>SUM(H75:H79)</f>
        <v>704511</v>
      </c>
      <c r="I69" s="63">
        <f t="shared" si="9"/>
        <v>0</v>
      </c>
      <c r="J69" s="64">
        <f t="shared" si="9"/>
        <v>471126</v>
      </c>
      <c r="K69" s="60">
        <f t="shared" si="9"/>
        <v>479169</v>
      </c>
      <c r="L69" s="61">
        <f t="shared" si="9"/>
        <v>487411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662412</v>
      </c>
      <c r="D79" s="6">
        <v>640823</v>
      </c>
      <c r="E79" s="7"/>
      <c r="F79" s="8">
        <v>703877</v>
      </c>
      <c r="G79" s="6">
        <v>798939</v>
      </c>
      <c r="H79" s="6">
        <v>704511</v>
      </c>
      <c r="I79" s="9"/>
      <c r="J79" s="10">
        <v>471126</v>
      </c>
      <c r="K79" s="6">
        <v>479169</v>
      </c>
      <c r="L79" s="7">
        <v>487411</v>
      </c>
    </row>
    <row r="80" spans="1:12" ht="13.5">
      <c r="A80" s="87" t="s">
        <v>46</v>
      </c>
      <c r="B80" s="71"/>
      <c r="C80" s="72">
        <f>SUM(C68:C69)</f>
        <v>2541524</v>
      </c>
      <c r="D80" s="72">
        <f aca="true" t="shared" si="11" ref="D80:L80">SUM(D68:D69)</f>
        <v>2694539</v>
      </c>
      <c r="E80" s="73">
        <f t="shared" si="11"/>
        <v>2073859</v>
      </c>
      <c r="F80" s="74">
        <f t="shared" si="11"/>
        <v>2897377</v>
      </c>
      <c r="G80" s="72">
        <f t="shared" si="11"/>
        <v>2992439</v>
      </c>
      <c r="H80" s="72">
        <f>SUM(H68:H69)</f>
        <v>704511</v>
      </c>
      <c r="I80" s="75">
        <f t="shared" si="11"/>
        <v>1976418</v>
      </c>
      <c r="J80" s="76">
        <f t="shared" si="11"/>
        <v>2737726</v>
      </c>
      <c r="K80" s="72">
        <f t="shared" si="11"/>
        <v>2754464</v>
      </c>
      <c r="L80" s="73">
        <f t="shared" si="11"/>
        <v>2771616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0.187</v>
      </c>
      <c r="D84" s="95">
        <f t="shared" si="14"/>
        <v>0.055</v>
      </c>
      <c r="E84" s="96">
        <f t="shared" si="14"/>
        <v>0</v>
      </c>
      <c r="F84" s="97">
        <f t="shared" si="14"/>
        <v>0.092</v>
      </c>
      <c r="G84" s="95">
        <f t="shared" si="14"/>
        <v>0.096</v>
      </c>
      <c r="H84" s="95">
        <f t="shared" si="14"/>
        <v>0</v>
      </c>
      <c r="I84" s="98">
        <f t="shared" si="14"/>
        <v>0</v>
      </c>
      <c r="J84" s="99">
        <f t="shared" si="14"/>
        <v>0.1</v>
      </c>
      <c r="K84" s="95">
        <f t="shared" si="14"/>
        <v>0.198</v>
      </c>
      <c r="L84" s="96">
        <f t="shared" si="14"/>
        <v>3.467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0.19</v>
      </c>
      <c r="D85" s="95">
        <f t="shared" si="15"/>
        <v>0.06</v>
      </c>
      <c r="E85" s="96">
        <f t="shared" si="15"/>
        <v>0</v>
      </c>
      <c r="F85" s="97">
        <f t="shared" si="15"/>
        <v>0.09</v>
      </c>
      <c r="G85" s="95">
        <f t="shared" si="15"/>
        <v>0.1</v>
      </c>
      <c r="H85" s="95">
        <f t="shared" si="15"/>
        <v>0</v>
      </c>
      <c r="I85" s="98">
        <f t="shared" si="15"/>
        <v>0</v>
      </c>
      <c r="J85" s="99">
        <f t="shared" si="15"/>
        <v>0.1</v>
      </c>
      <c r="K85" s="95">
        <f t="shared" si="15"/>
        <v>0.2</v>
      </c>
      <c r="L85" s="96">
        <f t="shared" si="15"/>
        <v>3.47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471126</v>
      </c>
      <c r="K89" s="6">
        <v>479169</v>
      </c>
      <c r="L89" s="26">
        <v>487411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471126</v>
      </c>
      <c r="K91" s="6">
        <v>479169</v>
      </c>
      <c r="L91" s="26">
        <v>487411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714505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714505</v>
      </c>
      <c r="I93" s="75">
        <f t="shared" si="16"/>
        <v>0</v>
      </c>
      <c r="J93" s="76">
        <f t="shared" si="16"/>
        <v>942252</v>
      </c>
      <c r="K93" s="72">
        <f t="shared" si="16"/>
        <v>958338</v>
      </c>
      <c r="L93" s="121">
        <f t="shared" si="16"/>
        <v>974822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12513000</v>
      </c>
      <c r="D5" s="40">
        <f aca="true" t="shared" si="0" ref="D5:L5">SUM(D11:D18)</f>
        <v>11155000</v>
      </c>
      <c r="E5" s="41">
        <f t="shared" si="0"/>
        <v>2112513</v>
      </c>
      <c r="F5" s="42">
        <f t="shared" si="0"/>
        <v>9514000</v>
      </c>
      <c r="G5" s="40">
        <f t="shared" si="0"/>
        <v>9514000</v>
      </c>
      <c r="H5" s="40">
        <f>SUM(H11:H18)</f>
        <v>4408220</v>
      </c>
      <c r="I5" s="43">
        <f t="shared" si="0"/>
        <v>4611742</v>
      </c>
      <c r="J5" s="44">
        <f t="shared" si="0"/>
        <v>15063000</v>
      </c>
      <c r="K5" s="40">
        <f t="shared" si="0"/>
        <v>13377000</v>
      </c>
      <c r="L5" s="41">
        <f t="shared" si="0"/>
        <v>12209000</v>
      </c>
    </row>
    <row r="6" spans="1:12" ht="13.5">
      <c r="A6" s="46" t="s">
        <v>19</v>
      </c>
      <c r="B6" s="47"/>
      <c r="C6" s="6">
        <v>8913000</v>
      </c>
      <c r="D6" s="6">
        <v>4000000</v>
      </c>
      <c r="E6" s="7">
        <v>2112513</v>
      </c>
      <c r="F6" s="8">
        <v>9514000</v>
      </c>
      <c r="G6" s="6">
        <v>9514000</v>
      </c>
      <c r="H6" s="6">
        <v>764452</v>
      </c>
      <c r="I6" s="9"/>
      <c r="J6" s="10">
        <v>10063000</v>
      </c>
      <c r="K6" s="6">
        <v>10377000</v>
      </c>
      <c r="L6" s="7">
        <v>10709000</v>
      </c>
    </row>
    <row r="7" spans="1:12" ht="13.5">
      <c r="A7" s="46" t="s">
        <v>20</v>
      </c>
      <c r="B7" s="47"/>
      <c r="C7" s="6">
        <v>1905000</v>
      </c>
      <c r="D7" s="6">
        <v>3100000</v>
      </c>
      <c r="E7" s="7"/>
      <c r="F7" s="8"/>
      <c r="G7" s="6"/>
      <c r="H7" s="6"/>
      <c r="I7" s="9"/>
      <c r="J7" s="10">
        <v>1000000</v>
      </c>
      <c r="K7" s="6">
        <v>3000000</v>
      </c>
      <c r="L7" s="7">
        <v>1500000</v>
      </c>
    </row>
    <row r="8" spans="1:12" ht="13.5">
      <c r="A8" s="46" t="s">
        <v>21</v>
      </c>
      <c r="B8" s="47"/>
      <c r="C8" s="6"/>
      <c r="D8" s="6">
        <v>4055000</v>
      </c>
      <c r="E8" s="7"/>
      <c r="F8" s="8"/>
      <c r="G8" s="6"/>
      <c r="H8" s="6">
        <v>2309764</v>
      </c>
      <c r="I8" s="9"/>
      <c r="J8" s="10">
        <v>4000000</v>
      </c>
      <c r="K8" s="6"/>
      <c r="L8" s="7"/>
    </row>
    <row r="9" spans="1:12" ht="13.5">
      <c r="A9" s="46" t="s">
        <v>22</v>
      </c>
      <c r="B9" s="47"/>
      <c r="C9" s="6">
        <v>620000</v>
      </c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1075000</v>
      </c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12513000</v>
      </c>
      <c r="D11" s="21">
        <f aca="true" t="shared" si="1" ref="D11:L11">SUM(D6:D10)</f>
        <v>11155000</v>
      </c>
      <c r="E11" s="22">
        <f t="shared" si="1"/>
        <v>2112513</v>
      </c>
      <c r="F11" s="23">
        <f t="shared" si="1"/>
        <v>9514000</v>
      </c>
      <c r="G11" s="21">
        <f t="shared" si="1"/>
        <v>9514000</v>
      </c>
      <c r="H11" s="21">
        <f>SUM(H6:H10)</f>
        <v>3074216</v>
      </c>
      <c r="I11" s="24">
        <f t="shared" si="1"/>
        <v>0</v>
      </c>
      <c r="J11" s="25">
        <f t="shared" si="1"/>
        <v>15063000</v>
      </c>
      <c r="K11" s="21">
        <f t="shared" si="1"/>
        <v>13377000</v>
      </c>
      <c r="L11" s="22">
        <f t="shared" si="1"/>
        <v>12209000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493208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/>
      <c r="H15" s="6">
        <v>840796</v>
      </c>
      <c r="I15" s="9">
        <v>4611742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139041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139041</v>
      </c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8913000</v>
      </c>
      <c r="D36" s="6">
        <f t="shared" si="4"/>
        <v>4000000</v>
      </c>
      <c r="E36" s="7">
        <f t="shared" si="4"/>
        <v>2112513</v>
      </c>
      <c r="F36" s="8">
        <f t="shared" si="4"/>
        <v>9514000</v>
      </c>
      <c r="G36" s="6">
        <f t="shared" si="4"/>
        <v>9514000</v>
      </c>
      <c r="H36" s="6">
        <f>H6+H21</f>
        <v>764452</v>
      </c>
      <c r="I36" s="9">
        <f t="shared" si="4"/>
        <v>0</v>
      </c>
      <c r="J36" s="10">
        <f t="shared" si="4"/>
        <v>10063000</v>
      </c>
      <c r="K36" s="6">
        <f t="shared" si="4"/>
        <v>10377000</v>
      </c>
      <c r="L36" s="7">
        <f t="shared" si="4"/>
        <v>10709000</v>
      </c>
    </row>
    <row r="37" spans="1:12" ht="13.5">
      <c r="A37" s="46" t="s">
        <v>20</v>
      </c>
      <c r="B37" s="47"/>
      <c r="C37" s="6">
        <f t="shared" si="4"/>
        <v>1905000</v>
      </c>
      <c r="D37" s="6">
        <f t="shared" si="4"/>
        <v>3100000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1000000</v>
      </c>
      <c r="K37" s="6">
        <f t="shared" si="4"/>
        <v>3000000</v>
      </c>
      <c r="L37" s="7">
        <f t="shared" si="4"/>
        <v>1500000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4055000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2309764</v>
      </c>
      <c r="I38" s="9">
        <f t="shared" si="4"/>
        <v>0</v>
      </c>
      <c r="J38" s="10">
        <f t="shared" si="4"/>
        <v>4000000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620000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1075000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12513000</v>
      </c>
      <c r="D41" s="21">
        <f aca="true" t="shared" si="5" ref="D41:L41">SUM(D36:D40)</f>
        <v>11155000</v>
      </c>
      <c r="E41" s="22">
        <f t="shared" si="5"/>
        <v>2112513</v>
      </c>
      <c r="F41" s="23">
        <f t="shared" si="5"/>
        <v>9514000</v>
      </c>
      <c r="G41" s="21">
        <f t="shared" si="5"/>
        <v>9514000</v>
      </c>
      <c r="H41" s="21">
        <f>SUM(H36:H40)</f>
        <v>3074216</v>
      </c>
      <c r="I41" s="24">
        <f t="shared" si="5"/>
        <v>0</v>
      </c>
      <c r="J41" s="25">
        <f t="shared" si="5"/>
        <v>15063000</v>
      </c>
      <c r="K41" s="21">
        <f t="shared" si="5"/>
        <v>13377000</v>
      </c>
      <c r="L41" s="22">
        <f t="shared" si="5"/>
        <v>12209000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493208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139041</v>
      </c>
      <c r="F45" s="62">
        <f t="shared" si="4"/>
        <v>0</v>
      </c>
      <c r="G45" s="60">
        <f t="shared" si="4"/>
        <v>0</v>
      </c>
      <c r="H45" s="60">
        <f t="shared" si="4"/>
        <v>840796</v>
      </c>
      <c r="I45" s="63">
        <f t="shared" si="4"/>
        <v>4611742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12513000</v>
      </c>
      <c r="D49" s="72">
        <f aca="true" t="shared" si="6" ref="D49:L49">SUM(D41:D48)</f>
        <v>11155000</v>
      </c>
      <c r="E49" s="73">
        <f t="shared" si="6"/>
        <v>2251554</v>
      </c>
      <c r="F49" s="74">
        <f t="shared" si="6"/>
        <v>9514000</v>
      </c>
      <c r="G49" s="72">
        <f t="shared" si="6"/>
        <v>9514000</v>
      </c>
      <c r="H49" s="72">
        <f>SUM(H41:H48)</f>
        <v>4408220</v>
      </c>
      <c r="I49" s="75">
        <f t="shared" si="6"/>
        <v>4611742</v>
      </c>
      <c r="J49" s="76">
        <f t="shared" si="6"/>
        <v>15063000</v>
      </c>
      <c r="K49" s="72">
        <f t="shared" si="6"/>
        <v>13377000</v>
      </c>
      <c r="L49" s="73">
        <f t="shared" si="6"/>
        <v>12209000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33880693</v>
      </c>
      <c r="D52" s="6">
        <v>33430071</v>
      </c>
      <c r="E52" s="7">
        <v>28883519</v>
      </c>
      <c r="F52" s="8">
        <v>46465571</v>
      </c>
      <c r="G52" s="6">
        <v>46465571</v>
      </c>
      <c r="H52" s="6"/>
      <c r="I52" s="9">
        <v>441145538</v>
      </c>
      <c r="J52" s="10">
        <v>51465000</v>
      </c>
      <c r="K52" s="6">
        <v>56863000</v>
      </c>
      <c r="L52" s="7">
        <v>63077000</v>
      </c>
    </row>
    <row r="53" spans="1:12" ht="13.5">
      <c r="A53" s="79" t="s">
        <v>20</v>
      </c>
      <c r="B53" s="47"/>
      <c r="C53" s="6">
        <v>16988922</v>
      </c>
      <c r="D53" s="6">
        <v>19370322</v>
      </c>
      <c r="E53" s="7">
        <v>15865776</v>
      </c>
      <c r="F53" s="8">
        <v>17870322</v>
      </c>
      <c r="G53" s="6">
        <v>17870322</v>
      </c>
      <c r="H53" s="6"/>
      <c r="I53" s="9"/>
      <c r="J53" s="10">
        <v>29802000</v>
      </c>
      <c r="K53" s="6">
        <v>26652000</v>
      </c>
      <c r="L53" s="7">
        <v>27002000</v>
      </c>
    </row>
    <row r="54" spans="1:12" ht="13.5">
      <c r="A54" s="79" t="s">
        <v>21</v>
      </c>
      <c r="B54" s="47"/>
      <c r="C54" s="6">
        <v>28063818</v>
      </c>
      <c r="D54" s="6">
        <v>37156719</v>
      </c>
      <c r="E54" s="7">
        <v>34392149</v>
      </c>
      <c r="F54" s="8">
        <v>30801719</v>
      </c>
      <c r="G54" s="6">
        <v>30801719</v>
      </c>
      <c r="H54" s="6"/>
      <c r="I54" s="9"/>
      <c r="J54" s="10">
        <v>27492000</v>
      </c>
      <c r="K54" s="6">
        <v>22994000</v>
      </c>
      <c r="L54" s="7">
        <v>15680000</v>
      </c>
    </row>
    <row r="55" spans="1:12" ht="13.5">
      <c r="A55" s="79" t="s">
        <v>22</v>
      </c>
      <c r="B55" s="47"/>
      <c r="C55" s="6">
        <v>28480813</v>
      </c>
      <c r="D55" s="6">
        <v>27229786</v>
      </c>
      <c r="E55" s="7">
        <v>25329842</v>
      </c>
      <c r="F55" s="8">
        <v>61765526</v>
      </c>
      <c r="G55" s="6">
        <v>38680189</v>
      </c>
      <c r="H55" s="6"/>
      <c r="I55" s="9"/>
      <c r="J55" s="10">
        <v>532000</v>
      </c>
      <c r="K55" s="6">
        <v>532000</v>
      </c>
      <c r="L55" s="7">
        <v>532000</v>
      </c>
    </row>
    <row r="56" spans="1:12" ht="13.5">
      <c r="A56" s="79" t="s">
        <v>23</v>
      </c>
      <c r="B56" s="47"/>
      <c r="C56" s="6">
        <v>1290797</v>
      </c>
      <c r="D56" s="6">
        <v>532041</v>
      </c>
      <c r="E56" s="7"/>
      <c r="F56" s="8">
        <v>532041</v>
      </c>
      <c r="G56" s="6">
        <v>532041</v>
      </c>
      <c r="H56" s="6"/>
      <c r="I56" s="9"/>
      <c r="J56" s="10">
        <v>17870000</v>
      </c>
      <c r="K56" s="6">
        <v>20120000</v>
      </c>
      <c r="L56" s="7">
        <v>20870000</v>
      </c>
    </row>
    <row r="57" spans="1:12" ht="13.5">
      <c r="A57" s="80" t="s">
        <v>24</v>
      </c>
      <c r="B57" s="47"/>
      <c r="C57" s="21">
        <f>SUM(C52:C56)</f>
        <v>108705043</v>
      </c>
      <c r="D57" s="21">
        <f aca="true" t="shared" si="7" ref="D57:L57">SUM(D52:D56)</f>
        <v>117718939</v>
      </c>
      <c r="E57" s="22">
        <f t="shared" si="7"/>
        <v>104471286</v>
      </c>
      <c r="F57" s="23">
        <f t="shared" si="7"/>
        <v>157435179</v>
      </c>
      <c r="G57" s="21">
        <f t="shared" si="7"/>
        <v>134349842</v>
      </c>
      <c r="H57" s="21">
        <f>SUM(H52:H56)</f>
        <v>0</v>
      </c>
      <c r="I57" s="24">
        <f t="shared" si="7"/>
        <v>441145538</v>
      </c>
      <c r="J57" s="25">
        <f t="shared" si="7"/>
        <v>127161000</v>
      </c>
      <c r="K57" s="21">
        <f t="shared" si="7"/>
        <v>127161000</v>
      </c>
      <c r="L57" s="22">
        <f t="shared" si="7"/>
        <v>127161000</v>
      </c>
    </row>
    <row r="58" spans="1:12" ht="13.5">
      <c r="A58" s="77" t="s">
        <v>25</v>
      </c>
      <c r="B58" s="39"/>
      <c r="C58" s="6">
        <v>3099820</v>
      </c>
      <c r="D58" s="6">
        <v>4707221</v>
      </c>
      <c r="E58" s="7">
        <v>12427517</v>
      </c>
      <c r="F58" s="8">
        <v>4707221</v>
      </c>
      <c r="G58" s="6">
        <v>4707221</v>
      </c>
      <c r="H58" s="6"/>
      <c r="I58" s="9">
        <v>145748417</v>
      </c>
      <c r="J58" s="10">
        <v>23111000</v>
      </c>
      <c r="K58" s="6">
        <v>23120000</v>
      </c>
      <c r="L58" s="7">
        <v>23291000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23159854</v>
      </c>
      <c r="D60" s="6">
        <v>23135338</v>
      </c>
      <c r="E60" s="7"/>
      <c r="F60" s="8">
        <v>23085338</v>
      </c>
      <c r="G60" s="6">
        <v>23085338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14950981</v>
      </c>
      <c r="D61" s="6">
        <v>13643425</v>
      </c>
      <c r="E61" s="7">
        <v>6267169</v>
      </c>
      <c r="F61" s="8">
        <v>12043425</v>
      </c>
      <c r="G61" s="6">
        <v>12043425</v>
      </c>
      <c r="H61" s="6"/>
      <c r="I61" s="9">
        <v>37973371</v>
      </c>
      <c r="J61" s="10">
        <v>525000</v>
      </c>
      <c r="K61" s="6">
        <v>490000</v>
      </c>
      <c r="L61" s="7">
        <v>1069000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207630</v>
      </c>
      <c r="D63" s="6">
        <v>167800</v>
      </c>
      <c r="E63" s="7"/>
      <c r="F63" s="8">
        <v>207630</v>
      </c>
      <c r="G63" s="6">
        <v>207630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20778</v>
      </c>
      <c r="D64" s="6">
        <v>7960</v>
      </c>
      <c r="E64" s="7">
        <v>3562</v>
      </c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150144106</v>
      </c>
      <c r="D65" s="72">
        <f aca="true" t="shared" si="8" ref="D65:L65">SUM(D57:D64)</f>
        <v>159380683</v>
      </c>
      <c r="E65" s="73">
        <f t="shared" si="8"/>
        <v>123169534</v>
      </c>
      <c r="F65" s="74">
        <f t="shared" si="8"/>
        <v>197478793</v>
      </c>
      <c r="G65" s="72">
        <f t="shared" si="8"/>
        <v>174393456</v>
      </c>
      <c r="H65" s="72">
        <f>SUM(H57:H64)</f>
        <v>0</v>
      </c>
      <c r="I65" s="75">
        <f t="shared" si="8"/>
        <v>624867326</v>
      </c>
      <c r="J65" s="82">
        <f t="shared" si="8"/>
        <v>150797000</v>
      </c>
      <c r="K65" s="72">
        <f t="shared" si="8"/>
        <v>150771000</v>
      </c>
      <c r="L65" s="73">
        <f t="shared" si="8"/>
        <v>151521000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5948667</v>
      </c>
      <c r="D68" s="60">
        <v>6116297</v>
      </c>
      <c r="E68" s="61">
        <v>11133810</v>
      </c>
      <c r="F68" s="62">
        <v>6221284</v>
      </c>
      <c r="G68" s="60">
        <v>6221284</v>
      </c>
      <c r="H68" s="60"/>
      <c r="I68" s="63">
        <v>46635627</v>
      </c>
      <c r="J68" s="64">
        <v>4496284</v>
      </c>
      <c r="K68" s="60">
        <v>4496045</v>
      </c>
      <c r="L68" s="61">
        <v>4495897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1626441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61510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299028</v>
      </c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186788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27390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574716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8089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1043636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5948667</v>
      </c>
      <c r="D80" s="72">
        <f aca="true" t="shared" si="11" ref="D80:L80">SUM(D68:D69)</f>
        <v>6116297</v>
      </c>
      <c r="E80" s="73">
        <f t="shared" si="11"/>
        <v>11133810</v>
      </c>
      <c r="F80" s="74">
        <f t="shared" si="11"/>
        <v>7847725</v>
      </c>
      <c r="G80" s="72">
        <f t="shared" si="11"/>
        <v>6221284</v>
      </c>
      <c r="H80" s="72">
        <f>SUM(H68:H69)</f>
        <v>0</v>
      </c>
      <c r="I80" s="75">
        <f t="shared" si="11"/>
        <v>46635627</v>
      </c>
      <c r="J80" s="76">
        <f t="shared" si="11"/>
        <v>4496284</v>
      </c>
      <c r="K80" s="72">
        <f t="shared" si="11"/>
        <v>4496045</v>
      </c>
      <c r="L80" s="73">
        <f t="shared" si="11"/>
        <v>4495897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0.06581781981933366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0.012488177901365301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0.008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14030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73109</v>
      </c>
      <c r="G90" s="11"/>
      <c r="H90" s="11">
        <v>11522752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11976918</v>
      </c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12064057</v>
      </c>
      <c r="G93" s="72">
        <f t="shared" si="16"/>
        <v>0</v>
      </c>
      <c r="H93" s="72">
        <f>SUM(H89:H92)</f>
        <v>11522752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50429037</v>
      </c>
      <c r="D5" s="40">
        <f aca="true" t="shared" si="0" ref="D5:L5">SUM(D11:D18)</f>
        <v>39695153</v>
      </c>
      <c r="E5" s="41">
        <f t="shared" si="0"/>
        <v>214007405</v>
      </c>
      <c r="F5" s="42">
        <f t="shared" si="0"/>
        <v>29640800</v>
      </c>
      <c r="G5" s="40">
        <f t="shared" si="0"/>
        <v>31748010</v>
      </c>
      <c r="H5" s="40">
        <f>SUM(H11:H18)</f>
        <v>21988245</v>
      </c>
      <c r="I5" s="43">
        <f t="shared" si="0"/>
        <v>3124152</v>
      </c>
      <c r="J5" s="44">
        <f t="shared" si="0"/>
        <v>20781000</v>
      </c>
      <c r="K5" s="40">
        <f t="shared" si="0"/>
        <v>19033000</v>
      </c>
      <c r="L5" s="41">
        <f t="shared" si="0"/>
        <v>15566000</v>
      </c>
    </row>
    <row r="6" spans="1:12" ht="13.5">
      <c r="A6" s="46" t="s">
        <v>19</v>
      </c>
      <c r="B6" s="47"/>
      <c r="C6" s="6">
        <v>3524337</v>
      </c>
      <c r="D6" s="6">
        <v>4829046</v>
      </c>
      <c r="E6" s="7">
        <v>34195499</v>
      </c>
      <c r="F6" s="8">
        <v>17590800</v>
      </c>
      <c r="G6" s="6">
        <v>15890800</v>
      </c>
      <c r="H6" s="6">
        <v>3427119</v>
      </c>
      <c r="I6" s="9"/>
      <c r="J6" s="10"/>
      <c r="K6" s="6"/>
      <c r="L6" s="7"/>
    </row>
    <row r="7" spans="1:12" ht="13.5">
      <c r="A7" s="46" t="s">
        <v>20</v>
      </c>
      <c r="B7" s="47"/>
      <c r="C7" s="6">
        <v>2447224</v>
      </c>
      <c r="D7" s="6">
        <v>1297882</v>
      </c>
      <c r="E7" s="7">
        <v>7535308</v>
      </c>
      <c r="F7" s="8">
        <v>10500000</v>
      </c>
      <c r="G7" s="6">
        <v>13800000</v>
      </c>
      <c r="H7" s="6">
        <v>5674352</v>
      </c>
      <c r="I7" s="9"/>
      <c r="J7" s="10">
        <v>13031000</v>
      </c>
      <c r="K7" s="6">
        <v>6000000</v>
      </c>
      <c r="L7" s="7">
        <v>1500000</v>
      </c>
    </row>
    <row r="8" spans="1:12" ht="13.5">
      <c r="A8" s="46" t="s">
        <v>21</v>
      </c>
      <c r="B8" s="47"/>
      <c r="C8" s="6">
        <v>43213512</v>
      </c>
      <c r="D8" s="6">
        <v>28745530</v>
      </c>
      <c r="E8" s="7">
        <v>162297566</v>
      </c>
      <c r="F8" s="8"/>
      <c r="G8" s="6"/>
      <c r="H8" s="6">
        <v>10886167</v>
      </c>
      <c r="I8" s="9">
        <v>157643</v>
      </c>
      <c r="J8" s="10"/>
      <c r="K8" s="6"/>
      <c r="L8" s="7"/>
    </row>
    <row r="9" spans="1:12" ht="13.5">
      <c r="A9" s="46" t="s">
        <v>22</v>
      </c>
      <c r="B9" s="47"/>
      <c r="C9" s="6">
        <v>50362</v>
      </c>
      <c r="D9" s="6"/>
      <c r="E9" s="7">
        <v>5052184</v>
      </c>
      <c r="F9" s="8"/>
      <c r="G9" s="6"/>
      <c r="H9" s="6"/>
      <c r="I9" s="9"/>
      <c r="J9" s="10">
        <v>4000000</v>
      </c>
      <c r="K9" s="6">
        <v>11420000</v>
      </c>
      <c r="L9" s="7">
        <v>11831000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3750000</v>
      </c>
      <c r="K10" s="6">
        <v>1613000</v>
      </c>
      <c r="L10" s="7">
        <v>2235000</v>
      </c>
    </row>
    <row r="11" spans="1:12" ht="13.5">
      <c r="A11" s="48" t="s">
        <v>24</v>
      </c>
      <c r="B11" s="47"/>
      <c r="C11" s="21">
        <f>SUM(C6:C10)</f>
        <v>49235435</v>
      </c>
      <c r="D11" s="21">
        <f aca="true" t="shared" si="1" ref="D11:L11">SUM(D6:D10)</f>
        <v>34872458</v>
      </c>
      <c r="E11" s="22">
        <f t="shared" si="1"/>
        <v>209080557</v>
      </c>
      <c r="F11" s="23">
        <f t="shared" si="1"/>
        <v>28090800</v>
      </c>
      <c r="G11" s="21">
        <f t="shared" si="1"/>
        <v>29690800</v>
      </c>
      <c r="H11" s="21">
        <f>SUM(H6:H10)</f>
        <v>19987638</v>
      </c>
      <c r="I11" s="24">
        <f t="shared" si="1"/>
        <v>157643</v>
      </c>
      <c r="J11" s="25">
        <f t="shared" si="1"/>
        <v>20781000</v>
      </c>
      <c r="K11" s="21">
        <f t="shared" si="1"/>
        <v>19033000</v>
      </c>
      <c r="L11" s="22">
        <f t="shared" si="1"/>
        <v>15566000</v>
      </c>
    </row>
    <row r="12" spans="1:12" ht="13.5">
      <c r="A12" s="49" t="s">
        <v>25</v>
      </c>
      <c r="B12" s="39"/>
      <c r="C12" s="6">
        <v>333936</v>
      </c>
      <c r="D12" s="6">
        <v>4091787</v>
      </c>
      <c r="E12" s="7">
        <v>4383140</v>
      </c>
      <c r="F12" s="8"/>
      <c r="G12" s="6"/>
      <c r="H12" s="6">
        <v>2000607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>
        <v>406088</v>
      </c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859666</v>
      </c>
      <c r="D15" s="6">
        <v>301122</v>
      </c>
      <c r="E15" s="7">
        <v>543708</v>
      </c>
      <c r="F15" s="8"/>
      <c r="G15" s="6">
        <v>340000</v>
      </c>
      <c r="H15" s="6"/>
      <c r="I15" s="9">
        <v>2777872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23698</v>
      </c>
      <c r="E18" s="17"/>
      <c r="F18" s="18">
        <v>1550000</v>
      </c>
      <c r="G18" s="16">
        <v>1717210</v>
      </c>
      <c r="H18" s="16"/>
      <c r="I18" s="19">
        <v>188637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23255314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>
        <v>3260405</v>
      </c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>
        <v>6191696</v>
      </c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>
        <v>3456002</v>
      </c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>
        <v>5656696</v>
      </c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18564799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>
        <v>4690515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3524337</v>
      </c>
      <c r="D36" s="6">
        <f t="shared" si="4"/>
        <v>4829046</v>
      </c>
      <c r="E36" s="7">
        <f t="shared" si="4"/>
        <v>34195499</v>
      </c>
      <c r="F36" s="8">
        <f t="shared" si="4"/>
        <v>17590800</v>
      </c>
      <c r="G36" s="6">
        <f t="shared" si="4"/>
        <v>15890800</v>
      </c>
      <c r="H36" s="6">
        <f>H6+H21</f>
        <v>3427119</v>
      </c>
      <c r="I36" s="9">
        <f t="shared" si="4"/>
        <v>3260405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2447224</v>
      </c>
      <c r="D37" s="6">
        <f t="shared" si="4"/>
        <v>1297882</v>
      </c>
      <c r="E37" s="7">
        <f t="shared" si="4"/>
        <v>7535308</v>
      </c>
      <c r="F37" s="8">
        <f t="shared" si="4"/>
        <v>10500000</v>
      </c>
      <c r="G37" s="6">
        <f t="shared" si="4"/>
        <v>13800000</v>
      </c>
      <c r="H37" s="6">
        <f>H7+H22</f>
        <v>5674352</v>
      </c>
      <c r="I37" s="9">
        <f t="shared" si="4"/>
        <v>6191696</v>
      </c>
      <c r="J37" s="10">
        <f t="shared" si="4"/>
        <v>13031000</v>
      </c>
      <c r="K37" s="6">
        <f t="shared" si="4"/>
        <v>6000000</v>
      </c>
      <c r="L37" s="7">
        <f t="shared" si="4"/>
        <v>1500000</v>
      </c>
    </row>
    <row r="38" spans="1:12" ht="13.5">
      <c r="A38" s="46" t="s">
        <v>21</v>
      </c>
      <c r="B38" s="47"/>
      <c r="C38" s="6">
        <f t="shared" si="4"/>
        <v>43213512</v>
      </c>
      <c r="D38" s="6">
        <f t="shared" si="4"/>
        <v>28745530</v>
      </c>
      <c r="E38" s="7">
        <f t="shared" si="4"/>
        <v>162297566</v>
      </c>
      <c r="F38" s="8">
        <f t="shared" si="4"/>
        <v>0</v>
      </c>
      <c r="G38" s="6">
        <f t="shared" si="4"/>
        <v>0</v>
      </c>
      <c r="H38" s="6">
        <f>H8+H23</f>
        <v>10886167</v>
      </c>
      <c r="I38" s="9">
        <f t="shared" si="4"/>
        <v>3613645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50362</v>
      </c>
      <c r="D39" s="6">
        <f t="shared" si="4"/>
        <v>0</v>
      </c>
      <c r="E39" s="7">
        <f t="shared" si="4"/>
        <v>5052184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5656696</v>
      </c>
      <c r="J39" s="10">
        <f t="shared" si="4"/>
        <v>4000000</v>
      </c>
      <c r="K39" s="6">
        <f t="shared" si="4"/>
        <v>11420000</v>
      </c>
      <c r="L39" s="7">
        <f t="shared" si="4"/>
        <v>11831000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3750000</v>
      </c>
      <c r="K40" s="6">
        <f t="shared" si="4"/>
        <v>1613000</v>
      </c>
      <c r="L40" s="7">
        <f t="shared" si="4"/>
        <v>2235000</v>
      </c>
    </row>
    <row r="41" spans="1:12" ht="13.5">
      <c r="A41" s="48" t="s">
        <v>24</v>
      </c>
      <c r="B41" s="47"/>
      <c r="C41" s="21">
        <f>SUM(C36:C40)</f>
        <v>49235435</v>
      </c>
      <c r="D41" s="21">
        <f aca="true" t="shared" si="5" ref="D41:L41">SUM(D36:D40)</f>
        <v>34872458</v>
      </c>
      <c r="E41" s="22">
        <f t="shared" si="5"/>
        <v>209080557</v>
      </c>
      <c r="F41" s="23">
        <f t="shared" si="5"/>
        <v>28090800</v>
      </c>
      <c r="G41" s="21">
        <f t="shared" si="5"/>
        <v>29690800</v>
      </c>
      <c r="H41" s="21">
        <f>SUM(H36:H40)</f>
        <v>19987638</v>
      </c>
      <c r="I41" s="24">
        <f t="shared" si="5"/>
        <v>18722442</v>
      </c>
      <c r="J41" s="25">
        <f t="shared" si="5"/>
        <v>20781000</v>
      </c>
      <c r="K41" s="21">
        <f t="shared" si="5"/>
        <v>19033000</v>
      </c>
      <c r="L41" s="22">
        <f t="shared" si="5"/>
        <v>15566000</v>
      </c>
    </row>
    <row r="42" spans="1:12" ht="13.5">
      <c r="A42" s="49" t="s">
        <v>25</v>
      </c>
      <c r="B42" s="39"/>
      <c r="C42" s="6">
        <f t="shared" si="4"/>
        <v>333936</v>
      </c>
      <c r="D42" s="6">
        <f t="shared" si="4"/>
        <v>4091787</v>
      </c>
      <c r="E42" s="61">
        <f t="shared" si="4"/>
        <v>4383140</v>
      </c>
      <c r="F42" s="62">
        <f t="shared" si="4"/>
        <v>0</v>
      </c>
      <c r="G42" s="60">
        <f t="shared" si="4"/>
        <v>0</v>
      </c>
      <c r="H42" s="60">
        <f t="shared" si="4"/>
        <v>2000607</v>
      </c>
      <c r="I42" s="63">
        <f t="shared" si="4"/>
        <v>4690515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406088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859666</v>
      </c>
      <c r="D45" s="6">
        <f t="shared" si="4"/>
        <v>301122</v>
      </c>
      <c r="E45" s="61">
        <f t="shared" si="4"/>
        <v>543708</v>
      </c>
      <c r="F45" s="62">
        <f t="shared" si="4"/>
        <v>0</v>
      </c>
      <c r="G45" s="60">
        <f t="shared" si="4"/>
        <v>340000</v>
      </c>
      <c r="H45" s="60">
        <f t="shared" si="4"/>
        <v>0</v>
      </c>
      <c r="I45" s="63">
        <f t="shared" si="4"/>
        <v>2777872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23698</v>
      </c>
      <c r="E48" s="61">
        <f t="shared" si="4"/>
        <v>0</v>
      </c>
      <c r="F48" s="62">
        <f t="shared" si="4"/>
        <v>1550000</v>
      </c>
      <c r="G48" s="60">
        <f t="shared" si="4"/>
        <v>1717210</v>
      </c>
      <c r="H48" s="60">
        <f t="shared" si="4"/>
        <v>0</v>
      </c>
      <c r="I48" s="63">
        <f t="shared" si="4"/>
        <v>188637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50429037</v>
      </c>
      <c r="D49" s="72">
        <f aca="true" t="shared" si="6" ref="D49:L49">SUM(D41:D48)</f>
        <v>39695153</v>
      </c>
      <c r="E49" s="73">
        <f t="shared" si="6"/>
        <v>214007405</v>
      </c>
      <c r="F49" s="74">
        <f t="shared" si="6"/>
        <v>29640800</v>
      </c>
      <c r="G49" s="72">
        <f t="shared" si="6"/>
        <v>31748010</v>
      </c>
      <c r="H49" s="72">
        <f>SUM(H41:H48)</f>
        <v>21988245</v>
      </c>
      <c r="I49" s="75">
        <f t="shared" si="6"/>
        <v>26379466</v>
      </c>
      <c r="J49" s="76">
        <f t="shared" si="6"/>
        <v>20781000</v>
      </c>
      <c r="K49" s="72">
        <f t="shared" si="6"/>
        <v>19033000</v>
      </c>
      <c r="L49" s="73">
        <f t="shared" si="6"/>
        <v>15566000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3524337</v>
      </c>
      <c r="D52" s="6">
        <v>121363182</v>
      </c>
      <c r="E52" s="7">
        <v>154038575</v>
      </c>
      <c r="F52" s="8">
        <v>142627251</v>
      </c>
      <c r="G52" s="6">
        <v>140927251</v>
      </c>
      <c r="H52" s="6"/>
      <c r="I52" s="9">
        <v>124584088</v>
      </c>
      <c r="J52" s="10">
        <v>265312000</v>
      </c>
      <c r="K52" s="6">
        <v>268923000</v>
      </c>
      <c r="L52" s="7">
        <v>268512000</v>
      </c>
    </row>
    <row r="53" spans="1:12" ht="13.5">
      <c r="A53" s="79" t="s">
        <v>20</v>
      </c>
      <c r="B53" s="47"/>
      <c r="C53" s="6">
        <v>2447224</v>
      </c>
      <c r="D53" s="6">
        <v>24367448</v>
      </c>
      <c r="E53" s="7">
        <v>56319704</v>
      </c>
      <c r="F53" s="8">
        <v>57209717</v>
      </c>
      <c r="G53" s="6">
        <v>60509717</v>
      </c>
      <c r="H53" s="6"/>
      <c r="I53" s="9">
        <v>31821562</v>
      </c>
      <c r="J53" s="10">
        <v>75541000</v>
      </c>
      <c r="K53" s="6">
        <v>73510000</v>
      </c>
      <c r="L53" s="7">
        <v>70510000</v>
      </c>
    </row>
    <row r="54" spans="1:12" ht="13.5">
      <c r="A54" s="79" t="s">
        <v>21</v>
      </c>
      <c r="B54" s="47"/>
      <c r="C54" s="6">
        <v>43213512</v>
      </c>
      <c r="D54" s="6">
        <v>248011005</v>
      </c>
      <c r="E54" s="7">
        <v>315878397</v>
      </c>
      <c r="F54" s="8">
        <v>186563981</v>
      </c>
      <c r="G54" s="6">
        <v>186563981</v>
      </c>
      <c r="H54" s="6"/>
      <c r="I54" s="9">
        <v>251147093</v>
      </c>
      <c r="J54" s="10">
        <v>188564000</v>
      </c>
      <c r="K54" s="6">
        <v>195804000</v>
      </c>
      <c r="L54" s="7">
        <v>212130000</v>
      </c>
    </row>
    <row r="55" spans="1:12" ht="13.5">
      <c r="A55" s="79" t="s">
        <v>22</v>
      </c>
      <c r="B55" s="47"/>
      <c r="C55" s="6">
        <v>50362</v>
      </c>
      <c r="D55" s="6">
        <v>57456349</v>
      </c>
      <c r="E55" s="7">
        <v>83379353</v>
      </c>
      <c r="F55" s="8">
        <v>85978284</v>
      </c>
      <c r="G55" s="6">
        <v>85978284</v>
      </c>
      <c r="H55" s="6"/>
      <c r="I55" s="9">
        <v>60670890</v>
      </c>
      <c r="J55" s="10">
        <v>4000000</v>
      </c>
      <c r="K55" s="6">
        <v>11420000</v>
      </c>
      <c r="L55" s="7">
        <v>11831000</v>
      </c>
    </row>
    <row r="56" spans="1:12" ht="13.5">
      <c r="A56" s="79" t="s">
        <v>23</v>
      </c>
      <c r="B56" s="47"/>
      <c r="C56" s="6"/>
      <c r="D56" s="6">
        <v>39554645</v>
      </c>
      <c r="E56" s="7">
        <v>41405940</v>
      </c>
      <c r="F56" s="8">
        <v>41405940</v>
      </c>
      <c r="G56" s="6">
        <v>41405940</v>
      </c>
      <c r="H56" s="6"/>
      <c r="I56" s="9">
        <v>1477097</v>
      </c>
      <c r="J56" s="10">
        <v>3750000</v>
      </c>
      <c r="K56" s="6">
        <v>1613000</v>
      </c>
      <c r="L56" s="7">
        <v>2235000</v>
      </c>
    </row>
    <row r="57" spans="1:12" ht="13.5">
      <c r="A57" s="80" t="s">
        <v>24</v>
      </c>
      <c r="B57" s="47"/>
      <c r="C57" s="21">
        <f>SUM(C52:C56)</f>
        <v>49235435</v>
      </c>
      <c r="D57" s="21">
        <f aca="true" t="shared" si="7" ref="D57:L57">SUM(D52:D56)</f>
        <v>490752629</v>
      </c>
      <c r="E57" s="22">
        <f t="shared" si="7"/>
        <v>651021969</v>
      </c>
      <c r="F57" s="23">
        <f t="shared" si="7"/>
        <v>513785173</v>
      </c>
      <c r="G57" s="21">
        <f t="shared" si="7"/>
        <v>515385173</v>
      </c>
      <c r="H57" s="21">
        <f>SUM(H52:H56)</f>
        <v>0</v>
      </c>
      <c r="I57" s="24">
        <f t="shared" si="7"/>
        <v>469700730</v>
      </c>
      <c r="J57" s="25">
        <f t="shared" si="7"/>
        <v>537167000</v>
      </c>
      <c r="K57" s="21">
        <f t="shared" si="7"/>
        <v>551270000</v>
      </c>
      <c r="L57" s="22">
        <f t="shared" si="7"/>
        <v>565218000</v>
      </c>
    </row>
    <row r="58" spans="1:12" ht="13.5">
      <c r="A58" s="77" t="s">
        <v>25</v>
      </c>
      <c r="B58" s="39"/>
      <c r="C58" s="6">
        <v>333936</v>
      </c>
      <c r="D58" s="6">
        <v>12068169</v>
      </c>
      <c r="E58" s="7">
        <v>13278229</v>
      </c>
      <c r="F58" s="8">
        <v>8894949</v>
      </c>
      <c r="G58" s="6">
        <v>8894949</v>
      </c>
      <c r="H58" s="6"/>
      <c r="I58" s="9">
        <v>4690515</v>
      </c>
      <c r="J58" s="10">
        <v>8645000</v>
      </c>
      <c r="K58" s="6">
        <v>8762000</v>
      </c>
      <c r="L58" s="7">
        <v>8255000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>
        <v>2060000</v>
      </c>
      <c r="K59" s="11">
        <v>2060000</v>
      </c>
      <c r="L59" s="12">
        <v>2060000</v>
      </c>
    </row>
    <row r="60" spans="1:12" ht="13.5">
      <c r="A60" s="77" t="s">
        <v>27</v>
      </c>
      <c r="B60" s="39"/>
      <c r="C60" s="6"/>
      <c r="D60" s="6">
        <v>2060900</v>
      </c>
      <c r="E60" s="7">
        <v>2060899</v>
      </c>
      <c r="F60" s="8">
        <v>2060899</v>
      </c>
      <c r="G60" s="6">
        <v>2060899</v>
      </c>
      <c r="H60" s="6"/>
      <c r="I60" s="9">
        <v>2060900</v>
      </c>
      <c r="J60" s="10">
        <v>24238000</v>
      </c>
      <c r="K60" s="6">
        <v>24238000</v>
      </c>
      <c r="L60" s="7">
        <v>24238000</v>
      </c>
    </row>
    <row r="61" spans="1:12" ht="13.5">
      <c r="A61" s="77" t="s">
        <v>28</v>
      </c>
      <c r="B61" s="39" t="s">
        <v>29</v>
      </c>
      <c r="C61" s="6">
        <v>859666</v>
      </c>
      <c r="D61" s="6">
        <v>10106107</v>
      </c>
      <c r="E61" s="7">
        <v>138755649</v>
      </c>
      <c r="F61" s="8">
        <v>23897656</v>
      </c>
      <c r="G61" s="6">
        <v>24237656</v>
      </c>
      <c r="H61" s="6"/>
      <c r="I61" s="9">
        <v>53088978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58739</v>
      </c>
      <c r="E64" s="7">
        <v>53825</v>
      </c>
      <c r="F64" s="8">
        <v>1550000</v>
      </c>
      <c r="G64" s="6">
        <v>1717210</v>
      </c>
      <c r="H64" s="6"/>
      <c r="I64" s="9">
        <v>205781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50429037</v>
      </c>
      <c r="D65" s="72">
        <f aca="true" t="shared" si="8" ref="D65:L65">SUM(D57:D64)</f>
        <v>515046544</v>
      </c>
      <c r="E65" s="73">
        <f t="shared" si="8"/>
        <v>805170571</v>
      </c>
      <c r="F65" s="74">
        <f t="shared" si="8"/>
        <v>550188677</v>
      </c>
      <c r="G65" s="72">
        <f t="shared" si="8"/>
        <v>552295887</v>
      </c>
      <c r="H65" s="72">
        <f>SUM(H57:H64)</f>
        <v>0</v>
      </c>
      <c r="I65" s="75">
        <f t="shared" si="8"/>
        <v>529746904</v>
      </c>
      <c r="J65" s="82">
        <f t="shared" si="8"/>
        <v>572110000</v>
      </c>
      <c r="K65" s="72">
        <f t="shared" si="8"/>
        <v>586330000</v>
      </c>
      <c r="L65" s="73">
        <f t="shared" si="8"/>
        <v>599771000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27893034</v>
      </c>
      <c r="D68" s="60">
        <v>28621657</v>
      </c>
      <c r="E68" s="61">
        <v>28119948</v>
      </c>
      <c r="F68" s="62">
        <v>29406916</v>
      </c>
      <c r="G68" s="60">
        <v>29442205</v>
      </c>
      <c r="H68" s="60"/>
      <c r="I68" s="63">
        <v>27823095</v>
      </c>
      <c r="J68" s="64">
        <v>25827264</v>
      </c>
      <c r="K68" s="60">
        <v>25827264</v>
      </c>
      <c r="L68" s="61">
        <v>25827264</v>
      </c>
    </row>
    <row r="69" spans="1:12" ht="13.5">
      <c r="A69" s="84" t="s">
        <v>43</v>
      </c>
      <c r="B69" s="39" t="s">
        <v>44</v>
      </c>
      <c r="C69" s="60">
        <f>SUM(C75:C79)</f>
        <v>2167040</v>
      </c>
      <c r="D69" s="60">
        <f aca="true" t="shared" si="9" ref="D69:L69">SUM(D75:D79)</f>
        <v>3932166</v>
      </c>
      <c r="E69" s="61">
        <f t="shared" si="9"/>
        <v>2916059</v>
      </c>
      <c r="F69" s="62">
        <f t="shared" si="9"/>
        <v>3721980</v>
      </c>
      <c r="G69" s="60">
        <f t="shared" si="9"/>
        <v>3509525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10000</v>
      </c>
      <c r="D70" s="6">
        <v>388120</v>
      </c>
      <c r="E70" s="7">
        <v>432949</v>
      </c>
      <c r="F70" s="8">
        <v>370000</v>
      </c>
      <c r="G70" s="6">
        <v>270000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541000</v>
      </c>
      <c r="D71" s="6">
        <v>1002244</v>
      </c>
      <c r="E71" s="7">
        <v>547588</v>
      </c>
      <c r="F71" s="8">
        <v>911000</v>
      </c>
      <c r="G71" s="6">
        <v>1031000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500000</v>
      </c>
      <c r="D72" s="6">
        <v>459161</v>
      </c>
      <c r="E72" s="7">
        <v>171985</v>
      </c>
      <c r="F72" s="8">
        <v>500000</v>
      </c>
      <c r="G72" s="6">
        <v>600000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90000</v>
      </c>
      <c r="D73" s="6">
        <v>228974</v>
      </c>
      <c r="E73" s="7">
        <v>202729</v>
      </c>
      <c r="F73" s="8">
        <v>250000</v>
      </c>
      <c r="G73" s="6">
        <v>25000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1141000</v>
      </c>
      <c r="D75" s="21">
        <f aca="true" t="shared" si="10" ref="D75:L75">SUM(D70:D74)</f>
        <v>2078499</v>
      </c>
      <c r="E75" s="22">
        <f t="shared" si="10"/>
        <v>1355251</v>
      </c>
      <c r="F75" s="23">
        <f t="shared" si="10"/>
        <v>2031000</v>
      </c>
      <c r="G75" s="21">
        <f t="shared" si="10"/>
        <v>1926000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95000</v>
      </c>
      <c r="D76" s="6">
        <v>861153</v>
      </c>
      <c r="E76" s="7">
        <v>5089</v>
      </c>
      <c r="F76" s="8">
        <v>5000</v>
      </c>
      <c r="G76" s="6">
        <v>2500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931040</v>
      </c>
      <c r="D79" s="6">
        <v>992514</v>
      </c>
      <c r="E79" s="7">
        <v>1555719</v>
      </c>
      <c r="F79" s="8">
        <v>1685980</v>
      </c>
      <c r="G79" s="6">
        <v>1581025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30060074</v>
      </c>
      <c r="D80" s="72">
        <f aca="true" t="shared" si="11" ref="D80:L80">SUM(D68:D69)</f>
        <v>32553823</v>
      </c>
      <c r="E80" s="73">
        <f t="shared" si="11"/>
        <v>31036007</v>
      </c>
      <c r="F80" s="74">
        <f t="shared" si="11"/>
        <v>33128896</v>
      </c>
      <c r="G80" s="72">
        <f t="shared" si="11"/>
        <v>32951730</v>
      </c>
      <c r="H80" s="72">
        <f>SUM(H68:H69)</f>
        <v>0</v>
      </c>
      <c r="I80" s="75">
        <f t="shared" si="11"/>
        <v>27823095</v>
      </c>
      <c r="J80" s="76">
        <f t="shared" si="11"/>
        <v>25827264</v>
      </c>
      <c r="K80" s="72">
        <f t="shared" si="11"/>
        <v>25827264</v>
      </c>
      <c r="L80" s="73">
        <f t="shared" si="11"/>
        <v>25827264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7.443720407969907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0.8358277179443911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0.043</v>
      </c>
      <c r="D84" s="95">
        <f t="shared" si="14"/>
        <v>0.008</v>
      </c>
      <c r="E84" s="96">
        <f t="shared" si="14"/>
        <v>0.004</v>
      </c>
      <c r="F84" s="97">
        <f t="shared" si="14"/>
        <v>0.007</v>
      </c>
      <c r="G84" s="95">
        <f t="shared" si="14"/>
        <v>0.006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0.04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3721980</v>
      </c>
      <c r="G92" s="6"/>
      <c r="H92" s="6">
        <v>2867633</v>
      </c>
      <c r="I92" s="9"/>
      <c r="J92" s="10">
        <v>3496280</v>
      </c>
      <c r="K92" s="6">
        <v>3496280</v>
      </c>
      <c r="L92" s="26">
        <v>3496280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3721980</v>
      </c>
      <c r="G93" s="72">
        <f t="shared" si="16"/>
        <v>0</v>
      </c>
      <c r="H93" s="72">
        <f>SUM(H89:H92)</f>
        <v>2867633</v>
      </c>
      <c r="I93" s="75">
        <f t="shared" si="16"/>
        <v>0</v>
      </c>
      <c r="J93" s="76">
        <f t="shared" si="16"/>
        <v>3496280</v>
      </c>
      <c r="K93" s="72">
        <f t="shared" si="16"/>
        <v>3496280</v>
      </c>
      <c r="L93" s="121">
        <f t="shared" si="16"/>
        <v>3496280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12298900</v>
      </c>
      <c r="D5" s="40">
        <f aca="true" t="shared" si="0" ref="D5:L5">SUM(D11:D18)</f>
        <v>13832615</v>
      </c>
      <c r="E5" s="41">
        <f t="shared" si="0"/>
        <v>10436007</v>
      </c>
      <c r="F5" s="42">
        <f t="shared" si="0"/>
        <v>13992250</v>
      </c>
      <c r="G5" s="40">
        <f t="shared" si="0"/>
        <v>11592250</v>
      </c>
      <c r="H5" s="40">
        <f>SUM(H11:H18)</f>
        <v>11097300</v>
      </c>
      <c r="I5" s="43">
        <f t="shared" si="0"/>
        <v>9593893</v>
      </c>
      <c r="J5" s="44">
        <f t="shared" si="0"/>
        <v>32292000</v>
      </c>
      <c r="K5" s="40">
        <f t="shared" si="0"/>
        <v>14744000</v>
      </c>
      <c r="L5" s="41">
        <f t="shared" si="0"/>
        <v>14221000</v>
      </c>
    </row>
    <row r="6" spans="1:12" ht="13.5">
      <c r="A6" s="46" t="s">
        <v>19</v>
      </c>
      <c r="B6" s="47"/>
      <c r="C6" s="6">
        <v>10682244</v>
      </c>
      <c r="D6" s="6"/>
      <c r="E6" s="7">
        <v>6673205</v>
      </c>
      <c r="F6" s="8">
        <v>1000000</v>
      </c>
      <c r="G6" s="6">
        <v>1000000</v>
      </c>
      <c r="H6" s="6">
        <v>7579925</v>
      </c>
      <c r="I6" s="9">
        <v>5831091</v>
      </c>
      <c r="J6" s="10">
        <v>12292000</v>
      </c>
      <c r="K6" s="6">
        <v>12744000</v>
      </c>
      <c r="L6" s="7">
        <v>13221000</v>
      </c>
    </row>
    <row r="7" spans="1:12" ht="13.5">
      <c r="A7" s="46" t="s">
        <v>20</v>
      </c>
      <c r="B7" s="47"/>
      <c r="C7" s="6">
        <v>917507</v>
      </c>
      <c r="D7" s="6"/>
      <c r="E7" s="7">
        <v>2589439</v>
      </c>
      <c r="F7" s="8">
        <v>4800000</v>
      </c>
      <c r="G7" s="6">
        <v>4800000</v>
      </c>
      <c r="H7" s="6">
        <v>2117450</v>
      </c>
      <c r="I7" s="9">
        <v>2589439</v>
      </c>
      <c r="J7" s="10"/>
      <c r="K7" s="6"/>
      <c r="L7" s="7"/>
    </row>
    <row r="8" spans="1:12" ht="13.5">
      <c r="A8" s="46" t="s">
        <v>21</v>
      </c>
      <c r="B8" s="47"/>
      <c r="C8" s="6">
        <v>699149</v>
      </c>
      <c r="D8" s="6">
        <v>13832615</v>
      </c>
      <c r="E8" s="7"/>
      <c r="F8" s="8">
        <v>7322250</v>
      </c>
      <c r="G8" s="6">
        <v>4922250</v>
      </c>
      <c r="H8" s="6">
        <v>295718</v>
      </c>
      <c r="I8" s="9"/>
      <c r="J8" s="10">
        <v>14000000</v>
      </c>
      <c r="K8" s="6"/>
      <c r="L8" s="7"/>
    </row>
    <row r="9" spans="1:12" ht="13.5">
      <c r="A9" s="46" t="s">
        <v>22</v>
      </c>
      <c r="B9" s="47"/>
      <c r="C9" s="6"/>
      <c r="D9" s="6"/>
      <c r="E9" s="7">
        <v>1173363</v>
      </c>
      <c r="F9" s="8">
        <v>870000</v>
      </c>
      <c r="G9" s="6">
        <v>870000</v>
      </c>
      <c r="H9" s="6"/>
      <c r="I9" s="9">
        <v>1173363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1104207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12298900</v>
      </c>
      <c r="D11" s="21">
        <f aca="true" t="shared" si="1" ref="D11:L11">SUM(D6:D10)</f>
        <v>13832615</v>
      </c>
      <c r="E11" s="22">
        <f t="shared" si="1"/>
        <v>10436007</v>
      </c>
      <c r="F11" s="23">
        <f t="shared" si="1"/>
        <v>13992250</v>
      </c>
      <c r="G11" s="21">
        <f t="shared" si="1"/>
        <v>11592250</v>
      </c>
      <c r="H11" s="21">
        <f>SUM(H6:H10)</f>
        <v>11097300</v>
      </c>
      <c r="I11" s="24">
        <f t="shared" si="1"/>
        <v>9593893</v>
      </c>
      <c r="J11" s="25">
        <f t="shared" si="1"/>
        <v>26292000</v>
      </c>
      <c r="K11" s="21">
        <f t="shared" si="1"/>
        <v>12744000</v>
      </c>
      <c r="L11" s="22">
        <f t="shared" si="1"/>
        <v>13221000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/>
      <c r="H15" s="6"/>
      <c r="I15" s="9"/>
      <c r="J15" s="10">
        <v>6000000</v>
      </c>
      <c r="K15" s="6">
        <v>2000000</v>
      </c>
      <c r="L15" s="7">
        <v>1000000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9252781</v>
      </c>
      <c r="D20" s="53">
        <f aca="true" t="shared" si="2" ref="D20:L20">SUM(D26:D33)</f>
        <v>361703</v>
      </c>
      <c r="E20" s="54">
        <f t="shared" si="2"/>
        <v>1209527</v>
      </c>
      <c r="F20" s="55">
        <f t="shared" si="2"/>
        <v>6746997</v>
      </c>
      <c r="G20" s="53">
        <f t="shared" si="2"/>
        <v>6746997</v>
      </c>
      <c r="H20" s="53">
        <f>SUM(H26:H33)</f>
        <v>3543385</v>
      </c>
      <c r="I20" s="56">
        <f t="shared" si="2"/>
        <v>10547227</v>
      </c>
      <c r="J20" s="57">
        <f t="shared" si="2"/>
        <v>6790000</v>
      </c>
      <c r="K20" s="53">
        <f t="shared" si="2"/>
        <v>6886550</v>
      </c>
      <c r="L20" s="54">
        <f t="shared" si="2"/>
        <v>7217104</v>
      </c>
    </row>
    <row r="21" spans="1:12" ht="13.5">
      <c r="A21" s="46" t="s">
        <v>19</v>
      </c>
      <c r="B21" s="47"/>
      <c r="C21" s="6">
        <v>4639538</v>
      </c>
      <c r="D21" s="6"/>
      <c r="E21" s="7"/>
      <c r="F21" s="8">
        <v>3105000</v>
      </c>
      <c r="G21" s="6">
        <v>3105000</v>
      </c>
      <c r="H21" s="6">
        <v>1988683</v>
      </c>
      <c r="I21" s="9"/>
      <c r="J21" s="10">
        <v>2840000</v>
      </c>
      <c r="K21" s="6">
        <v>2967800</v>
      </c>
      <c r="L21" s="7">
        <v>3110254</v>
      </c>
    </row>
    <row r="22" spans="1:12" ht="13.5">
      <c r="A22" s="46" t="s">
        <v>20</v>
      </c>
      <c r="B22" s="47"/>
      <c r="C22" s="6">
        <v>610950</v>
      </c>
      <c r="D22" s="6"/>
      <c r="E22" s="7"/>
      <c r="F22" s="8">
        <v>600000</v>
      </c>
      <c r="G22" s="6">
        <v>600000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406491</v>
      </c>
      <c r="D23" s="6"/>
      <c r="E23" s="7"/>
      <c r="F23" s="8">
        <v>500000</v>
      </c>
      <c r="G23" s="6">
        <v>500000</v>
      </c>
      <c r="H23" s="6">
        <v>4724</v>
      </c>
      <c r="I23" s="9"/>
      <c r="J23" s="10">
        <v>80000</v>
      </c>
      <c r="K23" s="6">
        <v>83600</v>
      </c>
      <c r="L23" s="7">
        <v>87613</v>
      </c>
    </row>
    <row r="24" spans="1:12" ht="13.5">
      <c r="A24" s="46" t="s">
        <v>22</v>
      </c>
      <c r="B24" s="47"/>
      <c r="C24" s="6"/>
      <c r="D24" s="6"/>
      <c r="E24" s="7"/>
      <c r="F24" s="8">
        <v>220000</v>
      </c>
      <c r="G24" s="6">
        <v>220000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1312322</v>
      </c>
      <c r="D25" s="6"/>
      <c r="E25" s="7"/>
      <c r="F25" s="8">
        <v>32136</v>
      </c>
      <c r="G25" s="6">
        <v>32136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6969301</v>
      </c>
      <c r="D26" s="21">
        <f t="shared" si="3"/>
        <v>0</v>
      </c>
      <c r="E26" s="22">
        <f t="shared" si="3"/>
        <v>0</v>
      </c>
      <c r="F26" s="23">
        <f t="shared" si="3"/>
        <v>4457136</v>
      </c>
      <c r="G26" s="21">
        <f t="shared" si="3"/>
        <v>4457136</v>
      </c>
      <c r="H26" s="21">
        <f>SUM(H21:H25)</f>
        <v>1993407</v>
      </c>
      <c r="I26" s="24">
        <f t="shared" si="3"/>
        <v>0</v>
      </c>
      <c r="J26" s="25">
        <f t="shared" si="3"/>
        <v>2920000</v>
      </c>
      <c r="K26" s="21">
        <f t="shared" si="3"/>
        <v>3051400</v>
      </c>
      <c r="L26" s="22">
        <f t="shared" si="3"/>
        <v>3197867</v>
      </c>
    </row>
    <row r="27" spans="1:12" ht="13.5">
      <c r="A27" s="49" t="s">
        <v>25</v>
      </c>
      <c r="B27" s="59"/>
      <c r="C27" s="6">
        <v>64216</v>
      </c>
      <c r="D27" s="6">
        <v>67571</v>
      </c>
      <c r="E27" s="7"/>
      <c r="F27" s="8">
        <v>321980</v>
      </c>
      <c r="G27" s="6">
        <v>321980</v>
      </c>
      <c r="H27" s="6"/>
      <c r="I27" s="9"/>
      <c r="J27" s="10">
        <v>105000</v>
      </c>
      <c r="K27" s="6">
        <v>109725</v>
      </c>
      <c r="L27" s="7">
        <v>114992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2126345</v>
      </c>
      <c r="D30" s="6">
        <v>294132</v>
      </c>
      <c r="E30" s="7">
        <v>1203209</v>
      </c>
      <c r="F30" s="8">
        <v>1967881</v>
      </c>
      <c r="G30" s="6">
        <v>1967881</v>
      </c>
      <c r="H30" s="6">
        <v>1549978</v>
      </c>
      <c r="I30" s="9">
        <v>10531572</v>
      </c>
      <c r="J30" s="10">
        <v>3765000</v>
      </c>
      <c r="K30" s="6">
        <v>3725425</v>
      </c>
      <c r="L30" s="7">
        <v>3904245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92919</v>
      </c>
      <c r="D33" s="16"/>
      <c r="E33" s="17">
        <v>6318</v>
      </c>
      <c r="F33" s="18"/>
      <c r="G33" s="16"/>
      <c r="H33" s="16"/>
      <c r="I33" s="19">
        <v>15655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15321782</v>
      </c>
      <c r="D36" s="6">
        <f t="shared" si="4"/>
        <v>0</v>
      </c>
      <c r="E36" s="7">
        <f t="shared" si="4"/>
        <v>6673205</v>
      </c>
      <c r="F36" s="8">
        <f t="shared" si="4"/>
        <v>4105000</v>
      </c>
      <c r="G36" s="6">
        <f t="shared" si="4"/>
        <v>4105000</v>
      </c>
      <c r="H36" s="6">
        <f>H6+H21</f>
        <v>9568608</v>
      </c>
      <c r="I36" s="9">
        <f t="shared" si="4"/>
        <v>5831091</v>
      </c>
      <c r="J36" s="10">
        <f t="shared" si="4"/>
        <v>15132000</v>
      </c>
      <c r="K36" s="6">
        <f t="shared" si="4"/>
        <v>15711800</v>
      </c>
      <c r="L36" s="7">
        <f t="shared" si="4"/>
        <v>16331254</v>
      </c>
    </row>
    <row r="37" spans="1:12" ht="13.5">
      <c r="A37" s="46" t="s">
        <v>20</v>
      </c>
      <c r="B37" s="47"/>
      <c r="C37" s="6">
        <f t="shared" si="4"/>
        <v>1528457</v>
      </c>
      <c r="D37" s="6">
        <f t="shared" si="4"/>
        <v>0</v>
      </c>
      <c r="E37" s="7">
        <f t="shared" si="4"/>
        <v>2589439</v>
      </c>
      <c r="F37" s="8">
        <f t="shared" si="4"/>
        <v>5400000</v>
      </c>
      <c r="G37" s="6">
        <f t="shared" si="4"/>
        <v>5400000</v>
      </c>
      <c r="H37" s="6">
        <f>H7+H22</f>
        <v>2117450</v>
      </c>
      <c r="I37" s="9">
        <f t="shared" si="4"/>
        <v>2589439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1105640</v>
      </c>
      <c r="D38" s="6">
        <f t="shared" si="4"/>
        <v>13832615</v>
      </c>
      <c r="E38" s="7">
        <f t="shared" si="4"/>
        <v>0</v>
      </c>
      <c r="F38" s="8">
        <f t="shared" si="4"/>
        <v>7822250</v>
      </c>
      <c r="G38" s="6">
        <f t="shared" si="4"/>
        <v>5422250</v>
      </c>
      <c r="H38" s="6">
        <f>H8+H23</f>
        <v>300442</v>
      </c>
      <c r="I38" s="9">
        <f t="shared" si="4"/>
        <v>0</v>
      </c>
      <c r="J38" s="10">
        <f t="shared" si="4"/>
        <v>14080000</v>
      </c>
      <c r="K38" s="6">
        <f t="shared" si="4"/>
        <v>83600</v>
      </c>
      <c r="L38" s="7">
        <f t="shared" si="4"/>
        <v>87613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1173363</v>
      </c>
      <c r="F39" s="8">
        <f t="shared" si="4"/>
        <v>1090000</v>
      </c>
      <c r="G39" s="6">
        <f t="shared" si="4"/>
        <v>1090000</v>
      </c>
      <c r="H39" s="6">
        <f>H9+H24</f>
        <v>0</v>
      </c>
      <c r="I39" s="9">
        <f t="shared" si="4"/>
        <v>1173363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1312322</v>
      </c>
      <c r="D40" s="6">
        <f t="shared" si="4"/>
        <v>0</v>
      </c>
      <c r="E40" s="7">
        <f t="shared" si="4"/>
        <v>0</v>
      </c>
      <c r="F40" s="8">
        <f t="shared" si="4"/>
        <v>32136</v>
      </c>
      <c r="G40" s="6">
        <f t="shared" si="4"/>
        <v>32136</v>
      </c>
      <c r="H40" s="6">
        <f>H10+H25</f>
        <v>1104207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19268201</v>
      </c>
      <c r="D41" s="21">
        <f aca="true" t="shared" si="5" ref="D41:L41">SUM(D36:D40)</f>
        <v>13832615</v>
      </c>
      <c r="E41" s="22">
        <f t="shared" si="5"/>
        <v>10436007</v>
      </c>
      <c r="F41" s="23">
        <f t="shared" si="5"/>
        <v>18449386</v>
      </c>
      <c r="G41" s="21">
        <f t="shared" si="5"/>
        <v>16049386</v>
      </c>
      <c r="H41" s="21">
        <f>SUM(H36:H40)</f>
        <v>13090707</v>
      </c>
      <c r="I41" s="24">
        <f t="shared" si="5"/>
        <v>9593893</v>
      </c>
      <c r="J41" s="25">
        <f t="shared" si="5"/>
        <v>29212000</v>
      </c>
      <c r="K41" s="21">
        <f t="shared" si="5"/>
        <v>15795400</v>
      </c>
      <c r="L41" s="22">
        <f t="shared" si="5"/>
        <v>16418867</v>
      </c>
    </row>
    <row r="42" spans="1:12" ht="13.5">
      <c r="A42" s="49" t="s">
        <v>25</v>
      </c>
      <c r="B42" s="39"/>
      <c r="C42" s="6">
        <f t="shared" si="4"/>
        <v>64216</v>
      </c>
      <c r="D42" s="6">
        <f t="shared" si="4"/>
        <v>67571</v>
      </c>
      <c r="E42" s="61">
        <f t="shared" si="4"/>
        <v>0</v>
      </c>
      <c r="F42" s="62">
        <f t="shared" si="4"/>
        <v>321980</v>
      </c>
      <c r="G42" s="60">
        <f t="shared" si="4"/>
        <v>321980</v>
      </c>
      <c r="H42" s="60">
        <f t="shared" si="4"/>
        <v>0</v>
      </c>
      <c r="I42" s="63">
        <f t="shared" si="4"/>
        <v>0</v>
      </c>
      <c r="J42" s="64">
        <f t="shared" si="4"/>
        <v>105000</v>
      </c>
      <c r="K42" s="60">
        <f t="shared" si="4"/>
        <v>109725</v>
      </c>
      <c r="L42" s="61">
        <f t="shared" si="4"/>
        <v>114992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2126345</v>
      </c>
      <c r="D45" s="6">
        <f t="shared" si="4"/>
        <v>294132</v>
      </c>
      <c r="E45" s="61">
        <f t="shared" si="4"/>
        <v>1203209</v>
      </c>
      <c r="F45" s="62">
        <f t="shared" si="4"/>
        <v>1967881</v>
      </c>
      <c r="G45" s="60">
        <f t="shared" si="4"/>
        <v>1967881</v>
      </c>
      <c r="H45" s="60">
        <f t="shared" si="4"/>
        <v>1549978</v>
      </c>
      <c r="I45" s="63">
        <f t="shared" si="4"/>
        <v>10531572</v>
      </c>
      <c r="J45" s="64">
        <f t="shared" si="4"/>
        <v>9765000</v>
      </c>
      <c r="K45" s="60">
        <f t="shared" si="4"/>
        <v>5725425</v>
      </c>
      <c r="L45" s="61">
        <f t="shared" si="4"/>
        <v>4904245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92919</v>
      </c>
      <c r="D48" s="6">
        <f t="shared" si="4"/>
        <v>0</v>
      </c>
      <c r="E48" s="61">
        <f t="shared" si="4"/>
        <v>6318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15655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21551681</v>
      </c>
      <c r="D49" s="72">
        <f aca="true" t="shared" si="6" ref="D49:L49">SUM(D41:D48)</f>
        <v>14194318</v>
      </c>
      <c r="E49" s="73">
        <f t="shared" si="6"/>
        <v>11645534</v>
      </c>
      <c r="F49" s="74">
        <f t="shared" si="6"/>
        <v>20739247</v>
      </c>
      <c r="G49" s="72">
        <f t="shared" si="6"/>
        <v>18339247</v>
      </c>
      <c r="H49" s="72">
        <f>SUM(H41:H48)</f>
        <v>14640685</v>
      </c>
      <c r="I49" s="75">
        <f t="shared" si="6"/>
        <v>20141120</v>
      </c>
      <c r="J49" s="76">
        <f t="shared" si="6"/>
        <v>39082000</v>
      </c>
      <c r="K49" s="72">
        <f t="shared" si="6"/>
        <v>21630550</v>
      </c>
      <c r="L49" s="73">
        <f t="shared" si="6"/>
        <v>21438104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348530264</v>
      </c>
      <c r="D52" s="6">
        <v>466220066</v>
      </c>
      <c r="E52" s="7">
        <v>317376432</v>
      </c>
      <c r="F52" s="8">
        <v>318515180</v>
      </c>
      <c r="G52" s="6">
        <v>318515180</v>
      </c>
      <c r="H52" s="6"/>
      <c r="I52" s="9">
        <v>332952030</v>
      </c>
      <c r="J52" s="10">
        <v>15132000</v>
      </c>
      <c r="K52" s="6">
        <v>15711800</v>
      </c>
      <c r="L52" s="7">
        <v>16331254</v>
      </c>
    </row>
    <row r="53" spans="1:12" ht="13.5">
      <c r="A53" s="79" t="s">
        <v>20</v>
      </c>
      <c r="B53" s="47"/>
      <c r="C53" s="6">
        <v>56646014</v>
      </c>
      <c r="D53" s="6">
        <v>72304377</v>
      </c>
      <c r="E53" s="7">
        <v>55796864</v>
      </c>
      <c r="F53" s="8">
        <v>56978448</v>
      </c>
      <c r="G53" s="6">
        <v>56978448</v>
      </c>
      <c r="H53" s="6"/>
      <c r="I53" s="9">
        <v>55796864</v>
      </c>
      <c r="J53" s="10">
        <v>382339963</v>
      </c>
      <c r="K53" s="6">
        <v>494462997</v>
      </c>
      <c r="L53" s="7">
        <v>346822345</v>
      </c>
    </row>
    <row r="54" spans="1:12" ht="13.5">
      <c r="A54" s="79" t="s">
        <v>21</v>
      </c>
      <c r="B54" s="47"/>
      <c r="C54" s="6">
        <v>101895789</v>
      </c>
      <c r="D54" s="6">
        <v>140605899</v>
      </c>
      <c r="E54" s="7">
        <v>112243812</v>
      </c>
      <c r="F54" s="8">
        <v>114066062</v>
      </c>
      <c r="G54" s="6">
        <v>111666062</v>
      </c>
      <c r="H54" s="6"/>
      <c r="I54" s="9">
        <v>105689365</v>
      </c>
      <c r="J54" s="10">
        <v>14080000</v>
      </c>
      <c r="K54" s="6">
        <v>83600</v>
      </c>
      <c r="L54" s="7">
        <v>87613</v>
      </c>
    </row>
    <row r="55" spans="1:12" ht="13.5">
      <c r="A55" s="79" t="s">
        <v>22</v>
      </c>
      <c r="B55" s="47"/>
      <c r="C55" s="6">
        <v>118142178</v>
      </c>
      <c r="D55" s="6">
        <v>38185383</v>
      </c>
      <c r="E55" s="7">
        <v>143736210</v>
      </c>
      <c r="F55" s="8">
        <v>143826211</v>
      </c>
      <c r="G55" s="6">
        <v>143826211</v>
      </c>
      <c r="H55" s="6"/>
      <c r="I55" s="9">
        <v>137343925</v>
      </c>
      <c r="J55" s="10">
        <v>143736211</v>
      </c>
      <c r="K55" s="6">
        <v>136170562</v>
      </c>
      <c r="L55" s="7">
        <v>218306432</v>
      </c>
    </row>
    <row r="56" spans="1:12" ht="13.5">
      <c r="A56" s="79" t="s">
        <v>23</v>
      </c>
      <c r="B56" s="47"/>
      <c r="C56" s="6">
        <v>3357006</v>
      </c>
      <c r="D56" s="6">
        <v>12102234</v>
      </c>
      <c r="E56" s="7">
        <v>3861250</v>
      </c>
      <c r="F56" s="8">
        <v>3893386</v>
      </c>
      <c r="G56" s="6">
        <v>3893386</v>
      </c>
      <c r="H56" s="6"/>
      <c r="I56" s="9">
        <v>4066055</v>
      </c>
      <c r="J56" s="10">
        <v>7949306</v>
      </c>
      <c r="K56" s="6">
        <v>4088056</v>
      </c>
      <c r="L56" s="7"/>
    </row>
    <row r="57" spans="1:12" ht="13.5">
      <c r="A57" s="80" t="s">
        <v>24</v>
      </c>
      <c r="B57" s="47"/>
      <c r="C57" s="21">
        <f>SUM(C52:C56)</f>
        <v>628571251</v>
      </c>
      <c r="D57" s="21">
        <f aca="true" t="shared" si="7" ref="D57:L57">SUM(D52:D56)</f>
        <v>729417959</v>
      </c>
      <c r="E57" s="22">
        <f t="shared" si="7"/>
        <v>633014568</v>
      </c>
      <c r="F57" s="23">
        <f t="shared" si="7"/>
        <v>637279287</v>
      </c>
      <c r="G57" s="21">
        <f t="shared" si="7"/>
        <v>634879287</v>
      </c>
      <c r="H57" s="21">
        <f>SUM(H52:H56)</f>
        <v>0</v>
      </c>
      <c r="I57" s="24">
        <f t="shared" si="7"/>
        <v>635848239</v>
      </c>
      <c r="J57" s="25">
        <f t="shared" si="7"/>
        <v>563237480</v>
      </c>
      <c r="K57" s="21">
        <f t="shared" si="7"/>
        <v>650517015</v>
      </c>
      <c r="L57" s="22">
        <f t="shared" si="7"/>
        <v>581547644</v>
      </c>
    </row>
    <row r="58" spans="1:12" ht="13.5">
      <c r="A58" s="77" t="s">
        <v>25</v>
      </c>
      <c r="B58" s="39"/>
      <c r="C58" s="6">
        <v>224026194</v>
      </c>
      <c r="D58" s="6">
        <v>67571</v>
      </c>
      <c r="E58" s="7">
        <v>223256546</v>
      </c>
      <c r="F58" s="8">
        <v>219049062</v>
      </c>
      <c r="G58" s="6">
        <v>219049062</v>
      </c>
      <c r="H58" s="6"/>
      <c r="I58" s="9">
        <v>218904062</v>
      </c>
      <c r="J58" s="10">
        <v>219154062</v>
      </c>
      <c r="K58" s="6">
        <v>219158787</v>
      </c>
      <c r="L58" s="7">
        <v>219164054</v>
      </c>
    </row>
    <row r="59" spans="1:12" ht="13.5">
      <c r="A59" s="77" t="s">
        <v>26</v>
      </c>
      <c r="B59" s="39"/>
      <c r="C59" s="11">
        <v>6959273</v>
      </c>
      <c r="D59" s="11">
        <v>6959273</v>
      </c>
      <c r="E59" s="12">
        <v>6959273</v>
      </c>
      <c r="F59" s="13">
        <v>6959273</v>
      </c>
      <c r="G59" s="11">
        <v>6959273</v>
      </c>
      <c r="H59" s="11"/>
      <c r="I59" s="14">
        <v>6959273</v>
      </c>
      <c r="J59" s="15">
        <v>6959273</v>
      </c>
      <c r="K59" s="11">
        <v>6959273</v>
      </c>
      <c r="L59" s="12">
        <v>6959273</v>
      </c>
    </row>
    <row r="60" spans="1:12" ht="13.5">
      <c r="A60" s="77" t="s">
        <v>27</v>
      </c>
      <c r="B60" s="39"/>
      <c r="C60" s="6">
        <v>5004000</v>
      </c>
      <c r="D60" s="6">
        <v>5004000</v>
      </c>
      <c r="E60" s="7">
        <v>5018200</v>
      </c>
      <c r="F60" s="8">
        <v>5004000</v>
      </c>
      <c r="G60" s="6">
        <v>5004000</v>
      </c>
      <c r="H60" s="6"/>
      <c r="I60" s="9">
        <v>70639531</v>
      </c>
      <c r="J60" s="10">
        <v>5004000</v>
      </c>
      <c r="K60" s="6">
        <v>5004000</v>
      </c>
      <c r="L60" s="7">
        <v>5004000</v>
      </c>
    </row>
    <row r="61" spans="1:12" ht="13.5">
      <c r="A61" s="77" t="s">
        <v>28</v>
      </c>
      <c r="B61" s="39" t="s">
        <v>29</v>
      </c>
      <c r="C61" s="6">
        <v>67027661</v>
      </c>
      <c r="D61" s="6">
        <v>142267511</v>
      </c>
      <c r="E61" s="7">
        <v>74588423</v>
      </c>
      <c r="F61" s="8">
        <v>68826001</v>
      </c>
      <c r="G61" s="6">
        <v>68826001</v>
      </c>
      <c r="H61" s="6"/>
      <c r="I61" s="9">
        <v>87105675</v>
      </c>
      <c r="J61" s="10">
        <v>158650535</v>
      </c>
      <c r="K61" s="6">
        <v>80946147</v>
      </c>
      <c r="L61" s="7">
        <v>159585920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383792</v>
      </c>
      <c r="D64" s="6">
        <v>235393</v>
      </c>
      <c r="E64" s="7">
        <v>79935</v>
      </c>
      <c r="F64" s="8">
        <v>457575</v>
      </c>
      <c r="G64" s="6">
        <v>457575</v>
      </c>
      <c r="H64" s="6"/>
      <c r="I64" s="9">
        <v>89272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931972171</v>
      </c>
      <c r="D65" s="72">
        <f aca="true" t="shared" si="8" ref="D65:L65">SUM(D57:D64)</f>
        <v>883951707</v>
      </c>
      <c r="E65" s="73">
        <f t="shared" si="8"/>
        <v>942916945</v>
      </c>
      <c r="F65" s="74">
        <f t="shared" si="8"/>
        <v>937575198</v>
      </c>
      <c r="G65" s="72">
        <f t="shared" si="8"/>
        <v>935175198</v>
      </c>
      <c r="H65" s="72">
        <f>SUM(H57:H64)</f>
        <v>0</v>
      </c>
      <c r="I65" s="75">
        <f t="shared" si="8"/>
        <v>1019546052</v>
      </c>
      <c r="J65" s="82">
        <f t="shared" si="8"/>
        <v>953005350</v>
      </c>
      <c r="K65" s="72">
        <f t="shared" si="8"/>
        <v>962585222</v>
      </c>
      <c r="L65" s="73">
        <f t="shared" si="8"/>
        <v>972260891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65213569</v>
      </c>
      <c r="D68" s="60">
        <v>61936612</v>
      </c>
      <c r="E68" s="61">
        <v>56597201</v>
      </c>
      <c r="F68" s="62">
        <v>7336936</v>
      </c>
      <c r="G68" s="60">
        <v>7336936</v>
      </c>
      <c r="H68" s="60"/>
      <c r="I68" s="63">
        <v>59128440</v>
      </c>
      <c r="J68" s="64">
        <v>9055529</v>
      </c>
      <c r="K68" s="60">
        <v>9463103</v>
      </c>
      <c r="L68" s="61">
        <v>9936258</v>
      </c>
    </row>
    <row r="69" spans="1:12" ht="13.5">
      <c r="A69" s="84" t="s">
        <v>43</v>
      </c>
      <c r="B69" s="39" t="s">
        <v>44</v>
      </c>
      <c r="C69" s="60">
        <f>SUM(C75:C79)</f>
        <v>11610872</v>
      </c>
      <c r="D69" s="60">
        <f aca="true" t="shared" si="9" ref="D69:L69">SUM(D75:D79)</f>
        <v>11214817</v>
      </c>
      <c r="E69" s="61">
        <f t="shared" si="9"/>
        <v>11590012</v>
      </c>
      <c r="F69" s="62">
        <f t="shared" si="9"/>
        <v>16770984</v>
      </c>
      <c r="G69" s="60">
        <f t="shared" si="9"/>
        <v>16770984</v>
      </c>
      <c r="H69" s="60">
        <f>SUM(H75:H79)</f>
        <v>10661379</v>
      </c>
      <c r="I69" s="63">
        <f t="shared" si="9"/>
        <v>12224939</v>
      </c>
      <c r="J69" s="64">
        <f t="shared" si="9"/>
        <v>20801535</v>
      </c>
      <c r="K69" s="60">
        <f t="shared" si="9"/>
        <v>19416323</v>
      </c>
      <c r="L69" s="61">
        <f t="shared" si="9"/>
        <v>20274107</v>
      </c>
    </row>
    <row r="70" spans="1:12" ht="13.5">
      <c r="A70" s="79" t="s">
        <v>19</v>
      </c>
      <c r="B70" s="47"/>
      <c r="C70" s="6">
        <v>1277196</v>
      </c>
      <c r="D70" s="6">
        <v>316861</v>
      </c>
      <c r="E70" s="7">
        <v>674446</v>
      </c>
      <c r="F70" s="8">
        <v>628418</v>
      </c>
      <c r="G70" s="6">
        <v>628418</v>
      </c>
      <c r="H70" s="6">
        <v>310533</v>
      </c>
      <c r="I70" s="9">
        <v>1002207</v>
      </c>
      <c r="J70" s="10">
        <v>596021</v>
      </c>
      <c r="K70" s="6">
        <v>622841</v>
      </c>
      <c r="L70" s="7">
        <v>653984</v>
      </c>
    </row>
    <row r="71" spans="1:12" ht="13.5">
      <c r="A71" s="79" t="s">
        <v>20</v>
      </c>
      <c r="B71" s="47"/>
      <c r="C71" s="6">
        <v>928870</v>
      </c>
      <c r="D71" s="6">
        <v>1164915</v>
      </c>
      <c r="E71" s="7">
        <v>3511484</v>
      </c>
      <c r="F71" s="8">
        <v>1544688</v>
      </c>
      <c r="G71" s="6">
        <v>1544688</v>
      </c>
      <c r="H71" s="6">
        <v>1041443</v>
      </c>
      <c r="I71" s="9">
        <v>3511484</v>
      </c>
      <c r="J71" s="10">
        <v>1098330</v>
      </c>
      <c r="K71" s="6">
        <v>1106248</v>
      </c>
      <c r="L71" s="7">
        <v>1161560</v>
      </c>
    </row>
    <row r="72" spans="1:12" ht="13.5">
      <c r="A72" s="79" t="s">
        <v>21</v>
      </c>
      <c r="B72" s="47"/>
      <c r="C72" s="6">
        <v>696652</v>
      </c>
      <c r="D72" s="6">
        <v>689374</v>
      </c>
      <c r="E72" s="7">
        <v>782607</v>
      </c>
      <c r="F72" s="8">
        <v>1230660</v>
      </c>
      <c r="G72" s="6">
        <v>1230660</v>
      </c>
      <c r="H72" s="6">
        <v>865070</v>
      </c>
      <c r="I72" s="9">
        <v>782607</v>
      </c>
      <c r="J72" s="10">
        <v>1304499</v>
      </c>
      <c r="K72" s="6">
        <v>1363201</v>
      </c>
      <c r="L72" s="7">
        <v>1431362</v>
      </c>
    </row>
    <row r="73" spans="1:12" ht="13.5">
      <c r="A73" s="79" t="s">
        <v>22</v>
      </c>
      <c r="B73" s="47"/>
      <c r="C73" s="6">
        <v>464435</v>
      </c>
      <c r="D73" s="6">
        <v>227520</v>
      </c>
      <c r="E73" s="7">
        <v>19329</v>
      </c>
      <c r="F73" s="8">
        <v>66414</v>
      </c>
      <c r="G73" s="6">
        <v>66414</v>
      </c>
      <c r="H73" s="6">
        <v>2948</v>
      </c>
      <c r="I73" s="9">
        <v>19329</v>
      </c>
      <c r="J73" s="10">
        <v>24980</v>
      </c>
      <c r="K73" s="6">
        <v>67611</v>
      </c>
      <c r="L73" s="7">
        <v>70992</v>
      </c>
    </row>
    <row r="74" spans="1:12" ht="13.5">
      <c r="A74" s="79" t="s">
        <v>23</v>
      </c>
      <c r="B74" s="47"/>
      <c r="C74" s="6">
        <v>1068200</v>
      </c>
      <c r="D74" s="6"/>
      <c r="E74" s="7">
        <v>3058743</v>
      </c>
      <c r="F74" s="8"/>
      <c r="G74" s="6"/>
      <c r="H74" s="6">
        <v>368193</v>
      </c>
      <c r="I74" s="9">
        <v>3058743</v>
      </c>
      <c r="J74" s="10">
        <v>1034764</v>
      </c>
      <c r="K74" s="6">
        <v>1012778</v>
      </c>
      <c r="L74" s="7">
        <v>1063416</v>
      </c>
    </row>
    <row r="75" spans="1:12" ht="13.5">
      <c r="A75" s="85" t="s">
        <v>24</v>
      </c>
      <c r="B75" s="47"/>
      <c r="C75" s="21">
        <f>SUM(C70:C74)</f>
        <v>4435353</v>
      </c>
      <c r="D75" s="21">
        <f aca="true" t="shared" si="10" ref="D75:L75">SUM(D70:D74)</f>
        <v>2398670</v>
      </c>
      <c r="E75" s="22">
        <f t="shared" si="10"/>
        <v>8046609</v>
      </c>
      <c r="F75" s="23">
        <f t="shared" si="10"/>
        <v>3470180</v>
      </c>
      <c r="G75" s="21">
        <f t="shared" si="10"/>
        <v>3470180</v>
      </c>
      <c r="H75" s="21">
        <f>SUM(H70:H74)</f>
        <v>2588187</v>
      </c>
      <c r="I75" s="24">
        <f t="shared" si="10"/>
        <v>8374370</v>
      </c>
      <c r="J75" s="25">
        <f t="shared" si="10"/>
        <v>4058594</v>
      </c>
      <c r="K75" s="21">
        <f t="shared" si="10"/>
        <v>4172679</v>
      </c>
      <c r="L75" s="22">
        <f t="shared" si="10"/>
        <v>4381314</v>
      </c>
    </row>
    <row r="76" spans="1:12" ht="13.5">
      <c r="A76" s="86" t="s">
        <v>25</v>
      </c>
      <c r="B76" s="39"/>
      <c r="C76" s="6">
        <v>2217676</v>
      </c>
      <c r="D76" s="6">
        <v>3408710</v>
      </c>
      <c r="E76" s="7">
        <v>188455</v>
      </c>
      <c r="F76" s="8">
        <v>2037021</v>
      </c>
      <c r="G76" s="6">
        <v>2037021</v>
      </c>
      <c r="H76" s="6">
        <v>2083904</v>
      </c>
      <c r="I76" s="9">
        <v>188455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4957843</v>
      </c>
      <c r="D79" s="6">
        <v>5407437</v>
      </c>
      <c r="E79" s="7">
        <v>3354948</v>
      </c>
      <c r="F79" s="8">
        <v>11263783</v>
      </c>
      <c r="G79" s="6">
        <v>11263783</v>
      </c>
      <c r="H79" s="6">
        <v>5989288</v>
      </c>
      <c r="I79" s="9">
        <v>3662114</v>
      </c>
      <c r="J79" s="10">
        <v>16742941</v>
      </c>
      <c r="K79" s="6">
        <v>15243644</v>
      </c>
      <c r="L79" s="7">
        <v>15892793</v>
      </c>
    </row>
    <row r="80" spans="1:12" ht="13.5">
      <c r="A80" s="87" t="s">
        <v>46</v>
      </c>
      <c r="B80" s="71"/>
      <c r="C80" s="72">
        <f>SUM(C68:C69)</f>
        <v>76824441</v>
      </c>
      <c r="D80" s="72">
        <f aca="true" t="shared" si="11" ref="D80:L80">SUM(D68:D69)</f>
        <v>73151429</v>
      </c>
      <c r="E80" s="73">
        <f t="shared" si="11"/>
        <v>68187213</v>
      </c>
      <c r="F80" s="74">
        <f t="shared" si="11"/>
        <v>24107920</v>
      </c>
      <c r="G80" s="72">
        <f t="shared" si="11"/>
        <v>24107920</v>
      </c>
      <c r="H80" s="72">
        <f>SUM(H68:H69)</f>
        <v>10661379</v>
      </c>
      <c r="I80" s="75">
        <f t="shared" si="11"/>
        <v>71353379</v>
      </c>
      <c r="J80" s="76">
        <f t="shared" si="11"/>
        <v>29857064</v>
      </c>
      <c r="K80" s="72">
        <f t="shared" si="11"/>
        <v>28879426</v>
      </c>
      <c r="L80" s="73">
        <f t="shared" si="11"/>
        <v>30210365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0.7523258990641439</v>
      </c>
      <c r="D82" s="95">
        <f t="shared" si="12"/>
        <v>0.02614856265427759</v>
      </c>
      <c r="E82" s="96">
        <f t="shared" si="12"/>
        <v>0.11589940482025357</v>
      </c>
      <c r="F82" s="97">
        <f t="shared" si="12"/>
        <v>0.4821952866765531</v>
      </c>
      <c r="G82" s="95">
        <f t="shared" si="12"/>
        <v>0.5820265263430309</v>
      </c>
      <c r="H82" s="95">
        <f t="shared" si="12"/>
        <v>0.3193015418164779</v>
      </c>
      <c r="I82" s="98">
        <f t="shared" si="12"/>
        <v>1.0993688380723028</v>
      </c>
      <c r="J82" s="99">
        <f t="shared" si="12"/>
        <v>0.21026879722531897</v>
      </c>
      <c r="K82" s="95">
        <f t="shared" si="12"/>
        <v>0.46707474226804124</v>
      </c>
      <c r="L82" s="96">
        <f t="shared" si="12"/>
        <v>0.5074962379579495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0.14188429098244876</v>
      </c>
      <c r="D83" s="95">
        <f t="shared" si="13"/>
        <v>0.0058398899830039135</v>
      </c>
      <c r="E83" s="96">
        <f t="shared" si="13"/>
        <v>0.021370791817072368</v>
      </c>
      <c r="F83" s="97">
        <f t="shared" si="13"/>
        <v>0.9195932743586697</v>
      </c>
      <c r="G83" s="95">
        <f t="shared" si="13"/>
        <v>0.9195932743586697</v>
      </c>
      <c r="H83" s="95">
        <f t="shared" si="13"/>
        <v>0</v>
      </c>
      <c r="I83" s="98">
        <f t="shared" si="13"/>
        <v>0.17837823896588512</v>
      </c>
      <c r="J83" s="99">
        <f t="shared" si="13"/>
        <v>0.7498181497734698</v>
      </c>
      <c r="K83" s="95">
        <f t="shared" si="13"/>
        <v>0.7277264127844746</v>
      </c>
      <c r="L83" s="96">
        <f t="shared" si="13"/>
        <v>0.7263402379447071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0.013</v>
      </c>
      <c r="E84" s="96">
        <f t="shared" si="14"/>
        <v>0.012</v>
      </c>
      <c r="F84" s="97">
        <f t="shared" si="14"/>
        <v>0.018</v>
      </c>
      <c r="G84" s="95">
        <f t="shared" si="14"/>
        <v>0.018</v>
      </c>
      <c r="H84" s="95">
        <f t="shared" si="14"/>
        <v>0</v>
      </c>
      <c r="I84" s="98">
        <f t="shared" si="14"/>
        <v>0.012</v>
      </c>
      <c r="J84" s="99">
        <f t="shared" si="14"/>
        <v>0.022</v>
      </c>
      <c r="K84" s="95">
        <f t="shared" si="14"/>
        <v>0.02</v>
      </c>
      <c r="L84" s="96">
        <f t="shared" si="14"/>
        <v>0.021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0.01</v>
      </c>
      <c r="F85" s="97">
        <f t="shared" si="15"/>
        <v>0.03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8538123</v>
      </c>
      <c r="G90" s="11"/>
      <c r="H90" s="11">
        <v>5000652</v>
      </c>
      <c r="I90" s="14"/>
      <c r="J90" s="15">
        <v>9106635</v>
      </c>
      <c r="K90" s="11">
        <v>10495917</v>
      </c>
      <c r="L90" s="27">
        <v>9447629</v>
      </c>
    </row>
    <row r="91" spans="1:12" ht="13.5">
      <c r="A91" s="86" t="s">
        <v>50</v>
      </c>
      <c r="B91" s="94"/>
      <c r="C91" s="6"/>
      <c r="D91" s="6"/>
      <c r="E91" s="7"/>
      <c r="F91" s="8">
        <v>8232861</v>
      </c>
      <c r="G91" s="6"/>
      <c r="H91" s="6">
        <v>6681238</v>
      </c>
      <c r="I91" s="9"/>
      <c r="J91" s="10">
        <v>10290750</v>
      </c>
      <c r="K91" s="6">
        <v>9054884</v>
      </c>
      <c r="L91" s="26">
        <v>10968092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16770984</v>
      </c>
      <c r="G93" s="72">
        <f t="shared" si="16"/>
        <v>0</v>
      </c>
      <c r="H93" s="72">
        <f>SUM(H89:H92)</f>
        <v>11681890</v>
      </c>
      <c r="I93" s="75">
        <f t="shared" si="16"/>
        <v>0</v>
      </c>
      <c r="J93" s="76">
        <f t="shared" si="16"/>
        <v>19397385</v>
      </c>
      <c r="K93" s="72">
        <f t="shared" si="16"/>
        <v>19550801</v>
      </c>
      <c r="L93" s="121">
        <f t="shared" si="16"/>
        <v>20415721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468651</v>
      </c>
      <c r="D5" s="40">
        <f aca="true" t="shared" si="0" ref="D5:L5">SUM(D11:D18)</f>
        <v>2805917</v>
      </c>
      <c r="E5" s="41">
        <f t="shared" si="0"/>
        <v>11371478</v>
      </c>
      <c r="F5" s="42">
        <f t="shared" si="0"/>
        <v>15000000</v>
      </c>
      <c r="G5" s="40">
        <f t="shared" si="0"/>
        <v>15000000</v>
      </c>
      <c r="H5" s="40">
        <f>SUM(H11:H18)</f>
        <v>0</v>
      </c>
      <c r="I5" s="43">
        <f t="shared" si="0"/>
        <v>11645546</v>
      </c>
      <c r="J5" s="44">
        <f t="shared" si="0"/>
        <v>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>
        <v>1458250</v>
      </c>
      <c r="F6" s="8"/>
      <c r="G6" s="6"/>
      <c r="H6" s="6"/>
      <c r="I6" s="9">
        <v>3704000</v>
      </c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408966</v>
      </c>
      <c r="F7" s="8"/>
      <c r="G7" s="6"/>
      <c r="H7" s="6"/>
      <c r="I7" s="9">
        <v>886000</v>
      </c>
      <c r="J7" s="10"/>
      <c r="K7" s="6"/>
      <c r="L7" s="7"/>
    </row>
    <row r="8" spans="1:12" ht="13.5">
      <c r="A8" s="46" t="s">
        <v>21</v>
      </c>
      <c r="B8" s="47"/>
      <c r="C8" s="6"/>
      <c r="D8" s="6">
        <v>2706787</v>
      </c>
      <c r="E8" s="7">
        <v>3295755</v>
      </c>
      <c r="F8" s="8">
        <v>15000000</v>
      </c>
      <c r="G8" s="6">
        <v>15000000</v>
      </c>
      <c r="H8" s="6"/>
      <c r="I8" s="9">
        <v>2946000</v>
      </c>
      <c r="J8" s="10"/>
      <c r="K8" s="6"/>
      <c r="L8" s="7"/>
    </row>
    <row r="9" spans="1:12" ht="13.5">
      <c r="A9" s="46" t="s">
        <v>22</v>
      </c>
      <c r="B9" s="47"/>
      <c r="C9" s="6"/>
      <c r="D9" s="6">
        <v>15625</v>
      </c>
      <c r="E9" s="7">
        <v>77936</v>
      </c>
      <c r="F9" s="8"/>
      <c r="G9" s="6"/>
      <c r="H9" s="6"/>
      <c r="I9" s="9">
        <v>2132000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101733</v>
      </c>
      <c r="F10" s="8"/>
      <c r="G10" s="6"/>
      <c r="H10" s="6"/>
      <c r="I10" s="9">
        <v>681000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2722412</v>
      </c>
      <c r="E11" s="22">
        <f t="shared" si="1"/>
        <v>5342640</v>
      </c>
      <c r="F11" s="23">
        <f t="shared" si="1"/>
        <v>15000000</v>
      </c>
      <c r="G11" s="21">
        <f t="shared" si="1"/>
        <v>15000000</v>
      </c>
      <c r="H11" s="21">
        <f>SUM(H6:H10)</f>
        <v>0</v>
      </c>
      <c r="I11" s="24">
        <f t="shared" si="1"/>
        <v>10349000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80611</v>
      </c>
      <c r="D12" s="6">
        <v>46600</v>
      </c>
      <c r="E12" s="7">
        <v>3957483</v>
      </c>
      <c r="F12" s="8"/>
      <c r="G12" s="6"/>
      <c r="H12" s="6"/>
      <c r="I12" s="9">
        <v>1296546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381811</v>
      </c>
      <c r="D15" s="6">
        <v>36905</v>
      </c>
      <c r="E15" s="7">
        <v>2065039</v>
      </c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6229</v>
      </c>
      <c r="D18" s="16"/>
      <c r="E18" s="17">
        <v>6316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7192513</v>
      </c>
      <c r="D20" s="53">
        <f aca="true" t="shared" si="2" ref="D20:L20">SUM(D26:D33)</f>
        <v>7282419</v>
      </c>
      <c r="E20" s="54">
        <f t="shared" si="2"/>
        <v>5610030</v>
      </c>
      <c r="F20" s="55">
        <f t="shared" si="2"/>
        <v>8669000</v>
      </c>
      <c r="G20" s="53">
        <f t="shared" si="2"/>
        <v>8669000</v>
      </c>
      <c r="H20" s="53">
        <f>SUM(H26:H33)</f>
        <v>7735401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3845658</v>
      </c>
      <c r="D21" s="6">
        <v>5047336</v>
      </c>
      <c r="E21" s="7">
        <v>1443652</v>
      </c>
      <c r="F21" s="8">
        <v>4150000</v>
      </c>
      <c r="G21" s="6">
        <v>4150000</v>
      </c>
      <c r="H21" s="6">
        <v>3538999</v>
      </c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1000000</v>
      </c>
      <c r="G22" s="6">
        <v>1000000</v>
      </c>
      <c r="H22" s="6">
        <v>474401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>
        <v>36983</v>
      </c>
      <c r="F23" s="8"/>
      <c r="G23" s="6"/>
      <c r="H23" s="6">
        <v>2218927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>
        <v>8715</v>
      </c>
      <c r="F24" s="8">
        <v>2277000</v>
      </c>
      <c r="G24" s="6">
        <v>2277000</v>
      </c>
      <c r="H24" s="6">
        <v>204525</v>
      </c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3845658</v>
      </c>
      <c r="D26" s="21">
        <f t="shared" si="3"/>
        <v>5047336</v>
      </c>
      <c r="E26" s="22">
        <f t="shared" si="3"/>
        <v>1489350</v>
      </c>
      <c r="F26" s="23">
        <f t="shared" si="3"/>
        <v>7427000</v>
      </c>
      <c r="G26" s="21">
        <f t="shared" si="3"/>
        <v>7427000</v>
      </c>
      <c r="H26" s="21">
        <f>SUM(H21:H25)</f>
        <v>6436852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3346855</v>
      </c>
      <c r="D27" s="6">
        <v>2235083</v>
      </c>
      <c r="E27" s="7">
        <v>3809425</v>
      </c>
      <c r="F27" s="8">
        <v>1242000</v>
      </c>
      <c r="G27" s="6">
        <v>1242000</v>
      </c>
      <c r="H27" s="6">
        <v>1298549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311255</v>
      </c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3845658</v>
      </c>
      <c r="D36" s="6">
        <f t="shared" si="4"/>
        <v>5047336</v>
      </c>
      <c r="E36" s="7">
        <f t="shared" si="4"/>
        <v>2901902</v>
      </c>
      <c r="F36" s="8">
        <f t="shared" si="4"/>
        <v>4150000</v>
      </c>
      <c r="G36" s="6">
        <f t="shared" si="4"/>
        <v>4150000</v>
      </c>
      <c r="H36" s="6">
        <f>H6+H21</f>
        <v>3538999</v>
      </c>
      <c r="I36" s="9">
        <f t="shared" si="4"/>
        <v>3704000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408966</v>
      </c>
      <c r="F37" s="8">
        <f t="shared" si="4"/>
        <v>1000000</v>
      </c>
      <c r="G37" s="6">
        <f t="shared" si="4"/>
        <v>1000000</v>
      </c>
      <c r="H37" s="6">
        <f>H7+H22</f>
        <v>474401</v>
      </c>
      <c r="I37" s="9">
        <f t="shared" si="4"/>
        <v>886000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2706787</v>
      </c>
      <c r="E38" s="7">
        <f t="shared" si="4"/>
        <v>3332738</v>
      </c>
      <c r="F38" s="8">
        <f t="shared" si="4"/>
        <v>15000000</v>
      </c>
      <c r="G38" s="6">
        <f t="shared" si="4"/>
        <v>15000000</v>
      </c>
      <c r="H38" s="6">
        <f>H8+H23</f>
        <v>2218927</v>
      </c>
      <c r="I38" s="9">
        <f t="shared" si="4"/>
        <v>2946000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15625</v>
      </c>
      <c r="E39" s="7">
        <f t="shared" si="4"/>
        <v>86651</v>
      </c>
      <c r="F39" s="8">
        <f t="shared" si="4"/>
        <v>2277000</v>
      </c>
      <c r="G39" s="6">
        <f t="shared" si="4"/>
        <v>2277000</v>
      </c>
      <c r="H39" s="6">
        <f>H9+H24</f>
        <v>204525</v>
      </c>
      <c r="I39" s="9">
        <f t="shared" si="4"/>
        <v>2132000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101733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681000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3845658</v>
      </c>
      <c r="D41" s="21">
        <f aca="true" t="shared" si="5" ref="D41:L41">SUM(D36:D40)</f>
        <v>7769748</v>
      </c>
      <c r="E41" s="22">
        <f t="shared" si="5"/>
        <v>6831990</v>
      </c>
      <c r="F41" s="23">
        <f t="shared" si="5"/>
        <v>22427000</v>
      </c>
      <c r="G41" s="21">
        <f t="shared" si="5"/>
        <v>22427000</v>
      </c>
      <c r="H41" s="21">
        <f>SUM(H36:H40)</f>
        <v>6436852</v>
      </c>
      <c r="I41" s="24">
        <f t="shared" si="5"/>
        <v>10349000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3427466</v>
      </c>
      <c r="D42" s="6">
        <f t="shared" si="4"/>
        <v>2281683</v>
      </c>
      <c r="E42" s="61">
        <f t="shared" si="4"/>
        <v>7766908</v>
      </c>
      <c r="F42" s="62">
        <f t="shared" si="4"/>
        <v>1242000</v>
      </c>
      <c r="G42" s="60">
        <f t="shared" si="4"/>
        <v>1242000</v>
      </c>
      <c r="H42" s="60">
        <f t="shared" si="4"/>
        <v>1298549</v>
      </c>
      <c r="I42" s="63">
        <f t="shared" si="4"/>
        <v>1296546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381811</v>
      </c>
      <c r="D45" s="6">
        <f t="shared" si="4"/>
        <v>36905</v>
      </c>
      <c r="E45" s="61">
        <f t="shared" si="4"/>
        <v>2376294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6229</v>
      </c>
      <c r="D48" s="6">
        <f t="shared" si="4"/>
        <v>0</v>
      </c>
      <c r="E48" s="61">
        <f t="shared" si="4"/>
        <v>6316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7661164</v>
      </c>
      <c r="D49" s="72">
        <f aca="true" t="shared" si="6" ref="D49:L49">SUM(D41:D48)</f>
        <v>10088336</v>
      </c>
      <c r="E49" s="73">
        <f t="shared" si="6"/>
        <v>16981508</v>
      </c>
      <c r="F49" s="74">
        <f t="shared" si="6"/>
        <v>23669000</v>
      </c>
      <c r="G49" s="72">
        <f t="shared" si="6"/>
        <v>23669000</v>
      </c>
      <c r="H49" s="72">
        <f>SUM(H41:H48)</f>
        <v>7735401</v>
      </c>
      <c r="I49" s="75">
        <f t="shared" si="6"/>
        <v>11645546</v>
      </c>
      <c r="J49" s="76">
        <f t="shared" si="6"/>
        <v>0</v>
      </c>
      <c r="K49" s="72">
        <f t="shared" si="6"/>
        <v>0</v>
      </c>
      <c r="L49" s="73">
        <f t="shared" si="6"/>
        <v>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3845658</v>
      </c>
      <c r="D52" s="6">
        <v>38724137</v>
      </c>
      <c r="E52" s="7">
        <v>2901902</v>
      </c>
      <c r="F52" s="8">
        <v>40938699</v>
      </c>
      <c r="G52" s="6">
        <v>40938699</v>
      </c>
      <c r="H52" s="6"/>
      <c r="I52" s="9">
        <v>42331744</v>
      </c>
      <c r="J52" s="10"/>
      <c r="K52" s="6"/>
      <c r="L52" s="7"/>
    </row>
    <row r="53" spans="1:12" ht="13.5">
      <c r="A53" s="79" t="s">
        <v>20</v>
      </c>
      <c r="B53" s="47"/>
      <c r="C53" s="6"/>
      <c r="D53" s="6">
        <v>4403056</v>
      </c>
      <c r="E53" s="7">
        <v>408966</v>
      </c>
      <c r="F53" s="8">
        <v>5283410</v>
      </c>
      <c r="G53" s="6">
        <v>5283410</v>
      </c>
      <c r="H53" s="6"/>
      <c r="I53" s="9">
        <v>4388641</v>
      </c>
      <c r="J53" s="10"/>
      <c r="K53" s="6"/>
      <c r="L53" s="7"/>
    </row>
    <row r="54" spans="1:12" ht="13.5">
      <c r="A54" s="79" t="s">
        <v>21</v>
      </c>
      <c r="B54" s="47"/>
      <c r="C54" s="6"/>
      <c r="D54" s="6">
        <v>13533013</v>
      </c>
      <c r="E54" s="7">
        <v>3332738</v>
      </c>
      <c r="F54" s="8">
        <v>32132880</v>
      </c>
      <c r="G54" s="6">
        <v>32132880</v>
      </c>
      <c r="H54" s="6"/>
      <c r="I54" s="9">
        <v>9344476</v>
      </c>
      <c r="J54" s="10"/>
      <c r="K54" s="6"/>
      <c r="L54" s="7"/>
    </row>
    <row r="55" spans="1:12" ht="13.5">
      <c r="A55" s="79" t="s">
        <v>22</v>
      </c>
      <c r="B55" s="47"/>
      <c r="C55" s="6"/>
      <c r="D55" s="6">
        <v>15684025</v>
      </c>
      <c r="E55" s="7">
        <v>86651</v>
      </c>
      <c r="F55" s="8">
        <v>20682522</v>
      </c>
      <c r="G55" s="6">
        <v>20682522</v>
      </c>
      <c r="H55" s="6"/>
      <c r="I55" s="9">
        <v>20189675</v>
      </c>
      <c r="J55" s="10"/>
      <c r="K55" s="6"/>
      <c r="L55" s="7"/>
    </row>
    <row r="56" spans="1:12" ht="13.5">
      <c r="A56" s="79" t="s">
        <v>23</v>
      </c>
      <c r="B56" s="47"/>
      <c r="C56" s="6"/>
      <c r="D56" s="6">
        <v>1098930</v>
      </c>
      <c r="E56" s="7">
        <v>101733</v>
      </c>
      <c r="F56" s="8">
        <v>1966179</v>
      </c>
      <c r="G56" s="6">
        <v>1966179</v>
      </c>
      <c r="H56" s="6"/>
      <c r="I56" s="9">
        <v>1079509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3845658</v>
      </c>
      <c r="D57" s="21">
        <f aca="true" t="shared" si="7" ref="D57:L57">SUM(D52:D56)</f>
        <v>73443161</v>
      </c>
      <c r="E57" s="22">
        <f t="shared" si="7"/>
        <v>6831990</v>
      </c>
      <c r="F57" s="23">
        <f t="shared" si="7"/>
        <v>101003690</v>
      </c>
      <c r="G57" s="21">
        <f t="shared" si="7"/>
        <v>101003690</v>
      </c>
      <c r="H57" s="21">
        <f>SUM(H52:H56)</f>
        <v>0</v>
      </c>
      <c r="I57" s="24">
        <f t="shared" si="7"/>
        <v>77334045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>
        <v>3427466</v>
      </c>
      <c r="D58" s="6">
        <v>8006468</v>
      </c>
      <c r="E58" s="7">
        <v>7766908</v>
      </c>
      <c r="F58" s="8">
        <v>14199320</v>
      </c>
      <c r="G58" s="6">
        <v>14199320</v>
      </c>
      <c r="H58" s="6"/>
      <c r="I58" s="9">
        <v>12226995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19176</v>
      </c>
      <c r="E59" s="12"/>
      <c r="F59" s="13">
        <v>19176</v>
      </c>
      <c r="G59" s="11">
        <v>19176</v>
      </c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15482392</v>
      </c>
      <c r="E60" s="7"/>
      <c r="F60" s="8">
        <v>15482392</v>
      </c>
      <c r="G60" s="6">
        <v>15482392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381811</v>
      </c>
      <c r="D61" s="6">
        <v>25389542</v>
      </c>
      <c r="E61" s="7">
        <v>2376294</v>
      </c>
      <c r="F61" s="8">
        <v>25626514</v>
      </c>
      <c r="G61" s="6">
        <v>25626514</v>
      </c>
      <c r="H61" s="6"/>
      <c r="I61" s="9">
        <v>30270025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6229</v>
      </c>
      <c r="D64" s="6">
        <v>18371</v>
      </c>
      <c r="E64" s="7">
        <v>6316</v>
      </c>
      <c r="F64" s="8">
        <v>3700</v>
      </c>
      <c r="G64" s="6">
        <v>3700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7661164</v>
      </c>
      <c r="D65" s="72">
        <f aca="true" t="shared" si="8" ref="D65:L65">SUM(D57:D64)</f>
        <v>122359110</v>
      </c>
      <c r="E65" s="73">
        <f t="shared" si="8"/>
        <v>16981508</v>
      </c>
      <c r="F65" s="74">
        <f t="shared" si="8"/>
        <v>156334792</v>
      </c>
      <c r="G65" s="72">
        <f t="shared" si="8"/>
        <v>156334792</v>
      </c>
      <c r="H65" s="72">
        <f>SUM(H57:H64)</f>
        <v>0</v>
      </c>
      <c r="I65" s="75">
        <f t="shared" si="8"/>
        <v>119831065</v>
      </c>
      <c r="J65" s="82">
        <f t="shared" si="8"/>
        <v>0</v>
      </c>
      <c r="K65" s="72">
        <f t="shared" si="8"/>
        <v>0</v>
      </c>
      <c r="L65" s="73">
        <f t="shared" si="8"/>
        <v>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2734043</v>
      </c>
      <c r="D68" s="60">
        <v>3043774</v>
      </c>
      <c r="E68" s="61">
        <v>3189716</v>
      </c>
      <c r="F68" s="62">
        <v>3681354</v>
      </c>
      <c r="G68" s="60">
        <v>3681354</v>
      </c>
      <c r="H68" s="60"/>
      <c r="I68" s="63">
        <v>3415819</v>
      </c>
      <c r="J68" s="64"/>
      <c r="K68" s="60"/>
      <c r="L68" s="61"/>
    </row>
    <row r="69" spans="1:12" ht="13.5">
      <c r="A69" s="84" t="s">
        <v>43</v>
      </c>
      <c r="B69" s="39" t="s">
        <v>44</v>
      </c>
      <c r="C69" s="60">
        <f>SUM(C75:C79)</f>
        <v>714779</v>
      </c>
      <c r="D69" s="60">
        <f aca="true" t="shared" si="9" ref="D69:L69">SUM(D75:D79)</f>
        <v>2487420</v>
      </c>
      <c r="E69" s="61">
        <f t="shared" si="9"/>
        <v>2030382</v>
      </c>
      <c r="F69" s="62">
        <f t="shared" si="9"/>
        <v>2771350</v>
      </c>
      <c r="G69" s="60">
        <f t="shared" si="9"/>
        <v>2771350</v>
      </c>
      <c r="H69" s="60">
        <f>SUM(H75:H79)</f>
        <v>1815187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84773</v>
      </c>
      <c r="D70" s="6">
        <v>46373</v>
      </c>
      <c r="E70" s="7">
        <v>14598</v>
      </c>
      <c r="F70" s="8">
        <v>62000</v>
      </c>
      <c r="G70" s="6">
        <v>62000</v>
      </c>
      <c r="H70" s="6">
        <v>94788</v>
      </c>
      <c r="I70" s="9"/>
      <c r="J70" s="10"/>
      <c r="K70" s="6"/>
      <c r="L70" s="7"/>
    </row>
    <row r="71" spans="1:12" ht="13.5">
      <c r="A71" s="79" t="s">
        <v>20</v>
      </c>
      <c r="B71" s="47"/>
      <c r="C71" s="6">
        <v>88805</v>
      </c>
      <c r="D71" s="6">
        <v>395850</v>
      </c>
      <c r="E71" s="7">
        <v>408966</v>
      </c>
      <c r="F71" s="8">
        <v>136000</v>
      </c>
      <c r="G71" s="6">
        <v>136000</v>
      </c>
      <c r="H71" s="6">
        <v>211048</v>
      </c>
      <c r="I71" s="9"/>
      <c r="J71" s="10"/>
      <c r="K71" s="6"/>
      <c r="L71" s="7"/>
    </row>
    <row r="72" spans="1:12" ht="13.5">
      <c r="A72" s="79" t="s">
        <v>21</v>
      </c>
      <c r="B72" s="47"/>
      <c r="C72" s="6">
        <v>59763</v>
      </c>
      <c r="D72" s="6">
        <v>816980</v>
      </c>
      <c r="E72" s="7">
        <v>393712</v>
      </c>
      <c r="F72" s="8">
        <v>309564</v>
      </c>
      <c r="G72" s="6">
        <v>309564</v>
      </c>
      <c r="H72" s="6">
        <v>104639</v>
      </c>
      <c r="I72" s="9"/>
      <c r="J72" s="10"/>
      <c r="K72" s="6"/>
      <c r="L72" s="7"/>
    </row>
    <row r="73" spans="1:12" ht="13.5">
      <c r="A73" s="79" t="s">
        <v>22</v>
      </c>
      <c r="B73" s="47"/>
      <c r="C73" s="6">
        <v>47377</v>
      </c>
      <c r="D73" s="6">
        <v>45956</v>
      </c>
      <c r="E73" s="7">
        <v>69221</v>
      </c>
      <c r="F73" s="8">
        <v>155000</v>
      </c>
      <c r="G73" s="6">
        <v>155000</v>
      </c>
      <c r="H73" s="6">
        <v>104797</v>
      </c>
      <c r="I73" s="9"/>
      <c r="J73" s="10"/>
      <c r="K73" s="6"/>
      <c r="L73" s="7"/>
    </row>
    <row r="74" spans="1:12" ht="13.5">
      <c r="A74" s="79" t="s">
        <v>23</v>
      </c>
      <c r="B74" s="47"/>
      <c r="C74" s="6">
        <v>515</v>
      </c>
      <c r="D74" s="6">
        <v>10238</v>
      </c>
      <c r="E74" s="7">
        <v>101733</v>
      </c>
      <c r="F74" s="8">
        <v>9000</v>
      </c>
      <c r="G74" s="6">
        <v>9000</v>
      </c>
      <c r="H74" s="6">
        <v>3906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281233</v>
      </c>
      <c r="D75" s="21">
        <f aca="true" t="shared" si="10" ref="D75:L75">SUM(D70:D74)</f>
        <v>1315397</v>
      </c>
      <c r="E75" s="22">
        <f t="shared" si="10"/>
        <v>988230</v>
      </c>
      <c r="F75" s="23">
        <f t="shared" si="10"/>
        <v>671564</v>
      </c>
      <c r="G75" s="21">
        <f t="shared" si="10"/>
        <v>671564</v>
      </c>
      <c r="H75" s="21">
        <f>SUM(H70:H74)</f>
        <v>519178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40762</v>
      </c>
      <c r="D76" s="6">
        <v>61466</v>
      </c>
      <c r="E76" s="7">
        <v>33614</v>
      </c>
      <c r="F76" s="8">
        <v>605065</v>
      </c>
      <c r="G76" s="6">
        <v>605065</v>
      </c>
      <c r="H76" s="6">
        <v>30797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392784</v>
      </c>
      <c r="D79" s="6">
        <v>1110557</v>
      </c>
      <c r="E79" s="7">
        <v>1008538</v>
      </c>
      <c r="F79" s="8">
        <v>1494721</v>
      </c>
      <c r="G79" s="6">
        <v>1494721</v>
      </c>
      <c r="H79" s="6">
        <v>1265212</v>
      </c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3448822</v>
      </c>
      <c r="D80" s="72">
        <f aca="true" t="shared" si="11" ref="D80:L80">SUM(D68:D69)</f>
        <v>5531194</v>
      </c>
      <c r="E80" s="73">
        <f t="shared" si="11"/>
        <v>5220098</v>
      </c>
      <c r="F80" s="74">
        <f t="shared" si="11"/>
        <v>6452704</v>
      </c>
      <c r="G80" s="72">
        <f t="shared" si="11"/>
        <v>6452704</v>
      </c>
      <c r="H80" s="72">
        <f>SUM(H68:H69)</f>
        <v>1815187</v>
      </c>
      <c r="I80" s="75">
        <f t="shared" si="11"/>
        <v>3415819</v>
      </c>
      <c r="J80" s="76">
        <f t="shared" si="11"/>
        <v>0</v>
      </c>
      <c r="K80" s="72">
        <f t="shared" si="11"/>
        <v>0</v>
      </c>
      <c r="L80" s="73">
        <f t="shared" si="11"/>
        <v>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15.347269076562304</v>
      </c>
      <c r="D82" s="95">
        <f t="shared" si="12"/>
        <v>2.595379335881995</v>
      </c>
      <c r="E82" s="96">
        <f t="shared" si="12"/>
        <v>0.49334220230650755</v>
      </c>
      <c r="F82" s="97">
        <f t="shared" si="12"/>
        <v>0.5779333333333333</v>
      </c>
      <c r="G82" s="95">
        <f t="shared" si="12"/>
        <v>0.5779333333333333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2.6307241692979955</v>
      </c>
      <c r="D83" s="95">
        <f t="shared" si="13"/>
        <v>2.392562325586591</v>
      </c>
      <c r="E83" s="96">
        <f t="shared" si="13"/>
        <v>1.7587866756789632</v>
      </c>
      <c r="F83" s="97">
        <f t="shared" si="13"/>
        <v>2.3548400941610073</v>
      </c>
      <c r="G83" s="95">
        <f t="shared" si="13"/>
        <v>2.3548400941610073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0.093</v>
      </c>
      <c r="D84" s="95">
        <f t="shared" si="14"/>
        <v>0.02</v>
      </c>
      <c r="E84" s="96">
        <f t="shared" si="14"/>
        <v>0.12</v>
      </c>
      <c r="F84" s="97">
        <f t="shared" si="14"/>
        <v>0.018</v>
      </c>
      <c r="G84" s="95">
        <f t="shared" si="14"/>
        <v>0.018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1.03</v>
      </c>
      <c r="D85" s="95">
        <f t="shared" si="15"/>
        <v>0.08</v>
      </c>
      <c r="E85" s="96">
        <f t="shared" si="15"/>
        <v>0.45</v>
      </c>
      <c r="F85" s="97">
        <f t="shared" si="15"/>
        <v>0.07</v>
      </c>
      <c r="G85" s="95">
        <f t="shared" si="15"/>
        <v>0.07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803132</v>
      </c>
      <c r="G90" s="11"/>
      <c r="H90" s="11">
        <v>572499</v>
      </c>
      <c r="I90" s="14"/>
      <c r="J90" s="15">
        <v>1446048</v>
      </c>
      <c r="K90" s="11">
        <v>1468519</v>
      </c>
      <c r="L90" s="27">
        <v>1915395</v>
      </c>
    </row>
    <row r="91" spans="1:12" ht="13.5">
      <c r="A91" s="86" t="s">
        <v>50</v>
      </c>
      <c r="B91" s="94"/>
      <c r="C91" s="6"/>
      <c r="D91" s="6"/>
      <c r="E91" s="7"/>
      <c r="F91" s="8">
        <v>1968218</v>
      </c>
      <c r="G91" s="6"/>
      <c r="H91" s="6">
        <v>1224323</v>
      </c>
      <c r="I91" s="9"/>
      <c r="J91" s="10">
        <v>2513619</v>
      </c>
      <c r="K91" s="6">
        <v>1929916</v>
      </c>
      <c r="L91" s="26">
        <v>2149229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2771350</v>
      </c>
      <c r="G93" s="72">
        <f t="shared" si="16"/>
        <v>0</v>
      </c>
      <c r="H93" s="72">
        <f>SUM(H89:H92)</f>
        <v>1796822</v>
      </c>
      <c r="I93" s="75">
        <f t="shared" si="16"/>
        <v>0</v>
      </c>
      <c r="J93" s="76">
        <f t="shared" si="16"/>
        <v>3959667</v>
      </c>
      <c r="K93" s="72">
        <f t="shared" si="16"/>
        <v>3398435</v>
      </c>
      <c r="L93" s="121">
        <f t="shared" si="16"/>
        <v>4064624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</v>
      </c>
      <c r="D5" s="40">
        <f aca="true" t="shared" si="0" ref="D5:L5">SUM(D11:D18)</f>
        <v>13410000</v>
      </c>
      <c r="E5" s="41">
        <f t="shared" si="0"/>
        <v>9890000</v>
      </c>
      <c r="F5" s="42">
        <f t="shared" si="0"/>
        <v>9137000</v>
      </c>
      <c r="G5" s="40">
        <f t="shared" si="0"/>
        <v>9137000</v>
      </c>
      <c r="H5" s="40">
        <f>SUM(H11:H18)</f>
        <v>4832763</v>
      </c>
      <c r="I5" s="43">
        <f t="shared" si="0"/>
        <v>0</v>
      </c>
      <c r="J5" s="44">
        <f t="shared" si="0"/>
        <v>24027000</v>
      </c>
      <c r="K5" s="40">
        <f t="shared" si="0"/>
        <v>29183000</v>
      </c>
      <c r="L5" s="41">
        <f t="shared" si="0"/>
        <v>31349000</v>
      </c>
    </row>
    <row r="6" spans="1:12" ht="13.5">
      <c r="A6" s="46" t="s">
        <v>19</v>
      </c>
      <c r="B6" s="47"/>
      <c r="C6" s="6">
        <v>1</v>
      </c>
      <c r="D6" s="6">
        <v>13410000</v>
      </c>
      <c r="E6" s="7">
        <v>8390000</v>
      </c>
      <c r="F6" s="8">
        <v>8137000</v>
      </c>
      <c r="G6" s="6">
        <v>8137000</v>
      </c>
      <c r="H6" s="6">
        <v>4274300</v>
      </c>
      <c r="I6" s="9"/>
      <c r="J6" s="10">
        <v>8027000</v>
      </c>
      <c r="K6" s="6">
        <v>8183000</v>
      </c>
      <c r="L6" s="7">
        <v>8349000</v>
      </c>
    </row>
    <row r="7" spans="1:12" ht="13.5">
      <c r="A7" s="46" t="s">
        <v>20</v>
      </c>
      <c r="B7" s="47"/>
      <c r="C7" s="6"/>
      <c r="D7" s="6"/>
      <c r="E7" s="7">
        <v>1500000</v>
      </c>
      <c r="F7" s="8">
        <v>1000000</v>
      </c>
      <c r="G7" s="6">
        <v>1000000</v>
      </c>
      <c r="H7" s="6">
        <v>558463</v>
      </c>
      <c r="I7" s="9"/>
      <c r="J7" s="10">
        <v>3000000</v>
      </c>
      <c r="K7" s="6">
        <v>21000000</v>
      </c>
      <c r="L7" s="7">
        <v>23000000</v>
      </c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>
        <v>13000000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</v>
      </c>
      <c r="D11" s="21">
        <f aca="true" t="shared" si="1" ref="D11:L11">SUM(D6:D10)</f>
        <v>13410000</v>
      </c>
      <c r="E11" s="22">
        <f t="shared" si="1"/>
        <v>9890000</v>
      </c>
      <c r="F11" s="23">
        <f t="shared" si="1"/>
        <v>9137000</v>
      </c>
      <c r="G11" s="21">
        <f t="shared" si="1"/>
        <v>9137000</v>
      </c>
      <c r="H11" s="21">
        <f>SUM(H6:H10)</f>
        <v>4832763</v>
      </c>
      <c r="I11" s="24">
        <f t="shared" si="1"/>
        <v>0</v>
      </c>
      <c r="J11" s="25">
        <f t="shared" si="1"/>
        <v>24027000</v>
      </c>
      <c r="K11" s="21">
        <f t="shared" si="1"/>
        <v>29183000</v>
      </c>
      <c r="L11" s="22">
        <f t="shared" si="1"/>
        <v>31349000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</v>
      </c>
      <c r="D36" s="6">
        <f t="shared" si="4"/>
        <v>13410000</v>
      </c>
      <c r="E36" s="7">
        <f t="shared" si="4"/>
        <v>8390000</v>
      </c>
      <c r="F36" s="8">
        <f t="shared" si="4"/>
        <v>8137000</v>
      </c>
      <c r="G36" s="6">
        <f t="shared" si="4"/>
        <v>8137000</v>
      </c>
      <c r="H36" s="6">
        <f>H6+H21</f>
        <v>4274300</v>
      </c>
      <c r="I36" s="9">
        <f t="shared" si="4"/>
        <v>0</v>
      </c>
      <c r="J36" s="10">
        <f t="shared" si="4"/>
        <v>8027000</v>
      </c>
      <c r="K36" s="6">
        <f t="shared" si="4"/>
        <v>8183000</v>
      </c>
      <c r="L36" s="7">
        <f t="shared" si="4"/>
        <v>8349000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1500000</v>
      </c>
      <c r="F37" s="8">
        <f t="shared" si="4"/>
        <v>1000000</v>
      </c>
      <c r="G37" s="6">
        <f t="shared" si="4"/>
        <v>1000000</v>
      </c>
      <c r="H37" s="6">
        <f>H7+H22</f>
        <v>558463</v>
      </c>
      <c r="I37" s="9">
        <f t="shared" si="4"/>
        <v>0</v>
      </c>
      <c r="J37" s="10">
        <f t="shared" si="4"/>
        <v>3000000</v>
      </c>
      <c r="K37" s="6">
        <f t="shared" si="4"/>
        <v>21000000</v>
      </c>
      <c r="L37" s="7">
        <f t="shared" si="4"/>
        <v>23000000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13000000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</v>
      </c>
      <c r="D41" s="21">
        <f aca="true" t="shared" si="5" ref="D41:L41">SUM(D36:D40)</f>
        <v>13410000</v>
      </c>
      <c r="E41" s="22">
        <f t="shared" si="5"/>
        <v>9890000</v>
      </c>
      <c r="F41" s="23">
        <f t="shared" si="5"/>
        <v>9137000</v>
      </c>
      <c r="G41" s="21">
        <f t="shared" si="5"/>
        <v>9137000</v>
      </c>
      <c r="H41" s="21">
        <f>SUM(H36:H40)</f>
        <v>4832763</v>
      </c>
      <c r="I41" s="24">
        <f t="shared" si="5"/>
        <v>0</v>
      </c>
      <c r="J41" s="25">
        <f t="shared" si="5"/>
        <v>24027000</v>
      </c>
      <c r="K41" s="21">
        <f t="shared" si="5"/>
        <v>29183000</v>
      </c>
      <c r="L41" s="22">
        <f t="shared" si="5"/>
        <v>31349000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</v>
      </c>
      <c r="D49" s="72">
        <f aca="true" t="shared" si="6" ref="D49:L49">SUM(D41:D48)</f>
        <v>13410000</v>
      </c>
      <c r="E49" s="73">
        <f t="shared" si="6"/>
        <v>9890000</v>
      </c>
      <c r="F49" s="74">
        <f t="shared" si="6"/>
        <v>9137000</v>
      </c>
      <c r="G49" s="72">
        <f t="shared" si="6"/>
        <v>9137000</v>
      </c>
      <c r="H49" s="72">
        <f>SUM(H41:H48)</f>
        <v>4832763</v>
      </c>
      <c r="I49" s="75">
        <f t="shared" si="6"/>
        <v>0</v>
      </c>
      <c r="J49" s="76">
        <f t="shared" si="6"/>
        <v>24027000</v>
      </c>
      <c r="K49" s="72">
        <f t="shared" si="6"/>
        <v>29183000</v>
      </c>
      <c r="L49" s="73">
        <f t="shared" si="6"/>
        <v>31349000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183254001</v>
      </c>
      <c r="D52" s="6">
        <v>200404000</v>
      </c>
      <c r="E52" s="7">
        <v>205957000</v>
      </c>
      <c r="F52" s="8">
        <v>163258000</v>
      </c>
      <c r="G52" s="6">
        <v>163258000</v>
      </c>
      <c r="H52" s="6"/>
      <c r="I52" s="9"/>
      <c r="J52" s="10">
        <v>191457000</v>
      </c>
      <c r="K52" s="6">
        <v>186457000</v>
      </c>
      <c r="L52" s="7">
        <v>184457000</v>
      </c>
    </row>
    <row r="53" spans="1:12" ht="13.5">
      <c r="A53" s="79" t="s">
        <v>20</v>
      </c>
      <c r="B53" s="47"/>
      <c r="C53" s="6">
        <v>6796000</v>
      </c>
      <c r="D53" s="6">
        <v>8026000</v>
      </c>
      <c r="E53" s="7">
        <v>10972000</v>
      </c>
      <c r="F53" s="8">
        <v>9472000</v>
      </c>
      <c r="G53" s="6">
        <v>9472000</v>
      </c>
      <c r="H53" s="6"/>
      <c r="I53" s="9"/>
      <c r="J53" s="10">
        <v>12472000</v>
      </c>
      <c r="K53" s="6">
        <v>30472000</v>
      </c>
      <c r="L53" s="7">
        <v>32472000</v>
      </c>
    </row>
    <row r="54" spans="1:12" ht="13.5">
      <c r="A54" s="79" t="s">
        <v>21</v>
      </c>
      <c r="B54" s="47"/>
      <c r="C54" s="6">
        <v>55889000</v>
      </c>
      <c r="D54" s="6">
        <v>57889000</v>
      </c>
      <c r="E54" s="7">
        <v>57389000</v>
      </c>
      <c r="F54" s="8">
        <v>57389000</v>
      </c>
      <c r="G54" s="6">
        <v>57389000</v>
      </c>
      <c r="H54" s="6"/>
      <c r="I54" s="9"/>
      <c r="J54" s="10">
        <v>70389000</v>
      </c>
      <c r="K54" s="6">
        <v>57389000</v>
      </c>
      <c r="L54" s="7">
        <v>57389000</v>
      </c>
    </row>
    <row r="55" spans="1:12" ht="13.5">
      <c r="A55" s="79" t="s">
        <v>22</v>
      </c>
      <c r="B55" s="47"/>
      <c r="C55" s="6">
        <v>32047000</v>
      </c>
      <c r="D55" s="6">
        <v>32047000</v>
      </c>
      <c r="E55" s="7">
        <v>31588000</v>
      </c>
      <c r="F55" s="8">
        <v>31588000</v>
      </c>
      <c r="G55" s="6">
        <v>31588000</v>
      </c>
      <c r="H55" s="6"/>
      <c r="I55" s="9"/>
      <c r="J55" s="10">
        <v>31588000</v>
      </c>
      <c r="K55" s="6">
        <v>31588000</v>
      </c>
      <c r="L55" s="7">
        <v>31588000</v>
      </c>
    </row>
    <row r="56" spans="1:12" ht="13.5">
      <c r="A56" s="79" t="s">
        <v>23</v>
      </c>
      <c r="B56" s="47"/>
      <c r="C56" s="6"/>
      <c r="D56" s="6"/>
      <c r="E56" s="7"/>
      <c r="F56" s="8">
        <v>44199000</v>
      </c>
      <c r="G56" s="6">
        <v>44199000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277986001</v>
      </c>
      <c r="D57" s="21">
        <f aca="true" t="shared" si="7" ref="D57:L57">SUM(D52:D56)</f>
        <v>298366000</v>
      </c>
      <c r="E57" s="22">
        <f t="shared" si="7"/>
        <v>305906000</v>
      </c>
      <c r="F57" s="23">
        <f t="shared" si="7"/>
        <v>305906000</v>
      </c>
      <c r="G57" s="21">
        <f t="shared" si="7"/>
        <v>305906000</v>
      </c>
      <c r="H57" s="21">
        <f>SUM(H52:H56)</f>
        <v>0</v>
      </c>
      <c r="I57" s="24">
        <f t="shared" si="7"/>
        <v>0</v>
      </c>
      <c r="J57" s="25">
        <f t="shared" si="7"/>
        <v>305906000</v>
      </c>
      <c r="K57" s="21">
        <f t="shared" si="7"/>
        <v>305906000</v>
      </c>
      <c r="L57" s="22">
        <f t="shared" si="7"/>
        <v>305906000</v>
      </c>
    </row>
    <row r="58" spans="1:12" ht="13.5">
      <c r="A58" s="77" t="s">
        <v>25</v>
      </c>
      <c r="B58" s="39"/>
      <c r="C58" s="6">
        <v>9581000</v>
      </c>
      <c r="D58" s="6">
        <v>9581000</v>
      </c>
      <c r="E58" s="7">
        <v>8264000</v>
      </c>
      <c r="F58" s="8">
        <v>8264000</v>
      </c>
      <c r="G58" s="6">
        <v>8264000</v>
      </c>
      <c r="H58" s="6"/>
      <c r="I58" s="9"/>
      <c r="J58" s="10">
        <v>8264000</v>
      </c>
      <c r="K58" s="6">
        <v>8264000</v>
      </c>
      <c r="L58" s="7">
        <v>8264000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24431000</v>
      </c>
      <c r="D60" s="6"/>
      <c r="E60" s="7">
        <v>10112000</v>
      </c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57981000</v>
      </c>
      <c r="D61" s="6">
        <v>210066000</v>
      </c>
      <c r="E61" s="7">
        <v>782582000</v>
      </c>
      <c r="F61" s="8">
        <v>85203000</v>
      </c>
      <c r="G61" s="6">
        <v>85203000</v>
      </c>
      <c r="H61" s="6"/>
      <c r="I61" s="9"/>
      <c r="J61" s="10">
        <v>78485000</v>
      </c>
      <c r="K61" s="6">
        <v>89649000</v>
      </c>
      <c r="L61" s="7">
        <v>95495000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440000</v>
      </c>
      <c r="D64" s="6">
        <v>375000</v>
      </c>
      <c r="E64" s="7">
        <v>420000</v>
      </c>
      <c r="F64" s="8">
        <v>495000</v>
      </c>
      <c r="G64" s="6">
        <v>495000</v>
      </c>
      <c r="H64" s="6"/>
      <c r="I64" s="9"/>
      <c r="J64" s="10">
        <v>495000</v>
      </c>
      <c r="K64" s="6">
        <v>495000</v>
      </c>
      <c r="L64" s="7">
        <v>495000</v>
      </c>
    </row>
    <row r="65" spans="1:12" ht="13.5">
      <c r="A65" s="70" t="s">
        <v>40</v>
      </c>
      <c r="B65" s="71"/>
      <c r="C65" s="72">
        <f>SUM(C57:C64)</f>
        <v>370419001</v>
      </c>
      <c r="D65" s="72">
        <f aca="true" t="shared" si="8" ref="D65:L65">SUM(D57:D64)</f>
        <v>518388000</v>
      </c>
      <c r="E65" s="73">
        <f t="shared" si="8"/>
        <v>1107284000</v>
      </c>
      <c r="F65" s="74">
        <f t="shared" si="8"/>
        <v>399868000</v>
      </c>
      <c r="G65" s="72">
        <f t="shared" si="8"/>
        <v>399868000</v>
      </c>
      <c r="H65" s="72">
        <f>SUM(H57:H64)</f>
        <v>0</v>
      </c>
      <c r="I65" s="75">
        <f t="shared" si="8"/>
        <v>0</v>
      </c>
      <c r="J65" s="82">
        <f t="shared" si="8"/>
        <v>393150000</v>
      </c>
      <c r="K65" s="72">
        <f t="shared" si="8"/>
        <v>404314000</v>
      </c>
      <c r="L65" s="73">
        <f t="shared" si="8"/>
        <v>410160000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18217574</v>
      </c>
      <c r="D68" s="60">
        <v>22931625</v>
      </c>
      <c r="E68" s="61">
        <v>22373787</v>
      </c>
      <c r="F68" s="62">
        <v>2770000</v>
      </c>
      <c r="G68" s="60">
        <v>2770000</v>
      </c>
      <c r="H68" s="60"/>
      <c r="I68" s="63"/>
      <c r="J68" s="64">
        <v>1463900</v>
      </c>
      <c r="K68" s="60">
        <v>1460148</v>
      </c>
      <c r="L68" s="61">
        <v>1460148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1640000</v>
      </c>
      <c r="G69" s="60">
        <f t="shared" si="9"/>
        <v>1640000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80000</v>
      </c>
      <c r="G70" s="6">
        <v>80000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310000</v>
      </c>
      <c r="G71" s="6">
        <v>310000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550000</v>
      </c>
      <c r="G72" s="6">
        <v>550000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200000</v>
      </c>
      <c r="G73" s="6">
        <v>200000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500000</v>
      </c>
      <c r="G74" s="6">
        <v>500000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1640000</v>
      </c>
      <c r="G75" s="21">
        <f t="shared" si="10"/>
        <v>1640000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18217574</v>
      </c>
      <c r="D80" s="72">
        <f aca="true" t="shared" si="11" ref="D80:L80">SUM(D68:D69)</f>
        <v>22931625</v>
      </c>
      <c r="E80" s="73">
        <f t="shared" si="11"/>
        <v>22373787</v>
      </c>
      <c r="F80" s="74">
        <f t="shared" si="11"/>
        <v>4410000</v>
      </c>
      <c r="G80" s="72">
        <f t="shared" si="11"/>
        <v>4410000</v>
      </c>
      <c r="H80" s="72">
        <f>SUM(H68:H69)</f>
        <v>0</v>
      </c>
      <c r="I80" s="75">
        <f t="shared" si="11"/>
        <v>0</v>
      </c>
      <c r="J80" s="76">
        <f t="shared" si="11"/>
        <v>1463900</v>
      </c>
      <c r="K80" s="72">
        <f t="shared" si="11"/>
        <v>1460148</v>
      </c>
      <c r="L80" s="73">
        <f t="shared" si="11"/>
        <v>1460148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0.004</v>
      </c>
      <c r="G84" s="95">
        <f t="shared" si="14"/>
        <v>0.004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334744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35035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369779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10948099</v>
      </c>
      <c r="D5" s="40">
        <f aca="true" t="shared" si="0" ref="D5:L5">SUM(D11:D18)</f>
        <v>20614332</v>
      </c>
      <c r="E5" s="41">
        <f t="shared" si="0"/>
        <v>26015331</v>
      </c>
      <c r="F5" s="42">
        <f t="shared" si="0"/>
        <v>14323000</v>
      </c>
      <c r="G5" s="40">
        <f t="shared" si="0"/>
        <v>14323000</v>
      </c>
      <c r="H5" s="40">
        <f>SUM(H11:H18)</f>
        <v>4320481</v>
      </c>
      <c r="I5" s="43">
        <f t="shared" si="0"/>
        <v>14323100</v>
      </c>
      <c r="J5" s="44">
        <f t="shared" si="0"/>
        <v>14055000</v>
      </c>
      <c r="K5" s="40">
        <f t="shared" si="0"/>
        <v>9814000</v>
      </c>
      <c r="L5" s="41">
        <f t="shared" si="0"/>
        <v>10110000</v>
      </c>
    </row>
    <row r="6" spans="1:12" ht="13.5">
      <c r="A6" s="46" t="s">
        <v>19</v>
      </c>
      <c r="B6" s="47"/>
      <c r="C6" s="6"/>
      <c r="D6" s="6"/>
      <c r="E6" s="7">
        <v>13368568</v>
      </c>
      <c r="F6" s="8">
        <v>8567000</v>
      </c>
      <c r="G6" s="6">
        <v>8567000</v>
      </c>
      <c r="H6" s="6">
        <v>4320481</v>
      </c>
      <c r="I6" s="9">
        <v>8567100</v>
      </c>
      <c r="J6" s="10">
        <v>9055000</v>
      </c>
      <c r="K6" s="6">
        <v>9814000</v>
      </c>
      <c r="L6" s="7">
        <v>10110000</v>
      </c>
    </row>
    <row r="7" spans="1:12" ht="13.5">
      <c r="A7" s="46" t="s">
        <v>20</v>
      </c>
      <c r="B7" s="47"/>
      <c r="C7" s="6">
        <v>1080666</v>
      </c>
      <c r="D7" s="6">
        <v>1053994</v>
      </c>
      <c r="E7" s="7"/>
      <c r="F7" s="8"/>
      <c r="G7" s="6"/>
      <c r="H7" s="6"/>
      <c r="I7" s="9"/>
      <c r="J7" s="10">
        <v>1000000</v>
      </c>
      <c r="K7" s="6"/>
      <c r="L7" s="7"/>
    </row>
    <row r="8" spans="1:12" ht="13.5">
      <c r="A8" s="46" t="s">
        <v>21</v>
      </c>
      <c r="B8" s="47"/>
      <c r="C8" s="6">
        <v>1273678</v>
      </c>
      <c r="D8" s="6">
        <v>18377214</v>
      </c>
      <c r="E8" s="7">
        <v>12646763</v>
      </c>
      <c r="F8" s="8">
        <v>5716000</v>
      </c>
      <c r="G8" s="6">
        <v>5716000</v>
      </c>
      <c r="H8" s="6"/>
      <c r="I8" s="9">
        <v>5716000</v>
      </c>
      <c r="J8" s="10"/>
      <c r="K8" s="6"/>
      <c r="L8" s="7"/>
    </row>
    <row r="9" spans="1:12" ht="13.5">
      <c r="A9" s="46" t="s">
        <v>22</v>
      </c>
      <c r="B9" s="47"/>
      <c r="C9" s="6">
        <v>692707</v>
      </c>
      <c r="D9" s="6">
        <v>11164</v>
      </c>
      <c r="E9" s="7"/>
      <c r="F9" s="8"/>
      <c r="G9" s="6"/>
      <c r="H9" s="6"/>
      <c r="I9" s="9"/>
      <c r="J9" s="10">
        <v>4000000</v>
      </c>
      <c r="K9" s="6"/>
      <c r="L9" s="7"/>
    </row>
    <row r="10" spans="1:12" ht="13.5">
      <c r="A10" s="46" t="s">
        <v>23</v>
      </c>
      <c r="B10" s="47"/>
      <c r="C10" s="6">
        <v>7683015</v>
      </c>
      <c r="D10" s="6">
        <v>386500</v>
      </c>
      <c r="E10" s="7"/>
      <c r="F10" s="8">
        <v>40000</v>
      </c>
      <c r="G10" s="6">
        <v>40000</v>
      </c>
      <c r="H10" s="6"/>
      <c r="I10" s="9">
        <v>40000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10730066</v>
      </c>
      <c r="D11" s="21">
        <f aca="true" t="shared" si="1" ref="D11:L11">SUM(D6:D10)</f>
        <v>19828872</v>
      </c>
      <c r="E11" s="22">
        <f t="shared" si="1"/>
        <v>26015331</v>
      </c>
      <c r="F11" s="23">
        <f t="shared" si="1"/>
        <v>14323000</v>
      </c>
      <c r="G11" s="21">
        <f t="shared" si="1"/>
        <v>14323000</v>
      </c>
      <c r="H11" s="21">
        <f>SUM(H6:H10)</f>
        <v>4320481</v>
      </c>
      <c r="I11" s="24">
        <f t="shared" si="1"/>
        <v>14323100</v>
      </c>
      <c r="J11" s="25">
        <f t="shared" si="1"/>
        <v>14055000</v>
      </c>
      <c r="K11" s="21">
        <f t="shared" si="1"/>
        <v>9814000</v>
      </c>
      <c r="L11" s="22">
        <f t="shared" si="1"/>
        <v>10110000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218033</v>
      </c>
      <c r="D15" s="6">
        <v>698673</v>
      </c>
      <c r="E15" s="7"/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86787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2972609</v>
      </c>
      <c r="I20" s="56">
        <f t="shared" si="2"/>
        <v>0</v>
      </c>
      <c r="J20" s="57">
        <f t="shared" si="2"/>
        <v>0</v>
      </c>
      <c r="K20" s="53">
        <f t="shared" si="2"/>
        <v>333799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>
        <v>1835653</v>
      </c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>
        <v>1136956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>
        <v>333799</v>
      </c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2972609</v>
      </c>
      <c r="I26" s="24">
        <f t="shared" si="3"/>
        <v>0</v>
      </c>
      <c r="J26" s="25">
        <f t="shared" si="3"/>
        <v>0</v>
      </c>
      <c r="K26" s="21">
        <f t="shared" si="3"/>
        <v>333799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13368568</v>
      </c>
      <c r="F36" s="8">
        <f t="shared" si="4"/>
        <v>8567000</v>
      </c>
      <c r="G36" s="6">
        <f t="shared" si="4"/>
        <v>8567000</v>
      </c>
      <c r="H36" s="6">
        <f>H6+H21</f>
        <v>6156134</v>
      </c>
      <c r="I36" s="9">
        <f t="shared" si="4"/>
        <v>8567100</v>
      </c>
      <c r="J36" s="10">
        <f t="shared" si="4"/>
        <v>9055000</v>
      </c>
      <c r="K36" s="6">
        <f t="shared" si="4"/>
        <v>9814000</v>
      </c>
      <c r="L36" s="7">
        <f t="shared" si="4"/>
        <v>10110000</v>
      </c>
    </row>
    <row r="37" spans="1:12" ht="13.5">
      <c r="A37" s="46" t="s">
        <v>20</v>
      </c>
      <c r="B37" s="47"/>
      <c r="C37" s="6">
        <f t="shared" si="4"/>
        <v>1080666</v>
      </c>
      <c r="D37" s="6">
        <f t="shared" si="4"/>
        <v>1053994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1000000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1273678</v>
      </c>
      <c r="D38" s="6">
        <f t="shared" si="4"/>
        <v>18377214</v>
      </c>
      <c r="E38" s="7">
        <f t="shared" si="4"/>
        <v>12646763</v>
      </c>
      <c r="F38" s="8">
        <f t="shared" si="4"/>
        <v>5716000</v>
      </c>
      <c r="G38" s="6">
        <f t="shared" si="4"/>
        <v>5716000</v>
      </c>
      <c r="H38" s="6">
        <f>H8+H23</f>
        <v>1136956</v>
      </c>
      <c r="I38" s="9">
        <f t="shared" si="4"/>
        <v>5716000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692707</v>
      </c>
      <c r="D39" s="6">
        <f t="shared" si="4"/>
        <v>11164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4000000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7683015</v>
      </c>
      <c r="D40" s="6">
        <f t="shared" si="4"/>
        <v>386500</v>
      </c>
      <c r="E40" s="7">
        <f t="shared" si="4"/>
        <v>0</v>
      </c>
      <c r="F40" s="8">
        <f t="shared" si="4"/>
        <v>40000</v>
      </c>
      <c r="G40" s="6">
        <f t="shared" si="4"/>
        <v>40000</v>
      </c>
      <c r="H40" s="6">
        <f>H10+H25</f>
        <v>0</v>
      </c>
      <c r="I40" s="9">
        <f t="shared" si="4"/>
        <v>40000</v>
      </c>
      <c r="J40" s="10">
        <f t="shared" si="4"/>
        <v>0</v>
      </c>
      <c r="K40" s="6">
        <f t="shared" si="4"/>
        <v>333799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10730066</v>
      </c>
      <c r="D41" s="21">
        <f aca="true" t="shared" si="5" ref="D41:L41">SUM(D36:D40)</f>
        <v>19828872</v>
      </c>
      <c r="E41" s="22">
        <f t="shared" si="5"/>
        <v>26015331</v>
      </c>
      <c r="F41" s="23">
        <f t="shared" si="5"/>
        <v>14323000</v>
      </c>
      <c r="G41" s="21">
        <f t="shared" si="5"/>
        <v>14323000</v>
      </c>
      <c r="H41" s="21">
        <f>SUM(H36:H40)</f>
        <v>7293090</v>
      </c>
      <c r="I41" s="24">
        <f t="shared" si="5"/>
        <v>14323100</v>
      </c>
      <c r="J41" s="25">
        <f t="shared" si="5"/>
        <v>14055000</v>
      </c>
      <c r="K41" s="21">
        <f t="shared" si="5"/>
        <v>10147799</v>
      </c>
      <c r="L41" s="22">
        <f t="shared" si="5"/>
        <v>10110000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218033</v>
      </c>
      <c r="D45" s="6">
        <f t="shared" si="4"/>
        <v>698673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86787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10948099</v>
      </c>
      <c r="D49" s="72">
        <f aca="true" t="shared" si="6" ref="D49:L49">SUM(D41:D48)</f>
        <v>20614332</v>
      </c>
      <c r="E49" s="73">
        <f t="shared" si="6"/>
        <v>26015331</v>
      </c>
      <c r="F49" s="74">
        <f t="shared" si="6"/>
        <v>14323000</v>
      </c>
      <c r="G49" s="72">
        <f t="shared" si="6"/>
        <v>14323000</v>
      </c>
      <c r="H49" s="72">
        <f>SUM(H41:H48)</f>
        <v>7293090</v>
      </c>
      <c r="I49" s="75">
        <f t="shared" si="6"/>
        <v>14323100</v>
      </c>
      <c r="J49" s="76">
        <f t="shared" si="6"/>
        <v>14055000</v>
      </c>
      <c r="K49" s="72">
        <f t="shared" si="6"/>
        <v>10147799</v>
      </c>
      <c r="L49" s="73">
        <f t="shared" si="6"/>
        <v>10110000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48203000</v>
      </c>
      <c r="D52" s="6">
        <v>66023705</v>
      </c>
      <c r="E52" s="7">
        <v>224789007</v>
      </c>
      <c r="F52" s="8">
        <v>46135044</v>
      </c>
      <c r="G52" s="6">
        <v>46135044</v>
      </c>
      <c r="H52" s="6"/>
      <c r="I52" s="9">
        <v>202692959</v>
      </c>
      <c r="J52" s="10">
        <v>57542931</v>
      </c>
      <c r="K52" s="6">
        <v>60677840</v>
      </c>
      <c r="L52" s="7">
        <v>63415304</v>
      </c>
    </row>
    <row r="53" spans="1:12" ht="13.5">
      <c r="A53" s="79" t="s">
        <v>20</v>
      </c>
      <c r="B53" s="47"/>
      <c r="C53" s="6">
        <v>28147666</v>
      </c>
      <c r="D53" s="6">
        <v>6566581</v>
      </c>
      <c r="E53" s="7">
        <v>149937</v>
      </c>
      <c r="F53" s="8">
        <v>11825091</v>
      </c>
      <c r="G53" s="6">
        <v>11825091</v>
      </c>
      <c r="H53" s="6"/>
      <c r="I53" s="9">
        <v>139991</v>
      </c>
      <c r="J53" s="10">
        <v>13428171</v>
      </c>
      <c r="K53" s="6">
        <v>13037151</v>
      </c>
      <c r="L53" s="7">
        <v>13662934</v>
      </c>
    </row>
    <row r="54" spans="1:12" ht="13.5">
      <c r="A54" s="79" t="s">
        <v>21</v>
      </c>
      <c r="B54" s="47"/>
      <c r="C54" s="6">
        <v>74052678</v>
      </c>
      <c r="D54" s="6">
        <v>97352409</v>
      </c>
      <c r="E54" s="7">
        <v>12646763</v>
      </c>
      <c r="F54" s="8">
        <v>132691092</v>
      </c>
      <c r="G54" s="6">
        <v>132691092</v>
      </c>
      <c r="H54" s="6"/>
      <c r="I54" s="9">
        <v>5716000</v>
      </c>
      <c r="J54" s="10">
        <v>139458338</v>
      </c>
      <c r="K54" s="6">
        <v>146291797</v>
      </c>
      <c r="L54" s="7">
        <v>153313802</v>
      </c>
    </row>
    <row r="55" spans="1:12" ht="13.5">
      <c r="A55" s="79" t="s">
        <v>22</v>
      </c>
      <c r="B55" s="47"/>
      <c r="C55" s="6">
        <v>36422707</v>
      </c>
      <c r="D55" s="6">
        <v>19523611</v>
      </c>
      <c r="E55" s="7"/>
      <c r="F55" s="8">
        <v>31312326</v>
      </c>
      <c r="G55" s="6">
        <v>31312326</v>
      </c>
      <c r="H55" s="6"/>
      <c r="I55" s="9"/>
      <c r="J55" s="10">
        <v>39720986</v>
      </c>
      <c r="K55" s="6">
        <v>37471314</v>
      </c>
      <c r="L55" s="7">
        <v>39269937</v>
      </c>
    </row>
    <row r="56" spans="1:12" ht="13.5">
      <c r="A56" s="79" t="s">
        <v>23</v>
      </c>
      <c r="B56" s="47"/>
      <c r="C56" s="6">
        <v>16654015</v>
      </c>
      <c r="D56" s="6">
        <v>1048671</v>
      </c>
      <c r="E56" s="7"/>
      <c r="F56" s="8">
        <v>2715000</v>
      </c>
      <c r="G56" s="6">
        <v>2715000</v>
      </c>
      <c r="H56" s="6"/>
      <c r="I56" s="9">
        <v>40000</v>
      </c>
      <c r="J56" s="10"/>
      <c r="K56" s="6">
        <v>333799</v>
      </c>
      <c r="L56" s="7"/>
    </row>
    <row r="57" spans="1:12" ht="13.5">
      <c r="A57" s="80" t="s">
        <v>24</v>
      </c>
      <c r="B57" s="47"/>
      <c r="C57" s="21">
        <f>SUM(C52:C56)</f>
        <v>203480066</v>
      </c>
      <c r="D57" s="21">
        <f aca="true" t="shared" si="7" ref="D57:L57">SUM(D52:D56)</f>
        <v>190514977</v>
      </c>
      <c r="E57" s="22">
        <f t="shared" si="7"/>
        <v>237585707</v>
      </c>
      <c r="F57" s="23">
        <f t="shared" si="7"/>
        <v>224678553</v>
      </c>
      <c r="G57" s="21">
        <f t="shared" si="7"/>
        <v>224678553</v>
      </c>
      <c r="H57" s="21">
        <f>SUM(H52:H56)</f>
        <v>0</v>
      </c>
      <c r="I57" s="24">
        <f t="shared" si="7"/>
        <v>208588950</v>
      </c>
      <c r="J57" s="25">
        <f t="shared" si="7"/>
        <v>250150426</v>
      </c>
      <c r="K57" s="21">
        <f t="shared" si="7"/>
        <v>257811901</v>
      </c>
      <c r="L57" s="22">
        <f t="shared" si="7"/>
        <v>269661977</v>
      </c>
    </row>
    <row r="58" spans="1:12" ht="13.5">
      <c r="A58" s="77" t="s">
        <v>25</v>
      </c>
      <c r="B58" s="39"/>
      <c r="C58" s="6">
        <v>3449000</v>
      </c>
      <c r="D58" s="6">
        <v>2939586</v>
      </c>
      <c r="E58" s="7"/>
      <c r="F58" s="8">
        <v>9211642</v>
      </c>
      <c r="G58" s="6">
        <v>9211642</v>
      </c>
      <c r="H58" s="6"/>
      <c r="I58" s="9"/>
      <c r="J58" s="10">
        <v>9681436</v>
      </c>
      <c r="K58" s="6">
        <v>10155826</v>
      </c>
      <c r="L58" s="7">
        <v>10643306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7077000</v>
      </c>
      <c r="D60" s="6">
        <v>7729000</v>
      </c>
      <c r="E60" s="7"/>
      <c r="F60" s="8">
        <v>7729000</v>
      </c>
      <c r="G60" s="6">
        <v>7729000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3682033</v>
      </c>
      <c r="D61" s="6">
        <v>30748847</v>
      </c>
      <c r="E61" s="7">
        <v>18995558</v>
      </c>
      <c r="F61" s="8">
        <v>10704345</v>
      </c>
      <c r="G61" s="6">
        <v>10704345</v>
      </c>
      <c r="H61" s="6"/>
      <c r="I61" s="9">
        <v>17267527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275000</v>
      </c>
      <c r="D64" s="6">
        <v>199787</v>
      </c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217963099</v>
      </c>
      <c r="D65" s="72">
        <f aca="true" t="shared" si="8" ref="D65:L65">SUM(D57:D64)</f>
        <v>232132197</v>
      </c>
      <c r="E65" s="73">
        <f t="shared" si="8"/>
        <v>256581265</v>
      </c>
      <c r="F65" s="74">
        <f t="shared" si="8"/>
        <v>252323540</v>
      </c>
      <c r="G65" s="72">
        <f t="shared" si="8"/>
        <v>252323540</v>
      </c>
      <c r="H65" s="72">
        <f>SUM(H57:H64)</f>
        <v>0</v>
      </c>
      <c r="I65" s="75">
        <f t="shared" si="8"/>
        <v>225856477</v>
      </c>
      <c r="J65" s="82">
        <f t="shared" si="8"/>
        <v>259831862</v>
      </c>
      <c r="K65" s="72">
        <f t="shared" si="8"/>
        <v>267967727</v>
      </c>
      <c r="L65" s="73">
        <f t="shared" si="8"/>
        <v>280305283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8220930</v>
      </c>
      <c r="D68" s="60">
        <v>8936295</v>
      </c>
      <c r="E68" s="61">
        <v>8142078</v>
      </c>
      <c r="F68" s="62">
        <v>7781705</v>
      </c>
      <c r="G68" s="60">
        <v>7781705</v>
      </c>
      <c r="H68" s="60"/>
      <c r="I68" s="63">
        <v>10393463</v>
      </c>
      <c r="J68" s="64">
        <v>8256600</v>
      </c>
      <c r="K68" s="60">
        <v>8743112</v>
      </c>
      <c r="L68" s="61">
        <v>9250932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1191138</v>
      </c>
      <c r="E69" s="61">
        <f t="shared" si="9"/>
        <v>0</v>
      </c>
      <c r="F69" s="62">
        <f t="shared" si="9"/>
        <v>1836000</v>
      </c>
      <c r="G69" s="60">
        <f t="shared" si="9"/>
        <v>1836000</v>
      </c>
      <c r="H69" s="60">
        <f>SUM(H75:H79)</f>
        <v>0</v>
      </c>
      <c r="I69" s="63">
        <f t="shared" si="9"/>
        <v>1110852</v>
      </c>
      <c r="J69" s="64">
        <f t="shared" si="9"/>
        <v>1199123</v>
      </c>
      <c r="K69" s="60">
        <f t="shared" si="9"/>
        <v>935951</v>
      </c>
      <c r="L69" s="61">
        <f t="shared" si="9"/>
        <v>1343279</v>
      </c>
    </row>
    <row r="70" spans="1:12" ht="13.5">
      <c r="A70" s="79" t="s">
        <v>19</v>
      </c>
      <c r="B70" s="47"/>
      <c r="C70" s="6"/>
      <c r="D70" s="6"/>
      <c r="E70" s="7"/>
      <c r="F70" s="8">
        <v>5000</v>
      </c>
      <c r="G70" s="6">
        <v>5000</v>
      </c>
      <c r="H70" s="6"/>
      <c r="I70" s="9">
        <v>157024</v>
      </c>
      <c r="J70" s="10">
        <v>5506</v>
      </c>
      <c r="K70" s="6">
        <v>5831</v>
      </c>
      <c r="L70" s="7">
        <v>6169</v>
      </c>
    </row>
    <row r="71" spans="1:12" ht="13.5">
      <c r="A71" s="79" t="s">
        <v>20</v>
      </c>
      <c r="B71" s="47"/>
      <c r="C71" s="6"/>
      <c r="D71" s="6">
        <v>172977</v>
      </c>
      <c r="E71" s="7"/>
      <c r="F71" s="8">
        <v>489000</v>
      </c>
      <c r="G71" s="6">
        <v>489000</v>
      </c>
      <c r="H71" s="6"/>
      <c r="I71" s="9">
        <v>157852</v>
      </c>
      <c r="J71" s="10">
        <v>372559</v>
      </c>
      <c r="K71" s="6">
        <v>394540</v>
      </c>
      <c r="L71" s="7">
        <v>417423</v>
      </c>
    </row>
    <row r="72" spans="1:12" ht="13.5">
      <c r="A72" s="79" t="s">
        <v>21</v>
      </c>
      <c r="B72" s="47"/>
      <c r="C72" s="6"/>
      <c r="D72" s="6">
        <v>199026</v>
      </c>
      <c r="E72" s="7"/>
      <c r="F72" s="8">
        <v>270000</v>
      </c>
      <c r="G72" s="6">
        <v>270000</v>
      </c>
      <c r="H72" s="6"/>
      <c r="I72" s="9">
        <v>207345</v>
      </c>
      <c r="J72" s="10">
        <v>274576</v>
      </c>
      <c r="K72" s="6">
        <v>290775</v>
      </c>
      <c r="L72" s="7">
        <v>307640</v>
      </c>
    </row>
    <row r="73" spans="1:12" ht="13.5">
      <c r="A73" s="79" t="s">
        <v>22</v>
      </c>
      <c r="B73" s="47"/>
      <c r="C73" s="6"/>
      <c r="D73" s="6">
        <v>314274</v>
      </c>
      <c r="E73" s="7"/>
      <c r="F73" s="8">
        <v>168000</v>
      </c>
      <c r="G73" s="6">
        <v>168000</v>
      </c>
      <c r="H73" s="6"/>
      <c r="I73" s="9"/>
      <c r="J73" s="10">
        <v>46657</v>
      </c>
      <c r="K73" s="6">
        <v>49410</v>
      </c>
      <c r="L73" s="7">
        <v>52275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499825</v>
      </c>
      <c r="K74" s="6">
        <v>195395</v>
      </c>
      <c r="L74" s="7">
        <v>559772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686277</v>
      </c>
      <c r="E75" s="22">
        <f t="shared" si="10"/>
        <v>0</v>
      </c>
      <c r="F75" s="23">
        <f t="shared" si="10"/>
        <v>932000</v>
      </c>
      <c r="G75" s="21">
        <f t="shared" si="10"/>
        <v>932000</v>
      </c>
      <c r="H75" s="21">
        <f>SUM(H70:H74)</f>
        <v>0</v>
      </c>
      <c r="I75" s="24">
        <f t="shared" si="10"/>
        <v>522221</v>
      </c>
      <c r="J75" s="25">
        <f t="shared" si="10"/>
        <v>1199123</v>
      </c>
      <c r="K75" s="21">
        <f t="shared" si="10"/>
        <v>935951</v>
      </c>
      <c r="L75" s="22">
        <f t="shared" si="10"/>
        <v>1343279</v>
      </c>
    </row>
    <row r="76" spans="1:12" ht="13.5">
      <c r="A76" s="86" t="s">
        <v>25</v>
      </c>
      <c r="B76" s="39"/>
      <c r="C76" s="6"/>
      <c r="D76" s="6">
        <v>105457</v>
      </c>
      <c r="E76" s="7"/>
      <c r="F76" s="8">
        <v>3000</v>
      </c>
      <c r="G76" s="6">
        <v>3000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399404</v>
      </c>
      <c r="E79" s="7"/>
      <c r="F79" s="8">
        <v>901000</v>
      </c>
      <c r="G79" s="6">
        <v>901000</v>
      </c>
      <c r="H79" s="6"/>
      <c r="I79" s="9">
        <v>588631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8220930</v>
      </c>
      <c r="D80" s="72">
        <f aca="true" t="shared" si="11" ref="D80:L80">SUM(D68:D69)</f>
        <v>10127433</v>
      </c>
      <c r="E80" s="73">
        <f t="shared" si="11"/>
        <v>8142078</v>
      </c>
      <c r="F80" s="74">
        <f t="shared" si="11"/>
        <v>9617705</v>
      </c>
      <c r="G80" s="72">
        <f t="shared" si="11"/>
        <v>9617705</v>
      </c>
      <c r="H80" s="72">
        <f>SUM(H68:H69)</f>
        <v>0</v>
      </c>
      <c r="I80" s="75">
        <f t="shared" si="11"/>
        <v>11504315</v>
      </c>
      <c r="J80" s="76">
        <f t="shared" si="11"/>
        <v>9455723</v>
      </c>
      <c r="K80" s="72">
        <f t="shared" si="11"/>
        <v>9679063</v>
      </c>
      <c r="L80" s="73">
        <f t="shared" si="11"/>
        <v>10594211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0.6880273284386623</v>
      </c>
      <c r="I82" s="98">
        <f t="shared" si="12"/>
        <v>0</v>
      </c>
      <c r="J82" s="99">
        <f t="shared" si="12"/>
        <v>0</v>
      </c>
      <c r="K82" s="95">
        <f t="shared" si="12"/>
        <v>0.0340125331159568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0.038178511266926465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0.005</v>
      </c>
      <c r="E84" s="96">
        <f t="shared" si="14"/>
        <v>0</v>
      </c>
      <c r="F84" s="97">
        <f t="shared" si="14"/>
        <v>0.007</v>
      </c>
      <c r="G84" s="95">
        <f t="shared" si="14"/>
        <v>0.007</v>
      </c>
      <c r="H84" s="95">
        <f t="shared" si="14"/>
        <v>0</v>
      </c>
      <c r="I84" s="98">
        <f t="shared" si="14"/>
        <v>0.005</v>
      </c>
      <c r="J84" s="99">
        <f t="shared" si="14"/>
        <v>0.005</v>
      </c>
      <c r="K84" s="95">
        <f t="shared" si="14"/>
        <v>0.003</v>
      </c>
      <c r="L84" s="96">
        <f t="shared" si="14"/>
        <v>0.005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>
        <v>1089495</v>
      </c>
      <c r="D90" s="11">
        <v>1191139</v>
      </c>
      <c r="E90" s="12">
        <v>505963</v>
      </c>
      <c r="F90" s="13">
        <v>1836029</v>
      </c>
      <c r="G90" s="11">
        <v>2363487</v>
      </c>
      <c r="H90" s="11">
        <v>1355598</v>
      </c>
      <c r="I90" s="14">
        <v>2363487</v>
      </c>
      <c r="J90" s="15">
        <v>1202550</v>
      </c>
      <c r="K90" s="11">
        <v>1273500</v>
      </c>
      <c r="L90" s="27">
        <v>1347363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1089495</v>
      </c>
      <c r="D93" s="72">
        <f aca="true" t="shared" si="16" ref="D93:L93">SUM(D89:D92)</f>
        <v>1191139</v>
      </c>
      <c r="E93" s="73">
        <f t="shared" si="16"/>
        <v>505963</v>
      </c>
      <c r="F93" s="74">
        <f t="shared" si="16"/>
        <v>1836029</v>
      </c>
      <c r="G93" s="72">
        <f t="shared" si="16"/>
        <v>2363487</v>
      </c>
      <c r="H93" s="72">
        <f>SUM(H89:H92)</f>
        <v>1355598</v>
      </c>
      <c r="I93" s="75">
        <f t="shared" si="16"/>
        <v>2363487</v>
      </c>
      <c r="J93" s="76">
        <f t="shared" si="16"/>
        <v>1202550</v>
      </c>
      <c r="K93" s="72">
        <f t="shared" si="16"/>
        <v>1273500</v>
      </c>
      <c r="L93" s="121">
        <f t="shared" si="16"/>
        <v>1347363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34200000</v>
      </c>
      <c r="D5" s="40">
        <f aca="true" t="shared" si="0" ref="D5:L5">SUM(D11:D18)</f>
        <v>12799625</v>
      </c>
      <c r="E5" s="41">
        <f t="shared" si="0"/>
        <v>2411233</v>
      </c>
      <c r="F5" s="42">
        <f t="shared" si="0"/>
        <v>25579000</v>
      </c>
      <c r="G5" s="40">
        <f t="shared" si="0"/>
        <v>25579000</v>
      </c>
      <c r="H5" s="40">
        <f>SUM(H11:H18)</f>
        <v>0</v>
      </c>
      <c r="I5" s="43">
        <f t="shared" si="0"/>
        <v>6282962</v>
      </c>
      <c r="J5" s="44">
        <f t="shared" si="0"/>
        <v>25130783</v>
      </c>
      <c r="K5" s="40">
        <f t="shared" si="0"/>
        <v>10226000</v>
      </c>
      <c r="L5" s="41">
        <f t="shared" si="0"/>
        <v>10547000</v>
      </c>
    </row>
    <row r="6" spans="1:12" ht="13.5">
      <c r="A6" s="46" t="s">
        <v>19</v>
      </c>
      <c r="B6" s="47"/>
      <c r="C6" s="6"/>
      <c r="D6" s="6">
        <v>4234142</v>
      </c>
      <c r="E6" s="7"/>
      <c r="F6" s="8">
        <v>7405000</v>
      </c>
      <c r="G6" s="6">
        <v>7405000</v>
      </c>
      <c r="H6" s="6"/>
      <c r="I6" s="9">
        <v>6282962</v>
      </c>
      <c r="J6" s="10"/>
      <c r="K6" s="6"/>
      <c r="L6" s="7"/>
    </row>
    <row r="7" spans="1:12" ht="13.5">
      <c r="A7" s="46" t="s">
        <v>20</v>
      </c>
      <c r="B7" s="47"/>
      <c r="C7" s="6">
        <v>8842000</v>
      </c>
      <c r="D7" s="6">
        <v>590483</v>
      </c>
      <c r="E7" s="7"/>
      <c r="F7" s="8">
        <v>5000000</v>
      </c>
      <c r="G7" s="6">
        <v>5000000</v>
      </c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>
        <v>4268020</v>
      </c>
      <c r="E8" s="7"/>
      <c r="F8" s="8">
        <v>11200000</v>
      </c>
      <c r="G8" s="6">
        <v>11200000</v>
      </c>
      <c r="H8" s="6"/>
      <c r="I8" s="9"/>
      <c r="J8" s="10">
        <v>15830807</v>
      </c>
      <c r="K8" s="6">
        <v>6136000</v>
      </c>
      <c r="L8" s="7">
        <v>7383000</v>
      </c>
    </row>
    <row r="9" spans="1:12" ht="13.5">
      <c r="A9" s="46" t="s">
        <v>22</v>
      </c>
      <c r="B9" s="47"/>
      <c r="C9" s="6">
        <v>11858000</v>
      </c>
      <c r="D9" s="6">
        <v>3636847</v>
      </c>
      <c r="E9" s="7">
        <v>2015610</v>
      </c>
      <c r="F9" s="8">
        <v>1974000</v>
      </c>
      <c r="G9" s="6">
        <v>1974000</v>
      </c>
      <c r="H9" s="6"/>
      <c r="I9" s="9"/>
      <c r="J9" s="10">
        <v>9299976</v>
      </c>
      <c r="K9" s="6">
        <v>4090000</v>
      </c>
      <c r="L9" s="7">
        <v>3164000</v>
      </c>
    </row>
    <row r="10" spans="1:12" ht="13.5">
      <c r="A10" s="46" t="s">
        <v>23</v>
      </c>
      <c r="B10" s="47"/>
      <c r="C10" s="6">
        <v>13500000</v>
      </c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34200000</v>
      </c>
      <c r="D11" s="21">
        <f aca="true" t="shared" si="1" ref="D11:L11">SUM(D6:D10)</f>
        <v>12729492</v>
      </c>
      <c r="E11" s="22">
        <f t="shared" si="1"/>
        <v>2015610</v>
      </c>
      <c r="F11" s="23">
        <f t="shared" si="1"/>
        <v>25579000</v>
      </c>
      <c r="G11" s="21">
        <f t="shared" si="1"/>
        <v>25579000</v>
      </c>
      <c r="H11" s="21">
        <f>SUM(H6:H10)</f>
        <v>0</v>
      </c>
      <c r="I11" s="24">
        <f t="shared" si="1"/>
        <v>6282962</v>
      </c>
      <c r="J11" s="25">
        <f t="shared" si="1"/>
        <v>25130783</v>
      </c>
      <c r="K11" s="21">
        <f t="shared" si="1"/>
        <v>10226000</v>
      </c>
      <c r="L11" s="22">
        <f t="shared" si="1"/>
        <v>10547000</v>
      </c>
    </row>
    <row r="12" spans="1:12" ht="13.5">
      <c r="A12" s="49" t="s">
        <v>25</v>
      </c>
      <c r="B12" s="39"/>
      <c r="C12" s="6"/>
      <c r="D12" s="6">
        <v>70133</v>
      </c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395623</v>
      </c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4234142</v>
      </c>
      <c r="E36" s="7">
        <f t="shared" si="4"/>
        <v>0</v>
      </c>
      <c r="F36" s="8">
        <f t="shared" si="4"/>
        <v>7405000</v>
      </c>
      <c r="G36" s="6">
        <f t="shared" si="4"/>
        <v>7405000</v>
      </c>
      <c r="H36" s="6">
        <f>H6+H21</f>
        <v>0</v>
      </c>
      <c r="I36" s="9">
        <f t="shared" si="4"/>
        <v>6282962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8842000</v>
      </c>
      <c r="D37" s="6">
        <f t="shared" si="4"/>
        <v>590483</v>
      </c>
      <c r="E37" s="7">
        <f t="shared" si="4"/>
        <v>0</v>
      </c>
      <c r="F37" s="8">
        <f t="shared" si="4"/>
        <v>5000000</v>
      </c>
      <c r="G37" s="6">
        <f t="shared" si="4"/>
        <v>5000000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4268020</v>
      </c>
      <c r="E38" s="7">
        <f t="shared" si="4"/>
        <v>0</v>
      </c>
      <c r="F38" s="8">
        <f t="shared" si="4"/>
        <v>11200000</v>
      </c>
      <c r="G38" s="6">
        <f t="shared" si="4"/>
        <v>11200000</v>
      </c>
      <c r="H38" s="6">
        <f>H8+H23</f>
        <v>0</v>
      </c>
      <c r="I38" s="9">
        <f t="shared" si="4"/>
        <v>0</v>
      </c>
      <c r="J38" s="10">
        <f t="shared" si="4"/>
        <v>15830807</v>
      </c>
      <c r="K38" s="6">
        <f t="shared" si="4"/>
        <v>6136000</v>
      </c>
      <c r="L38" s="7">
        <f t="shared" si="4"/>
        <v>7383000</v>
      </c>
    </row>
    <row r="39" spans="1:12" ht="13.5">
      <c r="A39" s="46" t="s">
        <v>22</v>
      </c>
      <c r="B39" s="47"/>
      <c r="C39" s="6">
        <f t="shared" si="4"/>
        <v>11858000</v>
      </c>
      <c r="D39" s="6">
        <f t="shared" si="4"/>
        <v>3636847</v>
      </c>
      <c r="E39" s="7">
        <f t="shared" si="4"/>
        <v>2015610</v>
      </c>
      <c r="F39" s="8">
        <f t="shared" si="4"/>
        <v>1974000</v>
      </c>
      <c r="G39" s="6">
        <f t="shared" si="4"/>
        <v>1974000</v>
      </c>
      <c r="H39" s="6">
        <f>H9+H24</f>
        <v>0</v>
      </c>
      <c r="I39" s="9">
        <f t="shared" si="4"/>
        <v>0</v>
      </c>
      <c r="J39" s="10">
        <f t="shared" si="4"/>
        <v>9299976</v>
      </c>
      <c r="K39" s="6">
        <f t="shared" si="4"/>
        <v>4090000</v>
      </c>
      <c r="L39" s="7">
        <f t="shared" si="4"/>
        <v>3164000</v>
      </c>
    </row>
    <row r="40" spans="1:12" ht="13.5">
      <c r="A40" s="46" t="s">
        <v>23</v>
      </c>
      <c r="B40" s="47"/>
      <c r="C40" s="6">
        <f t="shared" si="4"/>
        <v>13500000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34200000</v>
      </c>
      <c r="D41" s="21">
        <f aca="true" t="shared" si="5" ref="D41:L41">SUM(D36:D40)</f>
        <v>12729492</v>
      </c>
      <c r="E41" s="22">
        <f t="shared" si="5"/>
        <v>2015610</v>
      </c>
      <c r="F41" s="23">
        <f t="shared" si="5"/>
        <v>25579000</v>
      </c>
      <c r="G41" s="21">
        <f t="shared" si="5"/>
        <v>25579000</v>
      </c>
      <c r="H41" s="21">
        <f>SUM(H36:H40)</f>
        <v>0</v>
      </c>
      <c r="I41" s="24">
        <f t="shared" si="5"/>
        <v>6282962</v>
      </c>
      <c r="J41" s="25">
        <f t="shared" si="5"/>
        <v>25130783</v>
      </c>
      <c r="K41" s="21">
        <f t="shared" si="5"/>
        <v>10226000</v>
      </c>
      <c r="L41" s="22">
        <f t="shared" si="5"/>
        <v>10547000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70133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395623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34200000</v>
      </c>
      <c r="D49" s="72">
        <f aca="true" t="shared" si="6" ref="D49:L49">SUM(D41:D48)</f>
        <v>12799625</v>
      </c>
      <c r="E49" s="73">
        <f t="shared" si="6"/>
        <v>2411233</v>
      </c>
      <c r="F49" s="74">
        <f t="shared" si="6"/>
        <v>25579000</v>
      </c>
      <c r="G49" s="72">
        <f t="shared" si="6"/>
        <v>25579000</v>
      </c>
      <c r="H49" s="72">
        <f>SUM(H41:H48)</f>
        <v>0</v>
      </c>
      <c r="I49" s="75">
        <f t="shared" si="6"/>
        <v>6282962</v>
      </c>
      <c r="J49" s="76">
        <f t="shared" si="6"/>
        <v>25130783</v>
      </c>
      <c r="K49" s="72">
        <f t="shared" si="6"/>
        <v>10226000</v>
      </c>
      <c r="L49" s="73">
        <f t="shared" si="6"/>
        <v>10547000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93695439</v>
      </c>
      <c r="D52" s="6">
        <v>430407665</v>
      </c>
      <c r="E52" s="7">
        <v>430407665</v>
      </c>
      <c r="F52" s="8">
        <v>182179000</v>
      </c>
      <c r="G52" s="6">
        <v>182179000</v>
      </c>
      <c r="H52" s="6"/>
      <c r="I52" s="9">
        <v>412873287</v>
      </c>
      <c r="J52" s="10"/>
      <c r="K52" s="6"/>
      <c r="L52" s="7"/>
    </row>
    <row r="53" spans="1:12" ht="13.5">
      <c r="A53" s="79" t="s">
        <v>20</v>
      </c>
      <c r="B53" s="47"/>
      <c r="C53" s="6">
        <v>45703209</v>
      </c>
      <c r="D53" s="6">
        <v>590483</v>
      </c>
      <c r="E53" s="7">
        <v>590483</v>
      </c>
      <c r="F53" s="8">
        <v>45703000</v>
      </c>
      <c r="G53" s="6">
        <v>45703000</v>
      </c>
      <c r="H53" s="6"/>
      <c r="I53" s="9"/>
      <c r="J53" s="10">
        <v>358995162</v>
      </c>
      <c r="K53" s="6">
        <v>396962991</v>
      </c>
      <c r="L53" s="7">
        <v>421100429</v>
      </c>
    </row>
    <row r="54" spans="1:12" ht="13.5">
      <c r="A54" s="79" t="s">
        <v>21</v>
      </c>
      <c r="B54" s="47"/>
      <c r="C54" s="6">
        <v>93814414</v>
      </c>
      <c r="D54" s="6">
        <v>4268020</v>
      </c>
      <c r="E54" s="7">
        <v>4268020</v>
      </c>
      <c r="F54" s="8">
        <v>93814000</v>
      </c>
      <c r="G54" s="6">
        <v>93814000</v>
      </c>
      <c r="H54" s="6"/>
      <c r="I54" s="9"/>
      <c r="J54" s="10">
        <v>31661916</v>
      </c>
      <c r="K54" s="6">
        <v>6136000</v>
      </c>
      <c r="L54" s="7">
        <v>7383000</v>
      </c>
    </row>
    <row r="55" spans="1:12" ht="13.5">
      <c r="A55" s="79" t="s">
        <v>22</v>
      </c>
      <c r="B55" s="47"/>
      <c r="C55" s="6">
        <v>111040082</v>
      </c>
      <c r="D55" s="6">
        <v>3636847</v>
      </c>
      <c r="E55" s="7">
        <v>5652457</v>
      </c>
      <c r="F55" s="8">
        <v>111040000</v>
      </c>
      <c r="G55" s="6">
        <v>111040000</v>
      </c>
      <c r="H55" s="6"/>
      <c r="I55" s="9"/>
      <c r="J55" s="10">
        <v>18599976</v>
      </c>
      <c r="K55" s="6">
        <v>4090000</v>
      </c>
      <c r="L55" s="7">
        <v>3164000</v>
      </c>
    </row>
    <row r="56" spans="1:12" ht="13.5">
      <c r="A56" s="79" t="s">
        <v>23</v>
      </c>
      <c r="B56" s="47"/>
      <c r="C56" s="6">
        <v>5216346</v>
      </c>
      <c r="D56" s="6"/>
      <c r="E56" s="7"/>
      <c r="F56" s="8">
        <v>5216000</v>
      </c>
      <c r="G56" s="6">
        <v>5216000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349469490</v>
      </c>
      <c r="D57" s="21">
        <f aca="true" t="shared" si="7" ref="D57:L57">SUM(D52:D56)</f>
        <v>438903015</v>
      </c>
      <c r="E57" s="22">
        <f t="shared" si="7"/>
        <v>440918625</v>
      </c>
      <c r="F57" s="23">
        <f t="shared" si="7"/>
        <v>437952000</v>
      </c>
      <c r="G57" s="21">
        <f t="shared" si="7"/>
        <v>437952000</v>
      </c>
      <c r="H57" s="21">
        <f>SUM(H52:H56)</f>
        <v>0</v>
      </c>
      <c r="I57" s="24">
        <f t="shared" si="7"/>
        <v>412873287</v>
      </c>
      <c r="J57" s="25">
        <f t="shared" si="7"/>
        <v>409257054</v>
      </c>
      <c r="K57" s="21">
        <f t="shared" si="7"/>
        <v>407188991</v>
      </c>
      <c r="L57" s="22">
        <f t="shared" si="7"/>
        <v>431647429</v>
      </c>
    </row>
    <row r="58" spans="1:12" ht="13.5">
      <c r="A58" s="77" t="s">
        <v>25</v>
      </c>
      <c r="B58" s="39"/>
      <c r="C58" s="6"/>
      <c r="D58" s="6">
        <v>70133</v>
      </c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>
        <v>22598000</v>
      </c>
      <c r="K59" s="11">
        <v>23953880</v>
      </c>
      <c r="L59" s="12">
        <v>25391113</v>
      </c>
    </row>
    <row r="60" spans="1:12" ht="13.5">
      <c r="A60" s="77" t="s">
        <v>27</v>
      </c>
      <c r="B60" s="39"/>
      <c r="C60" s="6">
        <v>25584000</v>
      </c>
      <c r="D60" s="6">
        <v>25584000</v>
      </c>
      <c r="E60" s="7">
        <v>22598000</v>
      </c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92749029</v>
      </c>
      <c r="D61" s="6"/>
      <c r="E61" s="7">
        <v>395623</v>
      </c>
      <c r="F61" s="8"/>
      <c r="G61" s="6"/>
      <c r="H61" s="6"/>
      <c r="I61" s="9">
        <v>103946206</v>
      </c>
      <c r="J61" s="10"/>
      <c r="K61" s="6"/>
      <c r="L61" s="7"/>
    </row>
    <row r="62" spans="1:12" ht="13.5">
      <c r="A62" s="81" t="s">
        <v>30</v>
      </c>
      <c r="B62" s="39"/>
      <c r="C62" s="6">
        <v>1226000</v>
      </c>
      <c r="D62" s="6">
        <v>1226000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1415056</v>
      </c>
      <c r="D64" s="6">
        <v>1408257</v>
      </c>
      <c r="E64" s="7">
        <v>1429738</v>
      </c>
      <c r="F64" s="8"/>
      <c r="G64" s="6"/>
      <c r="H64" s="6"/>
      <c r="I64" s="9"/>
      <c r="J64" s="10">
        <v>1429738</v>
      </c>
      <c r="K64" s="6">
        <v>1515522</v>
      </c>
      <c r="L64" s="7">
        <v>1606454</v>
      </c>
    </row>
    <row r="65" spans="1:12" ht="13.5">
      <c r="A65" s="70" t="s">
        <v>40</v>
      </c>
      <c r="B65" s="71"/>
      <c r="C65" s="72">
        <f>SUM(C57:C64)</f>
        <v>470443575</v>
      </c>
      <c r="D65" s="72">
        <f aca="true" t="shared" si="8" ref="D65:L65">SUM(D57:D64)</f>
        <v>467191405</v>
      </c>
      <c r="E65" s="73">
        <f t="shared" si="8"/>
        <v>465341986</v>
      </c>
      <c r="F65" s="74">
        <f t="shared" si="8"/>
        <v>437952000</v>
      </c>
      <c r="G65" s="72">
        <f t="shared" si="8"/>
        <v>437952000</v>
      </c>
      <c r="H65" s="72">
        <f>SUM(H57:H64)</f>
        <v>0</v>
      </c>
      <c r="I65" s="75">
        <f t="shared" si="8"/>
        <v>516819493</v>
      </c>
      <c r="J65" s="82">
        <f t="shared" si="8"/>
        <v>433284792</v>
      </c>
      <c r="K65" s="72">
        <f t="shared" si="8"/>
        <v>432658393</v>
      </c>
      <c r="L65" s="73">
        <f t="shared" si="8"/>
        <v>458644996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16953732</v>
      </c>
      <c r="D68" s="60">
        <v>16051795</v>
      </c>
      <c r="E68" s="61">
        <v>25036813</v>
      </c>
      <c r="F68" s="62">
        <v>13068770</v>
      </c>
      <c r="G68" s="60">
        <v>13068770</v>
      </c>
      <c r="H68" s="60"/>
      <c r="I68" s="63">
        <v>39220341</v>
      </c>
      <c r="J68" s="64">
        <v>13865964</v>
      </c>
      <c r="K68" s="60">
        <v>14684057</v>
      </c>
      <c r="L68" s="61">
        <v>15535732</v>
      </c>
    </row>
    <row r="69" spans="1:12" ht="13.5">
      <c r="A69" s="84" t="s">
        <v>43</v>
      </c>
      <c r="B69" s="39" t="s">
        <v>44</v>
      </c>
      <c r="C69" s="60">
        <f>SUM(C75:C79)</f>
        <v>2944000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2804000</v>
      </c>
      <c r="G69" s="60">
        <f t="shared" si="9"/>
        <v>2804000</v>
      </c>
      <c r="H69" s="60">
        <f>SUM(H75:H79)</f>
        <v>0</v>
      </c>
      <c r="I69" s="63">
        <f t="shared" si="9"/>
        <v>3015413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792000</v>
      </c>
      <c r="G70" s="6">
        <v>792000</v>
      </c>
      <c r="H70" s="6"/>
      <c r="I70" s="9">
        <v>3015413</v>
      </c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145000</v>
      </c>
      <c r="G71" s="6">
        <v>145000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817000</v>
      </c>
      <c r="G72" s="6">
        <v>817000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367000</v>
      </c>
      <c r="G73" s="6">
        <v>367000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79000</v>
      </c>
      <c r="G74" s="6">
        <v>79000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2200000</v>
      </c>
      <c r="G75" s="21">
        <f t="shared" si="10"/>
        <v>2200000</v>
      </c>
      <c r="H75" s="21">
        <f>SUM(H70:H74)</f>
        <v>0</v>
      </c>
      <c r="I75" s="24">
        <f t="shared" si="10"/>
        <v>3015413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68000</v>
      </c>
      <c r="G76" s="6">
        <v>68000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2944000</v>
      </c>
      <c r="D79" s="6"/>
      <c r="E79" s="7"/>
      <c r="F79" s="8">
        <v>536000</v>
      </c>
      <c r="G79" s="6">
        <v>536000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19897732</v>
      </c>
      <c r="D80" s="72">
        <f aca="true" t="shared" si="11" ref="D80:L80">SUM(D68:D69)</f>
        <v>16051795</v>
      </c>
      <c r="E80" s="73">
        <f t="shared" si="11"/>
        <v>25036813</v>
      </c>
      <c r="F80" s="74">
        <f t="shared" si="11"/>
        <v>15872770</v>
      </c>
      <c r="G80" s="72">
        <f t="shared" si="11"/>
        <v>15872770</v>
      </c>
      <c r="H80" s="72">
        <f>SUM(H68:H69)</f>
        <v>0</v>
      </c>
      <c r="I80" s="75">
        <f t="shared" si="11"/>
        <v>42235754</v>
      </c>
      <c r="J80" s="76">
        <f t="shared" si="11"/>
        <v>13865964</v>
      </c>
      <c r="K80" s="72">
        <f t="shared" si="11"/>
        <v>14684057</v>
      </c>
      <c r="L80" s="73">
        <f t="shared" si="11"/>
        <v>15535732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0.006</v>
      </c>
      <c r="D84" s="95">
        <f t="shared" si="14"/>
        <v>0</v>
      </c>
      <c r="E84" s="96">
        <f t="shared" si="14"/>
        <v>0</v>
      </c>
      <c r="F84" s="97">
        <f t="shared" si="14"/>
        <v>0.006</v>
      </c>
      <c r="G84" s="95">
        <f t="shared" si="14"/>
        <v>0.006</v>
      </c>
      <c r="H84" s="95">
        <f t="shared" si="14"/>
        <v>0</v>
      </c>
      <c r="I84" s="98">
        <f t="shared" si="14"/>
        <v>0.006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29925004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3020108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6083635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2803780</v>
      </c>
      <c r="G92" s="6"/>
      <c r="H92" s="6">
        <v>6507479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2803780</v>
      </c>
      <c r="G93" s="72">
        <f t="shared" si="16"/>
        <v>0</v>
      </c>
      <c r="H93" s="72">
        <f>SUM(H89:H92)</f>
        <v>45536226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131145961</v>
      </c>
      <c r="D5" s="40">
        <f aca="true" t="shared" si="0" ref="D5:L5">SUM(D11:D18)</f>
        <v>181771725</v>
      </c>
      <c r="E5" s="41">
        <f t="shared" si="0"/>
        <v>127184255</v>
      </c>
      <c r="F5" s="42">
        <f t="shared" si="0"/>
        <v>137325764</v>
      </c>
      <c r="G5" s="40">
        <f t="shared" si="0"/>
        <v>137325764</v>
      </c>
      <c r="H5" s="40">
        <f>SUM(H11:H18)</f>
        <v>137907844</v>
      </c>
      <c r="I5" s="43">
        <f t="shared" si="0"/>
        <v>107054401</v>
      </c>
      <c r="J5" s="44">
        <f t="shared" si="0"/>
        <v>114264001</v>
      </c>
      <c r="K5" s="40">
        <f t="shared" si="0"/>
        <v>164738565</v>
      </c>
      <c r="L5" s="41">
        <f t="shared" si="0"/>
        <v>174245901</v>
      </c>
    </row>
    <row r="6" spans="1:12" ht="13.5">
      <c r="A6" s="46" t="s">
        <v>19</v>
      </c>
      <c r="B6" s="47"/>
      <c r="C6" s="6">
        <v>29361046</v>
      </c>
      <c r="D6" s="6">
        <v>40570201</v>
      </c>
      <c r="E6" s="7">
        <v>23372853</v>
      </c>
      <c r="F6" s="8">
        <v>20474100</v>
      </c>
      <c r="G6" s="6">
        <v>20474100</v>
      </c>
      <c r="H6" s="6">
        <v>21384965</v>
      </c>
      <c r="I6" s="9">
        <v>14382586</v>
      </c>
      <c r="J6" s="10">
        <v>15695446</v>
      </c>
      <c r="K6" s="6">
        <v>20474100</v>
      </c>
      <c r="L6" s="7">
        <v>6691159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81179952</v>
      </c>
      <c r="D8" s="6">
        <v>115167992</v>
      </c>
      <c r="E8" s="7">
        <v>30318082</v>
      </c>
      <c r="F8" s="8">
        <v>90449524</v>
      </c>
      <c r="G8" s="6">
        <v>90449524</v>
      </c>
      <c r="H8" s="6">
        <v>99891069</v>
      </c>
      <c r="I8" s="9">
        <v>74947144</v>
      </c>
      <c r="J8" s="10">
        <v>70246555</v>
      </c>
      <c r="K8" s="6">
        <v>114412060</v>
      </c>
      <c r="L8" s="7">
        <v>130907981</v>
      </c>
    </row>
    <row r="9" spans="1:12" ht="13.5">
      <c r="A9" s="46" t="s">
        <v>22</v>
      </c>
      <c r="B9" s="47"/>
      <c r="C9" s="6">
        <v>19385864</v>
      </c>
      <c r="D9" s="6">
        <v>17018272</v>
      </c>
      <c r="E9" s="7">
        <v>24889842</v>
      </c>
      <c r="F9" s="8">
        <v>11651530</v>
      </c>
      <c r="G9" s="6">
        <v>11651530</v>
      </c>
      <c r="H9" s="6">
        <v>13454686</v>
      </c>
      <c r="I9" s="9">
        <v>14615685</v>
      </c>
      <c r="J9" s="10">
        <v>17065000</v>
      </c>
      <c r="K9" s="6">
        <v>12742130</v>
      </c>
      <c r="L9" s="7">
        <v>18513750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616431</v>
      </c>
      <c r="I10" s="9"/>
      <c r="J10" s="10">
        <v>150000</v>
      </c>
      <c r="K10" s="6">
        <v>158700</v>
      </c>
      <c r="L10" s="7">
        <v>167905</v>
      </c>
    </row>
    <row r="11" spans="1:12" ht="13.5">
      <c r="A11" s="48" t="s">
        <v>24</v>
      </c>
      <c r="B11" s="47"/>
      <c r="C11" s="21">
        <f>SUM(C6:C10)</f>
        <v>129926862</v>
      </c>
      <c r="D11" s="21">
        <f aca="true" t="shared" si="1" ref="D11:L11">SUM(D6:D10)</f>
        <v>172756465</v>
      </c>
      <c r="E11" s="22">
        <f t="shared" si="1"/>
        <v>78580777</v>
      </c>
      <c r="F11" s="23">
        <f t="shared" si="1"/>
        <v>122575154</v>
      </c>
      <c r="G11" s="21">
        <f t="shared" si="1"/>
        <v>122575154</v>
      </c>
      <c r="H11" s="21">
        <f>SUM(H6:H10)</f>
        <v>135347151</v>
      </c>
      <c r="I11" s="24">
        <f t="shared" si="1"/>
        <v>103945415</v>
      </c>
      <c r="J11" s="25">
        <f t="shared" si="1"/>
        <v>103157001</v>
      </c>
      <c r="K11" s="21">
        <f t="shared" si="1"/>
        <v>147786990</v>
      </c>
      <c r="L11" s="22">
        <f t="shared" si="1"/>
        <v>156280795</v>
      </c>
    </row>
    <row r="12" spans="1:12" ht="13.5">
      <c r="A12" s="49" t="s">
        <v>25</v>
      </c>
      <c r="B12" s="39"/>
      <c r="C12" s="6"/>
      <c r="D12" s="6">
        <v>5771465</v>
      </c>
      <c r="E12" s="7">
        <v>3501416</v>
      </c>
      <c r="F12" s="8">
        <v>10830610</v>
      </c>
      <c r="G12" s="6">
        <v>10830610</v>
      </c>
      <c r="H12" s="6">
        <v>1318624</v>
      </c>
      <c r="I12" s="9"/>
      <c r="J12" s="10">
        <v>5000000</v>
      </c>
      <c r="K12" s="6">
        <v>12911960</v>
      </c>
      <c r="L12" s="7">
        <v>13157416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44506764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851873</v>
      </c>
      <c r="D15" s="6">
        <v>2998021</v>
      </c>
      <c r="E15" s="7">
        <v>595298</v>
      </c>
      <c r="F15" s="8">
        <v>3520000</v>
      </c>
      <c r="G15" s="6">
        <v>3520000</v>
      </c>
      <c r="H15" s="6">
        <v>1098164</v>
      </c>
      <c r="I15" s="9">
        <v>2976391</v>
      </c>
      <c r="J15" s="10">
        <v>5522000</v>
      </c>
      <c r="K15" s="6">
        <v>3114615</v>
      </c>
      <c r="L15" s="7">
        <v>3817690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367226</v>
      </c>
      <c r="D18" s="16">
        <v>245774</v>
      </c>
      <c r="E18" s="17"/>
      <c r="F18" s="18">
        <v>400000</v>
      </c>
      <c r="G18" s="16">
        <v>400000</v>
      </c>
      <c r="H18" s="16">
        <v>143905</v>
      </c>
      <c r="I18" s="19">
        <v>132595</v>
      </c>
      <c r="J18" s="20">
        <v>585000</v>
      </c>
      <c r="K18" s="16">
        <v>925000</v>
      </c>
      <c r="L18" s="17">
        <v>990000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13500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13500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29361046</v>
      </c>
      <c r="D36" s="6">
        <f t="shared" si="4"/>
        <v>40570201</v>
      </c>
      <c r="E36" s="7">
        <f t="shared" si="4"/>
        <v>23372853</v>
      </c>
      <c r="F36" s="8">
        <f t="shared" si="4"/>
        <v>20474100</v>
      </c>
      <c r="G36" s="6">
        <f t="shared" si="4"/>
        <v>20474100</v>
      </c>
      <c r="H36" s="6">
        <f>H6+H21</f>
        <v>21384965</v>
      </c>
      <c r="I36" s="9">
        <f t="shared" si="4"/>
        <v>14382586</v>
      </c>
      <c r="J36" s="10">
        <f t="shared" si="4"/>
        <v>15695446</v>
      </c>
      <c r="K36" s="6">
        <f t="shared" si="4"/>
        <v>20474100</v>
      </c>
      <c r="L36" s="7">
        <f t="shared" si="4"/>
        <v>6691159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81179952</v>
      </c>
      <c r="D38" s="6">
        <f t="shared" si="4"/>
        <v>115167992</v>
      </c>
      <c r="E38" s="7">
        <f t="shared" si="4"/>
        <v>30318082</v>
      </c>
      <c r="F38" s="8">
        <f t="shared" si="4"/>
        <v>90449524</v>
      </c>
      <c r="G38" s="6">
        <f t="shared" si="4"/>
        <v>90449524</v>
      </c>
      <c r="H38" s="6">
        <f>H8+H23</f>
        <v>99891069</v>
      </c>
      <c r="I38" s="9">
        <f t="shared" si="4"/>
        <v>74947144</v>
      </c>
      <c r="J38" s="10">
        <f t="shared" si="4"/>
        <v>70246555</v>
      </c>
      <c r="K38" s="6">
        <f t="shared" si="4"/>
        <v>114412060</v>
      </c>
      <c r="L38" s="7">
        <f t="shared" si="4"/>
        <v>130907981</v>
      </c>
    </row>
    <row r="39" spans="1:12" ht="13.5">
      <c r="A39" s="46" t="s">
        <v>22</v>
      </c>
      <c r="B39" s="47"/>
      <c r="C39" s="6">
        <f t="shared" si="4"/>
        <v>19385864</v>
      </c>
      <c r="D39" s="6">
        <f t="shared" si="4"/>
        <v>17018272</v>
      </c>
      <c r="E39" s="7">
        <f t="shared" si="4"/>
        <v>24889842</v>
      </c>
      <c r="F39" s="8">
        <f t="shared" si="4"/>
        <v>11651530</v>
      </c>
      <c r="G39" s="6">
        <f t="shared" si="4"/>
        <v>11651530</v>
      </c>
      <c r="H39" s="6">
        <f>H9+H24</f>
        <v>13454686</v>
      </c>
      <c r="I39" s="9">
        <f t="shared" si="4"/>
        <v>14615685</v>
      </c>
      <c r="J39" s="10">
        <f t="shared" si="4"/>
        <v>17065000</v>
      </c>
      <c r="K39" s="6">
        <f t="shared" si="4"/>
        <v>12742130</v>
      </c>
      <c r="L39" s="7">
        <f t="shared" si="4"/>
        <v>18513750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616431</v>
      </c>
      <c r="I40" s="9">
        <f t="shared" si="4"/>
        <v>0</v>
      </c>
      <c r="J40" s="10">
        <f t="shared" si="4"/>
        <v>150000</v>
      </c>
      <c r="K40" s="6">
        <f t="shared" si="4"/>
        <v>158700</v>
      </c>
      <c r="L40" s="7">
        <f t="shared" si="4"/>
        <v>167905</v>
      </c>
    </row>
    <row r="41" spans="1:12" ht="13.5">
      <c r="A41" s="48" t="s">
        <v>24</v>
      </c>
      <c r="B41" s="47"/>
      <c r="C41" s="21">
        <f>SUM(C36:C40)</f>
        <v>129926862</v>
      </c>
      <c r="D41" s="21">
        <f aca="true" t="shared" si="5" ref="D41:L41">SUM(D36:D40)</f>
        <v>172756465</v>
      </c>
      <c r="E41" s="22">
        <f t="shared" si="5"/>
        <v>78580777</v>
      </c>
      <c r="F41" s="23">
        <f t="shared" si="5"/>
        <v>122575154</v>
      </c>
      <c r="G41" s="21">
        <f t="shared" si="5"/>
        <v>122575154</v>
      </c>
      <c r="H41" s="21">
        <f>SUM(H36:H40)</f>
        <v>135347151</v>
      </c>
      <c r="I41" s="24">
        <f t="shared" si="5"/>
        <v>103945415</v>
      </c>
      <c r="J41" s="25">
        <f t="shared" si="5"/>
        <v>103157001</v>
      </c>
      <c r="K41" s="21">
        <f t="shared" si="5"/>
        <v>147786990</v>
      </c>
      <c r="L41" s="22">
        <f t="shared" si="5"/>
        <v>156280795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5771465</v>
      </c>
      <c r="E42" s="61">
        <f t="shared" si="4"/>
        <v>3501416</v>
      </c>
      <c r="F42" s="62">
        <f t="shared" si="4"/>
        <v>10830610</v>
      </c>
      <c r="G42" s="60">
        <f t="shared" si="4"/>
        <v>10830610</v>
      </c>
      <c r="H42" s="60">
        <f t="shared" si="4"/>
        <v>1318624</v>
      </c>
      <c r="I42" s="63">
        <f t="shared" si="4"/>
        <v>0</v>
      </c>
      <c r="J42" s="64">
        <f t="shared" si="4"/>
        <v>5000000</v>
      </c>
      <c r="K42" s="60">
        <f t="shared" si="4"/>
        <v>12911960</v>
      </c>
      <c r="L42" s="61">
        <f t="shared" si="4"/>
        <v>13157416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44506764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851873</v>
      </c>
      <c r="D45" s="6">
        <f t="shared" si="4"/>
        <v>2998021</v>
      </c>
      <c r="E45" s="61">
        <f t="shared" si="4"/>
        <v>595298</v>
      </c>
      <c r="F45" s="62">
        <f t="shared" si="4"/>
        <v>3520000</v>
      </c>
      <c r="G45" s="60">
        <f t="shared" si="4"/>
        <v>3520000</v>
      </c>
      <c r="H45" s="60">
        <f t="shared" si="4"/>
        <v>1111664</v>
      </c>
      <c r="I45" s="63">
        <f t="shared" si="4"/>
        <v>2976391</v>
      </c>
      <c r="J45" s="64">
        <f t="shared" si="4"/>
        <v>5522000</v>
      </c>
      <c r="K45" s="60">
        <f t="shared" si="4"/>
        <v>3114615</v>
      </c>
      <c r="L45" s="61">
        <f t="shared" si="4"/>
        <v>3817690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367226</v>
      </c>
      <c r="D48" s="6">
        <f t="shared" si="4"/>
        <v>245774</v>
      </c>
      <c r="E48" s="61">
        <f t="shared" si="4"/>
        <v>0</v>
      </c>
      <c r="F48" s="62">
        <f t="shared" si="4"/>
        <v>400000</v>
      </c>
      <c r="G48" s="60">
        <f t="shared" si="4"/>
        <v>400000</v>
      </c>
      <c r="H48" s="60">
        <f t="shared" si="4"/>
        <v>143905</v>
      </c>
      <c r="I48" s="63">
        <f t="shared" si="4"/>
        <v>132595</v>
      </c>
      <c r="J48" s="64">
        <f t="shared" si="4"/>
        <v>585000</v>
      </c>
      <c r="K48" s="60">
        <f t="shared" si="4"/>
        <v>925000</v>
      </c>
      <c r="L48" s="61">
        <f t="shared" si="4"/>
        <v>990000</v>
      </c>
    </row>
    <row r="49" spans="1:12" ht="13.5">
      <c r="A49" s="70" t="s">
        <v>37</v>
      </c>
      <c r="B49" s="71"/>
      <c r="C49" s="72">
        <f>SUM(C41:C48)</f>
        <v>131145961</v>
      </c>
      <c r="D49" s="72">
        <f aca="true" t="shared" si="6" ref="D49:L49">SUM(D41:D48)</f>
        <v>181771725</v>
      </c>
      <c r="E49" s="73">
        <f t="shared" si="6"/>
        <v>127184255</v>
      </c>
      <c r="F49" s="74">
        <f t="shared" si="6"/>
        <v>137325764</v>
      </c>
      <c r="G49" s="72">
        <f t="shared" si="6"/>
        <v>137325764</v>
      </c>
      <c r="H49" s="72">
        <f>SUM(H41:H48)</f>
        <v>137921344</v>
      </c>
      <c r="I49" s="75">
        <f t="shared" si="6"/>
        <v>107054401</v>
      </c>
      <c r="J49" s="76">
        <f t="shared" si="6"/>
        <v>114264001</v>
      </c>
      <c r="K49" s="72">
        <f t="shared" si="6"/>
        <v>164738565</v>
      </c>
      <c r="L49" s="73">
        <f t="shared" si="6"/>
        <v>174245901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732286622</v>
      </c>
      <c r="D52" s="6">
        <v>690749066</v>
      </c>
      <c r="E52" s="7">
        <v>724145447</v>
      </c>
      <c r="F52" s="8">
        <v>774301854</v>
      </c>
      <c r="G52" s="6">
        <v>774301854</v>
      </c>
      <c r="H52" s="6"/>
      <c r="I52" s="9">
        <v>749201239</v>
      </c>
      <c r="J52" s="10">
        <v>774301850</v>
      </c>
      <c r="K52" s="6">
        <v>794775950</v>
      </c>
      <c r="L52" s="7">
        <v>801467109</v>
      </c>
    </row>
    <row r="53" spans="1:12" ht="13.5">
      <c r="A53" s="79" t="s">
        <v>20</v>
      </c>
      <c r="B53" s="47"/>
      <c r="C53" s="6">
        <v>5551440</v>
      </c>
      <c r="D53" s="6">
        <v>247026478</v>
      </c>
      <c r="E53" s="7">
        <v>729755620</v>
      </c>
      <c r="F53" s="8">
        <v>5498511</v>
      </c>
      <c r="G53" s="6">
        <v>5498511</v>
      </c>
      <c r="H53" s="6"/>
      <c r="I53" s="9">
        <v>4817638</v>
      </c>
      <c r="J53" s="10">
        <v>5498511</v>
      </c>
      <c r="K53" s="6">
        <v>5498511</v>
      </c>
      <c r="L53" s="7">
        <v>5498511</v>
      </c>
    </row>
    <row r="54" spans="1:12" ht="13.5">
      <c r="A54" s="79" t="s">
        <v>21</v>
      </c>
      <c r="B54" s="47"/>
      <c r="C54" s="6">
        <v>253699673</v>
      </c>
      <c r="D54" s="6">
        <v>5877671</v>
      </c>
      <c r="E54" s="7">
        <v>5310790</v>
      </c>
      <c r="F54" s="8">
        <v>479770887</v>
      </c>
      <c r="G54" s="6">
        <v>479770887</v>
      </c>
      <c r="H54" s="6"/>
      <c r="I54" s="9">
        <v>819220275</v>
      </c>
      <c r="J54" s="10">
        <v>730383934</v>
      </c>
      <c r="K54" s="6">
        <v>852145378</v>
      </c>
      <c r="L54" s="7">
        <v>982464885</v>
      </c>
    </row>
    <row r="55" spans="1:12" ht="13.5">
      <c r="A55" s="79" t="s">
        <v>22</v>
      </c>
      <c r="B55" s="47"/>
      <c r="C55" s="6">
        <v>9886097</v>
      </c>
      <c r="D55" s="6">
        <v>5310789</v>
      </c>
      <c r="E55" s="7">
        <v>-16114491</v>
      </c>
      <c r="F55" s="8">
        <v>11651530</v>
      </c>
      <c r="G55" s="6">
        <v>11651530</v>
      </c>
      <c r="H55" s="6"/>
      <c r="I55" s="9">
        <v>18478825</v>
      </c>
      <c r="J55" s="10">
        <v>133580309</v>
      </c>
      <c r="K55" s="6">
        <v>146372439</v>
      </c>
      <c r="L55" s="7">
        <v>164939189</v>
      </c>
    </row>
    <row r="56" spans="1:12" ht="13.5">
      <c r="A56" s="79" t="s">
        <v>23</v>
      </c>
      <c r="B56" s="47"/>
      <c r="C56" s="6"/>
      <c r="D56" s="6">
        <v>550203355</v>
      </c>
      <c r="E56" s="7">
        <v>78581143</v>
      </c>
      <c r="F56" s="8"/>
      <c r="G56" s="6"/>
      <c r="H56" s="6"/>
      <c r="I56" s="9"/>
      <c r="J56" s="10">
        <v>150000</v>
      </c>
      <c r="K56" s="6">
        <v>158700</v>
      </c>
      <c r="L56" s="7">
        <v>167905</v>
      </c>
    </row>
    <row r="57" spans="1:12" ht="13.5">
      <c r="A57" s="80" t="s">
        <v>24</v>
      </c>
      <c r="B57" s="47"/>
      <c r="C57" s="21">
        <f>SUM(C52:C56)</f>
        <v>1001423832</v>
      </c>
      <c r="D57" s="21">
        <f aca="true" t="shared" si="7" ref="D57:L57">SUM(D52:D56)</f>
        <v>1499167359</v>
      </c>
      <c r="E57" s="22">
        <f t="shared" si="7"/>
        <v>1521678509</v>
      </c>
      <c r="F57" s="23">
        <f t="shared" si="7"/>
        <v>1271222782</v>
      </c>
      <c r="G57" s="21">
        <f t="shared" si="7"/>
        <v>1271222782</v>
      </c>
      <c r="H57" s="21">
        <f>SUM(H52:H56)</f>
        <v>0</v>
      </c>
      <c r="I57" s="24">
        <f t="shared" si="7"/>
        <v>1591717977</v>
      </c>
      <c r="J57" s="25">
        <f t="shared" si="7"/>
        <v>1643914604</v>
      </c>
      <c r="K57" s="21">
        <f t="shared" si="7"/>
        <v>1798950978</v>
      </c>
      <c r="L57" s="22">
        <f t="shared" si="7"/>
        <v>1954537599</v>
      </c>
    </row>
    <row r="58" spans="1:12" ht="13.5">
      <c r="A58" s="77" t="s">
        <v>25</v>
      </c>
      <c r="B58" s="39"/>
      <c r="C58" s="6">
        <v>109331976</v>
      </c>
      <c r="D58" s="6">
        <v>104727837</v>
      </c>
      <c r="E58" s="7">
        <v>109317315</v>
      </c>
      <c r="F58" s="8">
        <v>128470499</v>
      </c>
      <c r="G58" s="6">
        <v>128470499</v>
      </c>
      <c r="H58" s="6"/>
      <c r="I58" s="9">
        <v>105620163</v>
      </c>
      <c r="J58" s="10">
        <v>133470499</v>
      </c>
      <c r="K58" s="6">
        <v>146382459</v>
      </c>
      <c r="L58" s="7">
        <v>159539875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44506764</v>
      </c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17526929</v>
      </c>
      <c r="D61" s="6">
        <v>15388175</v>
      </c>
      <c r="E61" s="7">
        <v>57871654</v>
      </c>
      <c r="F61" s="8">
        <v>16217009</v>
      </c>
      <c r="G61" s="6">
        <v>16217009</v>
      </c>
      <c r="H61" s="6"/>
      <c r="I61" s="9">
        <v>43506440</v>
      </c>
      <c r="J61" s="10">
        <v>25161009</v>
      </c>
      <c r="K61" s="6">
        <v>21611240</v>
      </c>
      <c r="L61" s="7">
        <v>26123105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314007</v>
      </c>
      <c r="D64" s="6">
        <v>474321</v>
      </c>
      <c r="E64" s="7">
        <v>474321</v>
      </c>
      <c r="F64" s="8">
        <v>400000</v>
      </c>
      <c r="G64" s="6">
        <v>400000</v>
      </c>
      <c r="H64" s="6"/>
      <c r="I64" s="9">
        <v>132595</v>
      </c>
      <c r="J64" s="10">
        <v>1409321</v>
      </c>
      <c r="K64" s="6">
        <v>2169321</v>
      </c>
      <c r="L64" s="7">
        <v>3159321</v>
      </c>
    </row>
    <row r="65" spans="1:12" ht="13.5">
      <c r="A65" s="70" t="s">
        <v>40</v>
      </c>
      <c r="B65" s="71"/>
      <c r="C65" s="72">
        <f>SUM(C57:C64)</f>
        <v>1128596744</v>
      </c>
      <c r="D65" s="72">
        <f aca="true" t="shared" si="8" ref="D65:L65">SUM(D57:D64)</f>
        <v>1619757692</v>
      </c>
      <c r="E65" s="73">
        <f t="shared" si="8"/>
        <v>1733848563</v>
      </c>
      <c r="F65" s="74">
        <f t="shared" si="8"/>
        <v>1416310290</v>
      </c>
      <c r="G65" s="72">
        <f t="shared" si="8"/>
        <v>1416310290</v>
      </c>
      <c r="H65" s="72">
        <f>SUM(H57:H64)</f>
        <v>0</v>
      </c>
      <c r="I65" s="75">
        <f t="shared" si="8"/>
        <v>1740977175</v>
      </c>
      <c r="J65" s="82">
        <f t="shared" si="8"/>
        <v>1803955433</v>
      </c>
      <c r="K65" s="72">
        <f t="shared" si="8"/>
        <v>1969113998</v>
      </c>
      <c r="L65" s="73">
        <f t="shared" si="8"/>
        <v>2143359900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25294932</v>
      </c>
      <c r="D68" s="60">
        <v>26490835</v>
      </c>
      <c r="E68" s="61">
        <v>57117989</v>
      </c>
      <c r="F68" s="62">
        <v>10000000</v>
      </c>
      <c r="G68" s="60">
        <v>10000000</v>
      </c>
      <c r="H68" s="60"/>
      <c r="I68" s="63">
        <v>15271276</v>
      </c>
      <c r="J68" s="64">
        <v>10000000</v>
      </c>
      <c r="K68" s="60">
        <v>10590000</v>
      </c>
      <c r="L68" s="61">
        <v>11204220</v>
      </c>
    </row>
    <row r="69" spans="1:12" ht="13.5">
      <c r="A69" s="84" t="s">
        <v>43</v>
      </c>
      <c r="B69" s="39" t="s">
        <v>44</v>
      </c>
      <c r="C69" s="60">
        <f>SUM(C75:C79)</f>
        <v>18214760</v>
      </c>
      <c r="D69" s="60">
        <f aca="true" t="shared" si="9" ref="D69:L69">SUM(D75:D79)</f>
        <v>11248103</v>
      </c>
      <c r="E69" s="61">
        <f t="shared" si="9"/>
        <v>30615122</v>
      </c>
      <c r="F69" s="62">
        <f t="shared" si="9"/>
        <v>16229325</v>
      </c>
      <c r="G69" s="60">
        <f t="shared" si="9"/>
        <v>16229325</v>
      </c>
      <c r="H69" s="60">
        <f>SUM(H75:H79)</f>
        <v>0</v>
      </c>
      <c r="I69" s="63">
        <f t="shared" si="9"/>
        <v>1184826</v>
      </c>
      <c r="J69" s="64">
        <f t="shared" si="9"/>
        <v>5204300</v>
      </c>
      <c r="K69" s="60">
        <f t="shared" si="9"/>
        <v>5627774</v>
      </c>
      <c r="L69" s="61">
        <f t="shared" si="9"/>
        <v>8342203</v>
      </c>
    </row>
    <row r="70" spans="1:12" ht="13.5">
      <c r="A70" s="79" t="s">
        <v>19</v>
      </c>
      <c r="B70" s="47"/>
      <c r="C70" s="6">
        <v>78158</v>
      </c>
      <c r="D70" s="6">
        <v>314130</v>
      </c>
      <c r="E70" s="7"/>
      <c r="F70" s="8">
        <v>126375</v>
      </c>
      <c r="G70" s="6">
        <v>126375</v>
      </c>
      <c r="H70" s="6"/>
      <c r="I70" s="9"/>
      <c r="J70" s="10">
        <v>200000</v>
      </c>
      <c r="K70" s="6">
        <v>211600</v>
      </c>
      <c r="L70" s="7">
        <v>223873</v>
      </c>
    </row>
    <row r="71" spans="1:12" ht="13.5">
      <c r="A71" s="79" t="s">
        <v>20</v>
      </c>
      <c r="B71" s="47"/>
      <c r="C71" s="6"/>
      <c r="D71" s="6"/>
      <c r="E71" s="7">
        <v>188722</v>
      </c>
      <c r="F71" s="8">
        <v>630000</v>
      </c>
      <c r="G71" s="6">
        <v>630000</v>
      </c>
      <c r="H71" s="6"/>
      <c r="I71" s="9">
        <v>188722</v>
      </c>
      <c r="J71" s="10">
        <v>492400</v>
      </c>
      <c r="K71" s="6">
        <v>520959</v>
      </c>
      <c r="L71" s="7">
        <v>551175</v>
      </c>
    </row>
    <row r="72" spans="1:12" ht="13.5">
      <c r="A72" s="79" t="s">
        <v>21</v>
      </c>
      <c r="B72" s="47"/>
      <c r="C72" s="6">
        <v>14288572</v>
      </c>
      <c r="D72" s="6">
        <v>1693190</v>
      </c>
      <c r="E72" s="7">
        <v>27259518</v>
      </c>
      <c r="F72" s="8">
        <v>14804000</v>
      </c>
      <c r="G72" s="6">
        <v>14804000</v>
      </c>
      <c r="H72" s="6"/>
      <c r="I72" s="9">
        <v>857313</v>
      </c>
      <c r="J72" s="10">
        <v>3455950</v>
      </c>
      <c r="K72" s="6">
        <v>3973795</v>
      </c>
      <c r="L72" s="7">
        <v>6618364</v>
      </c>
    </row>
    <row r="73" spans="1:12" ht="13.5">
      <c r="A73" s="79" t="s">
        <v>22</v>
      </c>
      <c r="B73" s="47"/>
      <c r="C73" s="6">
        <v>13230</v>
      </c>
      <c r="D73" s="6">
        <v>84425</v>
      </c>
      <c r="E73" s="7">
        <v>128838</v>
      </c>
      <c r="F73" s="8">
        <v>145000</v>
      </c>
      <c r="G73" s="6">
        <v>145000</v>
      </c>
      <c r="H73" s="6"/>
      <c r="I73" s="9">
        <v>6302</v>
      </c>
      <c r="J73" s="10">
        <v>105900</v>
      </c>
      <c r="K73" s="6">
        <v>112042</v>
      </c>
      <c r="L73" s="7">
        <v>118540</v>
      </c>
    </row>
    <row r="74" spans="1:12" ht="13.5">
      <c r="A74" s="79" t="s">
        <v>23</v>
      </c>
      <c r="B74" s="47"/>
      <c r="C74" s="6">
        <v>847876</v>
      </c>
      <c r="D74" s="6">
        <v>5052912</v>
      </c>
      <c r="E74" s="7"/>
      <c r="F74" s="8"/>
      <c r="G74" s="6"/>
      <c r="H74" s="6"/>
      <c r="I74" s="9"/>
      <c r="J74" s="10">
        <v>200000</v>
      </c>
      <c r="K74" s="6">
        <v>15825</v>
      </c>
      <c r="L74" s="7">
        <v>16695</v>
      </c>
    </row>
    <row r="75" spans="1:12" ht="13.5">
      <c r="A75" s="85" t="s">
        <v>24</v>
      </c>
      <c r="B75" s="47"/>
      <c r="C75" s="21">
        <f>SUM(C70:C74)</f>
        <v>15227836</v>
      </c>
      <c r="D75" s="21">
        <f aca="true" t="shared" si="10" ref="D75:L75">SUM(D70:D74)</f>
        <v>7144657</v>
      </c>
      <c r="E75" s="22">
        <f t="shared" si="10"/>
        <v>27577078</v>
      </c>
      <c r="F75" s="23">
        <f t="shared" si="10"/>
        <v>15705375</v>
      </c>
      <c r="G75" s="21">
        <f t="shared" si="10"/>
        <v>15705375</v>
      </c>
      <c r="H75" s="21">
        <f>SUM(H70:H74)</f>
        <v>0</v>
      </c>
      <c r="I75" s="24">
        <f t="shared" si="10"/>
        <v>1052337</v>
      </c>
      <c r="J75" s="25">
        <f t="shared" si="10"/>
        <v>4454250</v>
      </c>
      <c r="K75" s="21">
        <f t="shared" si="10"/>
        <v>4834221</v>
      </c>
      <c r="L75" s="22">
        <f t="shared" si="10"/>
        <v>7528647</v>
      </c>
    </row>
    <row r="76" spans="1:12" ht="13.5">
      <c r="A76" s="86" t="s">
        <v>25</v>
      </c>
      <c r="B76" s="39"/>
      <c r="C76" s="6">
        <v>187218</v>
      </c>
      <c r="D76" s="6">
        <v>1588</v>
      </c>
      <c r="E76" s="7">
        <v>917524</v>
      </c>
      <c r="F76" s="8">
        <v>21200</v>
      </c>
      <c r="G76" s="6">
        <v>21200</v>
      </c>
      <c r="H76" s="6"/>
      <c r="I76" s="9">
        <v>49</v>
      </c>
      <c r="J76" s="10">
        <v>300000</v>
      </c>
      <c r="K76" s="6">
        <v>317400</v>
      </c>
      <c r="L76" s="7">
        <v>335810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150000</v>
      </c>
      <c r="K78" s="6">
        <v>158700</v>
      </c>
      <c r="L78" s="7">
        <v>167905</v>
      </c>
    </row>
    <row r="79" spans="1:12" ht="13.5">
      <c r="A79" s="86" t="s">
        <v>28</v>
      </c>
      <c r="B79" s="39" t="s">
        <v>45</v>
      </c>
      <c r="C79" s="6">
        <v>2799706</v>
      </c>
      <c r="D79" s="6">
        <v>4101858</v>
      </c>
      <c r="E79" s="7">
        <v>2120520</v>
      </c>
      <c r="F79" s="8">
        <v>502750</v>
      </c>
      <c r="G79" s="6">
        <v>502750</v>
      </c>
      <c r="H79" s="6"/>
      <c r="I79" s="9">
        <v>132440</v>
      </c>
      <c r="J79" s="10">
        <v>300050</v>
      </c>
      <c r="K79" s="6">
        <v>317453</v>
      </c>
      <c r="L79" s="7">
        <v>309841</v>
      </c>
    </row>
    <row r="80" spans="1:12" ht="13.5">
      <c r="A80" s="87" t="s">
        <v>46</v>
      </c>
      <c r="B80" s="71"/>
      <c r="C80" s="72">
        <f>SUM(C68:C69)</f>
        <v>43509692</v>
      </c>
      <c r="D80" s="72">
        <f aca="true" t="shared" si="11" ref="D80:L80">SUM(D68:D69)</f>
        <v>37738938</v>
      </c>
      <c r="E80" s="73">
        <f t="shared" si="11"/>
        <v>87733111</v>
      </c>
      <c r="F80" s="74">
        <f t="shared" si="11"/>
        <v>26229325</v>
      </c>
      <c r="G80" s="72">
        <f t="shared" si="11"/>
        <v>26229325</v>
      </c>
      <c r="H80" s="72">
        <f>SUM(H68:H69)</f>
        <v>0</v>
      </c>
      <c r="I80" s="75">
        <f t="shared" si="11"/>
        <v>16456102</v>
      </c>
      <c r="J80" s="76">
        <f t="shared" si="11"/>
        <v>15204300</v>
      </c>
      <c r="K80" s="72">
        <f t="shared" si="11"/>
        <v>16217774</v>
      </c>
      <c r="L80" s="73">
        <f t="shared" si="11"/>
        <v>19546423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9.7891458588824E-05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0.016</v>
      </c>
      <c r="D84" s="95">
        <f t="shared" si="14"/>
        <v>0.007</v>
      </c>
      <c r="E84" s="96">
        <f t="shared" si="14"/>
        <v>0.018</v>
      </c>
      <c r="F84" s="97">
        <f t="shared" si="14"/>
        <v>0.011</v>
      </c>
      <c r="G84" s="95">
        <f t="shared" si="14"/>
        <v>0.011</v>
      </c>
      <c r="H84" s="95">
        <f t="shared" si="14"/>
        <v>0</v>
      </c>
      <c r="I84" s="98">
        <f t="shared" si="14"/>
        <v>0.001</v>
      </c>
      <c r="J84" s="99">
        <f t="shared" si="14"/>
        <v>0.003</v>
      </c>
      <c r="K84" s="95">
        <f t="shared" si="14"/>
        <v>0.003</v>
      </c>
      <c r="L84" s="96">
        <f t="shared" si="14"/>
        <v>0.004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963060</v>
      </c>
      <c r="E89" s="7">
        <v>2062565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615088</v>
      </c>
      <c r="E90" s="12">
        <v>238448</v>
      </c>
      <c r="F90" s="13"/>
      <c r="G90" s="11"/>
      <c r="H90" s="11">
        <v>4392070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3392353</v>
      </c>
      <c r="E91" s="7">
        <v>4320821</v>
      </c>
      <c r="F91" s="8"/>
      <c r="G91" s="6"/>
      <c r="H91" s="6">
        <v>1310233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591065</v>
      </c>
      <c r="E92" s="7"/>
      <c r="F92" s="8">
        <v>16229325</v>
      </c>
      <c r="G92" s="6"/>
      <c r="H92" s="6">
        <v>9790948</v>
      </c>
      <c r="I92" s="9"/>
      <c r="J92" s="10">
        <v>5204300</v>
      </c>
      <c r="K92" s="6">
        <v>5522374</v>
      </c>
      <c r="L92" s="26">
        <v>8343049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5561566</v>
      </c>
      <c r="E93" s="73">
        <f t="shared" si="16"/>
        <v>6621834</v>
      </c>
      <c r="F93" s="74">
        <f t="shared" si="16"/>
        <v>16229325</v>
      </c>
      <c r="G93" s="72">
        <f t="shared" si="16"/>
        <v>0</v>
      </c>
      <c r="H93" s="72">
        <f>SUM(H89:H92)</f>
        <v>15493251</v>
      </c>
      <c r="I93" s="75">
        <f t="shared" si="16"/>
        <v>0</v>
      </c>
      <c r="J93" s="76">
        <f t="shared" si="16"/>
        <v>5204300</v>
      </c>
      <c r="K93" s="72">
        <f t="shared" si="16"/>
        <v>5522374</v>
      </c>
      <c r="L93" s="121">
        <f t="shared" si="16"/>
        <v>8343049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51270925</v>
      </c>
      <c r="E5" s="41">
        <f t="shared" si="0"/>
        <v>35616539</v>
      </c>
      <c r="F5" s="42">
        <f t="shared" si="0"/>
        <v>20631000</v>
      </c>
      <c r="G5" s="40">
        <f t="shared" si="0"/>
        <v>20631000</v>
      </c>
      <c r="H5" s="40">
        <f>SUM(H11:H18)</f>
        <v>21509124</v>
      </c>
      <c r="I5" s="43">
        <f t="shared" si="0"/>
        <v>40992998</v>
      </c>
      <c r="J5" s="44">
        <f t="shared" si="0"/>
        <v>87473000</v>
      </c>
      <c r="K5" s="40">
        <f t="shared" si="0"/>
        <v>58486000</v>
      </c>
      <c r="L5" s="41">
        <f t="shared" si="0"/>
        <v>52123000</v>
      </c>
    </row>
    <row r="6" spans="1:12" ht="13.5">
      <c r="A6" s="46" t="s">
        <v>19</v>
      </c>
      <c r="B6" s="47"/>
      <c r="C6" s="6"/>
      <c r="D6" s="6">
        <v>14817907</v>
      </c>
      <c r="E6" s="7">
        <v>9222248</v>
      </c>
      <c r="F6" s="8">
        <v>15851000</v>
      </c>
      <c r="G6" s="6">
        <v>15851000</v>
      </c>
      <c r="H6" s="6">
        <v>662562</v>
      </c>
      <c r="I6" s="9"/>
      <c r="J6" s="10"/>
      <c r="K6" s="6"/>
      <c r="L6" s="7"/>
    </row>
    <row r="7" spans="1:12" ht="13.5">
      <c r="A7" s="46" t="s">
        <v>20</v>
      </c>
      <c r="B7" s="47"/>
      <c r="C7" s="6"/>
      <c r="D7" s="6">
        <v>2714615</v>
      </c>
      <c r="E7" s="7">
        <v>3619651</v>
      </c>
      <c r="F7" s="8">
        <v>4000000</v>
      </c>
      <c r="G7" s="6">
        <v>4000000</v>
      </c>
      <c r="H7" s="6">
        <v>11636927</v>
      </c>
      <c r="I7" s="9">
        <v>20327182</v>
      </c>
      <c r="J7" s="10">
        <v>17461000</v>
      </c>
      <c r="K7" s="6">
        <v>3053000</v>
      </c>
      <c r="L7" s="7">
        <v>1000000</v>
      </c>
    </row>
    <row r="8" spans="1:12" ht="13.5">
      <c r="A8" s="46" t="s">
        <v>21</v>
      </c>
      <c r="B8" s="47"/>
      <c r="C8" s="6"/>
      <c r="D8" s="6">
        <v>13168771</v>
      </c>
      <c r="E8" s="7">
        <v>17449206</v>
      </c>
      <c r="F8" s="8"/>
      <c r="G8" s="6"/>
      <c r="H8" s="6">
        <v>9209635</v>
      </c>
      <c r="I8" s="9">
        <v>15585263</v>
      </c>
      <c r="J8" s="10">
        <v>19660000</v>
      </c>
      <c r="K8" s="6">
        <v>21237000</v>
      </c>
      <c r="L8" s="7">
        <v>15000000</v>
      </c>
    </row>
    <row r="9" spans="1:12" ht="13.5">
      <c r="A9" s="46" t="s">
        <v>22</v>
      </c>
      <c r="B9" s="47"/>
      <c r="C9" s="6"/>
      <c r="D9" s="6">
        <v>14474756</v>
      </c>
      <c r="E9" s="7">
        <v>3508614</v>
      </c>
      <c r="F9" s="8"/>
      <c r="G9" s="6"/>
      <c r="H9" s="6"/>
      <c r="I9" s="9">
        <v>3983854</v>
      </c>
      <c r="J9" s="10">
        <v>25855000</v>
      </c>
      <c r="K9" s="6">
        <v>14999000</v>
      </c>
      <c r="L9" s="7"/>
    </row>
    <row r="10" spans="1:12" ht="13.5">
      <c r="A10" s="46" t="s">
        <v>23</v>
      </c>
      <c r="B10" s="47"/>
      <c r="C10" s="6"/>
      <c r="D10" s="6"/>
      <c r="E10" s="7"/>
      <c r="F10" s="8">
        <v>180000</v>
      </c>
      <c r="G10" s="6">
        <v>180000</v>
      </c>
      <c r="H10" s="6"/>
      <c r="I10" s="9"/>
      <c r="J10" s="10"/>
      <c r="K10" s="6">
        <v>1507000</v>
      </c>
      <c r="L10" s="7">
        <v>18333000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45176049</v>
      </c>
      <c r="E11" s="22">
        <f t="shared" si="1"/>
        <v>33799719</v>
      </c>
      <c r="F11" s="23">
        <f t="shared" si="1"/>
        <v>20031000</v>
      </c>
      <c r="G11" s="21">
        <f t="shared" si="1"/>
        <v>20031000</v>
      </c>
      <c r="H11" s="21">
        <f>SUM(H6:H10)</f>
        <v>21509124</v>
      </c>
      <c r="I11" s="24">
        <f t="shared" si="1"/>
        <v>39896299</v>
      </c>
      <c r="J11" s="25">
        <f t="shared" si="1"/>
        <v>62976000</v>
      </c>
      <c r="K11" s="21">
        <f t="shared" si="1"/>
        <v>40796000</v>
      </c>
      <c r="L11" s="22">
        <f t="shared" si="1"/>
        <v>34333000</v>
      </c>
    </row>
    <row r="12" spans="1:12" ht="13.5">
      <c r="A12" s="49" t="s">
        <v>25</v>
      </c>
      <c r="B12" s="39"/>
      <c r="C12" s="6"/>
      <c r="D12" s="6"/>
      <c r="E12" s="7"/>
      <c r="F12" s="8">
        <v>600000</v>
      </c>
      <c r="G12" s="6">
        <v>600000</v>
      </c>
      <c r="H12" s="6"/>
      <c r="I12" s="9"/>
      <c r="J12" s="10">
        <v>6867000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6094876</v>
      </c>
      <c r="E15" s="7">
        <v>1757522</v>
      </c>
      <c r="F15" s="8"/>
      <c r="G15" s="6"/>
      <c r="H15" s="6"/>
      <c r="I15" s="9">
        <v>1070339</v>
      </c>
      <c r="J15" s="10">
        <v>17630000</v>
      </c>
      <c r="K15" s="6">
        <v>17690000</v>
      </c>
      <c r="L15" s="7">
        <v>17790000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59298</v>
      </c>
      <c r="F18" s="18"/>
      <c r="G18" s="16"/>
      <c r="H18" s="16"/>
      <c r="I18" s="19">
        <v>26360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22595468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10287446</v>
      </c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>
        <v>1408842</v>
      </c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1261475</v>
      </c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>
        <v>7971755</v>
      </c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20929518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80610</v>
      </c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1585340</v>
      </c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10287446</v>
      </c>
      <c r="D36" s="6">
        <f t="shared" si="4"/>
        <v>14817907</v>
      </c>
      <c r="E36" s="7">
        <f t="shared" si="4"/>
        <v>9222248</v>
      </c>
      <c r="F36" s="8">
        <f t="shared" si="4"/>
        <v>15851000</v>
      </c>
      <c r="G36" s="6">
        <f t="shared" si="4"/>
        <v>15851000</v>
      </c>
      <c r="H36" s="6">
        <f>H6+H21</f>
        <v>662562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1408842</v>
      </c>
      <c r="D37" s="6">
        <f t="shared" si="4"/>
        <v>2714615</v>
      </c>
      <c r="E37" s="7">
        <f t="shared" si="4"/>
        <v>3619651</v>
      </c>
      <c r="F37" s="8">
        <f t="shared" si="4"/>
        <v>4000000</v>
      </c>
      <c r="G37" s="6">
        <f t="shared" si="4"/>
        <v>4000000</v>
      </c>
      <c r="H37" s="6">
        <f>H7+H22</f>
        <v>11636927</v>
      </c>
      <c r="I37" s="9">
        <f t="shared" si="4"/>
        <v>20327182</v>
      </c>
      <c r="J37" s="10">
        <f t="shared" si="4"/>
        <v>17461000</v>
      </c>
      <c r="K37" s="6">
        <f t="shared" si="4"/>
        <v>3053000</v>
      </c>
      <c r="L37" s="7">
        <f t="shared" si="4"/>
        <v>1000000</v>
      </c>
    </row>
    <row r="38" spans="1:12" ht="13.5">
      <c r="A38" s="46" t="s">
        <v>21</v>
      </c>
      <c r="B38" s="47"/>
      <c r="C38" s="6">
        <f t="shared" si="4"/>
        <v>1261475</v>
      </c>
      <c r="D38" s="6">
        <f t="shared" si="4"/>
        <v>13168771</v>
      </c>
      <c r="E38" s="7">
        <f t="shared" si="4"/>
        <v>17449206</v>
      </c>
      <c r="F38" s="8">
        <f t="shared" si="4"/>
        <v>0</v>
      </c>
      <c r="G38" s="6">
        <f t="shared" si="4"/>
        <v>0</v>
      </c>
      <c r="H38" s="6">
        <f>H8+H23</f>
        <v>9209635</v>
      </c>
      <c r="I38" s="9">
        <f t="shared" si="4"/>
        <v>15585263</v>
      </c>
      <c r="J38" s="10">
        <f t="shared" si="4"/>
        <v>19660000</v>
      </c>
      <c r="K38" s="6">
        <f t="shared" si="4"/>
        <v>21237000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7971755</v>
      </c>
      <c r="D39" s="6">
        <f t="shared" si="4"/>
        <v>14474756</v>
      </c>
      <c r="E39" s="7">
        <f t="shared" si="4"/>
        <v>3508614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3983854</v>
      </c>
      <c r="J39" s="10">
        <f t="shared" si="4"/>
        <v>25855000</v>
      </c>
      <c r="K39" s="6">
        <f t="shared" si="4"/>
        <v>14999000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180000</v>
      </c>
      <c r="G40" s="6">
        <f t="shared" si="4"/>
        <v>180000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1507000</v>
      </c>
      <c r="L40" s="7">
        <f t="shared" si="4"/>
        <v>18333000</v>
      </c>
    </row>
    <row r="41" spans="1:12" ht="13.5">
      <c r="A41" s="48" t="s">
        <v>24</v>
      </c>
      <c r="B41" s="47"/>
      <c r="C41" s="21">
        <f>SUM(C36:C40)</f>
        <v>20929518</v>
      </c>
      <c r="D41" s="21">
        <f aca="true" t="shared" si="5" ref="D41:L41">SUM(D36:D40)</f>
        <v>45176049</v>
      </c>
      <c r="E41" s="22">
        <f t="shared" si="5"/>
        <v>33799719</v>
      </c>
      <c r="F41" s="23">
        <f t="shared" si="5"/>
        <v>20031000</v>
      </c>
      <c r="G41" s="21">
        <f t="shared" si="5"/>
        <v>20031000</v>
      </c>
      <c r="H41" s="21">
        <f>SUM(H36:H40)</f>
        <v>21509124</v>
      </c>
      <c r="I41" s="24">
        <f t="shared" si="5"/>
        <v>39896299</v>
      </c>
      <c r="J41" s="25">
        <f t="shared" si="5"/>
        <v>62976000</v>
      </c>
      <c r="K41" s="21">
        <f t="shared" si="5"/>
        <v>40796000</v>
      </c>
      <c r="L41" s="22">
        <f t="shared" si="5"/>
        <v>34333000</v>
      </c>
    </row>
    <row r="42" spans="1:12" ht="13.5">
      <c r="A42" s="49" t="s">
        <v>25</v>
      </c>
      <c r="B42" s="39"/>
      <c r="C42" s="6">
        <f t="shared" si="4"/>
        <v>80610</v>
      </c>
      <c r="D42" s="6">
        <f t="shared" si="4"/>
        <v>0</v>
      </c>
      <c r="E42" s="61">
        <f t="shared" si="4"/>
        <v>0</v>
      </c>
      <c r="F42" s="62">
        <f t="shared" si="4"/>
        <v>600000</v>
      </c>
      <c r="G42" s="60">
        <f t="shared" si="4"/>
        <v>600000</v>
      </c>
      <c r="H42" s="60">
        <f t="shared" si="4"/>
        <v>0</v>
      </c>
      <c r="I42" s="63">
        <f t="shared" si="4"/>
        <v>0</v>
      </c>
      <c r="J42" s="64">
        <f t="shared" si="4"/>
        <v>6867000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1585340</v>
      </c>
      <c r="D45" s="6">
        <f t="shared" si="4"/>
        <v>6094876</v>
      </c>
      <c r="E45" s="61">
        <f t="shared" si="4"/>
        <v>1757522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1070339</v>
      </c>
      <c r="J45" s="64">
        <f t="shared" si="4"/>
        <v>17630000</v>
      </c>
      <c r="K45" s="60">
        <f t="shared" si="4"/>
        <v>17690000</v>
      </c>
      <c r="L45" s="61">
        <f t="shared" si="4"/>
        <v>17790000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59298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26360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22595468</v>
      </c>
      <c r="D49" s="72">
        <f aca="true" t="shared" si="6" ref="D49:L49">SUM(D41:D48)</f>
        <v>51270925</v>
      </c>
      <c r="E49" s="73">
        <f t="shared" si="6"/>
        <v>35616539</v>
      </c>
      <c r="F49" s="74">
        <f t="shared" si="6"/>
        <v>20631000</v>
      </c>
      <c r="G49" s="72">
        <f t="shared" si="6"/>
        <v>20631000</v>
      </c>
      <c r="H49" s="72">
        <f>SUM(H41:H48)</f>
        <v>21509124</v>
      </c>
      <c r="I49" s="75">
        <f t="shared" si="6"/>
        <v>40992998</v>
      </c>
      <c r="J49" s="76">
        <f t="shared" si="6"/>
        <v>87473000</v>
      </c>
      <c r="K49" s="72">
        <f t="shared" si="6"/>
        <v>58486000</v>
      </c>
      <c r="L49" s="73">
        <f t="shared" si="6"/>
        <v>52123000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10287446</v>
      </c>
      <c r="D52" s="6">
        <v>70166649</v>
      </c>
      <c r="E52" s="7">
        <v>62772819</v>
      </c>
      <c r="F52" s="8">
        <v>41318000</v>
      </c>
      <c r="G52" s="6">
        <v>41318000</v>
      </c>
      <c r="H52" s="6"/>
      <c r="I52" s="9">
        <v>51896840</v>
      </c>
      <c r="J52" s="10">
        <v>59964000</v>
      </c>
      <c r="K52" s="6">
        <v>74979000</v>
      </c>
      <c r="L52" s="7">
        <v>81068000</v>
      </c>
    </row>
    <row r="53" spans="1:12" ht="13.5">
      <c r="A53" s="79" t="s">
        <v>20</v>
      </c>
      <c r="B53" s="47"/>
      <c r="C53" s="6">
        <v>1408842</v>
      </c>
      <c r="D53" s="6">
        <v>37355253</v>
      </c>
      <c r="E53" s="7">
        <v>35895787</v>
      </c>
      <c r="F53" s="8">
        <v>61163000</v>
      </c>
      <c r="G53" s="6">
        <v>61163000</v>
      </c>
      <c r="H53" s="6"/>
      <c r="I53" s="9">
        <v>45634605</v>
      </c>
      <c r="J53" s="10">
        <v>34991000</v>
      </c>
      <c r="K53" s="6">
        <v>58454000</v>
      </c>
      <c r="L53" s="7">
        <v>72353000</v>
      </c>
    </row>
    <row r="54" spans="1:12" ht="13.5">
      <c r="A54" s="79" t="s">
        <v>21</v>
      </c>
      <c r="B54" s="47"/>
      <c r="C54" s="6">
        <v>1261475</v>
      </c>
      <c r="D54" s="6">
        <v>86181158</v>
      </c>
      <c r="E54" s="7">
        <v>89588950</v>
      </c>
      <c r="F54" s="8">
        <v>86357000</v>
      </c>
      <c r="G54" s="6">
        <v>86357000</v>
      </c>
      <c r="H54" s="6"/>
      <c r="I54" s="9">
        <v>125517473</v>
      </c>
      <c r="J54" s="10">
        <v>186229000</v>
      </c>
      <c r="K54" s="6">
        <v>201574000</v>
      </c>
      <c r="L54" s="7">
        <v>208215000</v>
      </c>
    </row>
    <row r="55" spans="1:12" ht="13.5">
      <c r="A55" s="79" t="s">
        <v>22</v>
      </c>
      <c r="B55" s="47"/>
      <c r="C55" s="6">
        <v>7971755</v>
      </c>
      <c r="D55" s="6">
        <v>70264367</v>
      </c>
      <c r="E55" s="7">
        <v>59647439</v>
      </c>
      <c r="F55" s="8">
        <v>68114000</v>
      </c>
      <c r="G55" s="6">
        <v>68114000</v>
      </c>
      <c r="H55" s="6"/>
      <c r="I55" s="9">
        <v>71789226</v>
      </c>
      <c r="J55" s="10">
        <v>45240000</v>
      </c>
      <c r="K55" s="6">
        <v>42268000</v>
      </c>
      <c r="L55" s="7">
        <v>33458000</v>
      </c>
    </row>
    <row r="56" spans="1:12" ht="13.5">
      <c r="A56" s="79" t="s">
        <v>23</v>
      </c>
      <c r="B56" s="47"/>
      <c r="C56" s="6"/>
      <c r="D56" s="6"/>
      <c r="E56" s="7"/>
      <c r="F56" s="8">
        <v>919000</v>
      </c>
      <c r="G56" s="6">
        <v>919000</v>
      </c>
      <c r="H56" s="6"/>
      <c r="I56" s="9">
        <v>11386417</v>
      </c>
      <c r="J56" s="10"/>
      <c r="K56" s="6">
        <v>1507000</v>
      </c>
      <c r="L56" s="7">
        <v>18333000</v>
      </c>
    </row>
    <row r="57" spans="1:12" ht="13.5">
      <c r="A57" s="80" t="s">
        <v>24</v>
      </c>
      <c r="B57" s="47"/>
      <c r="C57" s="21">
        <f>SUM(C52:C56)</f>
        <v>20929518</v>
      </c>
      <c r="D57" s="21">
        <f aca="true" t="shared" si="7" ref="D57:L57">SUM(D52:D56)</f>
        <v>263967427</v>
      </c>
      <c r="E57" s="22">
        <f t="shared" si="7"/>
        <v>247904995</v>
      </c>
      <c r="F57" s="23">
        <f t="shared" si="7"/>
        <v>257871000</v>
      </c>
      <c r="G57" s="21">
        <f t="shared" si="7"/>
        <v>257871000</v>
      </c>
      <c r="H57" s="21">
        <f>SUM(H52:H56)</f>
        <v>0</v>
      </c>
      <c r="I57" s="24">
        <f t="shared" si="7"/>
        <v>306224561</v>
      </c>
      <c r="J57" s="25">
        <f t="shared" si="7"/>
        <v>326424000</v>
      </c>
      <c r="K57" s="21">
        <f t="shared" si="7"/>
        <v>378782000</v>
      </c>
      <c r="L57" s="22">
        <f t="shared" si="7"/>
        <v>413427000</v>
      </c>
    </row>
    <row r="58" spans="1:12" ht="13.5">
      <c r="A58" s="77" t="s">
        <v>25</v>
      </c>
      <c r="B58" s="39"/>
      <c r="C58" s="6">
        <v>80610</v>
      </c>
      <c r="D58" s="6">
        <v>22504570</v>
      </c>
      <c r="E58" s="7">
        <v>32394204</v>
      </c>
      <c r="F58" s="8">
        <v>22070000</v>
      </c>
      <c r="G58" s="6">
        <v>22070000</v>
      </c>
      <c r="H58" s="6"/>
      <c r="I58" s="9">
        <v>33265329</v>
      </c>
      <c r="J58" s="10">
        <v>28937000</v>
      </c>
      <c r="K58" s="6">
        <v>21670000</v>
      </c>
      <c r="L58" s="7">
        <v>21170000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9982000</v>
      </c>
      <c r="E60" s="7"/>
      <c r="F60" s="8">
        <v>9982000</v>
      </c>
      <c r="G60" s="6">
        <v>9982000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1585340</v>
      </c>
      <c r="D61" s="6">
        <v>61586812</v>
      </c>
      <c r="E61" s="7">
        <v>34951217</v>
      </c>
      <c r="F61" s="8">
        <v>48314000</v>
      </c>
      <c r="G61" s="6">
        <v>48314000</v>
      </c>
      <c r="H61" s="6"/>
      <c r="I61" s="9">
        <v>47549567</v>
      </c>
      <c r="J61" s="10">
        <v>18080000</v>
      </c>
      <c r="K61" s="6">
        <v>18090000</v>
      </c>
      <c r="L61" s="7">
        <v>18170000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>
        <v>523003</v>
      </c>
      <c r="E63" s="7">
        <v>153498</v>
      </c>
      <c r="F63" s="8">
        <v>450000</v>
      </c>
      <c r="G63" s="6">
        <v>450000</v>
      </c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544090</v>
      </c>
      <c r="E64" s="7">
        <v>478832</v>
      </c>
      <c r="F64" s="8">
        <v>304000</v>
      </c>
      <c r="G64" s="6">
        <v>304000</v>
      </c>
      <c r="H64" s="6"/>
      <c r="I64" s="9">
        <v>26360</v>
      </c>
      <c r="J64" s="10">
        <v>48798000</v>
      </c>
      <c r="K64" s="6">
        <v>46658000</v>
      </c>
      <c r="L64" s="7">
        <v>49026000</v>
      </c>
    </row>
    <row r="65" spans="1:12" ht="13.5">
      <c r="A65" s="70" t="s">
        <v>40</v>
      </c>
      <c r="B65" s="71"/>
      <c r="C65" s="72">
        <f>SUM(C57:C64)</f>
        <v>22595468</v>
      </c>
      <c r="D65" s="72">
        <f aca="true" t="shared" si="8" ref="D65:L65">SUM(D57:D64)</f>
        <v>359107902</v>
      </c>
      <c r="E65" s="73">
        <f t="shared" si="8"/>
        <v>315882746</v>
      </c>
      <c r="F65" s="74">
        <f t="shared" si="8"/>
        <v>338991000</v>
      </c>
      <c r="G65" s="72">
        <f t="shared" si="8"/>
        <v>338991000</v>
      </c>
      <c r="H65" s="72">
        <f>SUM(H57:H64)</f>
        <v>0</v>
      </c>
      <c r="I65" s="75">
        <f t="shared" si="8"/>
        <v>387065817</v>
      </c>
      <c r="J65" s="82">
        <f t="shared" si="8"/>
        <v>422239000</v>
      </c>
      <c r="K65" s="72">
        <f t="shared" si="8"/>
        <v>465200000</v>
      </c>
      <c r="L65" s="73">
        <f t="shared" si="8"/>
        <v>501793000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9015047</v>
      </c>
      <c r="D68" s="60">
        <v>12188642</v>
      </c>
      <c r="E68" s="61">
        <v>15328163</v>
      </c>
      <c r="F68" s="62">
        <v>14610090</v>
      </c>
      <c r="G68" s="60">
        <v>14610090</v>
      </c>
      <c r="H68" s="60"/>
      <c r="I68" s="63">
        <v>11510815</v>
      </c>
      <c r="J68" s="64">
        <v>7432000</v>
      </c>
      <c r="K68" s="60">
        <v>8332000</v>
      </c>
      <c r="L68" s="61">
        <v>7626000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6067000</v>
      </c>
      <c r="G69" s="60">
        <f t="shared" si="9"/>
        <v>6067000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1300000</v>
      </c>
      <c r="G70" s="6">
        <v>1300000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720000</v>
      </c>
      <c r="G71" s="6">
        <v>720000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1430000</v>
      </c>
      <c r="G72" s="6">
        <v>1430000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880000</v>
      </c>
      <c r="G73" s="6">
        <v>880000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483000</v>
      </c>
      <c r="G74" s="6">
        <v>483000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4813000</v>
      </c>
      <c r="G75" s="21">
        <f t="shared" si="10"/>
        <v>4813000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741000</v>
      </c>
      <c r="G76" s="6">
        <v>741000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513000</v>
      </c>
      <c r="G79" s="6">
        <v>513000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9015047</v>
      </c>
      <c r="D80" s="72">
        <f aca="true" t="shared" si="11" ref="D80:L80">SUM(D68:D69)</f>
        <v>12188642</v>
      </c>
      <c r="E80" s="73">
        <f t="shared" si="11"/>
        <v>15328163</v>
      </c>
      <c r="F80" s="74">
        <f t="shared" si="11"/>
        <v>20677090</v>
      </c>
      <c r="G80" s="72">
        <f t="shared" si="11"/>
        <v>20677090</v>
      </c>
      <c r="H80" s="72">
        <f>SUM(H68:H69)</f>
        <v>0</v>
      </c>
      <c r="I80" s="75">
        <f t="shared" si="11"/>
        <v>11510815</v>
      </c>
      <c r="J80" s="76">
        <f t="shared" si="11"/>
        <v>7432000</v>
      </c>
      <c r="K80" s="72">
        <f t="shared" si="11"/>
        <v>8332000</v>
      </c>
      <c r="L80" s="73">
        <f t="shared" si="11"/>
        <v>7626000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2.5064171046473747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0.018</v>
      </c>
      <c r="G84" s="95">
        <f t="shared" si="14"/>
        <v>0.018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1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1917956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135380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598319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2651655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1345370</v>
      </c>
      <c r="D5" s="40">
        <f aca="true" t="shared" si="0" ref="D5:L5">SUM(D11:D18)</f>
        <v>2603517</v>
      </c>
      <c r="E5" s="41">
        <f t="shared" si="0"/>
        <v>0</v>
      </c>
      <c r="F5" s="42">
        <f t="shared" si="0"/>
        <v>1</v>
      </c>
      <c r="G5" s="40">
        <f t="shared" si="0"/>
        <v>1</v>
      </c>
      <c r="H5" s="40">
        <f>SUM(H11:H18)</f>
        <v>982</v>
      </c>
      <c r="I5" s="43">
        <f t="shared" si="0"/>
        <v>2294444</v>
      </c>
      <c r="J5" s="44">
        <f t="shared" si="0"/>
        <v>160750</v>
      </c>
      <c r="K5" s="40">
        <f t="shared" si="0"/>
        <v>168788</v>
      </c>
      <c r="L5" s="41">
        <f t="shared" si="0"/>
        <v>177227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>
        <v>1</v>
      </c>
      <c r="G8" s="6">
        <v>1</v>
      </c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>
        <v>982</v>
      </c>
      <c r="I10" s="9">
        <v>2294444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1</v>
      </c>
      <c r="G11" s="21">
        <f t="shared" si="1"/>
        <v>1</v>
      </c>
      <c r="H11" s="21">
        <f>SUM(H6:H10)</f>
        <v>982</v>
      </c>
      <c r="I11" s="24">
        <f t="shared" si="1"/>
        <v>2294444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1345370</v>
      </c>
      <c r="D15" s="6">
        <v>2603517</v>
      </c>
      <c r="E15" s="7"/>
      <c r="F15" s="8"/>
      <c r="G15" s="6"/>
      <c r="H15" s="6"/>
      <c r="I15" s="9"/>
      <c r="J15" s="10">
        <v>160750</v>
      </c>
      <c r="K15" s="6">
        <v>168788</v>
      </c>
      <c r="L15" s="7">
        <v>177227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1105241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1105241</v>
      </c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1</v>
      </c>
      <c r="G38" s="6">
        <f t="shared" si="4"/>
        <v>1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982</v>
      </c>
      <c r="I40" s="9">
        <f t="shared" si="4"/>
        <v>2294444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1</v>
      </c>
      <c r="G41" s="21">
        <f t="shared" si="5"/>
        <v>1</v>
      </c>
      <c r="H41" s="21">
        <f>SUM(H36:H40)</f>
        <v>982</v>
      </c>
      <c r="I41" s="24">
        <f t="shared" si="5"/>
        <v>2294444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1345370</v>
      </c>
      <c r="D45" s="6">
        <f t="shared" si="4"/>
        <v>2603517</v>
      </c>
      <c r="E45" s="61">
        <f t="shared" si="4"/>
        <v>1105241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160750</v>
      </c>
      <c r="K45" s="60">
        <f t="shared" si="4"/>
        <v>168788</v>
      </c>
      <c r="L45" s="61">
        <f t="shared" si="4"/>
        <v>177227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1345370</v>
      </c>
      <c r="D49" s="72">
        <f aca="true" t="shared" si="6" ref="D49:L49">SUM(D41:D48)</f>
        <v>2603517</v>
      </c>
      <c r="E49" s="73">
        <f t="shared" si="6"/>
        <v>1105241</v>
      </c>
      <c r="F49" s="74">
        <f t="shared" si="6"/>
        <v>1</v>
      </c>
      <c r="G49" s="72">
        <f t="shared" si="6"/>
        <v>1</v>
      </c>
      <c r="H49" s="72">
        <f>SUM(H41:H48)</f>
        <v>982</v>
      </c>
      <c r="I49" s="75">
        <f t="shared" si="6"/>
        <v>2294444</v>
      </c>
      <c r="J49" s="76">
        <f t="shared" si="6"/>
        <v>160750</v>
      </c>
      <c r="K49" s="72">
        <f t="shared" si="6"/>
        <v>168788</v>
      </c>
      <c r="L49" s="73">
        <f t="shared" si="6"/>
        <v>177227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>
        <v>1</v>
      </c>
      <c r="G54" s="6">
        <v>1</v>
      </c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2294444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1</v>
      </c>
      <c r="G57" s="21">
        <f t="shared" si="7"/>
        <v>1</v>
      </c>
      <c r="H57" s="21">
        <f>SUM(H52:H56)</f>
        <v>0</v>
      </c>
      <c r="I57" s="24">
        <f t="shared" si="7"/>
        <v>2294444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2636700</v>
      </c>
      <c r="D60" s="6">
        <v>1953700</v>
      </c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13041235</v>
      </c>
      <c r="D61" s="6">
        <v>12659386</v>
      </c>
      <c r="E61" s="7">
        <v>11493233</v>
      </c>
      <c r="F61" s="8">
        <v>13293824</v>
      </c>
      <c r="G61" s="6">
        <v>13293824</v>
      </c>
      <c r="H61" s="6"/>
      <c r="I61" s="9">
        <v>9554820</v>
      </c>
      <c r="J61" s="10">
        <v>1185257</v>
      </c>
      <c r="K61" s="6">
        <v>1244520</v>
      </c>
      <c r="L61" s="7">
        <v>1306745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37374</v>
      </c>
      <c r="E64" s="7">
        <v>219370</v>
      </c>
      <c r="F64" s="8">
        <v>39243</v>
      </c>
      <c r="G64" s="6">
        <v>39243</v>
      </c>
      <c r="H64" s="6"/>
      <c r="I64" s="9">
        <v>9306</v>
      </c>
      <c r="J64" s="10">
        <v>39243</v>
      </c>
      <c r="K64" s="6">
        <v>41205</v>
      </c>
      <c r="L64" s="7">
        <v>43265</v>
      </c>
    </row>
    <row r="65" spans="1:12" ht="13.5">
      <c r="A65" s="70" t="s">
        <v>40</v>
      </c>
      <c r="B65" s="71"/>
      <c r="C65" s="72">
        <f>SUM(C57:C64)</f>
        <v>15677935</v>
      </c>
      <c r="D65" s="72">
        <f aca="true" t="shared" si="8" ref="D65:L65">SUM(D57:D64)</f>
        <v>14650460</v>
      </c>
      <c r="E65" s="73">
        <f t="shared" si="8"/>
        <v>11712603</v>
      </c>
      <c r="F65" s="74">
        <f t="shared" si="8"/>
        <v>13333068</v>
      </c>
      <c r="G65" s="72">
        <f t="shared" si="8"/>
        <v>13333068</v>
      </c>
      <c r="H65" s="72">
        <f>SUM(H57:H64)</f>
        <v>0</v>
      </c>
      <c r="I65" s="75">
        <f t="shared" si="8"/>
        <v>11858570</v>
      </c>
      <c r="J65" s="82">
        <f t="shared" si="8"/>
        <v>1224500</v>
      </c>
      <c r="K65" s="72">
        <f t="shared" si="8"/>
        <v>1285725</v>
      </c>
      <c r="L65" s="73">
        <f t="shared" si="8"/>
        <v>1350010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-2128379</v>
      </c>
      <c r="D68" s="60">
        <v>-2248479</v>
      </c>
      <c r="E68" s="61">
        <v>1963471</v>
      </c>
      <c r="F68" s="62">
        <v>2000000</v>
      </c>
      <c r="G68" s="60">
        <v>2000000</v>
      </c>
      <c r="H68" s="60"/>
      <c r="I68" s="63">
        <v>1862552</v>
      </c>
      <c r="J68" s="64">
        <v>-2000000</v>
      </c>
      <c r="K68" s="60">
        <v>-2100000</v>
      </c>
      <c r="L68" s="61">
        <v>-2205000</v>
      </c>
    </row>
    <row r="69" spans="1:12" ht="13.5">
      <c r="A69" s="84" t="s">
        <v>43</v>
      </c>
      <c r="B69" s="39" t="s">
        <v>44</v>
      </c>
      <c r="C69" s="60">
        <f>SUM(C75:C79)</f>
        <v>1345370</v>
      </c>
      <c r="D69" s="60">
        <f aca="true" t="shared" si="9" ref="D69:L69">SUM(D75:D79)</f>
        <v>2603517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2330</v>
      </c>
      <c r="I69" s="63">
        <f t="shared" si="9"/>
        <v>225652</v>
      </c>
      <c r="J69" s="64">
        <f t="shared" si="9"/>
        <v>160750</v>
      </c>
      <c r="K69" s="60">
        <f t="shared" si="9"/>
        <v>168788</v>
      </c>
      <c r="L69" s="61">
        <f t="shared" si="9"/>
        <v>177227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>
        <v>225652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225652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1345370</v>
      </c>
      <c r="D79" s="6">
        <v>2603517</v>
      </c>
      <c r="E79" s="7"/>
      <c r="F79" s="8"/>
      <c r="G79" s="6"/>
      <c r="H79" s="6">
        <v>2330</v>
      </c>
      <c r="I79" s="9"/>
      <c r="J79" s="10">
        <v>160750</v>
      </c>
      <c r="K79" s="6">
        <v>168788</v>
      </c>
      <c r="L79" s="7">
        <v>177227</v>
      </c>
    </row>
    <row r="80" spans="1:12" ht="13.5">
      <c r="A80" s="87" t="s">
        <v>46</v>
      </c>
      <c r="B80" s="71"/>
      <c r="C80" s="72">
        <f>SUM(C68:C69)</f>
        <v>-783009</v>
      </c>
      <c r="D80" s="72">
        <f aca="true" t="shared" si="11" ref="D80:L80">SUM(D68:D69)</f>
        <v>355038</v>
      </c>
      <c r="E80" s="73">
        <f t="shared" si="11"/>
        <v>1963471</v>
      </c>
      <c r="F80" s="74">
        <f t="shared" si="11"/>
        <v>2000000</v>
      </c>
      <c r="G80" s="72">
        <f t="shared" si="11"/>
        <v>2000000</v>
      </c>
      <c r="H80" s="72">
        <f>SUM(H68:H69)</f>
        <v>2330</v>
      </c>
      <c r="I80" s="75">
        <f t="shared" si="11"/>
        <v>2088204</v>
      </c>
      <c r="J80" s="76">
        <f t="shared" si="11"/>
        <v>-1839250</v>
      </c>
      <c r="K80" s="72">
        <f t="shared" si="11"/>
        <v>-1931212</v>
      </c>
      <c r="L80" s="73">
        <f t="shared" si="11"/>
        <v>-2027773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0.5629016165759515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0.086</v>
      </c>
      <c r="D84" s="95">
        <f t="shared" si="14"/>
        <v>0.178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0.019</v>
      </c>
      <c r="J84" s="99">
        <f t="shared" si="14"/>
        <v>0.131</v>
      </c>
      <c r="K84" s="95">
        <f t="shared" si="14"/>
        <v>0.131</v>
      </c>
      <c r="L84" s="96">
        <f t="shared" si="14"/>
        <v>0.131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0.09</v>
      </c>
      <c r="D85" s="95">
        <f t="shared" si="15"/>
        <v>0.18</v>
      </c>
      <c r="E85" s="96">
        <f t="shared" si="15"/>
        <v>0.09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0.13</v>
      </c>
      <c r="K85" s="95">
        <f t="shared" si="15"/>
        <v>0.13</v>
      </c>
      <c r="L85" s="96">
        <f t="shared" si="15"/>
        <v>0.13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205799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205799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53396175</v>
      </c>
      <c r="D5" s="40">
        <f aca="true" t="shared" si="0" ref="D5:L5">SUM(D11:D18)</f>
        <v>53407296</v>
      </c>
      <c r="E5" s="41">
        <f t="shared" si="0"/>
        <v>0</v>
      </c>
      <c r="F5" s="42">
        <f t="shared" si="0"/>
        <v>23395000</v>
      </c>
      <c r="G5" s="40">
        <f t="shared" si="0"/>
        <v>23395000</v>
      </c>
      <c r="H5" s="40">
        <f>SUM(H11:H18)</f>
        <v>14600017</v>
      </c>
      <c r="I5" s="43">
        <f t="shared" si="0"/>
        <v>0</v>
      </c>
      <c r="J5" s="44">
        <f t="shared" si="0"/>
        <v>36906800</v>
      </c>
      <c r="K5" s="40">
        <f t="shared" si="0"/>
        <v>24652000</v>
      </c>
      <c r="L5" s="41">
        <f t="shared" si="0"/>
        <v>64754000</v>
      </c>
    </row>
    <row r="6" spans="1:12" ht="13.5">
      <c r="A6" s="46" t="s">
        <v>19</v>
      </c>
      <c r="B6" s="47"/>
      <c r="C6" s="6">
        <v>12870000</v>
      </c>
      <c r="D6" s="6">
        <v>14139621</v>
      </c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>
        <v>11214509</v>
      </c>
      <c r="D7" s="6">
        <v>15200614</v>
      </c>
      <c r="E7" s="7"/>
      <c r="F7" s="8"/>
      <c r="G7" s="6"/>
      <c r="H7" s="6">
        <v>2374787</v>
      </c>
      <c r="I7" s="9"/>
      <c r="J7" s="10">
        <v>7481975</v>
      </c>
      <c r="K7" s="6">
        <v>2000000</v>
      </c>
      <c r="L7" s="7">
        <v>30000000</v>
      </c>
    </row>
    <row r="8" spans="1:12" ht="13.5">
      <c r="A8" s="46" t="s">
        <v>21</v>
      </c>
      <c r="B8" s="47"/>
      <c r="C8" s="6">
        <v>23873520</v>
      </c>
      <c r="D8" s="6">
        <v>21897286</v>
      </c>
      <c r="E8" s="7"/>
      <c r="F8" s="8">
        <v>23395000</v>
      </c>
      <c r="G8" s="6">
        <v>23395000</v>
      </c>
      <c r="H8" s="6">
        <v>6389510</v>
      </c>
      <c r="I8" s="9"/>
      <c r="J8" s="10">
        <v>19424825</v>
      </c>
      <c r="K8" s="6"/>
      <c r="L8" s="7">
        <v>10000000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>
        <v>8500000</v>
      </c>
      <c r="K9" s="6"/>
      <c r="L9" s="7"/>
    </row>
    <row r="10" spans="1:12" ht="13.5">
      <c r="A10" s="46" t="s">
        <v>23</v>
      </c>
      <c r="B10" s="47"/>
      <c r="C10" s="6">
        <v>3068000</v>
      </c>
      <c r="D10" s="6"/>
      <c r="E10" s="7"/>
      <c r="F10" s="8"/>
      <c r="G10" s="6"/>
      <c r="H10" s="6">
        <v>1336335</v>
      </c>
      <c r="I10" s="9"/>
      <c r="J10" s="10"/>
      <c r="K10" s="6">
        <v>22652000</v>
      </c>
      <c r="L10" s="7">
        <v>23754000</v>
      </c>
    </row>
    <row r="11" spans="1:12" ht="13.5">
      <c r="A11" s="48" t="s">
        <v>24</v>
      </c>
      <c r="B11" s="47"/>
      <c r="C11" s="21">
        <f>SUM(C6:C10)</f>
        <v>51026029</v>
      </c>
      <c r="D11" s="21">
        <f aca="true" t="shared" si="1" ref="D11:L11">SUM(D6:D10)</f>
        <v>51237521</v>
      </c>
      <c r="E11" s="22">
        <f t="shared" si="1"/>
        <v>0</v>
      </c>
      <c r="F11" s="23">
        <f t="shared" si="1"/>
        <v>23395000</v>
      </c>
      <c r="G11" s="21">
        <f t="shared" si="1"/>
        <v>23395000</v>
      </c>
      <c r="H11" s="21">
        <f>SUM(H6:H10)</f>
        <v>10100632</v>
      </c>
      <c r="I11" s="24">
        <f t="shared" si="1"/>
        <v>0</v>
      </c>
      <c r="J11" s="25">
        <f t="shared" si="1"/>
        <v>35406800</v>
      </c>
      <c r="K11" s="21">
        <f t="shared" si="1"/>
        <v>24652000</v>
      </c>
      <c r="L11" s="22">
        <f t="shared" si="1"/>
        <v>63754000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>
        <v>3626407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>
        <v>257125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2370146</v>
      </c>
      <c r="D15" s="6">
        <v>2169775</v>
      </c>
      <c r="E15" s="7"/>
      <c r="F15" s="8"/>
      <c r="G15" s="6"/>
      <c r="H15" s="6">
        <v>615853</v>
      </c>
      <c r="I15" s="9"/>
      <c r="J15" s="10">
        <v>1500000</v>
      </c>
      <c r="K15" s="6"/>
      <c r="L15" s="7">
        <v>1000000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15911639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>
        <v>109280</v>
      </c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>
        <v>420711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>
        <v>13663682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14193673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505062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>
        <v>352495</v>
      </c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860409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12870000</v>
      </c>
      <c r="D36" s="6">
        <f t="shared" si="4"/>
        <v>14139621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109280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11214509</v>
      </c>
      <c r="D37" s="6">
        <f t="shared" si="4"/>
        <v>15200614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2795498</v>
      </c>
      <c r="I37" s="9">
        <f t="shared" si="4"/>
        <v>0</v>
      </c>
      <c r="J37" s="10">
        <f t="shared" si="4"/>
        <v>7481975</v>
      </c>
      <c r="K37" s="6">
        <f t="shared" si="4"/>
        <v>2000000</v>
      </c>
      <c r="L37" s="7">
        <f t="shared" si="4"/>
        <v>30000000</v>
      </c>
    </row>
    <row r="38" spans="1:12" ht="13.5">
      <c r="A38" s="46" t="s">
        <v>21</v>
      </c>
      <c r="B38" s="47"/>
      <c r="C38" s="6">
        <f t="shared" si="4"/>
        <v>23873520</v>
      </c>
      <c r="D38" s="6">
        <f t="shared" si="4"/>
        <v>21897286</v>
      </c>
      <c r="E38" s="7">
        <f t="shared" si="4"/>
        <v>0</v>
      </c>
      <c r="F38" s="8">
        <f t="shared" si="4"/>
        <v>23395000</v>
      </c>
      <c r="G38" s="6">
        <f t="shared" si="4"/>
        <v>23395000</v>
      </c>
      <c r="H38" s="6">
        <f>H8+H23</f>
        <v>20053192</v>
      </c>
      <c r="I38" s="9">
        <f t="shared" si="4"/>
        <v>0</v>
      </c>
      <c r="J38" s="10">
        <f t="shared" si="4"/>
        <v>19424825</v>
      </c>
      <c r="K38" s="6">
        <f t="shared" si="4"/>
        <v>0</v>
      </c>
      <c r="L38" s="7">
        <f t="shared" si="4"/>
        <v>10000000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8500000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3068000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1336335</v>
      </c>
      <c r="I40" s="9">
        <f t="shared" si="4"/>
        <v>0</v>
      </c>
      <c r="J40" s="10">
        <f t="shared" si="4"/>
        <v>0</v>
      </c>
      <c r="K40" s="6">
        <f t="shared" si="4"/>
        <v>22652000</v>
      </c>
      <c r="L40" s="7">
        <f t="shared" si="4"/>
        <v>23754000</v>
      </c>
    </row>
    <row r="41" spans="1:12" ht="13.5">
      <c r="A41" s="48" t="s">
        <v>24</v>
      </c>
      <c r="B41" s="47"/>
      <c r="C41" s="21">
        <f>SUM(C36:C40)</f>
        <v>51026029</v>
      </c>
      <c r="D41" s="21">
        <f aca="true" t="shared" si="5" ref="D41:L41">SUM(D36:D40)</f>
        <v>51237521</v>
      </c>
      <c r="E41" s="22">
        <f t="shared" si="5"/>
        <v>0</v>
      </c>
      <c r="F41" s="23">
        <f t="shared" si="5"/>
        <v>23395000</v>
      </c>
      <c r="G41" s="21">
        <f t="shared" si="5"/>
        <v>23395000</v>
      </c>
      <c r="H41" s="21">
        <f>SUM(H36:H40)</f>
        <v>24294305</v>
      </c>
      <c r="I41" s="24">
        <f t="shared" si="5"/>
        <v>0</v>
      </c>
      <c r="J41" s="25">
        <f t="shared" si="5"/>
        <v>35406800</v>
      </c>
      <c r="K41" s="21">
        <f t="shared" si="5"/>
        <v>24652000</v>
      </c>
      <c r="L41" s="22">
        <f t="shared" si="5"/>
        <v>63754000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4131469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609620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2370146</v>
      </c>
      <c r="D45" s="6">
        <f t="shared" si="4"/>
        <v>2169775</v>
      </c>
      <c r="E45" s="61">
        <f t="shared" si="4"/>
        <v>0</v>
      </c>
      <c r="F45" s="62">
        <f t="shared" si="4"/>
        <v>0</v>
      </c>
      <c r="G45" s="60">
        <f t="shared" si="4"/>
        <v>0</v>
      </c>
      <c r="H45" s="60">
        <f t="shared" si="4"/>
        <v>1476262</v>
      </c>
      <c r="I45" s="63">
        <f t="shared" si="4"/>
        <v>0</v>
      </c>
      <c r="J45" s="64">
        <f t="shared" si="4"/>
        <v>1500000</v>
      </c>
      <c r="K45" s="60">
        <f t="shared" si="4"/>
        <v>0</v>
      </c>
      <c r="L45" s="61">
        <f t="shared" si="4"/>
        <v>1000000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53396175</v>
      </c>
      <c r="D49" s="72">
        <f aca="true" t="shared" si="6" ref="D49:L49">SUM(D41:D48)</f>
        <v>53407296</v>
      </c>
      <c r="E49" s="73">
        <f t="shared" si="6"/>
        <v>0</v>
      </c>
      <c r="F49" s="74">
        <f t="shared" si="6"/>
        <v>23395000</v>
      </c>
      <c r="G49" s="72">
        <f t="shared" si="6"/>
        <v>23395000</v>
      </c>
      <c r="H49" s="72">
        <f>SUM(H41:H48)</f>
        <v>30511656</v>
      </c>
      <c r="I49" s="75">
        <f t="shared" si="6"/>
        <v>0</v>
      </c>
      <c r="J49" s="76">
        <f t="shared" si="6"/>
        <v>36906800</v>
      </c>
      <c r="K49" s="72">
        <f t="shared" si="6"/>
        <v>24652000</v>
      </c>
      <c r="L49" s="73">
        <f t="shared" si="6"/>
        <v>64754000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168123807</v>
      </c>
      <c r="D52" s="6">
        <v>165626048</v>
      </c>
      <c r="E52" s="7"/>
      <c r="F52" s="8">
        <v>149834750</v>
      </c>
      <c r="G52" s="6">
        <v>149834750</v>
      </c>
      <c r="H52" s="6"/>
      <c r="I52" s="9"/>
      <c r="J52" s="10">
        <v>218072067</v>
      </c>
      <c r="K52" s="6">
        <v>208913297</v>
      </c>
      <c r="L52" s="7">
        <v>216562689</v>
      </c>
    </row>
    <row r="53" spans="1:12" ht="13.5">
      <c r="A53" s="79" t="s">
        <v>20</v>
      </c>
      <c r="B53" s="47"/>
      <c r="C53" s="6">
        <v>89919196</v>
      </c>
      <c r="D53" s="6">
        <v>88583297</v>
      </c>
      <c r="E53" s="7"/>
      <c r="F53" s="8">
        <v>80137492</v>
      </c>
      <c r="G53" s="6">
        <v>80137492</v>
      </c>
      <c r="H53" s="6"/>
      <c r="I53" s="9"/>
      <c r="J53" s="10">
        <v>95597862</v>
      </c>
      <c r="K53" s="6">
        <v>89752811</v>
      </c>
      <c r="L53" s="7">
        <v>150162568</v>
      </c>
    </row>
    <row r="54" spans="1:12" ht="13.5">
      <c r="A54" s="79" t="s">
        <v>21</v>
      </c>
      <c r="B54" s="47"/>
      <c r="C54" s="6">
        <v>283845368</v>
      </c>
      <c r="D54" s="6">
        <v>279628373</v>
      </c>
      <c r="E54" s="7"/>
      <c r="F54" s="8">
        <v>252967742</v>
      </c>
      <c r="G54" s="6">
        <v>252967742</v>
      </c>
      <c r="H54" s="6"/>
      <c r="I54" s="9"/>
      <c r="J54" s="10">
        <v>300316949</v>
      </c>
      <c r="K54" s="6">
        <v>299573264</v>
      </c>
      <c r="L54" s="7">
        <v>358745213</v>
      </c>
    </row>
    <row r="55" spans="1:12" ht="13.5">
      <c r="A55" s="79" t="s">
        <v>22</v>
      </c>
      <c r="B55" s="47"/>
      <c r="C55" s="6">
        <v>54248805</v>
      </c>
      <c r="D55" s="6">
        <v>53442849</v>
      </c>
      <c r="E55" s="7"/>
      <c r="F55" s="8">
        <v>48347443</v>
      </c>
      <c r="G55" s="6">
        <v>48347443</v>
      </c>
      <c r="H55" s="6"/>
      <c r="I55" s="9"/>
      <c r="J55" s="10">
        <v>64825837</v>
      </c>
      <c r="K55" s="6">
        <v>53365319</v>
      </c>
      <c r="L55" s="7">
        <v>55625076</v>
      </c>
    </row>
    <row r="56" spans="1:12" ht="13.5">
      <c r="A56" s="79" t="s">
        <v>23</v>
      </c>
      <c r="B56" s="47"/>
      <c r="C56" s="6">
        <v>1984629</v>
      </c>
      <c r="D56" s="6">
        <v>1955144</v>
      </c>
      <c r="E56" s="7"/>
      <c r="F56" s="8">
        <v>1768735</v>
      </c>
      <c r="G56" s="6">
        <v>1768735</v>
      </c>
      <c r="H56" s="6"/>
      <c r="I56" s="9"/>
      <c r="J56" s="10">
        <v>23256035</v>
      </c>
      <c r="K56" s="6">
        <v>45400735</v>
      </c>
      <c r="L56" s="7">
        <v>45722735</v>
      </c>
    </row>
    <row r="57" spans="1:12" ht="13.5">
      <c r="A57" s="80" t="s">
        <v>24</v>
      </c>
      <c r="B57" s="47"/>
      <c r="C57" s="21">
        <f>SUM(C52:C56)</f>
        <v>598121805</v>
      </c>
      <c r="D57" s="21">
        <f aca="true" t="shared" si="7" ref="D57:L57">SUM(D52:D56)</f>
        <v>589235711</v>
      </c>
      <c r="E57" s="22">
        <f t="shared" si="7"/>
        <v>0</v>
      </c>
      <c r="F57" s="23">
        <f t="shared" si="7"/>
        <v>533056162</v>
      </c>
      <c r="G57" s="21">
        <f t="shared" si="7"/>
        <v>533056162</v>
      </c>
      <c r="H57" s="21">
        <f>SUM(H52:H56)</f>
        <v>0</v>
      </c>
      <c r="I57" s="24">
        <f t="shared" si="7"/>
        <v>0</v>
      </c>
      <c r="J57" s="25">
        <f t="shared" si="7"/>
        <v>702068750</v>
      </c>
      <c r="K57" s="21">
        <f t="shared" si="7"/>
        <v>697005426</v>
      </c>
      <c r="L57" s="22">
        <f t="shared" si="7"/>
        <v>826818281</v>
      </c>
    </row>
    <row r="58" spans="1:12" ht="13.5">
      <c r="A58" s="77" t="s">
        <v>25</v>
      </c>
      <c r="B58" s="39"/>
      <c r="C58" s="6">
        <v>16139761</v>
      </c>
      <c r="D58" s="6">
        <v>15899978</v>
      </c>
      <c r="E58" s="7"/>
      <c r="F58" s="8">
        <v>14384025</v>
      </c>
      <c r="G58" s="6">
        <v>14384025</v>
      </c>
      <c r="H58" s="6"/>
      <c r="I58" s="9"/>
      <c r="J58" s="10">
        <v>178838814</v>
      </c>
      <c r="K58" s="6">
        <v>176012662</v>
      </c>
      <c r="L58" s="7">
        <v>184932176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1200000</v>
      </c>
      <c r="D60" s="6">
        <v>1300000</v>
      </c>
      <c r="E60" s="7"/>
      <c r="F60" s="8">
        <v>1400000</v>
      </c>
      <c r="G60" s="6">
        <v>1400000</v>
      </c>
      <c r="H60" s="6"/>
      <c r="I60" s="9"/>
      <c r="J60" s="10">
        <v>1550000</v>
      </c>
      <c r="K60" s="6">
        <v>1620000</v>
      </c>
      <c r="L60" s="7">
        <v>1700000</v>
      </c>
    </row>
    <row r="61" spans="1:12" ht="13.5">
      <c r="A61" s="77" t="s">
        <v>28</v>
      </c>
      <c r="B61" s="39" t="s">
        <v>29</v>
      </c>
      <c r="C61" s="6">
        <v>230915337</v>
      </c>
      <c r="D61" s="6">
        <v>227484705</v>
      </c>
      <c r="E61" s="7"/>
      <c r="F61" s="8">
        <v>205795613</v>
      </c>
      <c r="G61" s="6">
        <v>205795613</v>
      </c>
      <c r="H61" s="6"/>
      <c r="I61" s="9"/>
      <c r="J61" s="10">
        <v>17982563</v>
      </c>
      <c r="K61" s="6">
        <v>14959000</v>
      </c>
      <c r="L61" s="7">
        <v>15280000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100117</v>
      </c>
      <c r="D64" s="6">
        <v>75427</v>
      </c>
      <c r="E64" s="7"/>
      <c r="F64" s="8">
        <v>87000</v>
      </c>
      <c r="G64" s="6">
        <v>87000</v>
      </c>
      <c r="H64" s="6"/>
      <c r="I64" s="9"/>
      <c r="J64" s="10">
        <v>214000</v>
      </c>
      <c r="K64" s="6">
        <v>250000</v>
      </c>
      <c r="L64" s="7">
        <v>280000</v>
      </c>
    </row>
    <row r="65" spans="1:12" ht="13.5">
      <c r="A65" s="70" t="s">
        <v>40</v>
      </c>
      <c r="B65" s="71"/>
      <c r="C65" s="72">
        <f>SUM(C57:C64)</f>
        <v>846477020</v>
      </c>
      <c r="D65" s="72">
        <f aca="true" t="shared" si="8" ref="D65:L65">SUM(D57:D64)</f>
        <v>833995821</v>
      </c>
      <c r="E65" s="73">
        <f t="shared" si="8"/>
        <v>0</v>
      </c>
      <c r="F65" s="74">
        <f t="shared" si="8"/>
        <v>754722800</v>
      </c>
      <c r="G65" s="72">
        <f t="shared" si="8"/>
        <v>754722800</v>
      </c>
      <c r="H65" s="72">
        <f>SUM(H57:H64)</f>
        <v>0</v>
      </c>
      <c r="I65" s="75">
        <f t="shared" si="8"/>
        <v>0</v>
      </c>
      <c r="J65" s="82">
        <f t="shared" si="8"/>
        <v>900654127</v>
      </c>
      <c r="K65" s="72">
        <f t="shared" si="8"/>
        <v>889847088</v>
      </c>
      <c r="L65" s="73">
        <f t="shared" si="8"/>
        <v>1029010457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72544772</v>
      </c>
      <c r="D68" s="60">
        <v>44136043</v>
      </c>
      <c r="E68" s="61">
        <v>21298189</v>
      </c>
      <c r="F68" s="62"/>
      <c r="G68" s="60"/>
      <c r="H68" s="60"/>
      <c r="I68" s="63">
        <v>40519606</v>
      </c>
      <c r="J68" s="64">
        <v>1891506</v>
      </c>
      <c r="K68" s="60">
        <v>15345317</v>
      </c>
      <c r="L68" s="61">
        <v>4695463</v>
      </c>
    </row>
    <row r="69" spans="1:12" ht="13.5">
      <c r="A69" s="84" t="s">
        <v>43</v>
      </c>
      <c r="B69" s="39" t="s">
        <v>44</v>
      </c>
      <c r="C69" s="60">
        <f>SUM(C75:C79)</f>
        <v>5076996</v>
      </c>
      <c r="D69" s="60">
        <f aca="true" t="shared" si="9" ref="D69:L69">SUM(D75:D79)</f>
        <v>2788138</v>
      </c>
      <c r="E69" s="61">
        <f t="shared" si="9"/>
        <v>0</v>
      </c>
      <c r="F69" s="62">
        <f t="shared" si="9"/>
        <v>2093500</v>
      </c>
      <c r="G69" s="60">
        <f t="shared" si="9"/>
        <v>2093500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>
        <v>1120256</v>
      </c>
      <c r="D70" s="6">
        <v>117757</v>
      </c>
      <c r="E70" s="7"/>
      <c r="F70" s="8">
        <v>88419</v>
      </c>
      <c r="G70" s="6">
        <v>88419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993141</v>
      </c>
      <c r="D71" s="6">
        <v>1390421</v>
      </c>
      <c r="E71" s="7"/>
      <c r="F71" s="8">
        <v>1044010</v>
      </c>
      <c r="G71" s="6">
        <v>1044010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1801320</v>
      </c>
      <c r="D72" s="6">
        <v>731159</v>
      </c>
      <c r="E72" s="7"/>
      <c r="F72" s="8">
        <v>548998</v>
      </c>
      <c r="G72" s="6">
        <v>548998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19867</v>
      </c>
      <c r="D73" s="6">
        <v>16435</v>
      </c>
      <c r="E73" s="7"/>
      <c r="F73" s="8">
        <v>12340</v>
      </c>
      <c r="G73" s="6">
        <v>12340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945024</v>
      </c>
      <c r="D74" s="6">
        <v>510712</v>
      </c>
      <c r="E74" s="7"/>
      <c r="F74" s="8">
        <v>383473</v>
      </c>
      <c r="G74" s="6">
        <v>383473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4879608</v>
      </c>
      <c r="D75" s="21">
        <f aca="true" t="shared" si="10" ref="D75:L75">SUM(D70:D74)</f>
        <v>2766484</v>
      </c>
      <c r="E75" s="22">
        <f t="shared" si="10"/>
        <v>0</v>
      </c>
      <c r="F75" s="23">
        <f t="shared" si="10"/>
        <v>2077240</v>
      </c>
      <c r="G75" s="21">
        <f t="shared" si="10"/>
        <v>2077240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197388</v>
      </c>
      <c r="D79" s="6">
        <v>21654</v>
      </c>
      <c r="E79" s="7"/>
      <c r="F79" s="8">
        <v>16260</v>
      </c>
      <c r="G79" s="6">
        <v>16260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77621768</v>
      </c>
      <c r="D80" s="72">
        <f aca="true" t="shared" si="11" ref="D80:L80">SUM(D68:D69)</f>
        <v>46924181</v>
      </c>
      <c r="E80" s="73">
        <f t="shared" si="11"/>
        <v>21298189</v>
      </c>
      <c r="F80" s="74">
        <f t="shared" si="11"/>
        <v>2093500</v>
      </c>
      <c r="G80" s="72">
        <f t="shared" si="11"/>
        <v>2093500</v>
      </c>
      <c r="H80" s="72">
        <f>SUM(H68:H69)</f>
        <v>0</v>
      </c>
      <c r="I80" s="75">
        <f t="shared" si="11"/>
        <v>40519606</v>
      </c>
      <c r="J80" s="76">
        <f t="shared" si="11"/>
        <v>1891506</v>
      </c>
      <c r="K80" s="72">
        <f t="shared" si="11"/>
        <v>15345317</v>
      </c>
      <c r="L80" s="73">
        <f t="shared" si="11"/>
        <v>4695463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1.0898370186829234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0.003</v>
      </c>
      <c r="E84" s="96">
        <f t="shared" si="14"/>
        <v>0</v>
      </c>
      <c r="F84" s="97">
        <f t="shared" si="14"/>
        <v>0.003</v>
      </c>
      <c r="G84" s="95">
        <f t="shared" si="14"/>
        <v>0.003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2836501</v>
      </c>
      <c r="I90" s="14"/>
      <c r="J90" s="15">
        <v>2975000</v>
      </c>
      <c r="K90" s="11">
        <v>4204000</v>
      </c>
      <c r="L90" s="27">
        <v>4831430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2836501</v>
      </c>
      <c r="I93" s="75">
        <f t="shared" si="16"/>
        <v>0</v>
      </c>
      <c r="J93" s="76">
        <f t="shared" si="16"/>
        <v>2975000</v>
      </c>
      <c r="K93" s="72">
        <f t="shared" si="16"/>
        <v>4204000</v>
      </c>
      <c r="L93" s="121">
        <f t="shared" si="16"/>
        <v>4831430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27390909</v>
      </c>
      <c r="D5" s="40">
        <f aca="true" t="shared" si="0" ref="D5:L5">SUM(D11:D18)</f>
        <v>23916342</v>
      </c>
      <c r="E5" s="41">
        <f t="shared" si="0"/>
        <v>16103478</v>
      </c>
      <c r="F5" s="42">
        <f t="shared" si="0"/>
        <v>15949880</v>
      </c>
      <c r="G5" s="40">
        <f t="shared" si="0"/>
        <v>15950000</v>
      </c>
      <c r="H5" s="40">
        <f>SUM(H11:H18)</f>
        <v>8944216</v>
      </c>
      <c r="I5" s="43">
        <f t="shared" si="0"/>
        <v>14257470</v>
      </c>
      <c r="J5" s="44">
        <f t="shared" si="0"/>
        <v>18298000</v>
      </c>
      <c r="K5" s="40">
        <f t="shared" si="0"/>
        <v>11446000</v>
      </c>
      <c r="L5" s="41">
        <f t="shared" si="0"/>
        <v>12132000</v>
      </c>
    </row>
    <row r="6" spans="1:12" ht="13.5">
      <c r="A6" s="46" t="s">
        <v>19</v>
      </c>
      <c r="B6" s="47"/>
      <c r="C6" s="6">
        <v>145000</v>
      </c>
      <c r="D6" s="6">
        <v>4873000</v>
      </c>
      <c r="E6" s="7"/>
      <c r="F6" s="8">
        <v>500000</v>
      </c>
      <c r="G6" s="6">
        <v>6200000</v>
      </c>
      <c r="H6" s="6">
        <v>7010725</v>
      </c>
      <c r="I6" s="9">
        <v>3959178</v>
      </c>
      <c r="J6" s="10">
        <v>3350000</v>
      </c>
      <c r="K6" s="6">
        <v>3551000</v>
      </c>
      <c r="L6" s="7">
        <v>3764000</v>
      </c>
    </row>
    <row r="7" spans="1:12" ht="13.5">
      <c r="A7" s="46" t="s">
        <v>20</v>
      </c>
      <c r="B7" s="47"/>
      <c r="C7" s="6"/>
      <c r="D7" s="6"/>
      <c r="E7" s="7">
        <v>1313110</v>
      </c>
      <c r="F7" s="8">
        <v>1045000</v>
      </c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11771000</v>
      </c>
      <c r="D8" s="6">
        <v>19043342</v>
      </c>
      <c r="E8" s="7">
        <v>4420000</v>
      </c>
      <c r="F8" s="8">
        <v>13904880</v>
      </c>
      <c r="G8" s="6">
        <v>8205000</v>
      </c>
      <c r="H8" s="6">
        <v>1726224</v>
      </c>
      <c r="I8" s="9">
        <v>10298292</v>
      </c>
      <c r="J8" s="10">
        <v>7500000</v>
      </c>
      <c r="K8" s="6"/>
      <c r="L8" s="7"/>
    </row>
    <row r="9" spans="1:12" ht="13.5">
      <c r="A9" s="46" t="s">
        <v>22</v>
      </c>
      <c r="B9" s="47"/>
      <c r="C9" s="6">
        <v>15101000</v>
      </c>
      <c r="D9" s="6"/>
      <c r="E9" s="7">
        <v>10049593</v>
      </c>
      <c r="F9" s="8">
        <v>500000</v>
      </c>
      <c r="G9" s="6">
        <v>500000</v>
      </c>
      <c r="H9" s="6">
        <v>207267</v>
      </c>
      <c r="I9" s="9"/>
      <c r="J9" s="10">
        <v>6898000</v>
      </c>
      <c r="K9" s="6">
        <v>7312000</v>
      </c>
      <c r="L9" s="7">
        <v>7750000</v>
      </c>
    </row>
    <row r="10" spans="1:12" ht="13.5">
      <c r="A10" s="46" t="s">
        <v>23</v>
      </c>
      <c r="B10" s="47"/>
      <c r="C10" s="6">
        <v>335085</v>
      </c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27352085</v>
      </c>
      <c r="D11" s="21">
        <f aca="true" t="shared" si="1" ref="D11:L11">SUM(D6:D10)</f>
        <v>23916342</v>
      </c>
      <c r="E11" s="22">
        <f t="shared" si="1"/>
        <v>15782703</v>
      </c>
      <c r="F11" s="23">
        <f t="shared" si="1"/>
        <v>15949880</v>
      </c>
      <c r="G11" s="21">
        <f t="shared" si="1"/>
        <v>14905000</v>
      </c>
      <c r="H11" s="21">
        <f>SUM(H6:H10)</f>
        <v>8944216</v>
      </c>
      <c r="I11" s="24">
        <f t="shared" si="1"/>
        <v>14257470</v>
      </c>
      <c r="J11" s="25">
        <f t="shared" si="1"/>
        <v>17748000</v>
      </c>
      <c r="K11" s="21">
        <f t="shared" si="1"/>
        <v>10863000</v>
      </c>
      <c r="L11" s="22">
        <f t="shared" si="1"/>
        <v>11514000</v>
      </c>
    </row>
    <row r="12" spans="1:12" ht="13.5">
      <c r="A12" s="49" t="s">
        <v>25</v>
      </c>
      <c r="B12" s="39"/>
      <c r="C12" s="6"/>
      <c r="D12" s="6"/>
      <c r="E12" s="7">
        <v>320775</v>
      </c>
      <c r="F12" s="8"/>
      <c r="G12" s="6">
        <v>365000</v>
      </c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38824</v>
      </c>
      <c r="D15" s="6"/>
      <c r="E15" s="7"/>
      <c r="F15" s="8"/>
      <c r="G15" s="6">
        <v>680000</v>
      </c>
      <c r="H15" s="6"/>
      <c r="I15" s="9"/>
      <c r="J15" s="10">
        <v>550000</v>
      </c>
      <c r="K15" s="6">
        <v>583000</v>
      </c>
      <c r="L15" s="7">
        <v>618000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145000</v>
      </c>
      <c r="D36" s="6">
        <f t="shared" si="4"/>
        <v>4873000</v>
      </c>
      <c r="E36" s="7">
        <f t="shared" si="4"/>
        <v>0</v>
      </c>
      <c r="F36" s="8">
        <f t="shared" si="4"/>
        <v>500000</v>
      </c>
      <c r="G36" s="6">
        <f t="shared" si="4"/>
        <v>6200000</v>
      </c>
      <c r="H36" s="6">
        <f>H6+H21</f>
        <v>7010725</v>
      </c>
      <c r="I36" s="9">
        <f t="shared" si="4"/>
        <v>3959178</v>
      </c>
      <c r="J36" s="10">
        <f t="shared" si="4"/>
        <v>3350000</v>
      </c>
      <c r="K36" s="6">
        <f t="shared" si="4"/>
        <v>3551000</v>
      </c>
      <c r="L36" s="7">
        <f t="shared" si="4"/>
        <v>3764000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1313110</v>
      </c>
      <c r="F37" s="8">
        <f t="shared" si="4"/>
        <v>1045000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11771000</v>
      </c>
      <c r="D38" s="6">
        <f t="shared" si="4"/>
        <v>19043342</v>
      </c>
      <c r="E38" s="7">
        <f t="shared" si="4"/>
        <v>4420000</v>
      </c>
      <c r="F38" s="8">
        <f t="shared" si="4"/>
        <v>13904880</v>
      </c>
      <c r="G38" s="6">
        <f t="shared" si="4"/>
        <v>8205000</v>
      </c>
      <c r="H38" s="6">
        <f>H8+H23</f>
        <v>1726224</v>
      </c>
      <c r="I38" s="9">
        <f t="shared" si="4"/>
        <v>10298292</v>
      </c>
      <c r="J38" s="10">
        <f t="shared" si="4"/>
        <v>7500000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15101000</v>
      </c>
      <c r="D39" s="6">
        <f t="shared" si="4"/>
        <v>0</v>
      </c>
      <c r="E39" s="7">
        <f t="shared" si="4"/>
        <v>10049593</v>
      </c>
      <c r="F39" s="8">
        <f t="shared" si="4"/>
        <v>500000</v>
      </c>
      <c r="G39" s="6">
        <f t="shared" si="4"/>
        <v>500000</v>
      </c>
      <c r="H39" s="6">
        <f>H9+H24</f>
        <v>207267</v>
      </c>
      <c r="I39" s="9">
        <f t="shared" si="4"/>
        <v>0</v>
      </c>
      <c r="J39" s="10">
        <f t="shared" si="4"/>
        <v>6898000</v>
      </c>
      <c r="K39" s="6">
        <f t="shared" si="4"/>
        <v>7312000</v>
      </c>
      <c r="L39" s="7">
        <f t="shared" si="4"/>
        <v>7750000</v>
      </c>
    </row>
    <row r="40" spans="1:12" ht="13.5">
      <c r="A40" s="46" t="s">
        <v>23</v>
      </c>
      <c r="B40" s="47"/>
      <c r="C40" s="6">
        <f t="shared" si="4"/>
        <v>335085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27352085</v>
      </c>
      <c r="D41" s="21">
        <f aca="true" t="shared" si="5" ref="D41:L41">SUM(D36:D40)</f>
        <v>23916342</v>
      </c>
      <c r="E41" s="22">
        <f t="shared" si="5"/>
        <v>15782703</v>
      </c>
      <c r="F41" s="23">
        <f t="shared" si="5"/>
        <v>15949880</v>
      </c>
      <c r="G41" s="21">
        <f t="shared" si="5"/>
        <v>14905000</v>
      </c>
      <c r="H41" s="21">
        <f>SUM(H36:H40)</f>
        <v>8944216</v>
      </c>
      <c r="I41" s="24">
        <f t="shared" si="5"/>
        <v>14257470</v>
      </c>
      <c r="J41" s="25">
        <f t="shared" si="5"/>
        <v>17748000</v>
      </c>
      <c r="K41" s="21">
        <f t="shared" si="5"/>
        <v>10863000</v>
      </c>
      <c r="L41" s="22">
        <f t="shared" si="5"/>
        <v>11514000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320775</v>
      </c>
      <c r="F42" s="62">
        <f t="shared" si="4"/>
        <v>0</v>
      </c>
      <c r="G42" s="60">
        <f t="shared" si="4"/>
        <v>365000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38824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680000</v>
      </c>
      <c r="H45" s="60">
        <f t="shared" si="4"/>
        <v>0</v>
      </c>
      <c r="I45" s="63">
        <f t="shared" si="4"/>
        <v>0</v>
      </c>
      <c r="J45" s="64">
        <f t="shared" si="4"/>
        <v>550000</v>
      </c>
      <c r="K45" s="60">
        <f t="shared" si="4"/>
        <v>583000</v>
      </c>
      <c r="L45" s="61">
        <f t="shared" si="4"/>
        <v>618000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27390909</v>
      </c>
      <c r="D49" s="72">
        <f aca="true" t="shared" si="6" ref="D49:L49">SUM(D41:D48)</f>
        <v>23916342</v>
      </c>
      <c r="E49" s="73">
        <f t="shared" si="6"/>
        <v>16103478</v>
      </c>
      <c r="F49" s="74">
        <f t="shared" si="6"/>
        <v>15949880</v>
      </c>
      <c r="G49" s="72">
        <f t="shared" si="6"/>
        <v>15950000</v>
      </c>
      <c r="H49" s="72">
        <f>SUM(H41:H48)</f>
        <v>8944216</v>
      </c>
      <c r="I49" s="75">
        <f t="shared" si="6"/>
        <v>14257470</v>
      </c>
      <c r="J49" s="76">
        <f t="shared" si="6"/>
        <v>18298000</v>
      </c>
      <c r="K49" s="72">
        <f t="shared" si="6"/>
        <v>11446000</v>
      </c>
      <c r="L49" s="73">
        <f t="shared" si="6"/>
        <v>12132000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145000</v>
      </c>
      <c r="D52" s="6">
        <v>15798278</v>
      </c>
      <c r="E52" s="7">
        <v>22905416</v>
      </c>
      <c r="F52" s="8">
        <v>25839168</v>
      </c>
      <c r="G52" s="6">
        <v>31539168</v>
      </c>
      <c r="H52" s="6"/>
      <c r="I52" s="9">
        <v>30287060</v>
      </c>
      <c r="J52" s="10">
        <v>13678000</v>
      </c>
      <c r="K52" s="6">
        <v>-5313000</v>
      </c>
      <c r="L52" s="7">
        <v>-6003000</v>
      </c>
    </row>
    <row r="53" spans="1:12" ht="13.5">
      <c r="A53" s="79" t="s">
        <v>20</v>
      </c>
      <c r="B53" s="47"/>
      <c r="C53" s="6"/>
      <c r="D53" s="6">
        <v>2138722</v>
      </c>
      <c r="E53" s="7">
        <v>3234834</v>
      </c>
      <c r="F53" s="8">
        <v>3183722</v>
      </c>
      <c r="G53" s="6">
        <v>2138722</v>
      </c>
      <c r="H53" s="6"/>
      <c r="I53" s="9">
        <v>4305508</v>
      </c>
      <c r="J53" s="10">
        <v>3184000</v>
      </c>
      <c r="K53" s="6">
        <v>3375000</v>
      </c>
      <c r="L53" s="7">
        <v>3578000</v>
      </c>
    </row>
    <row r="54" spans="1:12" ht="13.5">
      <c r="A54" s="79" t="s">
        <v>21</v>
      </c>
      <c r="B54" s="47"/>
      <c r="C54" s="6">
        <v>11771000</v>
      </c>
      <c r="D54" s="6">
        <v>72076006</v>
      </c>
      <c r="E54" s="7">
        <v>17232739</v>
      </c>
      <c r="F54" s="8">
        <v>26248351</v>
      </c>
      <c r="G54" s="6">
        <v>20548471</v>
      </c>
      <c r="H54" s="6"/>
      <c r="I54" s="9">
        <v>12885408</v>
      </c>
      <c r="J54" s="10">
        <v>41748000</v>
      </c>
      <c r="K54" s="6">
        <v>42228000</v>
      </c>
      <c r="L54" s="7">
        <v>50687000</v>
      </c>
    </row>
    <row r="55" spans="1:12" ht="13.5">
      <c r="A55" s="79" t="s">
        <v>22</v>
      </c>
      <c r="B55" s="47"/>
      <c r="C55" s="6">
        <v>15101000</v>
      </c>
      <c r="D55" s="6">
        <v>18500847</v>
      </c>
      <c r="E55" s="7">
        <v>28099295</v>
      </c>
      <c r="F55" s="8">
        <v>18398518</v>
      </c>
      <c r="G55" s="6">
        <v>18398518</v>
      </c>
      <c r="H55" s="6"/>
      <c r="I55" s="9">
        <v>30806127</v>
      </c>
      <c r="J55" s="10">
        <v>31495000</v>
      </c>
      <c r="K55" s="6">
        <v>36963000</v>
      </c>
      <c r="L55" s="7">
        <v>42840000</v>
      </c>
    </row>
    <row r="56" spans="1:12" ht="13.5">
      <c r="A56" s="79" t="s">
        <v>23</v>
      </c>
      <c r="B56" s="47"/>
      <c r="C56" s="6">
        <v>335085</v>
      </c>
      <c r="D56" s="6">
        <v>68592532</v>
      </c>
      <c r="E56" s="7">
        <v>3497014</v>
      </c>
      <c r="F56" s="8">
        <v>80169651</v>
      </c>
      <c r="G56" s="6">
        <v>80169651</v>
      </c>
      <c r="H56" s="6"/>
      <c r="I56" s="9">
        <v>6017250</v>
      </c>
      <c r="J56" s="10">
        <v>81483000</v>
      </c>
      <c r="K56" s="6">
        <v>81562000</v>
      </c>
      <c r="L56" s="7">
        <v>81645000</v>
      </c>
    </row>
    <row r="57" spans="1:12" ht="13.5">
      <c r="A57" s="80" t="s">
        <v>24</v>
      </c>
      <c r="B57" s="47"/>
      <c r="C57" s="21">
        <f>SUM(C52:C56)</f>
        <v>27352085</v>
      </c>
      <c r="D57" s="21">
        <f aca="true" t="shared" si="7" ref="D57:L57">SUM(D52:D56)</f>
        <v>177106385</v>
      </c>
      <c r="E57" s="22">
        <f t="shared" si="7"/>
        <v>74969298</v>
      </c>
      <c r="F57" s="23">
        <f t="shared" si="7"/>
        <v>153839410</v>
      </c>
      <c r="G57" s="21">
        <f t="shared" si="7"/>
        <v>152794530</v>
      </c>
      <c r="H57" s="21">
        <f>SUM(H52:H56)</f>
        <v>0</v>
      </c>
      <c r="I57" s="24">
        <f t="shared" si="7"/>
        <v>84301353</v>
      </c>
      <c r="J57" s="25">
        <f t="shared" si="7"/>
        <v>171588000</v>
      </c>
      <c r="K57" s="21">
        <f t="shared" si="7"/>
        <v>158815000</v>
      </c>
      <c r="L57" s="22">
        <f t="shared" si="7"/>
        <v>172747000</v>
      </c>
    </row>
    <row r="58" spans="1:12" ht="13.5">
      <c r="A58" s="77" t="s">
        <v>25</v>
      </c>
      <c r="B58" s="39"/>
      <c r="C58" s="6"/>
      <c r="D58" s="6"/>
      <c r="E58" s="7">
        <v>6283653</v>
      </c>
      <c r="F58" s="8"/>
      <c r="G58" s="6">
        <v>365000</v>
      </c>
      <c r="H58" s="6"/>
      <c r="I58" s="9">
        <v>5636510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38824</v>
      </c>
      <c r="D61" s="6"/>
      <c r="E61" s="7">
        <v>58778532</v>
      </c>
      <c r="F61" s="8"/>
      <c r="G61" s="6">
        <v>680000</v>
      </c>
      <c r="H61" s="6"/>
      <c r="I61" s="9">
        <v>58351006</v>
      </c>
      <c r="J61" s="10">
        <v>550000</v>
      </c>
      <c r="K61" s="6">
        <v>583000</v>
      </c>
      <c r="L61" s="7">
        <v>618000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27390909</v>
      </c>
      <c r="D65" s="72">
        <f aca="true" t="shared" si="8" ref="D65:L65">SUM(D57:D64)</f>
        <v>177106385</v>
      </c>
      <c r="E65" s="73">
        <f t="shared" si="8"/>
        <v>140031483</v>
      </c>
      <c r="F65" s="74">
        <f t="shared" si="8"/>
        <v>153839410</v>
      </c>
      <c r="G65" s="72">
        <f t="shared" si="8"/>
        <v>153839530</v>
      </c>
      <c r="H65" s="72">
        <f>SUM(H57:H64)</f>
        <v>0</v>
      </c>
      <c r="I65" s="75">
        <f t="shared" si="8"/>
        <v>148288869</v>
      </c>
      <c r="J65" s="82">
        <f t="shared" si="8"/>
        <v>172138000</v>
      </c>
      <c r="K65" s="72">
        <f t="shared" si="8"/>
        <v>159398000</v>
      </c>
      <c r="L65" s="73">
        <f t="shared" si="8"/>
        <v>173365000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14665906</v>
      </c>
      <c r="D68" s="60">
        <v>11472677</v>
      </c>
      <c r="E68" s="61">
        <v>7633554</v>
      </c>
      <c r="F68" s="62">
        <v>11553079</v>
      </c>
      <c r="G68" s="60">
        <v>8112079</v>
      </c>
      <c r="H68" s="60"/>
      <c r="I68" s="63">
        <v>8592448</v>
      </c>
      <c r="J68" s="64">
        <v>3412997</v>
      </c>
      <c r="K68" s="60">
        <v>3617777</v>
      </c>
      <c r="L68" s="61">
        <v>3834843</v>
      </c>
    </row>
    <row r="69" spans="1:12" ht="13.5">
      <c r="A69" s="84" t="s">
        <v>43</v>
      </c>
      <c r="B69" s="39" t="s">
        <v>44</v>
      </c>
      <c r="C69" s="60">
        <f>SUM(C75:C79)</f>
        <v>665000</v>
      </c>
      <c r="D69" s="60">
        <f aca="true" t="shared" si="9" ref="D69:L69">SUM(D75:D79)</f>
        <v>485677</v>
      </c>
      <c r="E69" s="61">
        <f t="shared" si="9"/>
        <v>1215803</v>
      </c>
      <c r="F69" s="62">
        <f t="shared" si="9"/>
        <v>2091318</v>
      </c>
      <c r="G69" s="60">
        <f t="shared" si="9"/>
        <v>1216000</v>
      </c>
      <c r="H69" s="60">
        <f>SUM(H75:H79)</f>
        <v>0</v>
      </c>
      <c r="I69" s="63">
        <f t="shared" si="9"/>
        <v>0</v>
      </c>
      <c r="J69" s="64">
        <f t="shared" si="9"/>
        <v>2217000</v>
      </c>
      <c r="K69" s="60">
        <f t="shared" si="9"/>
        <v>2350000</v>
      </c>
      <c r="L69" s="61">
        <f t="shared" si="9"/>
        <v>2491000</v>
      </c>
    </row>
    <row r="70" spans="1:12" ht="13.5">
      <c r="A70" s="79" t="s">
        <v>19</v>
      </c>
      <c r="B70" s="47"/>
      <c r="C70" s="6"/>
      <c r="D70" s="6">
        <v>485677</v>
      </c>
      <c r="E70" s="7"/>
      <c r="F70" s="8"/>
      <c r="G70" s="6">
        <v>1216000</v>
      </c>
      <c r="H70" s="6"/>
      <c r="I70" s="9"/>
      <c r="J70" s="10">
        <v>2000</v>
      </c>
      <c r="K70" s="6">
        <v>2000</v>
      </c>
      <c r="L70" s="7">
        <v>3000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665000</v>
      </c>
      <c r="D72" s="6"/>
      <c r="E72" s="7"/>
      <c r="F72" s="8">
        <v>438424</v>
      </c>
      <c r="G72" s="6"/>
      <c r="H72" s="6"/>
      <c r="I72" s="9"/>
      <c r="J72" s="10">
        <v>465000</v>
      </c>
      <c r="K72" s="6">
        <v>493000</v>
      </c>
      <c r="L72" s="7">
        <v>522000</v>
      </c>
    </row>
    <row r="73" spans="1:12" ht="13.5">
      <c r="A73" s="79" t="s">
        <v>22</v>
      </c>
      <c r="B73" s="47"/>
      <c r="C73" s="6"/>
      <c r="D73" s="6"/>
      <c r="E73" s="7"/>
      <c r="F73" s="8">
        <v>493758</v>
      </c>
      <c r="G73" s="6"/>
      <c r="H73" s="6"/>
      <c r="I73" s="9"/>
      <c r="J73" s="10">
        <v>523000</v>
      </c>
      <c r="K73" s="6">
        <v>555000</v>
      </c>
      <c r="L73" s="7">
        <v>588000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665000</v>
      </c>
      <c r="D75" s="21">
        <f aca="true" t="shared" si="10" ref="D75:L75">SUM(D70:D74)</f>
        <v>485677</v>
      </c>
      <c r="E75" s="22">
        <f t="shared" si="10"/>
        <v>0</v>
      </c>
      <c r="F75" s="23">
        <f t="shared" si="10"/>
        <v>932182</v>
      </c>
      <c r="G75" s="21">
        <f t="shared" si="10"/>
        <v>1216000</v>
      </c>
      <c r="H75" s="21">
        <f>SUM(H70:H74)</f>
        <v>0</v>
      </c>
      <c r="I75" s="24">
        <f t="shared" si="10"/>
        <v>0</v>
      </c>
      <c r="J75" s="25">
        <f t="shared" si="10"/>
        <v>990000</v>
      </c>
      <c r="K75" s="21">
        <f t="shared" si="10"/>
        <v>1050000</v>
      </c>
      <c r="L75" s="22">
        <f t="shared" si="10"/>
        <v>1113000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70000</v>
      </c>
      <c r="K76" s="6">
        <v>74000</v>
      </c>
      <c r="L76" s="7">
        <v>78000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1215803</v>
      </c>
      <c r="F79" s="8">
        <v>1159136</v>
      </c>
      <c r="G79" s="6"/>
      <c r="H79" s="6"/>
      <c r="I79" s="9"/>
      <c r="J79" s="10">
        <v>1157000</v>
      </c>
      <c r="K79" s="6">
        <v>1226000</v>
      </c>
      <c r="L79" s="7">
        <v>1300000</v>
      </c>
    </row>
    <row r="80" spans="1:12" ht="13.5">
      <c r="A80" s="87" t="s">
        <v>46</v>
      </c>
      <c r="B80" s="71"/>
      <c r="C80" s="72">
        <f>SUM(C68:C69)</f>
        <v>15330906</v>
      </c>
      <c r="D80" s="72">
        <f aca="true" t="shared" si="11" ref="D80:L80">SUM(D68:D69)</f>
        <v>11958354</v>
      </c>
      <c r="E80" s="73">
        <f t="shared" si="11"/>
        <v>8849357</v>
      </c>
      <c r="F80" s="74">
        <f t="shared" si="11"/>
        <v>13644397</v>
      </c>
      <c r="G80" s="72">
        <f t="shared" si="11"/>
        <v>9328079</v>
      </c>
      <c r="H80" s="72">
        <f>SUM(H68:H69)</f>
        <v>0</v>
      </c>
      <c r="I80" s="75">
        <f t="shared" si="11"/>
        <v>8592448</v>
      </c>
      <c r="J80" s="76">
        <f t="shared" si="11"/>
        <v>5629997</v>
      </c>
      <c r="K80" s="72">
        <f t="shared" si="11"/>
        <v>5967777</v>
      </c>
      <c r="L80" s="73">
        <f t="shared" si="11"/>
        <v>6325843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0.024</v>
      </c>
      <c r="D84" s="95">
        <f t="shared" si="14"/>
        <v>0.003</v>
      </c>
      <c r="E84" s="96">
        <f t="shared" si="14"/>
        <v>0.009</v>
      </c>
      <c r="F84" s="97">
        <f t="shared" si="14"/>
        <v>0.014</v>
      </c>
      <c r="G84" s="95">
        <f t="shared" si="14"/>
        <v>0.008</v>
      </c>
      <c r="H84" s="95">
        <f t="shared" si="14"/>
        <v>0</v>
      </c>
      <c r="I84" s="98">
        <f t="shared" si="14"/>
        <v>0</v>
      </c>
      <c r="J84" s="99">
        <f t="shared" si="14"/>
        <v>0.013</v>
      </c>
      <c r="K84" s="95">
        <f t="shared" si="14"/>
        <v>0.015</v>
      </c>
      <c r="L84" s="96">
        <f t="shared" si="14"/>
        <v>0.014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2091319</v>
      </c>
      <c r="G90" s="11"/>
      <c r="H90" s="11">
        <v>337019</v>
      </c>
      <c r="I90" s="14"/>
      <c r="J90" s="15">
        <v>2216690</v>
      </c>
      <c r="K90" s="11">
        <v>2349978</v>
      </c>
      <c r="L90" s="27">
        <v>2490977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2091319</v>
      </c>
      <c r="G93" s="72">
        <f t="shared" si="16"/>
        <v>0</v>
      </c>
      <c r="H93" s="72">
        <f>SUM(H89:H92)</f>
        <v>337019</v>
      </c>
      <c r="I93" s="75">
        <f t="shared" si="16"/>
        <v>0</v>
      </c>
      <c r="J93" s="76">
        <f t="shared" si="16"/>
        <v>2216690</v>
      </c>
      <c r="K93" s="72">
        <f t="shared" si="16"/>
        <v>2349978</v>
      </c>
      <c r="L93" s="121">
        <f t="shared" si="16"/>
        <v>2490977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23177603</v>
      </c>
      <c r="D5" s="40">
        <f aca="true" t="shared" si="0" ref="D5:L5">SUM(D11:D18)</f>
        <v>39296323</v>
      </c>
      <c r="E5" s="41">
        <f t="shared" si="0"/>
        <v>16568398</v>
      </c>
      <c r="F5" s="42">
        <f t="shared" si="0"/>
        <v>18218000</v>
      </c>
      <c r="G5" s="40">
        <f t="shared" si="0"/>
        <v>16780000</v>
      </c>
      <c r="H5" s="40">
        <f>SUM(H11:H18)</f>
        <v>22984810</v>
      </c>
      <c r="I5" s="43">
        <f t="shared" si="0"/>
        <v>0</v>
      </c>
      <c r="J5" s="44">
        <f t="shared" si="0"/>
        <v>39155000</v>
      </c>
      <c r="K5" s="40">
        <f t="shared" si="0"/>
        <v>39323000</v>
      </c>
      <c r="L5" s="41">
        <f t="shared" si="0"/>
        <v>38111000</v>
      </c>
    </row>
    <row r="6" spans="1:12" ht="13.5">
      <c r="A6" s="46" t="s">
        <v>19</v>
      </c>
      <c r="B6" s="47"/>
      <c r="C6" s="6">
        <v>22298115</v>
      </c>
      <c r="D6" s="6">
        <v>13505937</v>
      </c>
      <c r="E6" s="7">
        <v>15346906</v>
      </c>
      <c r="F6" s="8">
        <v>14833000</v>
      </c>
      <c r="G6" s="6">
        <v>14833000</v>
      </c>
      <c r="H6" s="6">
        <v>22208488</v>
      </c>
      <c r="I6" s="9"/>
      <c r="J6" s="10">
        <v>15740000</v>
      </c>
      <c r="K6" s="6">
        <v>16406000</v>
      </c>
      <c r="L6" s="7">
        <v>17109000</v>
      </c>
    </row>
    <row r="7" spans="1:12" ht="13.5">
      <c r="A7" s="46" t="s">
        <v>20</v>
      </c>
      <c r="B7" s="47"/>
      <c r="C7" s="6"/>
      <c r="D7" s="6">
        <v>2500000</v>
      </c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>
        <v>6230000</v>
      </c>
      <c r="E8" s="7"/>
      <c r="F8" s="8"/>
      <c r="G8" s="6"/>
      <c r="H8" s="6"/>
      <c r="I8" s="9"/>
      <c r="J8" s="10">
        <v>21300000</v>
      </c>
      <c r="K8" s="6">
        <v>20840000</v>
      </c>
      <c r="L8" s="7">
        <v>19120000</v>
      </c>
    </row>
    <row r="9" spans="1:12" ht="13.5">
      <c r="A9" s="46" t="s">
        <v>22</v>
      </c>
      <c r="B9" s="47"/>
      <c r="C9" s="6">
        <v>711757</v>
      </c>
      <c r="D9" s="6">
        <v>8500000</v>
      </c>
      <c r="E9" s="7"/>
      <c r="F9" s="8"/>
      <c r="G9" s="6"/>
      <c r="H9" s="6">
        <v>776322</v>
      </c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>
        <v>5520000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23009872</v>
      </c>
      <c r="D11" s="21">
        <f aca="true" t="shared" si="1" ref="D11:L11">SUM(D6:D10)</f>
        <v>36255937</v>
      </c>
      <c r="E11" s="22">
        <f t="shared" si="1"/>
        <v>15346906</v>
      </c>
      <c r="F11" s="23">
        <f t="shared" si="1"/>
        <v>14833000</v>
      </c>
      <c r="G11" s="21">
        <f t="shared" si="1"/>
        <v>14833000</v>
      </c>
      <c r="H11" s="21">
        <f>SUM(H6:H10)</f>
        <v>22984810</v>
      </c>
      <c r="I11" s="24">
        <f t="shared" si="1"/>
        <v>0</v>
      </c>
      <c r="J11" s="25">
        <f t="shared" si="1"/>
        <v>37040000</v>
      </c>
      <c r="K11" s="21">
        <f t="shared" si="1"/>
        <v>37246000</v>
      </c>
      <c r="L11" s="22">
        <f t="shared" si="1"/>
        <v>36229000</v>
      </c>
    </row>
    <row r="12" spans="1:12" ht="13.5">
      <c r="A12" s="49" t="s">
        <v>25</v>
      </c>
      <c r="B12" s="39"/>
      <c r="C12" s="6"/>
      <c r="D12" s="6">
        <v>1047000</v>
      </c>
      <c r="E12" s="7"/>
      <c r="F12" s="8">
        <v>81000</v>
      </c>
      <c r="G12" s="6">
        <v>81000</v>
      </c>
      <c r="H12" s="6"/>
      <c r="I12" s="9"/>
      <c r="J12" s="10">
        <v>743000</v>
      </c>
      <c r="K12" s="6">
        <v>1461000</v>
      </c>
      <c r="L12" s="7">
        <v>1229000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167731</v>
      </c>
      <c r="D15" s="6">
        <v>1993386</v>
      </c>
      <c r="E15" s="7">
        <v>1221492</v>
      </c>
      <c r="F15" s="8">
        <v>3304000</v>
      </c>
      <c r="G15" s="6">
        <v>1708520</v>
      </c>
      <c r="H15" s="6"/>
      <c r="I15" s="9"/>
      <c r="J15" s="10">
        <v>1372000</v>
      </c>
      <c r="K15" s="6">
        <v>616000</v>
      </c>
      <c r="L15" s="7">
        <v>653000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>
        <v>157480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22298115</v>
      </c>
      <c r="D36" s="6">
        <f t="shared" si="4"/>
        <v>13505937</v>
      </c>
      <c r="E36" s="7">
        <f t="shared" si="4"/>
        <v>15346906</v>
      </c>
      <c r="F36" s="8">
        <f t="shared" si="4"/>
        <v>14833000</v>
      </c>
      <c r="G36" s="6">
        <f t="shared" si="4"/>
        <v>14833000</v>
      </c>
      <c r="H36" s="6">
        <f>H6+H21</f>
        <v>22208488</v>
      </c>
      <c r="I36" s="9">
        <f t="shared" si="4"/>
        <v>0</v>
      </c>
      <c r="J36" s="10">
        <f t="shared" si="4"/>
        <v>15740000</v>
      </c>
      <c r="K36" s="6">
        <f t="shared" si="4"/>
        <v>16406000</v>
      </c>
      <c r="L36" s="7">
        <f t="shared" si="4"/>
        <v>17109000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2500000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6230000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21300000</v>
      </c>
      <c r="K38" s="6">
        <f t="shared" si="4"/>
        <v>20840000</v>
      </c>
      <c r="L38" s="7">
        <f t="shared" si="4"/>
        <v>19120000</v>
      </c>
    </row>
    <row r="39" spans="1:12" ht="13.5">
      <c r="A39" s="46" t="s">
        <v>22</v>
      </c>
      <c r="B39" s="47"/>
      <c r="C39" s="6">
        <f t="shared" si="4"/>
        <v>711757</v>
      </c>
      <c r="D39" s="6">
        <f t="shared" si="4"/>
        <v>8500000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776322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5520000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23009872</v>
      </c>
      <c r="D41" s="21">
        <f aca="true" t="shared" si="5" ref="D41:L41">SUM(D36:D40)</f>
        <v>36255937</v>
      </c>
      <c r="E41" s="22">
        <f t="shared" si="5"/>
        <v>15346906</v>
      </c>
      <c r="F41" s="23">
        <f t="shared" si="5"/>
        <v>14833000</v>
      </c>
      <c r="G41" s="21">
        <f t="shared" si="5"/>
        <v>14833000</v>
      </c>
      <c r="H41" s="21">
        <f>SUM(H36:H40)</f>
        <v>22984810</v>
      </c>
      <c r="I41" s="24">
        <f t="shared" si="5"/>
        <v>0</v>
      </c>
      <c r="J41" s="25">
        <f t="shared" si="5"/>
        <v>37040000</v>
      </c>
      <c r="K41" s="21">
        <f t="shared" si="5"/>
        <v>37246000</v>
      </c>
      <c r="L41" s="22">
        <f t="shared" si="5"/>
        <v>36229000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1047000</v>
      </c>
      <c r="E42" s="61">
        <f t="shared" si="4"/>
        <v>0</v>
      </c>
      <c r="F42" s="62">
        <f t="shared" si="4"/>
        <v>81000</v>
      </c>
      <c r="G42" s="60">
        <f t="shared" si="4"/>
        <v>81000</v>
      </c>
      <c r="H42" s="60">
        <f t="shared" si="4"/>
        <v>0</v>
      </c>
      <c r="I42" s="63">
        <f t="shared" si="4"/>
        <v>0</v>
      </c>
      <c r="J42" s="64">
        <f t="shared" si="4"/>
        <v>743000</v>
      </c>
      <c r="K42" s="60">
        <f t="shared" si="4"/>
        <v>1461000</v>
      </c>
      <c r="L42" s="61">
        <f t="shared" si="4"/>
        <v>1229000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167731</v>
      </c>
      <c r="D45" s="6">
        <f t="shared" si="4"/>
        <v>1993386</v>
      </c>
      <c r="E45" s="61">
        <f t="shared" si="4"/>
        <v>1221492</v>
      </c>
      <c r="F45" s="62">
        <f t="shared" si="4"/>
        <v>3304000</v>
      </c>
      <c r="G45" s="60">
        <f t="shared" si="4"/>
        <v>1708520</v>
      </c>
      <c r="H45" s="60">
        <f t="shared" si="4"/>
        <v>0</v>
      </c>
      <c r="I45" s="63">
        <f t="shared" si="4"/>
        <v>0</v>
      </c>
      <c r="J45" s="64">
        <f t="shared" si="4"/>
        <v>1372000</v>
      </c>
      <c r="K45" s="60">
        <f t="shared" si="4"/>
        <v>616000</v>
      </c>
      <c r="L45" s="61">
        <f t="shared" si="4"/>
        <v>653000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157480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23177603</v>
      </c>
      <c r="D49" s="72">
        <f aca="true" t="shared" si="6" ref="D49:L49">SUM(D41:D48)</f>
        <v>39296323</v>
      </c>
      <c r="E49" s="73">
        <f t="shared" si="6"/>
        <v>16568398</v>
      </c>
      <c r="F49" s="74">
        <f t="shared" si="6"/>
        <v>18218000</v>
      </c>
      <c r="G49" s="72">
        <f t="shared" si="6"/>
        <v>16780000</v>
      </c>
      <c r="H49" s="72">
        <f>SUM(H41:H48)</f>
        <v>22984810</v>
      </c>
      <c r="I49" s="75">
        <f t="shared" si="6"/>
        <v>0</v>
      </c>
      <c r="J49" s="76">
        <f t="shared" si="6"/>
        <v>39155000</v>
      </c>
      <c r="K49" s="72">
        <f t="shared" si="6"/>
        <v>39323000</v>
      </c>
      <c r="L49" s="73">
        <f t="shared" si="6"/>
        <v>38111000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471860115</v>
      </c>
      <c r="D52" s="6">
        <v>-5627817</v>
      </c>
      <c r="E52" s="7">
        <v>160333501</v>
      </c>
      <c r="F52" s="8">
        <v>518238000</v>
      </c>
      <c r="G52" s="6">
        <v>532346000</v>
      </c>
      <c r="H52" s="6"/>
      <c r="I52" s="9"/>
      <c r="J52" s="10">
        <v>806100000</v>
      </c>
      <c r="K52" s="6">
        <v>808000</v>
      </c>
      <c r="L52" s="7">
        <v>812000</v>
      </c>
    </row>
    <row r="53" spans="1:12" ht="13.5">
      <c r="A53" s="79" t="s">
        <v>20</v>
      </c>
      <c r="B53" s="47"/>
      <c r="C53" s="6">
        <v>50114000</v>
      </c>
      <c r="D53" s="6">
        <v>2500000</v>
      </c>
      <c r="E53" s="7">
        <v>136046994</v>
      </c>
      <c r="F53" s="8">
        <v>91675200</v>
      </c>
      <c r="G53" s="6">
        <v>88675000</v>
      </c>
      <c r="H53" s="6"/>
      <c r="I53" s="9"/>
      <c r="J53" s="10">
        <v>-23093000</v>
      </c>
      <c r="K53" s="6">
        <v>-5000000</v>
      </c>
      <c r="L53" s="7">
        <v>-10000000</v>
      </c>
    </row>
    <row r="54" spans="1:12" ht="13.5">
      <c r="A54" s="79" t="s">
        <v>21</v>
      </c>
      <c r="B54" s="47"/>
      <c r="C54" s="6">
        <v>133088000</v>
      </c>
      <c r="D54" s="6">
        <v>6230000</v>
      </c>
      <c r="E54" s="7">
        <v>136046994</v>
      </c>
      <c r="F54" s="8">
        <v>127375000</v>
      </c>
      <c r="G54" s="6">
        <v>127375000</v>
      </c>
      <c r="H54" s="6"/>
      <c r="I54" s="9"/>
      <c r="J54" s="10">
        <v>22977000</v>
      </c>
      <c r="K54" s="6">
        <v>5000000</v>
      </c>
      <c r="L54" s="7">
        <v>10000000</v>
      </c>
    </row>
    <row r="55" spans="1:12" ht="13.5">
      <c r="A55" s="79" t="s">
        <v>22</v>
      </c>
      <c r="B55" s="47"/>
      <c r="C55" s="6">
        <v>149380757</v>
      </c>
      <c r="D55" s="6">
        <v>489831056</v>
      </c>
      <c r="E55" s="7">
        <v>136046996</v>
      </c>
      <c r="F55" s="8">
        <v>142456000</v>
      </c>
      <c r="G55" s="6">
        <v>140083000</v>
      </c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>
        <v>87547933</v>
      </c>
      <c r="E56" s="7">
        <v>2167723</v>
      </c>
      <c r="F56" s="8"/>
      <c r="G56" s="6">
        <v>-625000</v>
      </c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804442872</v>
      </c>
      <c r="D57" s="21">
        <f aca="true" t="shared" si="7" ref="D57:L57">SUM(D52:D56)</f>
        <v>580481172</v>
      </c>
      <c r="E57" s="22">
        <f t="shared" si="7"/>
        <v>570642208</v>
      </c>
      <c r="F57" s="23">
        <f t="shared" si="7"/>
        <v>879744200</v>
      </c>
      <c r="G57" s="21">
        <f t="shared" si="7"/>
        <v>887854000</v>
      </c>
      <c r="H57" s="21">
        <f>SUM(H52:H56)</f>
        <v>0</v>
      </c>
      <c r="I57" s="24">
        <f t="shared" si="7"/>
        <v>0</v>
      </c>
      <c r="J57" s="25">
        <f t="shared" si="7"/>
        <v>805984000</v>
      </c>
      <c r="K57" s="21">
        <f t="shared" si="7"/>
        <v>808000</v>
      </c>
      <c r="L57" s="22">
        <f t="shared" si="7"/>
        <v>812000</v>
      </c>
    </row>
    <row r="58" spans="1:12" ht="13.5">
      <c r="A58" s="77" t="s">
        <v>25</v>
      </c>
      <c r="B58" s="39"/>
      <c r="C58" s="6"/>
      <c r="D58" s="6">
        <v>1047000</v>
      </c>
      <c r="E58" s="7"/>
      <c r="F58" s="8">
        <v>81000</v>
      </c>
      <c r="G58" s="6">
        <v>-520000</v>
      </c>
      <c r="H58" s="6"/>
      <c r="I58" s="9"/>
      <c r="J58" s="10">
        <v>670000</v>
      </c>
      <c r="K58" s="6">
        <v>1427000</v>
      </c>
      <c r="L58" s="7">
        <v>1085000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64519731</v>
      </c>
      <c r="D61" s="6">
        <v>14724214</v>
      </c>
      <c r="E61" s="7">
        <v>110077953</v>
      </c>
      <c r="F61" s="8">
        <v>-48515200</v>
      </c>
      <c r="G61" s="6">
        <v>75398520</v>
      </c>
      <c r="H61" s="6"/>
      <c r="I61" s="9"/>
      <c r="J61" s="10">
        <v>-554000</v>
      </c>
      <c r="K61" s="6">
        <v>805765000</v>
      </c>
      <c r="L61" s="7">
        <v>810103000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>
        <v>157480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868962603</v>
      </c>
      <c r="D65" s="72">
        <f aca="true" t="shared" si="8" ref="D65:L65">SUM(D57:D64)</f>
        <v>596252386</v>
      </c>
      <c r="E65" s="73">
        <f t="shared" si="8"/>
        <v>680720161</v>
      </c>
      <c r="F65" s="74">
        <f t="shared" si="8"/>
        <v>831310000</v>
      </c>
      <c r="G65" s="72">
        <f t="shared" si="8"/>
        <v>962890000</v>
      </c>
      <c r="H65" s="72">
        <f>SUM(H57:H64)</f>
        <v>0</v>
      </c>
      <c r="I65" s="75">
        <f t="shared" si="8"/>
        <v>0</v>
      </c>
      <c r="J65" s="82">
        <f t="shared" si="8"/>
        <v>806100000</v>
      </c>
      <c r="K65" s="72">
        <f t="shared" si="8"/>
        <v>808000000</v>
      </c>
      <c r="L65" s="73">
        <f t="shared" si="8"/>
        <v>812000000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26082592</v>
      </c>
      <c r="D68" s="60">
        <v>7604212</v>
      </c>
      <c r="E68" s="61">
        <v>23629751</v>
      </c>
      <c r="F68" s="62">
        <v>7713000</v>
      </c>
      <c r="G68" s="60">
        <v>7713000</v>
      </c>
      <c r="H68" s="60"/>
      <c r="I68" s="63">
        <v>31001780</v>
      </c>
      <c r="J68" s="64">
        <v>11574610</v>
      </c>
      <c r="K68" s="60">
        <v>12257512</v>
      </c>
      <c r="L68" s="61">
        <v>12992963</v>
      </c>
    </row>
    <row r="69" spans="1:12" ht="13.5">
      <c r="A69" s="84" t="s">
        <v>43</v>
      </c>
      <c r="B69" s="39" t="s">
        <v>44</v>
      </c>
      <c r="C69" s="60">
        <f>SUM(C75:C79)</f>
        <v>3498897</v>
      </c>
      <c r="D69" s="60">
        <f aca="true" t="shared" si="9" ref="D69:L69">SUM(D75:D79)</f>
        <v>3890542</v>
      </c>
      <c r="E69" s="61">
        <f t="shared" si="9"/>
        <v>18640440</v>
      </c>
      <c r="F69" s="62">
        <f t="shared" si="9"/>
        <v>9989000</v>
      </c>
      <c r="G69" s="60">
        <f t="shared" si="9"/>
        <v>9988000</v>
      </c>
      <c r="H69" s="60">
        <f>SUM(H75:H79)</f>
        <v>4002982</v>
      </c>
      <c r="I69" s="63">
        <f t="shared" si="9"/>
        <v>0</v>
      </c>
      <c r="J69" s="64">
        <f t="shared" si="9"/>
        <v>10082000</v>
      </c>
      <c r="K69" s="60">
        <f t="shared" si="9"/>
        <v>10640000</v>
      </c>
      <c r="L69" s="61">
        <f t="shared" si="9"/>
        <v>11279000</v>
      </c>
    </row>
    <row r="70" spans="1:12" ht="13.5">
      <c r="A70" s="79" t="s">
        <v>19</v>
      </c>
      <c r="B70" s="47"/>
      <c r="C70" s="6">
        <v>399000</v>
      </c>
      <c r="D70" s="6">
        <v>2057981</v>
      </c>
      <c r="E70" s="7">
        <v>486221</v>
      </c>
      <c r="F70" s="8"/>
      <c r="G70" s="6"/>
      <c r="H70" s="6">
        <v>370935</v>
      </c>
      <c r="I70" s="9"/>
      <c r="J70" s="10">
        <v>1020000</v>
      </c>
      <c r="K70" s="6">
        <v>1080000</v>
      </c>
      <c r="L70" s="7">
        <v>1145000</v>
      </c>
    </row>
    <row r="71" spans="1:12" ht="13.5">
      <c r="A71" s="79" t="s">
        <v>20</v>
      </c>
      <c r="B71" s="47"/>
      <c r="C71" s="6">
        <v>564000</v>
      </c>
      <c r="D71" s="6"/>
      <c r="E71" s="7">
        <v>5386624</v>
      </c>
      <c r="F71" s="8"/>
      <c r="G71" s="6"/>
      <c r="H71" s="6">
        <v>468199</v>
      </c>
      <c r="I71" s="9"/>
      <c r="J71" s="10">
        <v>1645000</v>
      </c>
      <c r="K71" s="6">
        <v>1742000</v>
      </c>
      <c r="L71" s="7">
        <v>1847000</v>
      </c>
    </row>
    <row r="72" spans="1:12" ht="13.5">
      <c r="A72" s="79" t="s">
        <v>21</v>
      </c>
      <c r="B72" s="47"/>
      <c r="C72" s="6">
        <v>380000</v>
      </c>
      <c r="D72" s="6">
        <v>642645</v>
      </c>
      <c r="E72" s="7">
        <v>1118628</v>
      </c>
      <c r="F72" s="8">
        <v>1802000</v>
      </c>
      <c r="G72" s="6"/>
      <c r="H72" s="6">
        <v>171671</v>
      </c>
      <c r="I72" s="9"/>
      <c r="J72" s="10">
        <v>3329000</v>
      </c>
      <c r="K72" s="6">
        <v>3525000</v>
      </c>
      <c r="L72" s="7">
        <v>3737000</v>
      </c>
    </row>
    <row r="73" spans="1:12" ht="13.5">
      <c r="A73" s="79" t="s">
        <v>22</v>
      </c>
      <c r="B73" s="47"/>
      <c r="C73" s="6">
        <v>390000</v>
      </c>
      <c r="D73" s="6">
        <v>174248</v>
      </c>
      <c r="E73" s="7">
        <v>326807</v>
      </c>
      <c r="F73" s="8">
        <v>2186000</v>
      </c>
      <c r="G73" s="6">
        <v>2186000</v>
      </c>
      <c r="H73" s="6">
        <v>211223</v>
      </c>
      <c r="I73" s="9"/>
      <c r="J73" s="10">
        <v>1444000</v>
      </c>
      <c r="K73" s="6">
        <v>1529000</v>
      </c>
      <c r="L73" s="7">
        <v>1621000</v>
      </c>
    </row>
    <row r="74" spans="1:12" ht="13.5">
      <c r="A74" s="79" t="s">
        <v>23</v>
      </c>
      <c r="B74" s="47"/>
      <c r="C74" s="6"/>
      <c r="D74" s="6">
        <v>739610</v>
      </c>
      <c r="E74" s="7">
        <v>7420903</v>
      </c>
      <c r="F74" s="8">
        <v>2291000</v>
      </c>
      <c r="G74" s="6">
        <v>4093000</v>
      </c>
      <c r="H74" s="6">
        <v>225014</v>
      </c>
      <c r="I74" s="9"/>
      <c r="J74" s="10">
        <v>415000</v>
      </c>
      <c r="K74" s="6">
        <v>439000</v>
      </c>
      <c r="L74" s="7">
        <v>466000</v>
      </c>
    </row>
    <row r="75" spans="1:12" ht="13.5">
      <c r="A75" s="85" t="s">
        <v>24</v>
      </c>
      <c r="B75" s="47"/>
      <c r="C75" s="21">
        <f>SUM(C70:C74)</f>
        <v>1733000</v>
      </c>
      <c r="D75" s="21">
        <f aca="true" t="shared" si="10" ref="D75:L75">SUM(D70:D74)</f>
        <v>3614484</v>
      </c>
      <c r="E75" s="22">
        <f t="shared" si="10"/>
        <v>14739183</v>
      </c>
      <c r="F75" s="23">
        <f t="shared" si="10"/>
        <v>6279000</v>
      </c>
      <c r="G75" s="21">
        <f t="shared" si="10"/>
        <v>6279000</v>
      </c>
      <c r="H75" s="21">
        <f>SUM(H70:H74)</f>
        <v>1447042</v>
      </c>
      <c r="I75" s="24">
        <f t="shared" si="10"/>
        <v>0</v>
      </c>
      <c r="J75" s="25">
        <f t="shared" si="10"/>
        <v>7853000</v>
      </c>
      <c r="K75" s="21">
        <f t="shared" si="10"/>
        <v>8315000</v>
      </c>
      <c r="L75" s="22">
        <f t="shared" si="10"/>
        <v>8816000</v>
      </c>
    </row>
    <row r="76" spans="1:12" ht="13.5">
      <c r="A76" s="86" t="s">
        <v>25</v>
      </c>
      <c r="B76" s="39"/>
      <c r="C76" s="6">
        <v>76000</v>
      </c>
      <c r="D76" s="6">
        <v>49846</v>
      </c>
      <c r="E76" s="7">
        <v>84787</v>
      </c>
      <c r="F76" s="8">
        <v>1268000</v>
      </c>
      <c r="G76" s="6">
        <v>1267000</v>
      </c>
      <c r="H76" s="6">
        <v>115316</v>
      </c>
      <c r="I76" s="9"/>
      <c r="J76" s="10">
        <v>767000</v>
      </c>
      <c r="K76" s="6">
        <v>812000</v>
      </c>
      <c r="L76" s="7">
        <v>861000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1689897</v>
      </c>
      <c r="D79" s="6">
        <v>226212</v>
      </c>
      <c r="E79" s="7">
        <v>3816470</v>
      </c>
      <c r="F79" s="8">
        <v>2442000</v>
      </c>
      <c r="G79" s="6">
        <v>2442000</v>
      </c>
      <c r="H79" s="6">
        <v>2440624</v>
      </c>
      <c r="I79" s="9"/>
      <c r="J79" s="10">
        <v>1462000</v>
      </c>
      <c r="K79" s="6">
        <v>1513000</v>
      </c>
      <c r="L79" s="7">
        <v>1602000</v>
      </c>
    </row>
    <row r="80" spans="1:12" ht="13.5">
      <c r="A80" s="87" t="s">
        <v>46</v>
      </c>
      <c r="B80" s="71"/>
      <c r="C80" s="72">
        <f>SUM(C68:C69)</f>
        <v>29581489</v>
      </c>
      <c r="D80" s="72">
        <f aca="true" t="shared" si="11" ref="D80:L80">SUM(D68:D69)</f>
        <v>11494754</v>
      </c>
      <c r="E80" s="73">
        <f t="shared" si="11"/>
        <v>42270191</v>
      </c>
      <c r="F80" s="74">
        <f t="shared" si="11"/>
        <v>17702000</v>
      </c>
      <c r="G80" s="72">
        <f t="shared" si="11"/>
        <v>17701000</v>
      </c>
      <c r="H80" s="72">
        <f>SUM(H68:H69)</f>
        <v>4002982</v>
      </c>
      <c r="I80" s="75">
        <f t="shared" si="11"/>
        <v>31001780</v>
      </c>
      <c r="J80" s="76">
        <f t="shared" si="11"/>
        <v>21656610</v>
      </c>
      <c r="K80" s="72">
        <f t="shared" si="11"/>
        <v>22897512</v>
      </c>
      <c r="L80" s="73">
        <f t="shared" si="11"/>
        <v>24271963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0.004</v>
      </c>
      <c r="D84" s="95">
        <f t="shared" si="14"/>
        <v>0.007</v>
      </c>
      <c r="E84" s="96">
        <f t="shared" si="14"/>
        <v>0.027</v>
      </c>
      <c r="F84" s="97">
        <f t="shared" si="14"/>
        <v>0.012</v>
      </c>
      <c r="G84" s="95">
        <f t="shared" si="14"/>
        <v>0.01</v>
      </c>
      <c r="H84" s="95">
        <f t="shared" si="14"/>
        <v>0</v>
      </c>
      <c r="I84" s="98">
        <f t="shared" si="14"/>
        <v>0</v>
      </c>
      <c r="J84" s="99">
        <f t="shared" si="14"/>
        <v>0.013</v>
      </c>
      <c r="K84" s="95">
        <f t="shared" si="14"/>
        <v>0.013</v>
      </c>
      <c r="L84" s="96">
        <f t="shared" si="14"/>
        <v>0.014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0.03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34674000</v>
      </c>
      <c r="D89" s="6">
        <v>36466798</v>
      </c>
      <c r="E89" s="7">
        <v>23002559</v>
      </c>
      <c r="F89" s="8"/>
      <c r="G89" s="6">
        <v>56874352</v>
      </c>
      <c r="H89" s="6"/>
      <c r="I89" s="9"/>
      <c r="J89" s="10">
        <v>56741148</v>
      </c>
      <c r="K89" s="6">
        <v>62142779</v>
      </c>
      <c r="L89" s="26">
        <v>65907955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3131466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54840711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832394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34674000</v>
      </c>
      <c r="D93" s="72">
        <f aca="true" t="shared" si="16" ref="D93:L93">SUM(D89:D92)</f>
        <v>36466798</v>
      </c>
      <c r="E93" s="73">
        <f t="shared" si="16"/>
        <v>23002559</v>
      </c>
      <c r="F93" s="74">
        <f t="shared" si="16"/>
        <v>54840711</v>
      </c>
      <c r="G93" s="72">
        <f t="shared" si="16"/>
        <v>56874352</v>
      </c>
      <c r="H93" s="72">
        <f>SUM(H89:H92)</f>
        <v>3963860</v>
      </c>
      <c r="I93" s="75">
        <f t="shared" si="16"/>
        <v>0</v>
      </c>
      <c r="J93" s="76">
        <f t="shared" si="16"/>
        <v>56741148</v>
      </c>
      <c r="K93" s="72">
        <f t="shared" si="16"/>
        <v>62142779</v>
      </c>
      <c r="L93" s="121">
        <f t="shared" si="16"/>
        <v>65907955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10244907</v>
      </c>
      <c r="D5" s="40">
        <f aca="true" t="shared" si="0" ref="D5:L5">SUM(D11:D18)</f>
        <v>9551141</v>
      </c>
      <c r="E5" s="41">
        <f t="shared" si="0"/>
        <v>22651295</v>
      </c>
      <c r="F5" s="42">
        <f t="shared" si="0"/>
        <v>12073000</v>
      </c>
      <c r="G5" s="40">
        <f t="shared" si="0"/>
        <v>21173000</v>
      </c>
      <c r="H5" s="40">
        <f>SUM(H11:H18)</f>
        <v>4062131</v>
      </c>
      <c r="I5" s="43">
        <f t="shared" si="0"/>
        <v>16439605</v>
      </c>
      <c r="J5" s="44">
        <f t="shared" si="0"/>
        <v>1765000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>
        <v>4860832</v>
      </c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15945319</v>
      </c>
      <c r="F7" s="8">
        <v>2700000</v>
      </c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4041323</v>
      </c>
      <c r="D8" s="6"/>
      <c r="E8" s="7">
        <v>5736550</v>
      </c>
      <c r="F8" s="8">
        <v>7673000</v>
      </c>
      <c r="G8" s="6">
        <v>7673000</v>
      </c>
      <c r="H8" s="6">
        <v>4062131</v>
      </c>
      <c r="I8" s="9"/>
      <c r="J8" s="10">
        <v>200000</v>
      </c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>
        <v>13000000</v>
      </c>
      <c r="H9" s="6"/>
      <c r="I9" s="9">
        <v>15462274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8902155</v>
      </c>
      <c r="D11" s="21">
        <f aca="true" t="shared" si="1" ref="D11:L11">SUM(D6:D10)</f>
        <v>0</v>
      </c>
      <c r="E11" s="22">
        <f t="shared" si="1"/>
        <v>21681869</v>
      </c>
      <c r="F11" s="23">
        <f t="shared" si="1"/>
        <v>10373000</v>
      </c>
      <c r="G11" s="21">
        <f t="shared" si="1"/>
        <v>20673000</v>
      </c>
      <c r="H11" s="21">
        <f>SUM(H6:H10)</f>
        <v>4062131</v>
      </c>
      <c r="I11" s="24">
        <f t="shared" si="1"/>
        <v>15462274</v>
      </c>
      <c r="J11" s="25">
        <f t="shared" si="1"/>
        <v>200000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220801</v>
      </c>
      <c r="D12" s="6"/>
      <c r="E12" s="7"/>
      <c r="F12" s="8"/>
      <c r="G12" s="6"/>
      <c r="H12" s="6"/>
      <c r="I12" s="9">
        <v>977331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1121951</v>
      </c>
      <c r="D15" s="6">
        <v>9551141</v>
      </c>
      <c r="E15" s="7">
        <v>969426</v>
      </c>
      <c r="F15" s="8">
        <v>1700000</v>
      </c>
      <c r="G15" s="6">
        <v>500000</v>
      </c>
      <c r="H15" s="6"/>
      <c r="I15" s="9"/>
      <c r="J15" s="10">
        <v>1565000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724232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12099000</v>
      </c>
      <c r="K20" s="53">
        <f t="shared" si="2"/>
        <v>10291000</v>
      </c>
      <c r="L20" s="54">
        <f t="shared" si="2"/>
        <v>23638000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>
        <v>2000000</v>
      </c>
      <c r="L22" s="7">
        <v>2500000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4000000</v>
      </c>
      <c r="K23" s="6"/>
      <c r="L23" s="7">
        <v>12644000</v>
      </c>
    </row>
    <row r="24" spans="1:12" ht="13.5">
      <c r="A24" s="46" t="s">
        <v>22</v>
      </c>
      <c r="B24" s="47"/>
      <c r="C24" s="6">
        <v>724232</v>
      </c>
      <c r="D24" s="6"/>
      <c r="E24" s="7"/>
      <c r="F24" s="8"/>
      <c r="G24" s="6"/>
      <c r="H24" s="6"/>
      <c r="I24" s="9"/>
      <c r="J24" s="10">
        <v>8099000</v>
      </c>
      <c r="K24" s="6">
        <v>8291000</v>
      </c>
      <c r="L24" s="7">
        <v>8494000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724232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12099000</v>
      </c>
      <c r="K26" s="21">
        <f t="shared" si="3"/>
        <v>10291000</v>
      </c>
      <c r="L26" s="22">
        <f t="shared" si="3"/>
        <v>23638000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4860832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15945319</v>
      </c>
      <c r="F37" s="8">
        <f t="shared" si="4"/>
        <v>2700000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2000000</v>
      </c>
      <c r="L37" s="7">
        <f t="shared" si="4"/>
        <v>2500000</v>
      </c>
    </row>
    <row r="38" spans="1:12" ht="13.5">
      <c r="A38" s="46" t="s">
        <v>21</v>
      </c>
      <c r="B38" s="47"/>
      <c r="C38" s="6">
        <f t="shared" si="4"/>
        <v>4041323</v>
      </c>
      <c r="D38" s="6">
        <f t="shared" si="4"/>
        <v>0</v>
      </c>
      <c r="E38" s="7">
        <f t="shared" si="4"/>
        <v>5736550</v>
      </c>
      <c r="F38" s="8">
        <f t="shared" si="4"/>
        <v>7673000</v>
      </c>
      <c r="G38" s="6">
        <f t="shared" si="4"/>
        <v>7673000</v>
      </c>
      <c r="H38" s="6">
        <f>H8+H23</f>
        <v>4062131</v>
      </c>
      <c r="I38" s="9">
        <f t="shared" si="4"/>
        <v>0</v>
      </c>
      <c r="J38" s="10">
        <f t="shared" si="4"/>
        <v>4200000</v>
      </c>
      <c r="K38" s="6">
        <f t="shared" si="4"/>
        <v>0</v>
      </c>
      <c r="L38" s="7">
        <f t="shared" si="4"/>
        <v>12644000</v>
      </c>
    </row>
    <row r="39" spans="1:12" ht="13.5">
      <c r="A39" s="46" t="s">
        <v>22</v>
      </c>
      <c r="B39" s="47"/>
      <c r="C39" s="6">
        <f t="shared" si="4"/>
        <v>724232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13000000</v>
      </c>
      <c r="H39" s="6">
        <f>H9+H24</f>
        <v>0</v>
      </c>
      <c r="I39" s="9">
        <f t="shared" si="4"/>
        <v>15462274</v>
      </c>
      <c r="J39" s="10">
        <f t="shared" si="4"/>
        <v>8099000</v>
      </c>
      <c r="K39" s="6">
        <f t="shared" si="4"/>
        <v>8291000</v>
      </c>
      <c r="L39" s="7">
        <f t="shared" si="4"/>
        <v>8494000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9626387</v>
      </c>
      <c r="D41" s="21">
        <f aca="true" t="shared" si="5" ref="D41:L41">SUM(D36:D40)</f>
        <v>0</v>
      </c>
      <c r="E41" s="22">
        <f t="shared" si="5"/>
        <v>21681869</v>
      </c>
      <c r="F41" s="23">
        <f t="shared" si="5"/>
        <v>10373000</v>
      </c>
      <c r="G41" s="21">
        <f t="shared" si="5"/>
        <v>20673000</v>
      </c>
      <c r="H41" s="21">
        <f>SUM(H36:H40)</f>
        <v>4062131</v>
      </c>
      <c r="I41" s="24">
        <f t="shared" si="5"/>
        <v>15462274</v>
      </c>
      <c r="J41" s="25">
        <f t="shared" si="5"/>
        <v>12299000</v>
      </c>
      <c r="K41" s="21">
        <f t="shared" si="5"/>
        <v>10291000</v>
      </c>
      <c r="L41" s="22">
        <f t="shared" si="5"/>
        <v>23638000</v>
      </c>
    </row>
    <row r="42" spans="1:12" ht="13.5">
      <c r="A42" s="49" t="s">
        <v>25</v>
      </c>
      <c r="B42" s="39"/>
      <c r="C42" s="6">
        <f t="shared" si="4"/>
        <v>220801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977331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1121951</v>
      </c>
      <c r="D45" s="6">
        <f t="shared" si="4"/>
        <v>9551141</v>
      </c>
      <c r="E45" s="61">
        <f t="shared" si="4"/>
        <v>969426</v>
      </c>
      <c r="F45" s="62">
        <f t="shared" si="4"/>
        <v>1700000</v>
      </c>
      <c r="G45" s="60">
        <f t="shared" si="4"/>
        <v>500000</v>
      </c>
      <c r="H45" s="60">
        <f t="shared" si="4"/>
        <v>0</v>
      </c>
      <c r="I45" s="63">
        <f t="shared" si="4"/>
        <v>0</v>
      </c>
      <c r="J45" s="64">
        <f t="shared" si="4"/>
        <v>1565000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10969139</v>
      </c>
      <c r="D49" s="72">
        <f aca="true" t="shared" si="6" ref="D49:L49">SUM(D41:D48)</f>
        <v>9551141</v>
      </c>
      <c r="E49" s="73">
        <f t="shared" si="6"/>
        <v>22651295</v>
      </c>
      <c r="F49" s="74">
        <f t="shared" si="6"/>
        <v>12073000</v>
      </c>
      <c r="G49" s="72">
        <f t="shared" si="6"/>
        <v>21173000</v>
      </c>
      <c r="H49" s="72">
        <f>SUM(H41:H48)</f>
        <v>4062131</v>
      </c>
      <c r="I49" s="75">
        <f t="shared" si="6"/>
        <v>16439605</v>
      </c>
      <c r="J49" s="76">
        <f t="shared" si="6"/>
        <v>13864000</v>
      </c>
      <c r="K49" s="72">
        <f t="shared" si="6"/>
        <v>10291000</v>
      </c>
      <c r="L49" s="73">
        <f t="shared" si="6"/>
        <v>23638000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27658832</v>
      </c>
      <c r="D52" s="6">
        <v>27658832</v>
      </c>
      <c r="E52" s="7"/>
      <c r="F52" s="8">
        <v>28184832</v>
      </c>
      <c r="G52" s="6">
        <v>28185000</v>
      </c>
      <c r="H52" s="6"/>
      <c r="I52" s="9"/>
      <c r="J52" s="10">
        <v>76650000</v>
      </c>
      <c r="K52" s="6">
        <v>80943000</v>
      </c>
      <c r="L52" s="7">
        <v>85476000</v>
      </c>
    </row>
    <row r="53" spans="1:12" ht="13.5">
      <c r="A53" s="79" t="s">
        <v>20</v>
      </c>
      <c r="B53" s="47"/>
      <c r="C53" s="6">
        <v>13839000</v>
      </c>
      <c r="D53" s="6">
        <v>13839000</v>
      </c>
      <c r="E53" s="7">
        <v>15945319</v>
      </c>
      <c r="F53" s="8">
        <v>17035000</v>
      </c>
      <c r="G53" s="6">
        <v>17035000</v>
      </c>
      <c r="H53" s="6"/>
      <c r="I53" s="9"/>
      <c r="J53" s="10">
        <v>42605000</v>
      </c>
      <c r="K53" s="6">
        <v>51340000</v>
      </c>
      <c r="L53" s="7">
        <v>42664564</v>
      </c>
    </row>
    <row r="54" spans="1:12" ht="13.5">
      <c r="A54" s="79" t="s">
        <v>21</v>
      </c>
      <c r="B54" s="47"/>
      <c r="C54" s="6">
        <v>19262323</v>
      </c>
      <c r="D54" s="6">
        <v>19262323</v>
      </c>
      <c r="E54" s="7">
        <v>173802148</v>
      </c>
      <c r="F54" s="8">
        <v>34693000</v>
      </c>
      <c r="G54" s="6">
        <v>34692000</v>
      </c>
      <c r="H54" s="6"/>
      <c r="I54" s="9"/>
      <c r="J54" s="10">
        <v>36586000</v>
      </c>
      <c r="K54" s="6">
        <v>34200000</v>
      </c>
      <c r="L54" s="7">
        <v>48759464</v>
      </c>
    </row>
    <row r="55" spans="1:12" ht="13.5">
      <c r="A55" s="79" t="s">
        <v>22</v>
      </c>
      <c r="B55" s="47"/>
      <c r="C55" s="6">
        <v>15440232</v>
      </c>
      <c r="D55" s="6">
        <v>15440232</v>
      </c>
      <c r="E55" s="7"/>
      <c r="F55" s="8">
        <v>14691232</v>
      </c>
      <c r="G55" s="6">
        <v>27691000</v>
      </c>
      <c r="H55" s="6"/>
      <c r="I55" s="9">
        <v>15462274</v>
      </c>
      <c r="J55" s="10">
        <v>38990000</v>
      </c>
      <c r="K55" s="6">
        <v>40912000</v>
      </c>
      <c r="L55" s="7">
        <v>42942000</v>
      </c>
    </row>
    <row r="56" spans="1:12" ht="13.5">
      <c r="A56" s="79" t="s">
        <v>23</v>
      </c>
      <c r="B56" s="47"/>
      <c r="C56" s="6">
        <v>117872913</v>
      </c>
      <c r="D56" s="6">
        <v>104177287</v>
      </c>
      <c r="E56" s="7"/>
      <c r="F56" s="8">
        <v>104346287</v>
      </c>
      <c r="G56" s="6">
        <v>104346000</v>
      </c>
      <c r="H56" s="6"/>
      <c r="I56" s="9">
        <v>238566344</v>
      </c>
      <c r="J56" s="10">
        <v>18741000</v>
      </c>
      <c r="K56" s="6">
        <v>19790000</v>
      </c>
      <c r="L56" s="7">
        <v>20065000</v>
      </c>
    </row>
    <row r="57" spans="1:12" ht="13.5">
      <c r="A57" s="80" t="s">
        <v>24</v>
      </c>
      <c r="B57" s="47"/>
      <c r="C57" s="21">
        <f>SUM(C52:C56)</f>
        <v>194073300</v>
      </c>
      <c r="D57" s="21">
        <f aca="true" t="shared" si="7" ref="D57:L57">SUM(D52:D56)</f>
        <v>180377674</v>
      </c>
      <c r="E57" s="22">
        <f t="shared" si="7"/>
        <v>189747467</v>
      </c>
      <c r="F57" s="23">
        <f t="shared" si="7"/>
        <v>198950351</v>
      </c>
      <c r="G57" s="21">
        <f t="shared" si="7"/>
        <v>211949000</v>
      </c>
      <c r="H57" s="21">
        <f>SUM(H52:H56)</f>
        <v>0</v>
      </c>
      <c r="I57" s="24">
        <f t="shared" si="7"/>
        <v>254028618</v>
      </c>
      <c r="J57" s="25">
        <f t="shared" si="7"/>
        <v>213572000</v>
      </c>
      <c r="K57" s="21">
        <f t="shared" si="7"/>
        <v>227185000</v>
      </c>
      <c r="L57" s="22">
        <f t="shared" si="7"/>
        <v>239907028</v>
      </c>
    </row>
    <row r="58" spans="1:12" ht="13.5">
      <c r="A58" s="77" t="s">
        <v>25</v>
      </c>
      <c r="B58" s="39"/>
      <c r="C58" s="6">
        <v>538801</v>
      </c>
      <c r="D58" s="6">
        <v>9551000</v>
      </c>
      <c r="E58" s="7">
        <v>2814668</v>
      </c>
      <c r="F58" s="8"/>
      <c r="G58" s="6"/>
      <c r="H58" s="6"/>
      <c r="I58" s="9">
        <v>977331</v>
      </c>
      <c r="J58" s="10">
        <v>2513000</v>
      </c>
      <c r="K58" s="6">
        <v>2653000</v>
      </c>
      <c r="L58" s="7">
        <v>2802000</v>
      </c>
    </row>
    <row r="59" spans="1:12" ht="13.5">
      <c r="A59" s="77" t="s">
        <v>26</v>
      </c>
      <c r="B59" s="39"/>
      <c r="C59" s="11"/>
      <c r="D59" s="11">
        <v>260000</v>
      </c>
      <c r="E59" s="12"/>
      <c r="F59" s="13">
        <v>260000</v>
      </c>
      <c r="G59" s="11">
        <v>260000</v>
      </c>
      <c r="H59" s="11"/>
      <c r="I59" s="14">
        <v>875000</v>
      </c>
      <c r="J59" s="15">
        <v>1140000</v>
      </c>
      <c r="K59" s="11">
        <v>1204000</v>
      </c>
      <c r="L59" s="12">
        <v>1271000</v>
      </c>
    </row>
    <row r="60" spans="1:12" ht="13.5">
      <c r="A60" s="77" t="s">
        <v>27</v>
      </c>
      <c r="B60" s="39"/>
      <c r="C60" s="6">
        <v>6192220</v>
      </c>
      <c r="D60" s="6">
        <v>6192220</v>
      </c>
      <c r="E60" s="7">
        <v>53247000</v>
      </c>
      <c r="F60" s="8"/>
      <c r="G60" s="6"/>
      <c r="H60" s="6"/>
      <c r="I60" s="9"/>
      <c r="J60" s="10">
        <v>59594000</v>
      </c>
      <c r="K60" s="6">
        <v>62932000</v>
      </c>
      <c r="L60" s="7">
        <v>66456000</v>
      </c>
    </row>
    <row r="61" spans="1:12" ht="13.5">
      <c r="A61" s="77" t="s">
        <v>28</v>
      </c>
      <c r="B61" s="39" t="s">
        <v>29</v>
      </c>
      <c r="C61" s="6"/>
      <c r="D61" s="6"/>
      <c r="E61" s="7">
        <v>25380840</v>
      </c>
      <c r="F61" s="8"/>
      <c r="G61" s="6">
        <v>500000</v>
      </c>
      <c r="H61" s="6"/>
      <c r="I61" s="9"/>
      <c r="J61" s="10">
        <v>13348000</v>
      </c>
      <c r="K61" s="6">
        <v>12442000</v>
      </c>
      <c r="L61" s="7">
        <v>13139000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22350</v>
      </c>
      <c r="D64" s="6">
        <v>53070</v>
      </c>
      <c r="E64" s="7">
        <v>70000</v>
      </c>
      <c r="F64" s="8"/>
      <c r="G64" s="6"/>
      <c r="H64" s="6"/>
      <c r="I64" s="9">
        <v>383079</v>
      </c>
      <c r="J64" s="10">
        <v>211000</v>
      </c>
      <c r="K64" s="6">
        <v>223000</v>
      </c>
      <c r="L64" s="7">
        <v>236000</v>
      </c>
    </row>
    <row r="65" spans="1:12" ht="13.5">
      <c r="A65" s="70" t="s">
        <v>40</v>
      </c>
      <c r="B65" s="71"/>
      <c r="C65" s="72">
        <f>SUM(C57:C64)</f>
        <v>200826671</v>
      </c>
      <c r="D65" s="72">
        <f aca="true" t="shared" si="8" ref="D65:L65">SUM(D57:D64)</f>
        <v>196433964</v>
      </c>
      <c r="E65" s="73">
        <f t="shared" si="8"/>
        <v>271259975</v>
      </c>
      <c r="F65" s="74">
        <f t="shared" si="8"/>
        <v>199210351</v>
      </c>
      <c r="G65" s="72">
        <f t="shared" si="8"/>
        <v>212709000</v>
      </c>
      <c r="H65" s="72">
        <f>SUM(H57:H64)</f>
        <v>0</v>
      </c>
      <c r="I65" s="75">
        <f t="shared" si="8"/>
        <v>256264028</v>
      </c>
      <c r="J65" s="82">
        <f t="shared" si="8"/>
        <v>290378000</v>
      </c>
      <c r="K65" s="72">
        <f t="shared" si="8"/>
        <v>306639000</v>
      </c>
      <c r="L65" s="73">
        <f t="shared" si="8"/>
        <v>323811028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11154464</v>
      </c>
      <c r="D68" s="60">
        <v>12858223</v>
      </c>
      <c r="E68" s="61">
        <v>12343474</v>
      </c>
      <c r="F68" s="62">
        <v>4508782</v>
      </c>
      <c r="G68" s="60">
        <v>4509000</v>
      </c>
      <c r="H68" s="60"/>
      <c r="I68" s="63">
        <v>-13364115</v>
      </c>
      <c r="J68" s="64">
        <v>9018000</v>
      </c>
      <c r="K68" s="60">
        <v>9532000</v>
      </c>
      <c r="L68" s="61">
        <v>10066000</v>
      </c>
    </row>
    <row r="69" spans="1:12" ht="13.5">
      <c r="A69" s="84" t="s">
        <v>43</v>
      </c>
      <c r="B69" s="39" t="s">
        <v>44</v>
      </c>
      <c r="C69" s="60">
        <f>SUM(C75:C79)</f>
        <v>1442463</v>
      </c>
      <c r="D69" s="60">
        <f aca="true" t="shared" si="9" ref="D69:L69">SUM(D75:D79)</f>
        <v>1517811</v>
      </c>
      <c r="E69" s="61">
        <f t="shared" si="9"/>
        <v>1516035</v>
      </c>
      <c r="F69" s="62">
        <f t="shared" si="9"/>
        <v>1607026</v>
      </c>
      <c r="G69" s="60">
        <f t="shared" si="9"/>
        <v>1941000</v>
      </c>
      <c r="H69" s="60">
        <f>SUM(H75:H79)</f>
        <v>112581</v>
      </c>
      <c r="I69" s="63">
        <f t="shared" si="9"/>
        <v>0</v>
      </c>
      <c r="J69" s="64">
        <f t="shared" si="9"/>
        <v>2069128</v>
      </c>
      <c r="K69" s="60">
        <f t="shared" si="9"/>
        <v>2187000</v>
      </c>
      <c r="L69" s="61">
        <f t="shared" si="9"/>
        <v>2310000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>
        <v>292564</v>
      </c>
      <c r="K70" s="6">
        <v>309000</v>
      </c>
      <c r="L70" s="7">
        <v>326500</v>
      </c>
    </row>
    <row r="71" spans="1:12" ht="13.5">
      <c r="A71" s="79" t="s">
        <v>20</v>
      </c>
      <c r="B71" s="47"/>
      <c r="C71" s="6"/>
      <c r="D71" s="6"/>
      <c r="E71" s="7">
        <v>303207</v>
      </c>
      <c r="F71" s="8"/>
      <c r="G71" s="6"/>
      <c r="H71" s="6">
        <v>21373</v>
      </c>
      <c r="I71" s="9"/>
      <c r="J71" s="10">
        <v>149564</v>
      </c>
      <c r="K71" s="6">
        <v>159000</v>
      </c>
      <c r="L71" s="7">
        <v>168000</v>
      </c>
    </row>
    <row r="72" spans="1:12" ht="13.5">
      <c r="A72" s="79" t="s">
        <v>21</v>
      </c>
      <c r="B72" s="47"/>
      <c r="C72" s="6">
        <v>720296</v>
      </c>
      <c r="D72" s="6"/>
      <c r="E72" s="7">
        <v>303207</v>
      </c>
      <c r="F72" s="8"/>
      <c r="G72" s="6"/>
      <c r="H72" s="6">
        <v>13922</v>
      </c>
      <c r="I72" s="9"/>
      <c r="J72" s="10">
        <v>200000</v>
      </c>
      <c r="K72" s="6">
        <v>211000</v>
      </c>
      <c r="L72" s="7">
        <v>224500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>
        <v>77286</v>
      </c>
      <c r="I73" s="9"/>
      <c r="J73" s="10">
        <v>245000</v>
      </c>
      <c r="K73" s="6">
        <v>259000</v>
      </c>
      <c r="L73" s="7">
        <v>272500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>
        <v>254000</v>
      </c>
      <c r="K74" s="6">
        <v>268000</v>
      </c>
      <c r="L74" s="7">
        <v>283000</v>
      </c>
    </row>
    <row r="75" spans="1:12" ht="13.5">
      <c r="A75" s="85" t="s">
        <v>24</v>
      </c>
      <c r="B75" s="47"/>
      <c r="C75" s="21">
        <f>SUM(C70:C74)</f>
        <v>720296</v>
      </c>
      <c r="D75" s="21">
        <f aca="true" t="shared" si="10" ref="D75:L75">SUM(D70:D74)</f>
        <v>0</v>
      </c>
      <c r="E75" s="22">
        <f t="shared" si="10"/>
        <v>606414</v>
      </c>
      <c r="F75" s="23">
        <f t="shared" si="10"/>
        <v>0</v>
      </c>
      <c r="G75" s="21">
        <f t="shared" si="10"/>
        <v>0</v>
      </c>
      <c r="H75" s="21">
        <f>SUM(H70:H74)</f>
        <v>112581</v>
      </c>
      <c r="I75" s="24">
        <f t="shared" si="10"/>
        <v>0</v>
      </c>
      <c r="J75" s="25">
        <f t="shared" si="10"/>
        <v>1141128</v>
      </c>
      <c r="K75" s="21">
        <f t="shared" si="10"/>
        <v>1206000</v>
      </c>
      <c r="L75" s="22">
        <f t="shared" si="10"/>
        <v>1274500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50000</v>
      </c>
      <c r="K76" s="6">
        <v>53000</v>
      </c>
      <c r="L76" s="7">
        <v>56000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722167</v>
      </c>
      <c r="D79" s="6">
        <v>1517811</v>
      </c>
      <c r="E79" s="7">
        <v>909621</v>
      </c>
      <c r="F79" s="8">
        <v>1607026</v>
      </c>
      <c r="G79" s="6">
        <v>1941000</v>
      </c>
      <c r="H79" s="6"/>
      <c r="I79" s="9"/>
      <c r="J79" s="10">
        <v>878000</v>
      </c>
      <c r="K79" s="6">
        <v>928000</v>
      </c>
      <c r="L79" s="7">
        <v>979500</v>
      </c>
    </row>
    <row r="80" spans="1:12" ht="13.5">
      <c r="A80" s="87" t="s">
        <v>46</v>
      </c>
      <c r="B80" s="71"/>
      <c r="C80" s="72">
        <f>SUM(C68:C69)</f>
        <v>12596927</v>
      </c>
      <c r="D80" s="72">
        <f aca="true" t="shared" si="11" ref="D80:L80">SUM(D68:D69)</f>
        <v>14376034</v>
      </c>
      <c r="E80" s="73">
        <f t="shared" si="11"/>
        <v>13859509</v>
      </c>
      <c r="F80" s="74">
        <f t="shared" si="11"/>
        <v>6115808</v>
      </c>
      <c r="G80" s="72">
        <f t="shared" si="11"/>
        <v>6450000</v>
      </c>
      <c r="H80" s="72">
        <f>SUM(H68:H69)</f>
        <v>112581</v>
      </c>
      <c r="I80" s="75">
        <f t="shared" si="11"/>
        <v>-13364115</v>
      </c>
      <c r="J80" s="76">
        <f t="shared" si="11"/>
        <v>11087128</v>
      </c>
      <c r="K80" s="72">
        <f t="shared" si="11"/>
        <v>11719000</v>
      </c>
      <c r="L80" s="73">
        <f t="shared" si="11"/>
        <v>12376000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0.07069190574399553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6.854957507082153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0.06492754828918718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1.3416500332667998</v>
      </c>
      <c r="K83" s="95">
        <f t="shared" si="13"/>
        <v>1.079626521191775</v>
      </c>
      <c r="L83" s="96">
        <f t="shared" si="13"/>
        <v>2.348301212000795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0.007</v>
      </c>
      <c r="D84" s="95">
        <f t="shared" si="14"/>
        <v>0.008</v>
      </c>
      <c r="E84" s="96">
        <f t="shared" si="14"/>
        <v>0.006</v>
      </c>
      <c r="F84" s="97">
        <f t="shared" si="14"/>
        <v>0.008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0.007</v>
      </c>
      <c r="K84" s="95">
        <f t="shared" si="14"/>
        <v>0.007</v>
      </c>
      <c r="L84" s="96">
        <f t="shared" si="14"/>
        <v>0.007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0.05</v>
      </c>
      <c r="K85" s="95">
        <f t="shared" si="15"/>
        <v>0.04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1607046</v>
      </c>
      <c r="G90" s="11"/>
      <c r="H90" s="11">
        <v>604083</v>
      </c>
      <c r="I90" s="14"/>
      <c r="J90" s="15">
        <v>2069306</v>
      </c>
      <c r="K90" s="11">
        <v>2187256</v>
      </c>
      <c r="L90" s="27">
        <v>2210000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1607046</v>
      </c>
      <c r="G93" s="72">
        <f t="shared" si="16"/>
        <v>0</v>
      </c>
      <c r="H93" s="72">
        <f>SUM(H89:H92)</f>
        <v>604083</v>
      </c>
      <c r="I93" s="75">
        <f t="shared" si="16"/>
        <v>0</v>
      </c>
      <c r="J93" s="76">
        <f t="shared" si="16"/>
        <v>2069306</v>
      </c>
      <c r="K93" s="72">
        <f t="shared" si="16"/>
        <v>2187256</v>
      </c>
      <c r="L93" s="121">
        <f t="shared" si="16"/>
        <v>2210000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55039742</v>
      </c>
      <c r="G5" s="40">
        <f t="shared" si="0"/>
        <v>46445106</v>
      </c>
      <c r="H5" s="40">
        <f>SUM(H11:H18)</f>
        <v>29922640</v>
      </c>
      <c r="I5" s="43">
        <f t="shared" si="0"/>
        <v>25784143</v>
      </c>
      <c r="J5" s="44">
        <f t="shared" si="0"/>
        <v>62475407</v>
      </c>
      <c r="K5" s="40">
        <f t="shared" si="0"/>
        <v>22791186</v>
      </c>
      <c r="L5" s="41">
        <f t="shared" si="0"/>
        <v>96792594</v>
      </c>
    </row>
    <row r="6" spans="1:12" ht="13.5">
      <c r="A6" s="46" t="s">
        <v>19</v>
      </c>
      <c r="B6" s="47"/>
      <c r="C6" s="6"/>
      <c r="D6" s="6"/>
      <c r="E6" s="7"/>
      <c r="F6" s="8">
        <v>3740715</v>
      </c>
      <c r="G6" s="6">
        <v>50000</v>
      </c>
      <c r="H6" s="6">
        <v>6687830</v>
      </c>
      <c r="I6" s="9">
        <v>347934</v>
      </c>
      <c r="J6" s="10">
        <v>650000</v>
      </c>
      <c r="K6" s="6">
        <v>8362240</v>
      </c>
      <c r="L6" s="7"/>
    </row>
    <row r="7" spans="1:12" ht="13.5">
      <c r="A7" s="46" t="s">
        <v>20</v>
      </c>
      <c r="B7" s="47"/>
      <c r="C7" s="6"/>
      <c r="D7" s="6"/>
      <c r="E7" s="7"/>
      <c r="F7" s="8">
        <v>16697238</v>
      </c>
      <c r="G7" s="6">
        <v>23600053</v>
      </c>
      <c r="H7" s="6">
        <v>15140223</v>
      </c>
      <c r="I7" s="9">
        <v>15966379</v>
      </c>
      <c r="J7" s="10">
        <v>30721931</v>
      </c>
      <c r="K7" s="6">
        <v>5587720</v>
      </c>
      <c r="L7" s="7">
        <v>71710527</v>
      </c>
    </row>
    <row r="8" spans="1:12" ht="13.5">
      <c r="A8" s="46" t="s">
        <v>21</v>
      </c>
      <c r="B8" s="47"/>
      <c r="C8" s="6"/>
      <c r="D8" s="6"/>
      <c r="E8" s="7"/>
      <c r="F8" s="8">
        <v>6877193</v>
      </c>
      <c r="G8" s="6">
        <v>8008339</v>
      </c>
      <c r="H8" s="6">
        <v>2272522</v>
      </c>
      <c r="I8" s="9">
        <v>3381346</v>
      </c>
      <c r="J8" s="10">
        <v>7658774</v>
      </c>
      <c r="K8" s="6">
        <v>6008772</v>
      </c>
      <c r="L8" s="7">
        <v>23396667</v>
      </c>
    </row>
    <row r="9" spans="1:12" ht="13.5">
      <c r="A9" s="46" t="s">
        <v>22</v>
      </c>
      <c r="B9" s="47"/>
      <c r="C9" s="6"/>
      <c r="D9" s="6"/>
      <c r="E9" s="7"/>
      <c r="F9" s="8">
        <v>17055616</v>
      </c>
      <c r="G9" s="6">
        <v>2880676</v>
      </c>
      <c r="H9" s="6">
        <v>2341500</v>
      </c>
      <c r="I9" s="9">
        <v>2341499</v>
      </c>
      <c r="J9" s="10">
        <v>11047014</v>
      </c>
      <c r="K9" s="6">
        <v>1242454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>
        <v>117683</v>
      </c>
      <c r="H10" s="6">
        <v>-52487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44370762</v>
      </c>
      <c r="G11" s="21">
        <f t="shared" si="1"/>
        <v>34656751</v>
      </c>
      <c r="H11" s="21">
        <f>SUM(H6:H10)</f>
        <v>26389588</v>
      </c>
      <c r="I11" s="24">
        <f t="shared" si="1"/>
        <v>22037158</v>
      </c>
      <c r="J11" s="25">
        <f t="shared" si="1"/>
        <v>50077719</v>
      </c>
      <c r="K11" s="21">
        <f t="shared" si="1"/>
        <v>21201186</v>
      </c>
      <c r="L11" s="22">
        <f t="shared" si="1"/>
        <v>95107194</v>
      </c>
    </row>
    <row r="12" spans="1:12" ht="13.5">
      <c r="A12" s="49" t="s">
        <v>25</v>
      </c>
      <c r="B12" s="39"/>
      <c r="C12" s="6"/>
      <c r="D12" s="6"/>
      <c r="E12" s="7"/>
      <c r="F12" s="8">
        <v>9118980</v>
      </c>
      <c r="G12" s="6">
        <v>5007914</v>
      </c>
      <c r="H12" s="6">
        <v>2894395</v>
      </c>
      <c r="I12" s="9">
        <v>3187377</v>
      </c>
      <c r="J12" s="10">
        <v>5141228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1550000</v>
      </c>
      <c r="G15" s="6">
        <v>6755528</v>
      </c>
      <c r="H15" s="6">
        <v>573157</v>
      </c>
      <c r="I15" s="9">
        <v>559608</v>
      </c>
      <c r="J15" s="10">
        <v>7256460</v>
      </c>
      <c r="K15" s="6">
        <v>1590000</v>
      </c>
      <c r="L15" s="7">
        <v>1685400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>
        <v>24913</v>
      </c>
      <c r="H18" s="16">
        <v>65500</v>
      </c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22635014</v>
      </c>
      <c r="G20" s="53">
        <f t="shared" si="2"/>
        <v>43435408</v>
      </c>
      <c r="H20" s="53">
        <f>SUM(H26:H33)</f>
        <v>9560989</v>
      </c>
      <c r="I20" s="56">
        <f t="shared" si="2"/>
        <v>167100539</v>
      </c>
      <c r="J20" s="57">
        <f t="shared" si="2"/>
        <v>29341136</v>
      </c>
      <c r="K20" s="53">
        <f t="shared" si="2"/>
        <v>12727368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13398066</v>
      </c>
      <c r="H21" s="6">
        <v>5793731</v>
      </c>
      <c r="I21" s="9">
        <v>11910401</v>
      </c>
      <c r="J21" s="10">
        <v>16035088</v>
      </c>
      <c r="K21" s="6">
        <v>6667368</v>
      </c>
      <c r="L21" s="7"/>
    </row>
    <row r="22" spans="1:12" ht="13.5">
      <c r="A22" s="46" t="s">
        <v>20</v>
      </c>
      <c r="B22" s="47"/>
      <c r="C22" s="6"/>
      <c r="D22" s="6"/>
      <c r="E22" s="7"/>
      <c r="F22" s="8">
        <v>6164035</v>
      </c>
      <c r="G22" s="6">
        <v>1757055</v>
      </c>
      <c r="H22" s="6">
        <v>312856</v>
      </c>
      <c r="I22" s="9">
        <v>3963665</v>
      </c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>
        <v>997186</v>
      </c>
      <c r="H23" s="6">
        <v>329611</v>
      </c>
      <c r="I23" s="9">
        <v>547414</v>
      </c>
      <c r="J23" s="10">
        <v>10540448</v>
      </c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583207</v>
      </c>
      <c r="G24" s="6">
        <v>14453255</v>
      </c>
      <c r="H24" s="6">
        <v>551404</v>
      </c>
      <c r="I24" s="9">
        <v>551404</v>
      </c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>
        <v>147575860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6747242</v>
      </c>
      <c r="G26" s="21">
        <f t="shared" si="3"/>
        <v>30605562</v>
      </c>
      <c r="H26" s="21">
        <f>SUM(H21:H25)</f>
        <v>6987602</v>
      </c>
      <c r="I26" s="24">
        <f t="shared" si="3"/>
        <v>164548744</v>
      </c>
      <c r="J26" s="25">
        <f t="shared" si="3"/>
        <v>26575536</v>
      </c>
      <c r="K26" s="21">
        <f t="shared" si="3"/>
        <v>6667368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592374</v>
      </c>
      <c r="H27" s="6">
        <v>592373</v>
      </c>
      <c r="I27" s="9">
        <v>592374</v>
      </c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15887772</v>
      </c>
      <c r="G30" s="6">
        <v>12196884</v>
      </c>
      <c r="H30" s="6">
        <v>1981014</v>
      </c>
      <c r="I30" s="9">
        <v>1959421</v>
      </c>
      <c r="J30" s="10">
        <v>2765600</v>
      </c>
      <c r="K30" s="6">
        <v>6060000</v>
      </c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>
        <v>40588</v>
      </c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3740715</v>
      </c>
      <c r="G36" s="6">
        <f t="shared" si="4"/>
        <v>13448066</v>
      </c>
      <c r="H36" s="6">
        <f>H6+H21</f>
        <v>12481561</v>
      </c>
      <c r="I36" s="9">
        <f t="shared" si="4"/>
        <v>12258335</v>
      </c>
      <c r="J36" s="10">
        <f t="shared" si="4"/>
        <v>16685088</v>
      </c>
      <c r="K36" s="6">
        <f t="shared" si="4"/>
        <v>15029608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22861273</v>
      </c>
      <c r="G37" s="6">
        <f t="shared" si="4"/>
        <v>25357108</v>
      </c>
      <c r="H37" s="6">
        <f>H7+H22</f>
        <v>15453079</v>
      </c>
      <c r="I37" s="9">
        <f t="shared" si="4"/>
        <v>19930044</v>
      </c>
      <c r="J37" s="10">
        <f t="shared" si="4"/>
        <v>30721931</v>
      </c>
      <c r="K37" s="6">
        <f t="shared" si="4"/>
        <v>5587720</v>
      </c>
      <c r="L37" s="7">
        <f t="shared" si="4"/>
        <v>71710527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6877193</v>
      </c>
      <c r="G38" s="6">
        <f t="shared" si="4"/>
        <v>9005525</v>
      </c>
      <c r="H38" s="6">
        <f>H8+H23</f>
        <v>2602133</v>
      </c>
      <c r="I38" s="9">
        <f t="shared" si="4"/>
        <v>3928760</v>
      </c>
      <c r="J38" s="10">
        <f t="shared" si="4"/>
        <v>18199222</v>
      </c>
      <c r="K38" s="6">
        <f t="shared" si="4"/>
        <v>6008772</v>
      </c>
      <c r="L38" s="7">
        <f t="shared" si="4"/>
        <v>23396667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17638823</v>
      </c>
      <c r="G39" s="6">
        <f t="shared" si="4"/>
        <v>17333931</v>
      </c>
      <c r="H39" s="6">
        <f>H9+H24</f>
        <v>2892904</v>
      </c>
      <c r="I39" s="9">
        <f t="shared" si="4"/>
        <v>2892903</v>
      </c>
      <c r="J39" s="10">
        <f t="shared" si="4"/>
        <v>11047014</v>
      </c>
      <c r="K39" s="6">
        <f t="shared" si="4"/>
        <v>1242454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117683</v>
      </c>
      <c r="H40" s="6">
        <f>H10+H25</f>
        <v>-52487</v>
      </c>
      <c r="I40" s="9">
        <f t="shared" si="4"/>
        <v>147575860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51118004</v>
      </c>
      <c r="G41" s="21">
        <f t="shared" si="5"/>
        <v>65262313</v>
      </c>
      <c r="H41" s="21">
        <f>SUM(H36:H40)</f>
        <v>33377190</v>
      </c>
      <c r="I41" s="24">
        <f t="shared" si="5"/>
        <v>186585902</v>
      </c>
      <c r="J41" s="25">
        <f t="shared" si="5"/>
        <v>76653255</v>
      </c>
      <c r="K41" s="21">
        <f t="shared" si="5"/>
        <v>27868554</v>
      </c>
      <c r="L41" s="22">
        <f t="shared" si="5"/>
        <v>95107194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9118980</v>
      </c>
      <c r="G42" s="60">
        <f t="shared" si="4"/>
        <v>5600288</v>
      </c>
      <c r="H42" s="60">
        <f t="shared" si="4"/>
        <v>3486768</v>
      </c>
      <c r="I42" s="63">
        <f t="shared" si="4"/>
        <v>3779751</v>
      </c>
      <c r="J42" s="64">
        <f t="shared" si="4"/>
        <v>5141228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17437772</v>
      </c>
      <c r="G45" s="60">
        <f t="shared" si="4"/>
        <v>18952412</v>
      </c>
      <c r="H45" s="60">
        <f t="shared" si="4"/>
        <v>2554171</v>
      </c>
      <c r="I45" s="63">
        <f t="shared" si="4"/>
        <v>2519029</v>
      </c>
      <c r="J45" s="64">
        <f t="shared" si="4"/>
        <v>10022060</v>
      </c>
      <c r="K45" s="60">
        <f t="shared" si="4"/>
        <v>7650000</v>
      </c>
      <c r="L45" s="61">
        <f t="shared" si="4"/>
        <v>1685400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65501</v>
      </c>
      <c r="H48" s="60">
        <f t="shared" si="4"/>
        <v>65500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77674756</v>
      </c>
      <c r="G49" s="72">
        <f t="shared" si="6"/>
        <v>89880514</v>
      </c>
      <c r="H49" s="72">
        <f>SUM(H41:H48)</f>
        <v>39483629</v>
      </c>
      <c r="I49" s="75">
        <f t="shared" si="6"/>
        <v>192884682</v>
      </c>
      <c r="J49" s="76">
        <f t="shared" si="6"/>
        <v>91816543</v>
      </c>
      <c r="K49" s="72">
        <f t="shared" si="6"/>
        <v>35518554</v>
      </c>
      <c r="L49" s="73">
        <f t="shared" si="6"/>
        <v>96792594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487141975</v>
      </c>
      <c r="G52" s="6">
        <v>500490541</v>
      </c>
      <c r="H52" s="6"/>
      <c r="I52" s="9">
        <v>508790017</v>
      </c>
      <c r="J52" s="10">
        <v>495995913</v>
      </c>
      <c r="K52" s="6">
        <v>484845804</v>
      </c>
      <c r="L52" s="7">
        <v>458666087</v>
      </c>
    </row>
    <row r="53" spans="1:12" ht="13.5">
      <c r="A53" s="79" t="s">
        <v>20</v>
      </c>
      <c r="B53" s="47"/>
      <c r="C53" s="6"/>
      <c r="D53" s="6"/>
      <c r="E53" s="7"/>
      <c r="F53" s="8">
        <v>307108463</v>
      </c>
      <c r="G53" s="6">
        <v>304225437</v>
      </c>
      <c r="H53" s="6"/>
      <c r="I53" s="9">
        <v>305808493</v>
      </c>
      <c r="J53" s="10">
        <v>322222982</v>
      </c>
      <c r="K53" s="6">
        <v>311086315</v>
      </c>
      <c r="L53" s="7">
        <v>366072455</v>
      </c>
    </row>
    <row r="54" spans="1:12" ht="13.5">
      <c r="A54" s="79" t="s">
        <v>21</v>
      </c>
      <c r="B54" s="47"/>
      <c r="C54" s="6"/>
      <c r="D54" s="6"/>
      <c r="E54" s="7"/>
      <c r="F54" s="8">
        <v>438312329</v>
      </c>
      <c r="G54" s="6">
        <v>423850617</v>
      </c>
      <c r="H54" s="6"/>
      <c r="I54" s="9">
        <v>402356217</v>
      </c>
      <c r="J54" s="10">
        <v>423640641</v>
      </c>
      <c r="K54" s="6">
        <v>410240028</v>
      </c>
      <c r="L54" s="7">
        <v>414227113</v>
      </c>
    </row>
    <row r="55" spans="1:12" ht="13.5">
      <c r="A55" s="79" t="s">
        <v>22</v>
      </c>
      <c r="B55" s="47"/>
      <c r="C55" s="6"/>
      <c r="D55" s="6"/>
      <c r="E55" s="7"/>
      <c r="F55" s="8">
        <v>138292165</v>
      </c>
      <c r="G55" s="6">
        <v>125440695</v>
      </c>
      <c r="H55" s="6"/>
      <c r="I55" s="9">
        <v>105802142</v>
      </c>
      <c r="J55" s="10">
        <v>128705799</v>
      </c>
      <c r="K55" s="6">
        <v>121666343</v>
      </c>
      <c r="L55" s="7">
        <v>113384433</v>
      </c>
    </row>
    <row r="56" spans="1:12" ht="13.5">
      <c r="A56" s="79" t="s">
        <v>23</v>
      </c>
      <c r="B56" s="47"/>
      <c r="C56" s="6"/>
      <c r="D56" s="6"/>
      <c r="E56" s="7"/>
      <c r="F56" s="8">
        <v>5775606</v>
      </c>
      <c r="G56" s="6">
        <v>26301082</v>
      </c>
      <c r="H56" s="6"/>
      <c r="I56" s="9">
        <v>172229883</v>
      </c>
      <c r="J56" s="10">
        <v>24917599</v>
      </c>
      <c r="K56" s="6">
        <v>23534116</v>
      </c>
      <c r="L56" s="7">
        <v>22150633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1376630538</v>
      </c>
      <c r="G57" s="21">
        <f t="shared" si="7"/>
        <v>1380308372</v>
      </c>
      <c r="H57" s="21">
        <f>SUM(H52:H56)</f>
        <v>0</v>
      </c>
      <c r="I57" s="24">
        <f t="shared" si="7"/>
        <v>1494986752</v>
      </c>
      <c r="J57" s="25">
        <f t="shared" si="7"/>
        <v>1395482934</v>
      </c>
      <c r="K57" s="21">
        <f t="shared" si="7"/>
        <v>1351372606</v>
      </c>
      <c r="L57" s="22">
        <f t="shared" si="7"/>
        <v>1374500721</v>
      </c>
    </row>
    <row r="58" spans="1:12" ht="13.5">
      <c r="A58" s="77" t="s">
        <v>25</v>
      </c>
      <c r="B58" s="39"/>
      <c r="C58" s="6"/>
      <c r="D58" s="6"/>
      <c r="E58" s="7"/>
      <c r="F58" s="8">
        <v>266173804</v>
      </c>
      <c r="G58" s="6">
        <v>69660259</v>
      </c>
      <c r="H58" s="6"/>
      <c r="I58" s="9">
        <v>67828830</v>
      </c>
      <c r="J58" s="10">
        <v>70763070</v>
      </c>
      <c r="K58" s="6">
        <v>66724654</v>
      </c>
      <c r="L58" s="7">
        <v>62686238</v>
      </c>
    </row>
    <row r="59" spans="1:12" ht="13.5">
      <c r="A59" s="77" t="s">
        <v>26</v>
      </c>
      <c r="B59" s="39"/>
      <c r="C59" s="11"/>
      <c r="D59" s="11"/>
      <c r="E59" s="12"/>
      <c r="F59" s="13">
        <v>4309000</v>
      </c>
      <c r="G59" s="11">
        <v>4509475</v>
      </c>
      <c r="H59" s="11"/>
      <c r="I59" s="14">
        <v>4509475</v>
      </c>
      <c r="J59" s="15">
        <v>4509475</v>
      </c>
      <c r="K59" s="11">
        <v>4509475</v>
      </c>
      <c r="L59" s="12">
        <v>4509475</v>
      </c>
    </row>
    <row r="60" spans="1:12" ht="13.5">
      <c r="A60" s="77" t="s">
        <v>27</v>
      </c>
      <c r="B60" s="39"/>
      <c r="C60" s="6"/>
      <c r="D60" s="6"/>
      <c r="E60" s="7"/>
      <c r="F60" s="8">
        <v>240624889</v>
      </c>
      <c r="G60" s="6">
        <v>579041231</v>
      </c>
      <c r="H60" s="6"/>
      <c r="I60" s="9">
        <v>593197961</v>
      </c>
      <c r="J60" s="10">
        <v>584341231</v>
      </c>
      <c r="K60" s="6">
        <v>589959231</v>
      </c>
      <c r="L60" s="7">
        <v>595914311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227682359</v>
      </c>
      <c r="G61" s="6">
        <v>259781291</v>
      </c>
      <c r="H61" s="6"/>
      <c r="I61" s="9">
        <v>241500781</v>
      </c>
      <c r="J61" s="10">
        <v>254786674</v>
      </c>
      <c r="K61" s="6">
        <v>245884208</v>
      </c>
      <c r="L61" s="7">
        <v>230979208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3754957</v>
      </c>
      <c r="G64" s="6">
        <v>5166619</v>
      </c>
      <c r="H64" s="6"/>
      <c r="I64" s="9">
        <v>3680310</v>
      </c>
      <c r="J64" s="10">
        <v>5166619</v>
      </c>
      <c r="K64" s="6">
        <v>5166619</v>
      </c>
      <c r="L64" s="7">
        <v>5166619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2119175547</v>
      </c>
      <c r="G65" s="72">
        <f t="shared" si="8"/>
        <v>2298467247</v>
      </c>
      <c r="H65" s="72">
        <f>SUM(H57:H64)</f>
        <v>0</v>
      </c>
      <c r="I65" s="75">
        <f t="shared" si="8"/>
        <v>2405704109</v>
      </c>
      <c r="J65" s="82">
        <f t="shared" si="8"/>
        <v>2315050003</v>
      </c>
      <c r="K65" s="72">
        <f t="shared" si="8"/>
        <v>2263616793</v>
      </c>
      <c r="L65" s="73">
        <f t="shared" si="8"/>
        <v>2273756572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90719401</v>
      </c>
      <c r="G68" s="60">
        <v>90719401</v>
      </c>
      <c r="H68" s="60"/>
      <c r="I68" s="63">
        <v>93761479</v>
      </c>
      <c r="J68" s="64">
        <v>80533792</v>
      </c>
      <c r="K68" s="60">
        <v>92569764</v>
      </c>
      <c r="L68" s="61">
        <v>92607895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19037084</v>
      </c>
      <c r="G69" s="60">
        <f t="shared" si="9"/>
        <v>19849551</v>
      </c>
      <c r="H69" s="60">
        <f>SUM(H75:H79)</f>
        <v>14999149</v>
      </c>
      <c r="I69" s="63">
        <f t="shared" si="9"/>
        <v>0</v>
      </c>
      <c r="J69" s="64">
        <f t="shared" si="9"/>
        <v>17878931</v>
      </c>
      <c r="K69" s="60">
        <f t="shared" si="9"/>
        <v>18773936</v>
      </c>
      <c r="L69" s="61">
        <f t="shared" si="9"/>
        <v>19712649</v>
      </c>
    </row>
    <row r="70" spans="1:12" ht="13.5">
      <c r="A70" s="79" t="s">
        <v>19</v>
      </c>
      <c r="B70" s="47"/>
      <c r="C70" s="6"/>
      <c r="D70" s="6"/>
      <c r="E70" s="7"/>
      <c r="F70" s="8">
        <v>1176617</v>
      </c>
      <c r="G70" s="6">
        <v>1068800</v>
      </c>
      <c r="H70" s="6">
        <v>500730</v>
      </c>
      <c r="I70" s="9"/>
      <c r="J70" s="10">
        <v>879600</v>
      </c>
      <c r="K70" s="6">
        <v>923580</v>
      </c>
      <c r="L70" s="7">
        <v>969760</v>
      </c>
    </row>
    <row r="71" spans="1:12" ht="13.5">
      <c r="A71" s="79" t="s">
        <v>20</v>
      </c>
      <c r="B71" s="47"/>
      <c r="C71" s="6"/>
      <c r="D71" s="6"/>
      <c r="E71" s="7"/>
      <c r="F71" s="8">
        <v>2905316</v>
      </c>
      <c r="G71" s="6">
        <v>5499196</v>
      </c>
      <c r="H71" s="6">
        <v>3958697</v>
      </c>
      <c r="I71" s="9"/>
      <c r="J71" s="10">
        <v>730730</v>
      </c>
      <c r="K71" s="6">
        <v>767267</v>
      </c>
      <c r="L71" s="7">
        <v>805631</v>
      </c>
    </row>
    <row r="72" spans="1:12" ht="13.5">
      <c r="A72" s="79" t="s">
        <v>21</v>
      </c>
      <c r="B72" s="47"/>
      <c r="C72" s="6"/>
      <c r="D72" s="6"/>
      <c r="E72" s="7"/>
      <c r="F72" s="8">
        <v>2434623</v>
      </c>
      <c r="G72" s="6">
        <v>2024209</v>
      </c>
      <c r="H72" s="6">
        <v>880254</v>
      </c>
      <c r="I72" s="9"/>
      <c r="J72" s="10">
        <v>1459970</v>
      </c>
      <c r="K72" s="6">
        <v>1532968</v>
      </c>
      <c r="L72" s="7">
        <v>1609616</v>
      </c>
    </row>
    <row r="73" spans="1:12" ht="13.5">
      <c r="A73" s="79" t="s">
        <v>22</v>
      </c>
      <c r="B73" s="47"/>
      <c r="C73" s="6"/>
      <c r="D73" s="6"/>
      <c r="E73" s="7"/>
      <c r="F73" s="8">
        <v>1765225</v>
      </c>
      <c r="G73" s="6">
        <v>1435438</v>
      </c>
      <c r="H73" s="6">
        <v>75423</v>
      </c>
      <c r="I73" s="9"/>
      <c r="J73" s="10">
        <v>443226</v>
      </c>
      <c r="K73" s="6">
        <v>465387</v>
      </c>
      <c r="L73" s="7">
        <v>488657</v>
      </c>
    </row>
    <row r="74" spans="1:12" ht="13.5">
      <c r="A74" s="79" t="s">
        <v>23</v>
      </c>
      <c r="B74" s="47"/>
      <c r="C74" s="6"/>
      <c r="D74" s="6"/>
      <c r="E74" s="7"/>
      <c r="F74" s="8">
        <v>71160</v>
      </c>
      <c r="G74" s="6">
        <v>51160</v>
      </c>
      <c r="H74" s="6">
        <v>5076</v>
      </c>
      <c r="I74" s="9"/>
      <c r="J74" s="10">
        <v>652650</v>
      </c>
      <c r="K74" s="6">
        <v>685283</v>
      </c>
      <c r="L74" s="7">
        <v>719547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8352941</v>
      </c>
      <c r="G75" s="21">
        <f t="shared" si="10"/>
        <v>10078803</v>
      </c>
      <c r="H75" s="21">
        <f>SUM(H70:H74)</f>
        <v>5420180</v>
      </c>
      <c r="I75" s="24">
        <f t="shared" si="10"/>
        <v>0</v>
      </c>
      <c r="J75" s="25">
        <f t="shared" si="10"/>
        <v>4166176</v>
      </c>
      <c r="K75" s="21">
        <f t="shared" si="10"/>
        <v>4374485</v>
      </c>
      <c r="L75" s="22">
        <f t="shared" si="10"/>
        <v>4593211</v>
      </c>
    </row>
    <row r="76" spans="1:12" ht="13.5">
      <c r="A76" s="86" t="s">
        <v>25</v>
      </c>
      <c r="B76" s="39"/>
      <c r="C76" s="6"/>
      <c r="D76" s="6"/>
      <c r="E76" s="7"/>
      <c r="F76" s="8">
        <v>1307890</v>
      </c>
      <c r="G76" s="6">
        <v>1226851</v>
      </c>
      <c r="H76" s="6">
        <v>802989</v>
      </c>
      <c r="I76" s="9"/>
      <c r="J76" s="10">
        <v>328750</v>
      </c>
      <c r="K76" s="6">
        <v>345188</v>
      </c>
      <c r="L76" s="7">
        <v>362449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9376253</v>
      </c>
      <c r="G79" s="6">
        <v>8543897</v>
      </c>
      <c r="H79" s="6">
        <v>8775980</v>
      </c>
      <c r="I79" s="9"/>
      <c r="J79" s="10">
        <v>13384005</v>
      </c>
      <c r="K79" s="6">
        <v>14054263</v>
      </c>
      <c r="L79" s="7">
        <v>14756989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109756485</v>
      </c>
      <c r="G80" s="72">
        <f t="shared" si="11"/>
        <v>110568952</v>
      </c>
      <c r="H80" s="72">
        <f>SUM(H68:H69)</f>
        <v>14999149</v>
      </c>
      <c r="I80" s="75">
        <f t="shared" si="11"/>
        <v>93761479</v>
      </c>
      <c r="J80" s="76">
        <f t="shared" si="11"/>
        <v>98412723</v>
      </c>
      <c r="K80" s="72">
        <f t="shared" si="11"/>
        <v>111343700</v>
      </c>
      <c r="L80" s="73">
        <f t="shared" si="11"/>
        <v>112320544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0.41124854836710534</v>
      </c>
      <c r="G82" s="95">
        <f t="shared" si="12"/>
        <v>0.9351988129815012</v>
      </c>
      <c r="H82" s="95">
        <f t="shared" si="12"/>
        <v>0.3195235781334802</v>
      </c>
      <c r="I82" s="98">
        <f t="shared" si="12"/>
        <v>6.480748225760306</v>
      </c>
      <c r="J82" s="99">
        <f t="shared" si="12"/>
        <v>0.4696429748748976</v>
      </c>
      <c r="K82" s="95">
        <f t="shared" si="12"/>
        <v>0.5584337734771679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0.24950576999510832</v>
      </c>
      <c r="G83" s="95">
        <f t="shared" si="13"/>
        <v>0.4787885228651366</v>
      </c>
      <c r="H83" s="95">
        <f t="shared" si="13"/>
        <v>0</v>
      </c>
      <c r="I83" s="98">
        <f t="shared" si="13"/>
        <v>1.7821875335392268</v>
      </c>
      <c r="J83" s="99">
        <f t="shared" si="13"/>
        <v>0.3643332230028359</v>
      </c>
      <c r="K83" s="95">
        <f t="shared" si="13"/>
        <v>0.13748947226439942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0.009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0.008</v>
      </c>
      <c r="K84" s="95">
        <f t="shared" si="14"/>
        <v>0.008</v>
      </c>
      <c r="L84" s="96">
        <f t="shared" si="14"/>
        <v>0.009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0.07</v>
      </c>
      <c r="J85" s="99">
        <f t="shared" si="15"/>
        <v>0.02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19037084</v>
      </c>
      <c r="G89" s="6"/>
      <c r="H89" s="6"/>
      <c r="I89" s="9"/>
      <c r="J89" s="10">
        <v>1273400</v>
      </c>
      <c r="K89" s="6">
        <v>1349804</v>
      </c>
      <c r="L89" s="26">
        <v>1430792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13874377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1793878</v>
      </c>
      <c r="K91" s="6">
        <v>1890500</v>
      </c>
      <c r="L91" s="26">
        <v>1985026</v>
      </c>
    </row>
    <row r="92" spans="1:12" ht="13.5">
      <c r="A92" s="86" t="s">
        <v>51</v>
      </c>
      <c r="B92" s="94"/>
      <c r="C92" s="6"/>
      <c r="D92" s="6"/>
      <c r="E92" s="7"/>
      <c r="F92" s="8">
        <v>19037084</v>
      </c>
      <c r="G92" s="6"/>
      <c r="H92" s="6"/>
      <c r="I92" s="9"/>
      <c r="J92" s="10">
        <v>15900</v>
      </c>
      <c r="K92" s="6">
        <v>16695</v>
      </c>
      <c r="L92" s="26">
        <v>17530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38074168</v>
      </c>
      <c r="G93" s="72">
        <f t="shared" si="16"/>
        <v>0</v>
      </c>
      <c r="H93" s="72">
        <f>SUM(H89:H92)</f>
        <v>13874377</v>
      </c>
      <c r="I93" s="75">
        <f t="shared" si="16"/>
        <v>0</v>
      </c>
      <c r="J93" s="76">
        <f t="shared" si="16"/>
        <v>3083178</v>
      </c>
      <c r="K93" s="72">
        <f t="shared" si="16"/>
        <v>3256999</v>
      </c>
      <c r="L93" s="121">
        <f t="shared" si="16"/>
        <v>3433348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1736719</v>
      </c>
      <c r="D5" s="40">
        <f aca="true" t="shared" si="0" ref="D5:L5">SUM(D11:D18)</f>
        <v>780160</v>
      </c>
      <c r="E5" s="41">
        <f t="shared" si="0"/>
        <v>468053</v>
      </c>
      <c r="F5" s="42">
        <f t="shared" si="0"/>
        <v>775000</v>
      </c>
      <c r="G5" s="40">
        <f t="shared" si="0"/>
        <v>1666200</v>
      </c>
      <c r="H5" s="40">
        <f>SUM(H11:H18)</f>
        <v>1582145</v>
      </c>
      <c r="I5" s="43">
        <f t="shared" si="0"/>
        <v>1707369</v>
      </c>
      <c r="J5" s="44">
        <f t="shared" si="0"/>
        <v>1530000</v>
      </c>
      <c r="K5" s="40">
        <f t="shared" si="0"/>
        <v>3000000</v>
      </c>
      <c r="L5" s="41">
        <f t="shared" si="0"/>
        <v>1350000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477110</v>
      </c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477110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1173313</v>
      </c>
      <c r="D15" s="6">
        <v>780160</v>
      </c>
      <c r="E15" s="7">
        <v>468053</v>
      </c>
      <c r="F15" s="8">
        <v>775000</v>
      </c>
      <c r="G15" s="6">
        <v>1666200</v>
      </c>
      <c r="H15" s="6">
        <v>1582145</v>
      </c>
      <c r="I15" s="9">
        <v>1521685</v>
      </c>
      <c r="J15" s="10">
        <v>1530000</v>
      </c>
      <c r="K15" s="6">
        <v>3000000</v>
      </c>
      <c r="L15" s="7">
        <v>1350000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86296</v>
      </c>
      <c r="D18" s="16"/>
      <c r="E18" s="17"/>
      <c r="F18" s="18"/>
      <c r="G18" s="16"/>
      <c r="H18" s="16"/>
      <c r="I18" s="19">
        <v>185684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477110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477110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1173313</v>
      </c>
      <c r="D45" s="6">
        <f t="shared" si="4"/>
        <v>780160</v>
      </c>
      <c r="E45" s="61">
        <f t="shared" si="4"/>
        <v>468053</v>
      </c>
      <c r="F45" s="62">
        <f t="shared" si="4"/>
        <v>775000</v>
      </c>
      <c r="G45" s="60">
        <f t="shared" si="4"/>
        <v>1666200</v>
      </c>
      <c r="H45" s="60">
        <f t="shared" si="4"/>
        <v>1582145</v>
      </c>
      <c r="I45" s="63">
        <f t="shared" si="4"/>
        <v>1521685</v>
      </c>
      <c r="J45" s="64">
        <f t="shared" si="4"/>
        <v>1530000</v>
      </c>
      <c r="K45" s="60">
        <f t="shared" si="4"/>
        <v>3000000</v>
      </c>
      <c r="L45" s="61">
        <f t="shared" si="4"/>
        <v>1350000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86296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185684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1736719</v>
      </c>
      <c r="D49" s="72">
        <f aca="true" t="shared" si="6" ref="D49:L49">SUM(D41:D48)</f>
        <v>780160</v>
      </c>
      <c r="E49" s="73">
        <f t="shared" si="6"/>
        <v>468053</v>
      </c>
      <c r="F49" s="74">
        <f t="shared" si="6"/>
        <v>775000</v>
      </c>
      <c r="G49" s="72">
        <f t="shared" si="6"/>
        <v>1666200</v>
      </c>
      <c r="H49" s="72">
        <f>SUM(H41:H48)</f>
        <v>1582145</v>
      </c>
      <c r="I49" s="75">
        <f t="shared" si="6"/>
        <v>1707369</v>
      </c>
      <c r="J49" s="76">
        <f t="shared" si="6"/>
        <v>1530000</v>
      </c>
      <c r="K49" s="72">
        <f t="shared" si="6"/>
        <v>3000000</v>
      </c>
      <c r="L49" s="73">
        <f t="shared" si="6"/>
        <v>1350000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477110</v>
      </c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477110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23735144</v>
      </c>
      <c r="D61" s="6">
        <v>23935412</v>
      </c>
      <c r="E61" s="7">
        <v>20646924</v>
      </c>
      <c r="F61" s="8">
        <v>23905945</v>
      </c>
      <c r="G61" s="6">
        <v>23323980</v>
      </c>
      <c r="H61" s="6"/>
      <c r="I61" s="9">
        <v>21593484</v>
      </c>
      <c r="J61" s="10">
        <v>21678213</v>
      </c>
      <c r="K61" s="6">
        <v>24465013</v>
      </c>
      <c r="L61" s="7">
        <v>25601813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151625</v>
      </c>
      <c r="D64" s="6">
        <v>132758</v>
      </c>
      <c r="E64" s="7">
        <v>73108</v>
      </c>
      <c r="F64" s="8">
        <v>150000</v>
      </c>
      <c r="G64" s="6">
        <v>150000</v>
      </c>
      <c r="H64" s="6"/>
      <c r="I64" s="9">
        <v>198994</v>
      </c>
      <c r="J64" s="10">
        <v>150000</v>
      </c>
      <c r="K64" s="6">
        <v>150000</v>
      </c>
      <c r="L64" s="7">
        <v>150000</v>
      </c>
    </row>
    <row r="65" spans="1:12" ht="13.5">
      <c r="A65" s="70" t="s">
        <v>40</v>
      </c>
      <c r="B65" s="71"/>
      <c r="C65" s="72">
        <f>SUM(C57:C64)</f>
        <v>24363879</v>
      </c>
      <c r="D65" s="72">
        <f aca="true" t="shared" si="8" ref="D65:L65">SUM(D57:D64)</f>
        <v>24068170</v>
      </c>
      <c r="E65" s="73">
        <f t="shared" si="8"/>
        <v>20720032</v>
      </c>
      <c r="F65" s="74">
        <f t="shared" si="8"/>
        <v>24055945</v>
      </c>
      <c r="G65" s="72">
        <f t="shared" si="8"/>
        <v>23473980</v>
      </c>
      <c r="H65" s="72">
        <f>SUM(H57:H64)</f>
        <v>0</v>
      </c>
      <c r="I65" s="75">
        <f t="shared" si="8"/>
        <v>21792478</v>
      </c>
      <c r="J65" s="82">
        <f t="shared" si="8"/>
        <v>21828213</v>
      </c>
      <c r="K65" s="72">
        <f t="shared" si="8"/>
        <v>24615013</v>
      </c>
      <c r="L65" s="73">
        <f t="shared" si="8"/>
        <v>25751813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1086515</v>
      </c>
      <c r="D68" s="60">
        <v>963565</v>
      </c>
      <c r="E68" s="61">
        <v>709393</v>
      </c>
      <c r="F68" s="62">
        <v>919999</v>
      </c>
      <c r="G68" s="60">
        <v>626443</v>
      </c>
      <c r="H68" s="60"/>
      <c r="I68" s="63">
        <v>588771</v>
      </c>
      <c r="J68" s="64">
        <v>582825</v>
      </c>
      <c r="K68" s="60">
        <v>627703</v>
      </c>
      <c r="L68" s="61">
        <v>675408</v>
      </c>
    </row>
    <row r="69" spans="1:12" ht="13.5">
      <c r="A69" s="84" t="s">
        <v>43</v>
      </c>
      <c r="B69" s="39" t="s">
        <v>44</v>
      </c>
      <c r="C69" s="60">
        <f>SUM(C75:C79)</f>
        <v>666540</v>
      </c>
      <c r="D69" s="60">
        <f aca="true" t="shared" si="9" ref="D69:L69">SUM(D75:D79)</f>
        <v>562942</v>
      </c>
      <c r="E69" s="61">
        <f t="shared" si="9"/>
        <v>709122</v>
      </c>
      <c r="F69" s="62">
        <f t="shared" si="9"/>
        <v>1510000</v>
      </c>
      <c r="G69" s="60">
        <f t="shared" si="9"/>
        <v>2943039</v>
      </c>
      <c r="H69" s="60">
        <f>SUM(H75:H79)</f>
        <v>1864209</v>
      </c>
      <c r="I69" s="63">
        <f t="shared" si="9"/>
        <v>0</v>
      </c>
      <c r="J69" s="64">
        <f t="shared" si="9"/>
        <v>1537000</v>
      </c>
      <c r="K69" s="60">
        <f t="shared" si="9"/>
        <v>1655349</v>
      </c>
      <c r="L69" s="61">
        <f t="shared" si="9"/>
        <v>1781156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666540</v>
      </c>
      <c r="D79" s="6">
        <v>562942</v>
      </c>
      <c r="E79" s="7">
        <v>709122</v>
      </c>
      <c r="F79" s="8">
        <v>1510000</v>
      </c>
      <c r="G79" s="6">
        <v>2943039</v>
      </c>
      <c r="H79" s="6">
        <v>1864209</v>
      </c>
      <c r="I79" s="9"/>
      <c r="J79" s="10">
        <v>1537000</v>
      </c>
      <c r="K79" s="6">
        <v>1655349</v>
      </c>
      <c r="L79" s="7">
        <v>1781156</v>
      </c>
    </row>
    <row r="80" spans="1:12" ht="13.5">
      <c r="A80" s="87" t="s">
        <v>46</v>
      </c>
      <c r="B80" s="71"/>
      <c r="C80" s="72">
        <f>SUM(C68:C69)</f>
        <v>1753055</v>
      </c>
      <c r="D80" s="72">
        <f aca="true" t="shared" si="11" ref="D80:L80">SUM(D68:D69)</f>
        <v>1526507</v>
      </c>
      <c r="E80" s="73">
        <f t="shared" si="11"/>
        <v>1418515</v>
      </c>
      <c r="F80" s="74">
        <f t="shared" si="11"/>
        <v>2429999</v>
      </c>
      <c r="G80" s="72">
        <f t="shared" si="11"/>
        <v>3569482</v>
      </c>
      <c r="H80" s="72">
        <f>SUM(H68:H69)</f>
        <v>1864209</v>
      </c>
      <c r="I80" s="75">
        <f t="shared" si="11"/>
        <v>588771</v>
      </c>
      <c r="J80" s="76">
        <f t="shared" si="11"/>
        <v>2119825</v>
      </c>
      <c r="K80" s="72">
        <f t="shared" si="11"/>
        <v>2283052</v>
      </c>
      <c r="L80" s="73">
        <f t="shared" si="11"/>
        <v>2456564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0.027</v>
      </c>
      <c r="D84" s="95">
        <f t="shared" si="14"/>
        <v>0.023</v>
      </c>
      <c r="E84" s="96">
        <f t="shared" si="14"/>
        <v>0.034</v>
      </c>
      <c r="F84" s="97">
        <f t="shared" si="14"/>
        <v>0.063</v>
      </c>
      <c r="G84" s="95">
        <f t="shared" si="14"/>
        <v>0.125</v>
      </c>
      <c r="H84" s="95">
        <f t="shared" si="14"/>
        <v>0</v>
      </c>
      <c r="I84" s="98">
        <f t="shared" si="14"/>
        <v>0</v>
      </c>
      <c r="J84" s="99">
        <f t="shared" si="14"/>
        <v>0.07</v>
      </c>
      <c r="K84" s="95">
        <f t="shared" si="14"/>
        <v>0.067</v>
      </c>
      <c r="L84" s="96">
        <f t="shared" si="14"/>
        <v>0.069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0.03</v>
      </c>
      <c r="F85" s="97">
        <f t="shared" si="15"/>
        <v>0.06</v>
      </c>
      <c r="G85" s="95">
        <f t="shared" si="15"/>
        <v>0.13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0.07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1510000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1927637</v>
      </c>
      <c r="I90" s="14"/>
      <c r="J90" s="15">
        <v>82000</v>
      </c>
      <c r="K90" s="11">
        <v>88314</v>
      </c>
      <c r="L90" s="27">
        <v>95026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1455000</v>
      </c>
      <c r="K91" s="6">
        <v>1567035</v>
      </c>
      <c r="L91" s="26">
        <v>1686913</v>
      </c>
    </row>
    <row r="92" spans="1:12" ht="13.5">
      <c r="A92" s="86" t="s">
        <v>51</v>
      </c>
      <c r="B92" s="94"/>
      <c r="C92" s="6"/>
      <c r="D92" s="6"/>
      <c r="E92" s="7"/>
      <c r="F92" s="8">
        <v>1510000</v>
      </c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3020000</v>
      </c>
      <c r="G93" s="72">
        <f t="shared" si="16"/>
        <v>0</v>
      </c>
      <c r="H93" s="72">
        <f>SUM(H89:H92)</f>
        <v>1927637</v>
      </c>
      <c r="I93" s="75">
        <f t="shared" si="16"/>
        <v>0</v>
      </c>
      <c r="J93" s="76">
        <f t="shared" si="16"/>
        <v>1537000</v>
      </c>
      <c r="K93" s="72">
        <f t="shared" si="16"/>
        <v>1655349</v>
      </c>
      <c r="L93" s="121">
        <f t="shared" si="16"/>
        <v>1781939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89009346</v>
      </c>
      <c r="D5" s="40">
        <f aca="true" t="shared" si="0" ref="D5:L5">SUM(D11:D18)</f>
        <v>94139851</v>
      </c>
      <c r="E5" s="41">
        <f t="shared" si="0"/>
        <v>59302401</v>
      </c>
      <c r="F5" s="42">
        <f t="shared" si="0"/>
        <v>49712685</v>
      </c>
      <c r="G5" s="40">
        <f t="shared" si="0"/>
        <v>61744787</v>
      </c>
      <c r="H5" s="40">
        <f>SUM(H11:H18)</f>
        <v>61075133</v>
      </c>
      <c r="I5" s="43">
        <f t="shared" si="0"/>
        <v>40600282</v>
      </c>
      <c r="J5" s="44">
        <f t="shared" si="0"/>
        <v>91083298</v>
      </c>
      <c r="K5" s="40">
        <f t="shared" si="0"/>
        <v>56259951</v>
      </c>
      <c r="L5" s="41">
        <f t="shared" si="0"/>
        <v>88554000</v>
      </c>
    </row>
    <row r="6" spans="1:12" ht="13.5">
      <c r="A6" s="46" t="s">
        <v>19</v>
      </c>
      <c r="B6" s="47"/>
      <c r="C6" s="6">
        <v>9687409</v>
      </c>
      <c r="D6" s="6">
        <v>41584732</v>
      </c>
      <c r="E6" s="7"/>
      <c r="F6" s="8">
        <v>11618682</v>
      </c>
      <c r="G6" s="6">
        <v>11619000</v>
      </c>
      <c r="H6" s="6">
        <v>22466081</v>
      </c>
      <c r="I6" s="9">
        <v>3320462</v>
      </c>
      <c r="J6" s="10">
        <v>10029541</v>
      </c>
      <c r="K6" s="6"/>
      <c r="L6" s="7"/>
    </row>
    <row r="7" spans="1:12" ht="13.5">
      <c r="A7" s="46" t="s">
        <v>20</v>
      </c>
      <c r="B7" s="47"/>
      <c r="C7" s="6">
        <v>15552708</v>
      </c>
      <c r="D7" s="6">
        <v>8824448</v>
      </c>
      <c r="E7" s="7">
        <v>20208582</v>
      </c>
      <c r="F7" s="8"/>
      <c r="G7" s="6"/>
      <c r="H7" s="6">
        <v>2936379</v>
      </c>
      <c r="I7" s="9">
        <v>11144133</v>
      </c>
      <c r="J7" s="10">
        <v>5800000</v>
      </c>
      <c r="K7" s="6">
        <v>7989000</v>
      </c>
      <c r="L7" s="7">
        <v>70354000</v>
      </c>
    </row>
    <row r="8" spans="1:12" ht="13.5">
      <c r="A8" s="46" t="s">
        <v>21</v>
      </c>
      <c r="B8" s="47"/>
      <c r="C8" s="6">
        <v>19186385</v>
      </c>
      <c r="D8" s="6">
        <v>7943222</v>
      </c>
      <c r="E8" s="7">
        <v>30530545</v>
      </c>
      <c r="F8" s="8">
        <v>16000000</v>
      </c>
      <c r="G8" s="6">
        <v>15000000</v>
      </c>
      <c r="H8" s="6">
        <v>15032846</v>
      </c>
      <c r="I8" s="9">
        <v>12468935</v>
      </c>
      <c r="J8" s="10">
        <v>35823703</v>
      </c>
      <c r="K8" s="6">
        <v>6680357</v>
      </c>
      <c r="L8" s="7"/>
    </row>
    <row r="9" spans="1:12" ht="13.5">
      <c r="A9" s="46" t="s">
        <v>22</v>
      </c>
      <c r="B9" s="47"/>
      <c r="C9" s="6">
        <v>15373888</v>
      </c>
      <c r="D9" s="6">
        <v>9189000</v>
      </c>
      <c r="E9" s="7">
        <v>4789274</v>
      </c>
      <c r="F9" s="8">
        <v>1000000</v>
      </c>
      <c r="G9" s="6">
        <v>2000000</v>
      </c>
      <c r="H9" s="6">
        <v>174075</v>
      </c>
      <c r="I9" s="9">
        <v>2000000</v>
      </c>
      <c r="J9" s="10">
        <v>10820694</v>
      </c>
      <c r="K9" s="6">
        <v>1390594</v>
      </c>
      <c r="L9" s="7"/>
    </row>
    <row r="10" spans="1:12" ht="13.5">
      <c r="A10" s="46" t="s">
        <v>23</v>
      </c>
      <c r="B10" s="47"/>
      <c r="C10" s="6">
        <v>2119902</v>
      </c>
      <c r="D10" s="6">
        <v>1943262</v>
      </c>
      <c r="E10" s="7"/>
      <c r="F10" s="8">
        <v>8694003</v>
      </c>
      <c r="G10" s="6">
        <v>8694000</v>
      </c>
      <c r="H10" s="6">
        <v>8869861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61920292</v>
      </c>
      <c r="D11" s="21">
        <f aca="true" t="shared" si="1" ref="D11:L11">SUM(D6:D10)</f>
        <v>69484664</v>
      </c>
      <c r="E11" s="22">
        <f t="shared" si="1"/>
        <v>55528401</v>
      </c>
      <c r="F11" s="23">
        <f t="shared" si="1"/>
        <v>37312685</v>
      </c>
      <c r="G11" s="21">
        <f t="shared" si="1"/>
        <v>37313000</v>
      </c>
      <c r="H11" s="21">
        <f>SUM(H6:H10)</f>
        <v>49479242</v>
      </c>
      <c r="I11" s="24">
        <f t="shared" si="1"/>
        <v>28933530</v>
      </c>
      <c r="J11" s="25">
        <f t="shared" si="1"/>
        <v>62473938</v>
      </c>
      <c r="K11" s="21">
        <f t="shared" si="1"/>
        <v>16059951</v>
      </c>
      <c r="L11" s="22">
        <f t="shared" si="1"/>
        <v>70354000</v>
      </c>
    </row>
    <row r="12" spans="1:12" ht="13.5">
      <c r="A12" s="49" t="s">
        <v>25</v>
      </c>
      <c r="B12" s="39"/>
      <c r="C12" s="6">
        <v>1951857</v>
      </c>
      <c r="D12" s="6">
        <v>14937662</v>
      </c>
      <c r="E12" s="7"/>
      <c r="F12" s="8"/>
      <c r="G12" s="6"/>
      <c r="H12" s="6">
        <v>5261732</v>
      </c>
      <c r="I12" s="9"/>
      <c r="J12" s="10">
        <v>8609360</v>
      </c>
      <c r="K12" s="6">
        <v>1200000</v>
      </c>
      <c r="L12" s="7">
        <v>1200000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9000000</v>
      </c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>
        <v>115400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24929032</v>
      </c>
      <c r="D15" s="6">
        <v>6183000</v>
      </c>
      <c r="E15" s="7">
        <v>7000</v>
      </c>
      <c r="F15" s="8">
        <v>12400000</v>
      </c>
      <c r="G15" s="6">
        <v>24431787</v>
      </c>
      <c r="H15" s="6">
        <v>6334159</v>
      </c>
      <c r="I15" s="9">
        <v>9185348</v>
      </c>
      <c r="J15" s="10">
        <v>11000000</v>
      </c>
      <c r="K15" s="6">
        <v>39000000</v>
      </c>
      <c r="L15" s="7">
        <v>17000000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208165</v>
      </c>
      <c r="D18" s="16">
        <v>3534525</v>
      </c>
      <c r="E18" s="17">
        <v>3767000</v>
      </c>
      <c r="F18" s="18"/>
      <c r="G18" s="16"/>
      <c r="H18" s="16"/>
      <c r="I18" s="19">
        <v>2366004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151285485</v>
      </c>
      <c r="D20" s="53">
        <f aca="true" t="shared" si="2" ref="D20:L20">SUM(D26:D33)</f>
        <v>103766712</v>
      </c>
      <c r="E20" s="54">
        <f t="shared" si="2"/>
        <v>92348292</v>
      </c>
      <c r="F20" s="55">
        <f t="shared" si="2"/>
        <v>75491473</v>
      </c>
      <c r="G20" s="53">
        <f t="shared" si="2"/>
        <v>88120344</v>
      </c>
      <c r="H20" s="53">
        <f>SUM(H26:H33)</f>
        <v>58222846</v>
      </c>
      <c r="I20" s="56">
        <f t="shared" si="2"/>
        <v>79206226</v>
      </c>
      <c r="J20" s="57">
        <f t="shared" si="2"/>
        <v>140982304</v>
      </c>
      <c r="K20" s="53">
        <f t="shared" si="2"/>
        <v>125680596</v>
      </c>
      <c r="L20" s="54">
        <f t="shared" si="2"/>
        <v>91998826</v>
      </c>
    </row>
    <row r="21" spans="1:12" ht="13.5">
      <c r="A21" s="46" t="s">
        <v>19</v>
      </c>
      <c r="B21" s="47"/>
      <c r="C21" s="6">
        <v>41852258</v>
      </c>
      <c r="D21" s="6">
        <v>44684000</v>
      </c>
      <c r="E21" s="7">
        <v>16615774</v>
      </c>
      <c r="F21" s="8">
        <v>5432000</v>
      </c>
      <c r="G21" s="6">
        <v>18813318</v>
      </c>
      <c r="H21" s="6">
        <v>20038438</v>
      </c>
      <c r="I21" s="9">
        <v>21659323</v>
      </c>
      <c r="J21" s="10">
        <v>40896304</v>
      </c>
      <c r="K21" s="6">
        <v>56790842</v>
      </c>
      <c r="L21" s="7">
        <v>75998826</v>
      </c>
    </row>
    <row r="22" spans="1:12" ht="13.5">
      <c r="A22" s="46" t="s">
        <v>20</v>
      </c>
      <c r="B22" s="47"/>
      <c r="C22" s="6">
        <v>49519165</v>
      </c>
      <c r="D22" s="6">
        <v>7289000</v>
      </c>
      <c r="E22" s="7">
        <v>6551190</v>
      </c>
      <c r="F22" s="8">
        <v>12900000</v>
      </c>
      <c r="G22" s="6">
        <v>12900000</v>
      </c>
      <c r="H22" s="6">
        <v>1014600</v>
      </c>
      <c r="I22" s="9"/>
      <c r="J22" s="10">
        <v>43200000</v>
      </c>
      <c r="K22" s="6">
        <v>41000000</v>
      </c>
      <c r="L22" s="7">
        <v>3000000</v>
      </c>
    </row>
    <row r="23" spans="1:12" ht="13.5">
      <c r="A23" s="46" t="s">
        <v>21</v>
      </c>
      <c r="B23" s="47"/>
      <c r="C23" s="6">
        <v>1008335</v>
      </c>
      <c r="D23" s="6">
        <v>5996073</v>
      </c>
      <c r="E23" s="7">
        <v>12378385</v>
      </c>
      <c r="F23" s="8">
        <v>25729660</v>
      </c>
      <c r="G23" s="6">
        <v>25729660</v>
      </c>
      <c r="H23" s="6">
        <v>7380389</v>
      </c>
      <c r="I23" s="9">
        <v>6360573</v>
      </c>
      <c r="J23" s="10">
        <v>23000000</v>
      </c>
      <c r="K23" s="6">
        <v>27889754</v>
      </c>
      <c r="L23" s="7">
        <v>13000000</v>
      </c>
    </row>
    <row r="24" spans="1:12" ht="13.5">
      <c r="A24" s="46" t="s">
        <v>22</v>
      </c>
      <c r="B24" s="47"/>
      <c r="C24" s="6">
        <v>58905727</v>
      </c>
      <c r="D24" s="6">
        <v>34684028</v>
      </c>
      <c r="E24" s="7">
        <v>45201492</v>
      </c>
      <c r="F24" s="8">
        <v>4800000</v>
      </c>
      <c r="G24" s="6">
        <v>14920188</v>
      </c>
      <c r="H24" s="6">
        <v>14301117</v>
      </c>
      <c r="I24" s="9">
        <v>14560143</v>
      </c>
      <c r="J24" s="10">
        <v>25000000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17529813</v>
      </c>
      <c r="G25" s="6">
        <v>6305000</v>
      </c>
      <c r="H25" s="6">
        <v>8102641</v>
      </c>
      <c r="I25" s="9">
        <v>12210021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151285485</v>
      </c>
      <c r="D26" s="21">
        <f t="shared" si="3"/>
        <v>92653101</v>
      </c>
      <c r="E26" s="22">
        <f t="shared" si="3"/>
        <v>80746841</v>
      </c>
      <c r="F26" s="23">
        <f t="shared" si="3"/>
        <v>66391473</v>
      </c>
      <c r="G26" s="21">
        <f t="shared" si="3"/>
        <v>78668166</v>
      </c>
      <c r="H26" s="21">
        <f>SUM(H21:H25)</f>
        <v>50837185</v>
      </c>
      <c r="I26" s="24">
        <f t="shared" si="3"/>
        <v>54790060</v>
      </c>
      <c r="J26" s="25">
        <f t="shared" si="3"/>
        <v>132096304</v>
      </c>
      <c r="K26" s="21">
        <f t="shared" si="3"/>
        <v>125680596</v>
      </c>
      <c r="L26" s="22">
        <f t="shared" si="3"/>
        <v>91998826</v>
      </c>
    </row>
    <row r="27" spans="1:12" ht="13.5">
      <c r="A27" s="49" t="s">
        <v>25</v>
      </c>
      <c r="B27" s="59"/>
      <c r="C27" s="6"/>
      <c r="D27" s="6"/>
      <c r="E27" s="7">
        <v>6951000</v>
      </c>
      <c r="F27" s="8">
        <v>1600000</v>
      </c>
      <c r="G27" s="6">
        <v>1952178</v>
      </c>
      <c r="H27" s="6"/>
      <c r="I27" s="9">
        <v>24416166</v>
      </c>
      <c r="J27" s="10">
        <v>6886000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>
        <v>2380376</v>
      </c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11113611</v>
      </c>
      <c r="E30" s="7">
        <v>2270075</v>
      </c>
      <c r="F30" s="8">
        <v>7500000</v>
      </c>
      <c r="G30" s="6">
        <v>7500000</v>
      </c>
      <c r="H30" s="6">
        <v>7385661</v>
      </c>
      <c r="I30" s="9"/>
      <c r="J30" s="10">
        <v>2000000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51539667</v>
      </c>
      <c r="D36" s="6">
        <f t="shared" si="4"/>
        <v>86268732</v>
      </c>
      <c r="E36" s="7">
        <f t="shared" si="4"/>
        <v>16615774</v>
      </c>
      <c r="F36" s="8">
        <f t="shared" si="4"/>
        <v>17050682</v>
      </c>
      <c r="G36" s="6">
        <f t="shared" si="4"/>
        <v>30432318</v>
      </c>
      <c r="H36" s="6">
        <f>H6+H21</f>
        <v>42504519</v>
      </c>
      <c r="I36" s="9">
        <f t="shared" si="4"/>
        <v>24979785</v>
      </c>
      <c r="J36" s="10">
        <f t="shared" si="4"/>
        <v>50925845</v>
      </c>
      <c r="K36" s="6">
        <f t="shared" si="4"/>
        <v>56790842</v>
      </c>
      <c r="L36" s="7">
        <f t="shared" si="4"/>
        <v>75998826</v>
      </c>
    </row>
    <row r="37" spans="1:12" ht="13.5">
      <c r="A37" s="46" t="s">
        <v>20</v>
      </c>
      <c r="B37" s="47"/>
      <c r="C37" s="6">
        <f t="shared" si="4"/>
        <v>65071873</v>
      </c>
      <c r="D37" s="6">
        <f t="shared" si="4"/>
        <v>16113448</v>
      </c>
      <c r="E37" s="7">
        <f t="shared" si="4"/>
        <v>26759772</v>
      </c>
      <c r="F37" s="8">
        <f t="shared" si="4"/>
        <v>12900000</v>
      </c>
      <c r="G37" s="6">
        <f t="shared" si="4"/>
        <v>12900000</v>
      </c>
      <c r="H37" s="6">
        <f>H7+H22</f>
        <v>3950979</v>
      </c>
      <c r="I37" s="9">
        <f t="shared" si="4"/>
        <v>11144133</v>
      </c>
      <c r="J37" s="10">
        <f t="shared" si="4"/>
        <v>49000000</v>
      </c>
      <c r="K37" s="6">
        <f t="shared" si="4"/>
        <v>48989000</v>
      </c>
      <c r="L37" s="7">
        <f t="shared" si="4"/>
        <v>73354000</v>
      </c>
    </row>
    <row r="38" spans="1:12" ht="13.5">
      <c r="A38" s="46" t="s">
        <v>21</v>
      </c>
      <c r="B38" s="47"/>
      <c r="C38" s="6">
        <f t="shared" si="4"/>
        <v>20194720</v>
      </c>
      <c r="D38" s="6">
        <f t="shared" si="4"/>
        <v>13939295</v>
      </c>
      <c r="E38" s="7">
        <f t="shared" si="4"/>
        <v>42908930</v>
      </c>
      <c r="F38" s="8">
        <f t="shared" si="4"/>
        <v>41729660</v>
      </c>
      <c r="G38" s="6">
        <f t="shared" si="4"/>
        <v>40729660</v>
      </c>
      <c r="H38" s="6">
        <f>H8+H23</f>
        <v>22413235</v>
      </c>
      <c r="I38" s="9">
        <f t="shared" si="4"/>
        <v>18829508</v>
      </c>
      <c r="J38" s="10">
        <f t="shared" si="4"/>
        <v>58823703</v>
      </c>
      <c r="K38" s="6">
        <f t="shared" si="4"/>
        <v>34570111</v>
      </c>
      <c r="L38" s="7">
        <f t="shared" si="4"/>
        <v>13000000</v>
      </c>
    </row>
    <row r="39" spans="1:12" ht="13.5">
      <c r="A39" s="46" t="s">
        <v>22</v>
      </c>
      <c r="B39" s="47"/>
      <c r="C39" s="6">
        <f t="shared" si="4"/>
        <v>74279615</v>
      </c>
      <c r="D39" s="6">
        <f t="shared" si="4"/>
        <v>43873028</v>
      </c>
      <c r="E39" s="7">
        <f t="shared" si="4"/>
        <v>49990766</v>
      </c>
      <c r="F39" s="8">
        <f t="shared" si="4"/>
        <v>5800000</v>
      </c>
      <c r="G39" s="6">
        <f t="shared" si="4"/>
        <v>16920188</v>
      </c>
      <c r="H39" s="6">
        <f>H9+H24</f>
        <v>14475192</v>
      </c>
      <c r="I39" s="9">
        <f t="shared" si="4"/>
        <v>16560143</v>
      </c>
      <c r="J39" s="10">
        <f t="shared" si="4"/>
        <v>35820694</v>
      </c>
      <c r="K39" s="6">
        <f t="shared" si="4"/>
        <v>1390594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2119902</v>
      </c>
      <c r="D40" s="6">
        <f t="shared" si="4"/>
        <v>1943262</v>
      </c>
      <c r="E40" s="7">
        <f t="shared" si="4"/>
        <v>0</v>
      </c>
      <c r="F40" s="8">
        <f t="shared" si="4"/>
        <v>26223816</v>
      </c>
      <c r="G40" s="6">
        <f t="shared" si="4"/>
        <v>14999000</v>
      </c>
      <c r="H40" s="6">
        <f>H10+H25</f>
        <v>16972502</v>
      </c>
      <c r="I40" s="9">
        <f t="shared" si="4"/>
        <v>12210021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213205777</v>
      </c>
      <c r="D41" s="21">
        <f aca="true" t="shared" si="5" ref="D41:L41">SUM(D36:D40)</f>
        <v>162137765</v>
      </c>
      <c r="E41" s="22">
        <f t="shared" si="5"/>
        <v>136275242</v>
      </c>
      <c r="F41" s="23">
        <f t="shared" si="5"/>
        <v>103704158</v>
      </c>
      <c r="G41" s="21">
        <f t="shared" si="5"/>
        <v>115981166</v>
      </c>
      <c r="H41" s="21">
        <f>SUM(H36:H40)</f>
        <v>100316427</v>
      </c>
      <c r="I41" s="24">
        <f t="shared" si="5"/>
        <v>83723590</v>
      </c>
      <c r="J41" s="25">
        <f t="shared" si="5"/>
        <v>194570242</v>
      </c>
      <c r="K41" s="21">
        <f t="shared" si="5"/>
        <v>141740547</v>
      </c>
      <c r="L41" s="22">
        <f t="shared" si="5"/>
        <v>162352826</v>
      </c>
    </row>
    <row r="42" spans="1:12" ht="13.5">
      <c r="A42" s="49" t="s">
        <v>25</v>
      </c>
      <c r="B42" s="39"/>
      <c r="C42" s="6">
        <f t="shared" si="4"/>
        <v>1951857</v>
      </c>
      <c r="D42" s="6">
        <f t="shared" si="4"/>
        <v>14937662</v>
      </c>
      <c r="E42" s="61">
        <f t="shared" si="4"/>
        <v>6951000</v>
      </c>
      <c r="F42" s="62">
        <f t="shared" si="4"/>
        <v>1600000</v>
      </c>
      <c r="G42" s="60">
        <f t="shared" si="4"/>
        <v>1952178</v>
      </c>
      <c r="H42" s="60">
        <f t="shared" si="4"/>
        <v>5261732</v>
      </c>
      <c r="I42" s="63">
        <f t="shared" si="4"/>
        <v>24416166</v>
      </c>
      <c r="J42" s="64">
        <f t="shared" si="4"/>
        <v>15495360</v>
      </c>
      <c r="K42" s="60">
        <f t="shared" si="4"/>
        <v>1200000</v>
      </c>
      <c r="L42" s="61">
        <f t="shared" si="4"/>
        <v>1200000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9000000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2380376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115400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24929032</v>
      </c>
      <c r="D45" s="6">
        <f t="shared" si="4"/>
        <v>17296611</v>
      </c>
      <c r="E45" s="61">
        <f t="shared" si="4"/>
        <v>2277075</v>
      </c>
      <c r="F45" s="62">
        <f t="shared" si="4"/>
        <v>19900000</v>
      </c>
      <c r="G45" s="60">
        <f t="shared" si="4"/>
        <v>31931787</v>
      </c>
      <c r="H45" s="60">
        <f t="shared" si="4"/>
        <v>13719820</v>
      </c>
      <c r="I45" s="63">
        <f t="shared" si="4"/>
        <v>9185348</v>
      </c>
      <c r="J45" s="64">
        <f t="shared" si="4"/>
        <v>13000000</v>
      </c>
      <c r="K45" s="60">
        <f t="shared" si="4"/>
        <v>39000000</v>
      </c>
      <c r="L45" s="61">
        <f t="shared" si="4"/>
        <v>17000000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208165</v>
      </c>
      <c r="D48" s="6">
        <f t="shared" si="4"/>
        <v>3534525</v>
      </c>
      <c r="E48" s="61">
        <f t="shared" si="4"/>
        <v>3767000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2366004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240294831</v>
      </c>
      <c r="D49" s="72">
        <f aca="true" t="shared" si="6" ref="D49:L49">SUM(D41:D48)</f>
        <v>197906563</v>
      </c>
      <c r="E49" s="73">
        <f t="shared" si="6"/>
        <v>151650693</v>
      </c>
      <c r="F49" s="74">
        <f t="shared" si="6"/>
        <v>125204158</v>
      </c>
      <c r="G49" s="72">
        <f t="shared" si="6"/>
        <v>149865131</v>
      </c>
      <c r="H49" s="72">
        <f>SUM(H41:H48)</f>
        <v>119297979</v>
      </c>
      <c r="I49" s="75">
        <f t="shared" si="6"/>
        <v>119806508</v>
      </c>
      <c r="J49" s="76">
        <f t="shared" si="6"/>
        <v>232065602</v>
      </c>
      <c r="K49" s="72">
        <f t="shared" si="6"/>
        <v>181940547</v>
      </c>
      <c r="L49" s="73">
        <f t="shared" si="6"/>
        <v>180552826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203201957</v>
      </c>
      <c r="D52" s="6">
        <v>326556190</v>
      </c>
      <c r="E52" s="7">
        <v>330905221</v>
      </c>
      <c r="F52" s="8">
        <v>297232682</v>
      </c>
      <c r="G52" s="6">
        <v>297233007</v>
      </c>
      <c r="H52" s="6"/>
      <c r="I52" s="9">
        <v>320672823</v>
      </c>
      <c r="J52" s="10">
        <v>382148108</v>
      </c>
      <c r="K52" s="6">
        <v>396329820</v>
      </c>
      <c r="L52" s="7">
        <v>418943889</v>
      </c>
    </row>
    <row r="53" spans="1:12" ht="13.5">
      <c r="A53" s="79" t="s">
        <v>20</v>
      </c>
      <c r="B53" s="47"/>
      <c r="C53" s="6">
        <v>202649170</v>
      </c>
      <c r="D53" s="6">
        <v>194486223</v>
      </c>
      <c r="E53" s="7">
        <v>215089396</v>
      </c>
      <c r="F53" s="8">
        <v>220150000</v>
      </c>
      <c r="G53" s="6">
        <v>220149636</v>
      </c>
      <c r="H53" s="6"/>
      <c r="I53" s="9">
        <v>219345178</v>
      </c>
      <c r="J53" s="10">
        <v>262523328</v>
      </c>
      <c r="K53" s="6">
        <v>294415583</v>
      </c>
      <c r="L53" s="7">
        <v>271114797</v>
      </c>
    </row>
    <row r="54" spans="1:12" ht="13.5">
      <c r="A54" s="79" t="s">
        <v>21</v>
      </c>
      <c r="B54" s="47"/>
      <c r="C54" s="6">
        <v>165406567</v>
      </c>
      <c r="D54" s="6">
        <v>145932253</v>
      </c>
      <c r="E54" s="7">
        <v>185750086</v>
      </c>
      <c r="F54" s="8">
        <v>219745660</v>
      </c>
      <c r="G54" s="6">
        <v>219745816</v>
      </c>
      <c r="H54" s="6"/>
      <c r="I54" s="9">
        <v>174652690</v>
      </c>
      <c r="J54" s="10">
        <v>214450737</v>
      </c>
      <c r="K54" s="6">
        <v>227475481</v>
      </c>
      <c r="L54" s="7">
        <v>235169646</v>
      </c>
    </row>
    <row r="55" spans="1:12" ht="13.5">
      <c r="A55" s="79" t="s">
        <v>22</v>
      </c>
      <c r="B55" s="47"/>
      <c r="C55" s="6">
        <v>281921525</v>
      </c>
      <c r="D55" s="6">
        <v>316255591</v>
      </c>
      <c r="E55" s="7">
        <v>360045501</v>
      </c>
      <c r="F55" s="8">
        <v>332462000</v>
      </c>
      <c r="G55" s="6">
        <v>332462473</v>
      </c>
      <c r="H55" s="6"/>
      <c r="I55" s="9">
        <v>370877817</v>
      </c>
      <c r="J55" s="10">
        <v>448894524</v>
      </c>
      <c r="K55" s="6">
        <v>465692152</v>
      </c>
      <c r="L55" s="7">
        <v>492263947</v>
      </c>
    </row>
    <row r="56" spans="1:12" ht="13.5">
      <c r="A56" s="79" t="s">
        <v>23</v>
      </c>
      <c r="B56" s="47"/>
      <c r="C56" s="6">
        <v>23655089</v>
      </c>
      <c r="D56" s="6">
        <v>17203123</v>
      </c>
      <c r="E56" s="7">
        <v>15482810</v>
      </c>
      <c r="F56" s="8">
        <v>80640816</v>
      </c>
      <c r="G56" s="6">
        <v>80641168</v>
      </c>
      <c r="H56" s="6"/>
      <c r="I56" s="9">
        <v>36134415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876834308</v>
      </c>
      <c r="D57" s="21">
        <f aca="true" t="shared" si="7" ref="D57:L57">SUM(D52:D56)</f>
        <v>1000433380</v>
      </c>
      <c r="E57" s="22">
        <f t="shared" si="7"/>
        <v>1107273014</v>
      </c>
      <c r="F57" s="23">
        <f t="shared" si="7"/>
        <v>1150231158</v>
      </c>
      <c r="G57" s="21">
        <f t="shared" si="7"/>
        <v>1150232100</v>
      </c>
      <c r="H57" s="21">
        <f>SUM(H52:H56)</f>
        <v>0</v>
      </c>
      <c r="I57" s="24">
        <f t="shared" si="7"/>
        <v>1121682923</v>
      </c>
      <c r="J57" s="25">
        <f t="shared" si="7"/>
        <v>1308016697</v>
      </c>
      <c r="K57" s="21">
        <f t="shared" si="7"/>
        <v>1383913036</v>
      </c>
      <c r="L57" s="22">
        <f t="shared" si="7"/>
        <v>1417492279</v>
      </c>
    </row>
    <row r="58" spans="1:12" ht="13.5">
      <c r="A58" s="77" t="s">
        <v>25</v>
      </c>
      <c r="B58" s="39"/>
      <c r="C58" s="6">
        <v>298532842</v>
      </c>
      <c r="D58" s="6">
        <v>316972833</v>
      </c>
      <c r="E58" s="7">
        <v>307705457</v>
      </c>
      <c r="F58" s="8">
        <v>342137700</v>
      </c>
      <c r="G58" s="6">
        <v>342137685</v>
      </c>
      <c r="H58" s="6"/>
      <c r="I58" s="9">
        <v>304543881</v>
      </c>
      <c r="J58" s="10">
        <v>15495360</v>
      </c>
      <c r="K58" s="6">
        <v>1200000</v>
      </c>
      <c r="L58" s="7">
        <v>1200000</v>
      </c>
    </row>
    <row r="59" spans="1:12" ht="13.5">
      <c r="A59" s="77" t="s">
        <v>26</v>
      </c>
      <c r="B59" s="39"/>
      <c r="C59" s="11">
        <v>6801944</v>
      </c>
      <c r="D59" s="11">
        <v>6801944</v>
      </c>
      <c r="E59" s="12">
        <v>6801944</v>
      </c>
      <c r="F59" s="13">
        <v>6802000</v>
      </c>
      <c r="G59" s="11">
        <v>6801944</v>
      </c>
      <c r="H59" s="11"/>
      <c r="I59" s="14">
        <v>7863705</v>
      </c>
      <c r="J59" s="15">
        <v>10648295</v>
      </c>
      <c r="K59" s="11">
        <v>8648295</v>
      </c>
      <c r="L59" s="12">
        <v>8648295</v>
      </c>
    </row>
    <row r="60" spans="1:12" ht="13.5">
      <c r="A60" s="77" t="s">
        <v>27</v>
      </c>
      <c r="B60" s="39"/>
      <c r="C60" s="6">
        <v>201755728</v>
      </c>
      <c r="D60" s="6">
        <v>194623613</v>
      </c>
      <c r="E60" s="7">
        <v>196371707</v>
      </c>
      <c r="F60" s="8">
        <v>190751000</v>
      </c>
      <c r="G60" s="6">
        <v>190750531</v>
      </c>
      <c r="H60" s="6"/>
      <c r="I60" s="9">
        <v>195886029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59781209</v>
      </c>
      <c r="D61" s="6">
        <v>62596862</v>
      </c>
      <c r="E61" s="7">
        <v>55120205</v>
      </c>
      <c r="F61" s="8">
        <v>81578500</v>
      </c>
      <c r="G61" s="6">
        <v>81578787</v>
      </c>
      <c r="H61" s="6"/>
      <c r="I61" s="9">
        <v>57463109</v>
      </c>
      <c r="J61" s="10">
        <v>610551574</v>
      </c>
      <c r="K61" s="6">
        <v>632465545</v>
      </c>
      <c r="L61" s="7">
        <v>655904961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1098304</v>
      </c>
      <c r="D64" s="6">
        <v>4698938</v>
      </c>
      <c r="E64" s="7">
        <v>6299485</v>
      </c>
      <c r="F64" s="8">
        <v>3375000</v>
      </c>
      <c r="G64" s="6">
        <v>3375485</v>
      </c>
      <c r="H64" s="6"/>
      <c r="I64" s="9">
        <v>3825728</v>
      </c>
      <c r="J64" s="10">
        <v>6521472</v>
      </c>
      <c r="K64" s="6">
        <v>6586687</v>
      </c>
      <c r="L64" s="7">
        <v>6652554</v>
      </c>
    </row>
    <row r="65" spans="1:12" ht="13.5">
      <c r="A65" s="70" t="s">
        <v>40</v>
      </c>
      <c r="B65" s="71"/>
      <c r="C65" s="72">
        <f>SUM(C57:C64)</f>
        <v>1444804335</v>
      </c>
      <c r="D65" s="72">
        <f aca="true" t="shared" si="8" ref="D65:L65">SUM(D57:D64)</f>
        <v>1586127570</v>
      </c>
      <c r="E65" s="73">
        <f t="shared" si="8"/>
        <v>1679571812</v>
      </c>
      <c r="F65" s="74">
        <f t="shared" si="8"/>
        <v>1774875358</v>
      </c>
      <c r="G65" s="72">
        <f t="shared" si="8"/>
        <v>1774876532</v>
      </c>
      <c r="H65" s="72">
        <f>SUM(H57:H64)</f>
        <v>0</v>
      </c>
      <c r="I65" s="75">
        <f t="shared" si="8"/>
        <v>1691265375</v>
      </c>
      <c r="J65" s="82">
        <f t="shared" si="8"/>
        <v>1951233398</v>
      </c>
      <c r="K65" s="72">
        <f t="shared" si="8"/>
        <v>2032813563</v>
      </c>
      <c r="L65" s="73">
        <f t="shared" si="8"/>
        <v>2089898089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42522237</v>
      </c>
      <c r="D68" s="60">
        <v>48657012</v>
      </c>
      <c r="E68" s="61">
        <v>57792050</v>
      </c>
      <c r="F68" s="62">
        <v>55650000</v>
      </c>
      <c r="G68" s="60">
        <v>60650000</v>
      </c>
      <c r="H68" s="60"/>
      <c r="I68" s="63">
        <v>58707852</v>
      </c>
      <c r="J68" s="64">
        <v>67510000</v>
      </c>
      <c r="K68" s="60">
        <v>74520400</v>
      </c>
      <c r="L68" s="61">
        <v>78648023</v>
      </c>
    </row>
    <row r="69" spans="1:12" ht="13.5">
      <c r="A69" s="84" t="s">
        <v>43</v>
      </c>
      <c r="B69" s="39" t="s">
        <v>44</v>
      </c>
      <c r="C69" s="60">
        <f>SUM(C75:C79)</f>
        <v>62242104</v>
      </c>
      <c r="D69" s="60">
        <f aca="true" t="shared" si="9" ref="D69:L69">SUM(D75:D79)</f>
        <v>147485771</v>
      </c>
      <c r="E69" s="61">
        <f t="shared" si="9"/>
        <v>120274500</v>
      </c>
      <c r="F69" s="62">
        <f t="shared" si="9"/>
        <v>140908000</v>
      </c>
      <c r="G69" s="60">
        <f t="shared" si="9"/>
        <v>142978000</v>
      </c>
      <c r="H69" s="60">
        <f>SUM(H75:H79)</f>
        <v>0</v>
      </c>
      <c r="I69" s="63">
        <f t="shared" si="9"/>
        <v>121747706</v>
      </c>
      <c r="J69" s="64">
        <f t="shared" si="9"/>
        <v>139921336</v>
      </c>
      <c r="K69" s="60">
        <f t="shared" si="9"/>
        <v>144785771</v>
      </c>
      <c r="L69" s="61">
        <f t="shared" si="9"/>
        <v>158849536</v>
      </c>
    </row>
    <row r="70" spans="1:12" ht="13.5">
      <c r="A70" s="79" t="s">
        <v>19</v>
      </c>
      <c r="B70" s="47"/>
      <c r="C70" s="6">
        <v>13324551</v>
      </c>
      <c r="D70" s="6">
        <v>21708582</v>
      </c>
      <c r="E70" s="7">
        <v>13612000</v>
      </c>
      <c r="F70" s="8">
        <v>12077000</v>
      </c>
      <c r="G70" s="6">
        <v>13377000</v>
      </c>
      <c r="H70" s="6"/>
      <c r="I70" s="9">
        <v>18157320</v>
      </c>
      <c r="J70" s="10">
        <v>21577000</v>
      </c>
      <c r="K70" s="6">
        <v>25636390</v>
      </c>
      <c r="L70" s="7">
        <v>29684895</v>
      </c>
    </row>
    <row r="71" spans="1:12" ht="13.5">
      <c r="A71" s="79" t="s">
        <v>20</v>
      </c>
      <c r="B71" s="47"/>
      <c r="C71" s="6">
        <v>19173186</v>
      </c>
      <c r="D71" s="6">
        <v>21658194</v>
      </c>
      <c r="E71" s="7">
        <v>22224500</v>
      </c>
      <c r="F71" s="8">
        <v>25300000</v>
      </c>
      <c r="G71" s="6">
        <v>25300000</v>
      </c>
      <c r="H71" s="6"/>
      <c r="I71" s="9">
        <v>26098756</v>
      </c>
      <c r="J71" s="10">
        <v>28120000</v>
      </c>
      <c r="K71" s="6">
        <v>29967200</v>
      </c>
      <c r="L71" s="7">
        <v>31831396</v>
      </c>
    </row>
    <row r="72" spans="1:12" ht="13.5">
      <c r="A72" s="79" t="s">
        <v>21</v>
      </c>
      <c r="B72" s="47"/>
      <c r="C72" s="6">
        <v>12357053</v>
      </c>
      <c r="D72" s="6">
        <v>22796998</v>
      </c>
      <c r="E72" s="7">
        <v>21617000</v>
      </c>
      <c r="F72" s="8">
        <v>21105000</v>
      </c>
      <c r="G72" s="6">
        <v>15605000</v>
      </c>
      <c r="H72" s="6"/>
      <c r="I72" s="9">
        <v>17470528</v>
      </c>
      <c r="J72" s="10">
        <v>16200000</v>
      </c>
      <c r="K72" s="6">
        <v>17178000</v>
      </c>
      <c r="L72" s="7">
        <v>18130890</v>
      </c>
    </row>
    <row r="73" spans="1:12" ht="13.5">
      <c r="A73" s="79" t="s">
        <v>22</v>
      </c>
      <c r="B73" s="47"/>
      <c r="C73" s="6">
        <v>7386665</v>
      </c>
      <c r="D73" s="6">
        <v>6247389</v>
      </c>
      <c r="E73" s="7">
        <v>9171000</v>
      </c>
      <c r="F73" s="8">
        <v>6500000</v>
      </c>
      <c r="G73" s="6">
        <v>13200000</v>
      </c>
      <c r="H73" s="6"/>
      <c r="I73" s="9">
        <v>15136734</v>
      </c>
      <c r="J73" s="10">
        <v>8100000</v>
      </c>
      <c r="K73" s="6">
        <v>8586000</v>
      </c>
      <c r="L73" s="7">
        <v>9058230</v>
      </c>
    </row>
    <row r="74" spans="1:12" ht="13.5">
      <c r="A74" s="79" t="s">
        <v>23</v>
      </c>
      <c r="B74" s="47"/>
      <c r="C74" s="6">
        <v>680444</v>
      </c>
      <c r="D74" s="6">
        <v>936702</v>
      </c>
      <c r="E74" s="7">
        <v>13147000</v>
      </c>
      <c r="F74" s="8">
        <v>40357000</v>
      </c>
      <c r="G74" s="6">
        <v>40357000</v>
      </c>
      <c r="H74" s="6"/>
      <c r="I74" s="9">
        <v>13714990</v>
      </c>
      <c r="J74" s="10">
        <v>20618000</v>
      </c>
      <c r="K74" s="6">
        <v>21495080</v>
      </c>
      <c r="L74" s="7">
        <v>22347309</v>
      </c>
    </row>
    <row r="75" spans="1:12" ht="13.5">
      <c r="A75" s="85" t="s">
        <v>24</v>
      </c>
      <c r="B75" s="47"/>
      <c r="C75" s="21">
        <f>SUM(C70:C74)</f>
        <v>52921899</v>
      </c>
      <c r="D75" s="21">
        <f aca="true" t="shared" si="10" ref="D75:L75">SUM(D70:D74)</f>
        <v>73347865</v>
      </c>
      <c r="E75" s="22">
        <f t="shared" si="10"/>
        <v>79771500</v>
      </c>
      <c r="F75" s="23">
        <f t="shared" si="10"/>
        <v>105339000</v>
      </c>
      <c r="G75" s="21">
        <f t="shared" si="10"/>
        <v>107839000</v>
      </c>
      <c r="H75" s="21">
        <f>SUM(H70:H74)</f>
        <v>0</v>
      </c>
      <c r="I75" s="24">
        <f t="shared" si="10"/>
        <v>90578328</v>
      </c>
      <c r="J75" s="25">
        <f t="shared" si="10"/>
        <v>94615000</v>
      </c>
      <c r="K75" s="21">
        <f t="shared" si="10"/>
        <v>102862670</v>
      </c>
      <c r="L75" s="22">
        <f t="shared" si="10"/>
        <v>111052720</v>
      </c>
    </row>
    <row r="76" spans="1:12" ht="13.5">
      <c r="A76" s="86" t="s">
        <v>25</v>
      </c>
      <c r="B76" s="39"/>
      <c r="C76" s="6">
        <v>7762000</v>
      </c>
      <c r="D76" s="6">
        <v>5790040</v>
      </c>
      <c r="E76" s="7">
        <v>10014000</v>
      </c>
      <c r="F76" s="8">
        <v>7917000</v>
      </c>
      <c r="G76" s="6">
        <v>8316000</v>
      </c>
      <c r="H76" s="6"/>
      <c r="I76" s="9">
        <v>767728</v>
      </c>
      <c r="J76" s="10">
        <v>350000</v>
      </c>
      <c r="K76" s="6">
        <v>371000</v>
      </c>
      <c r="L76" s="7">
        <v>391405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1558205</v>
      </c>
      <c r="D79" s="6">
        <v>68347866</v>
      </c>
      <c r="E79" s="7">
        <v>30489000</v>
      </c>
      <c r="F79" s="8">
        <v>27652000</v>
      </c>
      <c r="G79" s="6">
        <v>26823000</v>
      </c>
      <c r="H79" s="6"/>
      <c r="I79" s="9">
        <v>30401650</v>
      </c>
      <c r="J79" s="10">
        <v>44956336</v>
      </c>
      <c r="K79" s="6">
        <v>41552101</v>
      </c>
      <c r="L79" s="7">
        <v>47405411</v>
      </c>
    </row>
    <row r="80" spans="1:12" ht="13.5">
      <c r="A80" s="87" t="s">
        <v>46</v>
      </c>
      <c r="B80" s="71"/>
      <c r="C80" s="72">
        <f>SUM(C68:C69)</f>
        <v>104764341</v>
      </c>
      <c r="D80" s="72">
        <f aca="true" t="shared" si="11" ref="D80:L80">SUM(D68:D69)</f>
        <v>196142783</v>
      </c>
      <c r="E80" s="73">
        <f t="shared" si="11"/>
        <v>178066550</v>
      </c>
      <c r="F80" s="74">
        <f t="shared" si="11"/>
        <v>196558000</v>
      </c>
      <c r="G80" s="72">
        <f t="shared" si="11"/>
        <v>203628000</v>
      </c>
      <c r="H80" s="72">
        <f>SUM(H68:H69)</f>
        <v>0</v>
      </c>
      <c r="I80" s="75">
        <f t="shared" si="11"/>
        <v>180455558</v>
      </c>
      <c r="J80" s="76">
        <f t="shared" si="11"/>
        <v>207431336</v>
      </c>
      <c r="K80" s="72">
        <f t="shared" si="11"/>
        <v>219306171</v>
      </c>
      <c r="L80" s="73">
        <f t="shared" si="11"/>
        <v>237497559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1.6996584268802515</v>
      </c>
      <c r="D82" s="95">
        <f t="shared" si="12"/>
        <v>1.1022612729650485</v>
      </c>
      <c r="E82" s="96">
        <f t="shared" si="12"/>
        <v>1.5572437277876827</v>
      </c>
      <c r="F82" s="97">
        <f t="shared" si="12"/>
        <v>1.5185555356746472</v>
      </c>
      <c r="G82" s="95">
        <f t="shared" si="12"/>
        <v>1.4271705885065245</v>
      </c>
      <c r="H82" s="95">
        <f t="shared" si="12"/>
        <v>0.9532987181542445</v>
      </c>
      <c r="I82" s="98">
        <f t="shared" si="12"/>
        <v>1.950878715571483</v>
      </c>
      <c r="J82" s="99">
        <f t="shared" si="12"/>
        <v>1.5478392536906163</v>
      </c>
      <c r="K82" s="95">
        <f t="shared" si="12"/>
        <v>2.2339265101741734</v>
      </c>
      <c r="L82" s="96">
        <f t="shared" si="12"/>
        <v>1.0389008514578675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3.5577969475124274</v>
      </c>
      <c r="D83" s="95">
        <f t="shared" si="13"/>
        <v>2.1326157882444567</v>
      </c>
      <c r="E83" s="96">
        <f t="shared" si="13"/>
        <v>1.5979411008953655</v>
      </c>
      <c r="F83" s="97">
        <f t="shared" si="13"/>
        <v>1.3565403953279425</v>
      </c>
      <c r="G83" s="95">
        <f t="shared" si="13"/>
        <v>1.4529323000824401</v>
      </c>
      <c r="H83" s="95">
        <f t="shared" si="13"/>
        <v>0</v>
      </c>
      <c r="I83" s="98">
        <f t="shared" si="13"/>
        <v>1.3491589847300154</v>
      </c>
      <c r="J83" s="99">
        <f t="shared" si="13"/>
        <v>2.088317345578433</v>
      </c>
      <c r="K83" s="95">
        <f t="shared" si="13"/>
        <v>1.6865260519267207</v>
      </c>
      <c r="L83" s="96">
        <f t="shared" si="13"/>
        <v>1.169753828395661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0.043</v>
      </c>
      <c r="D84" s="95">
        <f t="shared" si="14"/>
        <v>0.093</v>
      </c>
      <c r="E84" s="96">
        <f t="shared" si="14"/>
        <v>0.072</v>
      </c>
      <c r="F84" s="97">
        <f t="shared" si="14"/>
        <v>0.079</v>
      </c>
      <c r="G84" s="95">
        <f t="shared" si="14"/>
        <v>0.081</v>
      </c>
      <c r="H84" s="95">
        <f t="shared" si="14"/>
        <v>0</v>
      </c>
      <c r="I84" s="98">
        <f t="shared" si="14"/>
        <v>0.072</v>
      </c>
      <c r="J84" s="99">
        <f t="shared" si="14"/>
        <v>0.072</v>
      </c>
      <c r="K84" s="95">
        <f t="shared" si="14"/>
        <v>0.071</v>
      </c>
      <c r="L84" s="96">
        <f t="shared" si="14"/>
        <v>0.076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0.15</v>
      </c>
      <c r="D85" s="95">
        <f t="shared" si="15"/>
        <v>0.16</v>
      </c>
      <c r="E85" s="96">
        <f t="shared" si="15"/>
        <v>0.13</v>
      </c>
      <c r="F85" s="97">
        <f t="shared" si="15"/>
        <v>0.12</v>
      </c>
      <c r="G85" s="95">
        <f t="shared" si="15"/>
        <v>0.13</v>
      </c>
      <c r="H85" s="95">
        <f t="shared" si="15"/>
        <v>0</v>
      </c>
      <c r="I85" s="98">
        <f t="shared" si="15"/>
        <v>0.12</v>
      </c>
      <c r="J85" s="99">
        <f t="shared" si="15"/>
        <v>0.14</v>
      </c>
      <c r="K85" s="95">
        <f t="shared" si="15"/>
        <v>0.13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140908172</v>
      </c>
      <c r="G90" s="11"/>
      <c r="H90" s="11">
        <v>117763976</v>
      </c>
      <c r="I90" s="14"/>
      <c r="J90" s="15">
        <v>139921336</v>
      </c>
      <c r="K90" s="11">
        <v>144785770</v>
      </c>
      <c r="L90" s="27">
        <v>158849537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140908172</v>
      </c>
      <c r="G93" s="72">
        <f t="shared" si="16"/>
        <v>0</v>
      </c>
      <c r="H93" s="72">
        <f>SUM(H89:H92)</f>
        <v>117763976</v>
      </c>
      <c r="I93" s="75">
        <f t="shared" si="16"/>
        <v>0</v>
      </c>
      <c r="J93" s="76">
        <f t="shared" si="16"/>
        <v>139921336</v>
      </c>
      <c r="K93" s="72">
        <f t="shared" si="16"/>
        <v>144785770</v>
      </c>
      <c r="L93" s="121">
        <f t="shared" si="16"/>
        <v>158849537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23252275</v>
      </c>
      <c r="D5" s="40">
        <f aca="true" t="shared" si="0" ref="D5:L5">SUM(D11:D18)</f>
        <v>39174271</v>
      </c>
      <c r="E5" s="41">
        <f t="shared" si="0"/>
        <v>24643701</v>
      </c>
      <c r="F5" s="42">
        <f t="shared" si="0"/>
        <v>75669152</v>
      </c>
      <c r="G5" s="40">
        <f t="shared" si="0"/>
        <v>75669152</v>
      </c>
      <c r="H5" s="40">
        <f>SUM(H11:H18)</f>
        <v>27026454</v>
      </c>
      <c r="I5" s="43">
        <f t="shared" si="0"/>
        <v>56192301</v>
      </c>
      <c r="J5" s="44">
        <f t="shared" si="0"/>
        <v>37507000</v>
      </c>
      <c r="K5" s="40">
        <f t="shared" si="0"/>
        <v>38366248</v>
      </c>
      <c r="L5" s="41">
        <f t="shared" si="0"/>
        <v>39935736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>
        <v>26027244</v>
      </c>
      <c r="I6" s="9"/>
      <c r="J6" s="10">
        <v>19800000</v>
      </c>
      <c r="K6" s="6">
        <v>20718000</v>
      </c>
      <c r="L6" s="7">
        <v>21686000</v>
      </c>
    </row>
    <row r="7" spans="1:12" ht="13.5">
      <c r="A7" s="46" t="s">
        <v>20</v>
      </c>
      <c r="B7" s="47"/>
      <c r="C7" s="6"/>
      <c r="D7" s="6"/>
      <c r="E7" s="7"/>
      <c r="F7" s="8"/>
      <c r="G7" s="6"/>
      <c r="H7" s="6">
        <v>999210</v>
      </c>
      <c r="I7" s="9"/>
      <c r="J7" s="10">
        <v>3000000</v>
      </c>
      <c r="K7" s="6">
        <v>2000000</v>
      </c>
      <c r="L7" s="7">
        <v>1600000</v>
      </c>
    </row>
    <row r="8" spans="1:12" ht="13.5">
      <c r="A8" s="46" t="s">
        <v>21</v>
      </c>
      <c r="B8" s="47"/>
      <c r="C8" s="6"/>
      <c r="D8" s="6"/>
      <c r="E8" s="7"/>
      <c r="F8" s="8">
        <v>36491619</v>
      </c>
      <c r="G8" s="6">
        <v>36491619</v>
      </c>
      <c r="H8" s="6"/>
      <c r="I8" s="9"/>
      <c r="J8" s="10">
        <v>14707000</v>
      </c>
      <c r="K8" s="6">
        <v>15648248</v>
      </c>
      <c r="L8" s="7">
        <v>16649736</v>
      </c>
    </row>
    <row r="9" spans="1:12" ht="13.5">
      <c r="A9" s="46" t="s">
        <v>22</v>
      </c>
      <c r="B9" s="47"/>
      <c r="C9" s="6"/>
      <c r="D9" s="6"/>
      <c r="E9" s="7"/>
      <c r="F9" s="8">
        <v>28625533</v>
      </c>
      <c r="G9" s="6">
        <v>28625533</v>
      </c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23252275</v>
      </c>
      <c r="D10" s="6">
        <v>39174271</v>
      </c>
      <c r="E10" s="7">
        <v>21576319</v>
      </c>
      <c r="F10" s="8">
        <v>10052000</v>
      </c>
      <c r="G10" s="6">
        <v>10052000</v>
      </c>
      <c r="H10" s="6"/>
      <c r="I10" s="9">
        <v>47718051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23252275</v>
      </c>
      <c r="D11" s="21">
        <f aca="true" t="shared" si="1" ref="D11:L11">SUM(D6:D10)</f>
        <v>39174271</v>
      </c>
      <c r="E11" s="22">
        <f t="shared" si="1"/>
        <v>21576319</v>
      </c>
      <c r="F11" s="23">
        <f t="shared" si="1"/>
        <v>75169152</v>
      </c>
      <c r="G11" s="21">
        <f t="shared" si="1"/>
        <v>75169152</v>
      </c>
      <c r="H11" s="21">
        <f>SUM(H6:H10)</f>
        <v>27026454</v>
      </c>
      <c r="I11" s="24">
        <f t="shared" si="1"/>
        <v>47718051</v>
      </c>
      <c r="J11" s="25">
        <f t="shared" si="1"/>
        <v>37507000</v>
      </c>
      <c r="K11" s="21">
        <f t="shared" si="1"/>
        <v>38366248</v>
      </c>
      <c r="L11" s="22">
        <f t="shared" si="1"/>
        <v>39935736</v>
      </c>
    </row>
    <row r="12" spans="1:12" ht="13.5">
      <c r="A12" s="49" t="s">
        <v>25</v>
      </c>
      <c r="B12" s="39"/>
      <c r="C12" s="6"/>
      <c r="D12" s="6"/>
      <c r="E12" s="7"/>
      <c r="F12" s="8">
        <v>500000</v>
      </c>
      <c r="G12" s="6">
        <v>500000</v>
      </c>
      <c r="H12" s="6"/>
      <c r="I12" s="9">
        <v>182042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770399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2287941</v>
      </c>
      <c r="F15" s="8"/>
      <c r="G15" s="6"/>
      <c r="H15" s="6"/>
      <c r="I15" s="9">
        <v>8240443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9042</v>
      </c>
      <c r="F18" s="18"/>
      <c r="G18" s="16"/>
      <c r="H18" s="16"/>
      <c r="I18" s="19">
        <v>51765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26027244</v>
      </c>
      <c r="I36" s="9">
        <f t="shared" si="4"/>
        <v>0</v>
      </c>
      <c r="J36" s="10">
        <f t="shared" si="4"/>
        <v>19800000</v>
      </c>
      <c r="K36" s="6">
        <f t="shared" si="4"/>
        <v>20718000</v>
      </c>
      <c r="L36" s="7">
        <f t="shared" si="4"/>
        <v>21686000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999210</v>
      </c>
      <c r="I37" s="9">
        <f t="shared" si="4"/>
        <v>0</v>
      </c>
      <c r="J37" s="10">
        <f t="shared" si="4"/>
        <v>3000000</v>
      </c>
      <c r="K37" s="6">
        <f t="shared" si="4"/>
        <v>2000000</v>
      </c>
      <c r="L37" s="7">
        <f t="shared" si="4"/>
        <v>1600000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36491619</v>
      </c>
      <c r="G38" s="6">
        <f t="shared" si="4"/>
        <v>36491619</v>
      </c>
      <c r="H38" s="6">
        <f>H8+H23</f>
        <v>0</v>
      </c>
      <c r="I38" s="9">
        <f t="shared" si="4"/>
        <v>0</v>
      </c>
      <c r="J38" s="10">
        <f t="shared" si="4"/>
        <v>14707000</v>
      </c>
      <c r="K38" s="6">
        <f t="shared" si="4"/>
        <v>15648248</v>
      </c>
      <c r="L38" s="7">
        <f t="shared" si="4"/>
        <v>16649736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28625533</v>
      </c>
      <c r="G39" s="6">
        <f t="shared" si="4"/>
        <v>28625533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23252275</v>
      </c>
      <c r="D40" s="6">
        <f t="shared" si="4"/>
        <v>39174271</v>
      </c>
      <c r="E40" s="7">
        <f t="shared" si="4"/>
        <v>21576319</v>
      </c>
      <c r="F40" s="8">
        <f t="shared" si="4"/>
        <v>10052000</v>
      </c>
      <c r="G40" s="6">
        <f t="shared" si="4"/>
        <v>10052000</v>
      </c>
      <c r="H40" s="6">
        <f>H10+H25</f>
        <v>0</v>
      </c>
      <c r="I40" s="9">
        <f t="shared" si="4"/>
        <v>47718051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23252275</v>
      </c>
      <c r="D41" s="21">
        <f aca="true" t="shared" si="5" ref="D41:L41">SUM(D36:D40)</f>
        <v>39174271</v>
      </c>
      <c r="E41" s="22">
        <f t="shared" si="5"/>
        <v>21576319</v>
      </c>
      <c r="F41" s="23">
        <f t="shared" si="5"/>
        <v>75169152</v>
      </c>
      <c r="G41" s="21">
        <f t="shared" si="5"/>
        <v>75169152</v>
      </c>
      <c r="H41" s="21">
        <f>SUM(H36:H40)</f>
        <v>27026454</v>
      </c>
      <c r="I41" s="24">
        <f t="shared" si="5"/>
        <v>47718051</v>
      </c>
      <c r="J41" s="25">
        <f t="shared" si="5"/>
        <v>37507000</v>
      </c>
      <c r="K41" s="21">
        <f t="shared" si="5"/>
        <v>38366248</v>
      </c>
      <c r="L41" s="22">
        <f t="shared" si="5"/>
        <v>39935736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500000</v>
      </c>
      <c r="G42" s="60">
        <f t="shared" si="4"/>
        <v>500000</v>
      </c>
      <c r="H42" s="60">
        <f t="shared" si="4"/>
        <v>0</v>
      </c>
      <c r="I42" s="63">
        <f t="shared" si="4"/>
        <v>182042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770399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2287941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8240443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9042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51765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23252275</v>
      </c>
      <c r="D49" s="72">
        <f aca="true" t="shared" si="6" ref="D49:L49">SUM(D41:D48)</f>
        <v>39174271</v>
      </c>
      <c r="E49" s="73">
        <f t="shared" si="6"/>
        <v>24643701</v>
      </c>
      <c r="F49" s="74">
        <f t="shared" si="6"/>
        <v>75669152</v>
      </c>
      <c r="G49" s="72">
        <f t="shared" si="6"/>
        <v>75669152</v>
      </c>
      <c r="H49" s="72">
        <f>SUM(H41:H48)</f>
        <v>27026454</v>
      </c>
      <c r="I49" s="75">
        <f t="shared" si="6"/>
        <v>56192301</v>
      </c>
      <c r="J49" s="76">
        <f t="shared" si="6"/>
        <v>37507000</v>
      </c>
      <c r="K49" s="72">
        <f t="shared" si="6"/>
        <v>38366248</v>
      </c>
      <c r="L49" s="73">
        <f t="shared" si="6"/>
        <v>39935736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269751845</v>
      </c>
      <c r="D52" s="6">
        <v>292436703</v>
      </c>
      <c r="E52" s="7"/>
      <c r="F52" s="8">
        <v>47584962</v>
      </c>
      <c r="G52" s="6">
        <v>47584962</v>
      </c>
      <c r="H52" s="6"/>
      <c r="I52" s="9">
        <v>449391773</v>
      </c>
      <c r="J52" s="10">
        <v>67384962</v>
      </c>
      <c r="K52" s="6">
        <v>74297693</v>
      </c>
      <c r="L52" s="7">
        <v>78207998</v>
      </c>
    </row>
    <row r="53" spans="1:12" ht="13.5">
      <c r="A53" s="79" t="s">
        <v>20</v>
      </c>
      <c r="B53" s="47"/>
      <c r="C53" s="6">
        <v>43302792</v>
      </c>
      <c r="D53" s="6">
        <v>40476001</v>
      </c>
      <c r="E53" s="7"/>
      <c r="F53" s="8">
        <v>6992804</v>
      </c>
      <c r="G53" s="6">
        <v>6992804</v>
      </c>
      <c r="H53" s="6"/>
      <c r="I53" s="9"/>
      <c r="J53" s="10">
        <v>9992804</v>
      </c>
      <c r="K53" s="6">
        <v>9873754</v>
      </c>
      <c r="L53" s="7">
        <v>9906138</v>
      </c>
    </row>
    <row r="54" spans="1:12" ht="13.5">
      <c r="A54" s="79" t="s">
        <v>21</v>
      </c>
      <c r="B54" s="47"/>
      <c r="C54" s="6">
        <v>108473019</v>
      </c>
      <c r="D54" s="6">
        <v>107517670</v>
      </c>
      <c r="E54" s="7">
        <v>29137890</v>
      </c>
      <c r="F54" s="8">
        <v>17303619</v>
      </c>
      <c r="G54" s="6">
        <v>17303619</v>
      </c>
      <c r="H54" s="6"/>
      <c r="I54" s="9"/>
      <c r="J54" s="10">
        <v>32010763</v>
      </c>
      <c r="K54" s="6">
        <v>35131931</v>
      </c>
      <c r="L54" s="7">
        <v>37203357</v>
      </c>
    </row>
    <row r="55" spans="1:12" ht="13.5">
      <c r="A55" s="79" t="s">
        <v>22</v>
      </c>
      <c r="B55" s="47"/>
      <c r="C55" s="6">
        <v>42377191</v>
      </c>
      <c r="D55" s="6">
        <v>41831628</v>
      </c>
      <c r="E55" s="7"/>
      <c r="F55" s="8">
        <v>6746533</v>
      </c>
      <c r="G55" s="6">
        <v>6746533</v>
      </c>
      <c r="H55" s="6"/>
      <c r="I55" s="9"/>
      <c r="J55" s="10">
        <v>6746729</v>
      </c>
      <c r="K55" s="6">
        <v>7596678</v>
      </c>
      <c r="L55" s="7">
        <v>8013846</v>
      </c>
    </row>
    <row r="56" spans="1:12" ht="13.5">
      <c r="A56" s="79" t="s">
        <v>23</v>
      </c>
      <c r="B56" s="47"/>
      <c r="C56" s="6">
        <v>22276754</v>
      </c>
      <c r="D56" s="6">
        <v>39174271</v>
      </c>
      <c r="E56" s="7">
        <v>493030518</v>
      </c>
      <c r="F56" s="8">
        <v>2821000</v>
      </c>
      <c r="G56" s="6">
        <v>2821000</v>
      </c>
      <c r="H56" s="6"/>
      <c r="I56" s="9">
        <v>114433237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486181601</v>
      </c>
      <c r="D57" s="21">
        <f aca="true" t="shared" si="7" ref="D57:L57">SUM(D52:D56)</f>
        <v>521436273</v>
      </c>
      <c r="E57" s="22">
        <f t="shared" si="7"/>
        <v>522168408</v>
      </c>
      <c r="F57" s="23">
        <f t="shared" si="7"/>
        <v>81448918</v>
      </c>
      <c r="G57" s="21">
        <f t="shared" si="7"/>
        <v>81448918</v>
      </c>
      <c r="H57" s="21">
        <f>SUM(H52:H56)</f>
        <v>0</v>
      </c>
      <c r="I57" s="24">
        <f t="shared" si="7"/>
        <v>563825010</v>
      </c>
      <c r="J57" s="25">
        <f t="shared" si="7"/>
        <v>116135258</v>
      </c>
      <c r="K57" s="21">
        <f t="shared" si="7"/>
        <v>126900056</v>
      </c>
      <c r="L57" s="22">
        <f t="shared" si="7"/>
        <v>133331339</v>
      </c>
    </row>
    <row r="58" spans="1:12" ht="13.5">
      <c r="A58" s="77" t="s">
        <v>25</v>
      </c>
      <c r="B58" s="39"/>
      <c r="C58" s="6">
        <v>6030145</v>
      </c>
      <c r="D58" s="6">
        <v>2206053</v>
      </c>
      <c r="E58" s="7">
        <v>2145543</v>
      </c>
      <c r="F58" s="8">
        <v>1003000</v>
      </c>
      <c r="G58" s="6">
        <v>1003000</v>
      </c>
      <c r="H58" s="6"/>
      <c r="I58" s="9">
        <v>2448407</v>
      </c>
      <c r="J58" s="10">
        <v>1002694</v>
      </c>
      <c r="K58" s="6">
        <v>1129013</v>
      </c>
      <c r="L58" s="7">
        <v>1191012</v>
      </c>
    </row>
    <row r="59" spans="1:12" ht="13.5">
      <c r="A59" s="77" t="s">
        <v>26</v>
      </c>
      <c r="B59" s="39"/>
      <c r="C59" s="11"/>
      <c r="D59" s="11">
        <v>12183752</v>
      </c>
      <c r="E59" s="12">
        <v>12183752</v>
      </c>
      <c r="F59" s="13"/>
      <c r="G59" s="11"/>
      <c r="H59" s="11"/>
      <c r="I59" s="14">
        <v>12183752</v>
      </c>
      <c r="J59" s="15"/>
      <c r="K59" s="11"/>
      <c r="L59" s="12"/>
    </row>
    <row r="60" spans="1:12" ht="13.5">
      <c r="A60" s="77" t="s">
        <v>27</v>
      </c>
      <c r="B60" s="39"/>
      <c r="C60" s="6">
        <v>406181</v>
      </c>
      <c r="D60" s="6">
        <v>45974454</v>
      </c>
      <c r="E60" s="7">
        <v>47348513</v>
      </c>
      <c r="F60" s="8">
        <v>564824</v>
      </c>
      <c r="G60" s="6">
        <v>564824</v>
      </c>
      <c r="H60" s="6"/>
      <c r="I60" s="9">
        <v>46218774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2934394687</v>
      </c>
      <c r="D61" s="6">
        <v>9832943</v>
      </c>
      <c r="E61" s="7">
        <v>11788258</v>
      </c>
      <c r="F61" s="8">
        <v>486598658</v>
      </c>
      <c r="G61" s="6">
        <v>486598658</v>
      </c>
      <c r="H61" s="6"/>
      <c r="I61" s="9">
        <v>19230146</v>
      </c>
      <c r="J61" s="10">
        <v>489419465</v>
      </c>
      <c r="K61" s="6">
        <v>551076293</v>
      </c>
      <c r="L61" s="7">
        <v>581338400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189277</v>
      </c>
      <c r="D64" s="6">
        <v>100452</v>
      </c>
      <c r="E64" s="7">
        <v>42120</v>
      </c>
      <c r="F64" s="8">
        <v>222200</v>
      </c>
      <c r="G64" s="6">
        <v>222200</v>
      </c>
      <c r="H64" s="6"/>
      <c r="I64" s="9">
        <v>100746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3427201891</v>
      </c>
      <c r="D65" s="72">
        <f aca="true" t="shared" si="8" ref="D65:L65">SUM(D57:D64)</f>
        <v>591733927</v>
      </c>
      <c r="E65" s="73">
        <f t="shared" si="8"/>
        <v>595676594</v>
      </c>
      <c r="F65" s="74">
        <f t="shared" si="8"/>
        <v>569837600</v>
      </c>
      <c r="G65" s="72">
        <f t="shared" si="8"/>
        <v>569837600</v>
      </c>
      <c r="H65" s="72">
        <f>SUM(H57:H64)</f>
        <v>0</v>
      </c>
      <c r="I65" s="75">
        <f t="shared" si="8"/>
        <v>644006835</v>
      </c>
      <c r="J65" s="82">
        <f t="shared" si="8"/>
        <v>606557417</v>
      </c>
      <c r="K65" s="72">
        <f t="shared" si="8"/>
        <v>679105362</v>
      </c>
      <c r="L65" s="73">
        <f t="shared" si="8"/>
        <v>715860751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16863796</v>
      </c>
      <c r="D68" s="60">
        <v>40482282</v>
      </c>
      <c r="E68" s="61">
        <v>20410763</v>
      </c>
      <c r="F68" s="62">
        <v>554200</v>
      </c>
      <c r="G68" s="60">
        <v>554200</v>
      </c>
      <c r="H68" s="60"/>
      <c r="I68" s="63">
        <v>36986955</v>
      </c>
      <c r="J68" s="64">
        <v>22075000</v>
      </c>
      <c r="K68" s="60">
        <v>23487800</v>
      </c>
      <c r="L68" s="61">
        <v>24991019</v>
      </c>
    </row>
    <row r="69" spans="1:12" ht="13.5">
      <c r="A69" s="84" t="s">
        <v>43</v>
      </c>
      <c r="B69" s="39" t="s">
        <v>44</v>
      </c>
      <c r="C69" s="60">
        <f>SUM(C75:C79)</f>
        <v>2192606</v>
      </c>
      <c r="D69" s="60">
        <f aca="true" t="shared" si="9" ref="D69:L69">SUM(D75:D79)</f>
        <v>6175602</v>
      </c>
      <c r="E69" s="61">
        <f t="shared" si="9"/>
        <v>0</v>
      </c>
      <c r="F69" s="62">
        <f t="shared" si="9"/>
        <v>5185000</v>
      </c>
      <c r="G69" s="60">
        <f t="shared" si="9"/>
        <v>5185000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1615500</v>
      </c>
      <c r="G71" s="6">
        <v>1615500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2192606</v>
      </c>
      <c r="D72" s="6">
        <v>6175602</v>
      </c>
      <c r="E72" s="7"/>
      <c r="F72" s="8">
        <v>1301100</v>
      </c>
      <c r="G72" s="6">
        <v>1301100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1082600</v>
      </c>
      <c r="G74" s="6">
        <v>1082600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2192606</v>
      </c>
      <c r="D75" s="21">
        <f aca="true" t="shared" si="10" ref="D75:L75">SUM(D70:D74)</f>
        <v>6175602</v>
      </c>
      <c r="E75" s="22">
        <f t="shared" si="10"/>
        <v>0</v>
      </c>
      <c r="F75" s="23">
        <f t="shared" si="10"/>
        <v>3999200</v>
      </c>
      <c r="G75" s="21">
        <f t="shared" si="10"/>
        <v>3999200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1185800</v>
      </c>
      <c r="G79" s="6">
        <v>1185800</v>
      </c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19056402</v>
      </c>
      <c r="D80" s="72">
        <f aca="true" t="shared" si="11" ref="D80:L80">SUM(D68:D69)</f>
        <v>46657884</v>
      </c>
      <c r="E80" s="73">
        <f t="shared" si="11"/>
        <v>20410763</v>
      </c>
      <c r="F80" s="74">
        <f t="shared" si="11"/>
        <v>5739200</v>
      </c>
      <c r="G80" s="72">
        <f t="shared" si="11"/>
        <v>5739200</v>
      </c>
      <c r="H80" s="72">
        <f>SUM(H68:H69)</f>
        <v>0</v>
      </c>
      <c r="I80" s="75">
        <f t="shared" si="11"/>
        <v>36986955</v>
      </c>
      <c r="J80" s="76">
        <f t="shared" si="11"/>
        <v>22075000</v>
      </c>
      <c r="K80" s="72">
        <f t="shared" si="11"/>
        <v>23487800</v>
      </c>
      <c r="L80" s="73">
        <f t="shared" si="11"/>
        <v>24991019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0.001</v>
      </c>
      <c r="D84" s="95">
        <f t="shared" si="14"/>
        <v>0.01</v>
      </c>
      <c r="E84" s="96">
        <f t="shared" si="14"/>
        <v>0</v>
      </c>
      <c r="F84" s="97">
        <f t="shared" si="14"/>
        <v>0.009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5185000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3078629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5185000</v>
      </c>
      <c r="G93" s="72">
        <f t="shared" si="16"/>
        <v>0</v>
      </c>
      <c r="H93" s="72">
        <f>SUM(H89:H92)</f>
        <v>3078629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121115083</v>
      </c>
      <c r="D5" s="40">
        <f aca="true" t="shared" si="0" ref="D5:L5">SUM(D11:D18)</f>
        <v>103857054</v>
      </c>
      <c r="E5" s="41">
        <f t="shared" si="0"/>
        <v>118383884</v>
      </c>
      <c r="F5" s="42">
        <f t="shared" si="0"/>
        <v>127434800</v>
      </c>
      <c r="G5" s="40">
        <f t="shared" si="0"/>
        <v>144230949</v>
      </c>
      <c r="H5" s="40">
        <f>SUM(H11:H18)</f>
        <v>134274144</v>
      </c>
      <c r="I5" s="43">
        <f t="shared" si="0"/>
        <v>102527484</v>
      </c>
      <c r="J5" s="44">
        <f t="shared" si="0"/>
        <v>95256152</v>
      </c>
      <c r="K5" s="40">
        <f t="shared" si="0"/>
        <v>137262000</v>
      </c>
      <c r="L5" s="41">
        <f t="shared" si="0"/>
        <v>195481000</v>
      </c>
    </row>
    <row r="6" spans="1:12" ht="13.5">
      <c r="A6" s="46" t="s">
        <v>19</v>
      </c>
      <c r="B6" s="47"/>
      <c r="C6" s="6">
        <v>22323172</v>
      </c>
      <c r="D6" s="6">
        <v>19302268</v>
      </c>
      <c r="E6" s="7">
        <v>35779723</v>
      </c>
      <c r="F6" s="8">
        <v>26860341</v>
      </c>
      <c r="G6" s="6">
        <v>31356184</v>
      </c>
      <c r="H6" s="6">
        <v>33270020</v>
      </c>
      <c r="I6" s="9">
        <v>29437603</v>
      </c>
      <c r="J6" s="10">
        <v>40159646</v>
      </c>
      <c r="K6" s="6">
        <v>29341469</v>
      </c>
      <c r="L6" s="7">
        <v>30862531</v>
      </c>
    </row>
    <row r="7" spans="1:12" ht="13.5">
      <c r="A7" s="46" t="s">
        <v>20</v>
      </c>
      <c r="B7" s="47"/>
      <c r="C7" s="6">
        <v>6185658</v>
      </c>
      <c r="D7" s="6"/>
      <c r="E7" s="7">
        <v>1500000</v>
      </c>
      <c r="F7" s="8"/>
      <c r="G7" s="6">
        <v>2000000</v>
      </c>
      <c r="H7" s="6">
        <v>1181060</v>
      </c>
      <c r="I7" s="9">
        <v>1181060</v>
      </c>
      <c r="J7" s="10">
        <v>5000000</v>
      </c>
      <c r="K7" s="6"/>
      <c r="L7" s="7">
        <v>40000000</v>
      </c>
    </row>
    <row r="8" spans="1:12" ht="13.5">
      <c r="A8" s="46" t="s">
        <v>21</v>
      </c>
      <c r="B8" s="47"/>
      <c r="C8" s="6">
        <v>74306648</v>
      </c>
      <c r="D8" s="6">
        <v>59330792</v>
      </c>
      <c r="E8" s="7">
        <v>64944710</v>
      </c>
      <c r="F8" s="8">
        <v>68899962</v>
      </c>
      <c r="G8" s="6">
        <v>84768630</v>
      </c>
      <c r="H8" s="6">
        <v>81574674</v>
      </c>
      <c r="I8" s="9">
        <v>67995012</v>
      </c>
      <c r="J8" s="10">
        <v>35309912</v>
      </c>
      <c r="K8" s="6">
        <v>35703530</v>
      </c>
      <c r="L8" s="7">
        <v>86904136</v>
      </c>
    </row>
    <row r="9" spans="1:12" ht="13.5">
      <c r="A9" s="46" t="s">
        <v>22</v>
      </c>
      <c r="B9" s="47"/>
      <c r="C9" s="6">
        <v>4661906</v>
      </c>
      <c r="D9" s="6">
        <v>8063726</v>
      </c>
      <c r="E9" s="7">
        <v>11031909</v>
      </c>
      <c r="F9" s="8">
        <v>17520063</v>
      </c>
      <c r="G9" s="6">
        <v>17520063</v>
      </c>
      <c r="H9" s="6">
        <v>16583643</v>
      </c>
      <c r="I9" s="9"/>
      <c r="J9" s="10">
        <v>8231058</v>
      </c>
      <c r="K9" s="6">
        <v>51517001</v>
      </c>
      <c r="L9" s="7">
        <v>16714333</v>
      </c>
    </row>
    <row r="10" spans="1:12" ht="13.5">
      <c r="A10" s="46" t="s">
        <v>23</v>
      </c>
      <c r="B10" s="47"/>
      <c r="C10" s="6">
        <v>3230867</v>
      </c>
      <c r="D10" s="6"/>
      <c r="E10" s="7"/>
      <c r="F10" s="8">
        <v>2500000</v>
      </c>
      <c r="G10" s="6">
        <v>1343272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110708251</v>
      </c>
      <c r="D11" s="21">
        <f aca="true" t="shared" si="1" ref="D11:L11">SUM(D6:D10)</f>
        <v>86696786</v>
      </c>
      <c r="E11" s="22">
        <f t="shared" si="1"/>
        <v>113256342</v>
      </c>
      <c r="F11" s="23">
        <f t="shared" si="1"/>
        <v>115780366</v>
      </c>
      <c r="G11" s="21">
        <f t="shared" si="1"/>
        <v>136988149</v>
      </c>
      <c r="H11" s="21">
        <f>SUM(H6:H10)</f>
        <v>132609397</v>
      </c>
      <c r="I11" s="24">
        <f t="shared" si="1"/>
        <v>98613675</v>
      </c>
      <c r="J11" s="25">
        <f t="shared" si="1"/>
        <v>88700616</v>
      </c>
      <c r="K11" s="21">
        <f t="shared" si="1"/>
        <v>116562000</v>
      </c>
      <c r="L11" s="22">
        <f t="shared" si="1"/>
        <v>174481000</v>
      </c>
    </row>
    <row r="12" spans="1:12" ht="13.5">
      <c r="A12" s="49" t="s">
        <v>25</v>
      </c>
      <c r="B12" s="39"/>
      <c r="C12" s="6"/>
      <c r="D12" s="6">
        <v>6294013</v>
      </c>
      <c r="E12" s="7"/>
      <c r="F12" s="8">
        <v>6540634</v>
      </c>
      <c r="G12" s="6">
        <v>2500000</v>
      </c>
      <c r="H12" s="6"/>
      <c r="I12" s="9"/>
      <c r="J12" s="10">
        <v>3010384</v>
      </c>
      <c r="K12" s="6">
        <v>17700000</v>
      </c>
      <c r="L12" s="7">
        <v>18000000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839000</v>
      </c>
      <c r="D14" s="6">
        <v>4936000</v>
      </c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9567832</v>
      </c>
      <c r="D15" s="6">
        <v>5877127</v>
      </c>
      <c r="E15" s="7">
        <v>4996440</v>
      </c>
      <c r="F15" s="8">
        <v>5033800</v>
      </c>
      <c r="G15" s="6">
        <v>4662800</v>
      </c>
      <c r="H15" s="6">
        <v>1664747</v>
      </c>
      <c r="I15" s="9">
        <v>3513809</v>
      </c>
      <c r="J15" s="10">
        <v>3545152</v>
      </c>
      <c r="K15" s="6">
        <v>3000000</v>
      </c>
      <c r="L15" s="7">
        <v>3000000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53128</v>
      </c>
      <c r="E18" s="17">
        <v>131102</v>
      </c>
      <c r="F18" s="18">
        <v>80000</v>
      </c>
      <c r="G18" s="16">
        <v>80000</v>
      </c>
      <c r="H18" s="16"/>
      <c r="I18" s="19">
        <v>400000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22323172</v>
      </c>
      <c r="D36" s="6">
        <f t="shared" si="4"/>
        <v>19302268</v>
      </c>
      <c r="E36" s="7">
        <f t="shared" si="4"/>
        <v>35779723</v>
      </c>
      <c r="F36" s="8">
        <f t="shared" si="4"/>
        <v>26860341</v>
      </c>
      <c r="G36" s="6">
        <f t="shared" si="4"/>
        <v>31356184</v>
      </c>
      <c r="H36" s="6">
        <f>H6+H21</f>
        <v>33270020</v>
      </c>
      <c r="I36" s="9">
        <f t="shared" si="4"/>
        <v>29437603</v>
      </c>
      <c r="J36" s="10">
        <f t="shared" si="4"/>
        <v>40159646</v>
      </c>
      <c r="K36" s="6">
        <f t="shared" si="4"/>
        <v>29341469</v>
      </c>
      <c r="L36" s="7">
        <f t="shared" si="4"/>
        <v>30862531</v>
      </c>
    </row>
    <row r="37" spans="1:12" ht="13.5">
      <c r="A37" s="46" t="s">
        <v>20</v>
      </c>
      <c r="B37" s="47"/>
      <c r="C37" s="6">
        <f t="shared" si="4"/>
        <v>6185658</v>
      </c>
      <c r="D37" s="6">
        <f t="shared" si="4"/>
        <v>0</v>
      </c>
      <c r="E37" s="7">
        <f t="shared" si="4"/>
        <v>1500000</v>
      </c>
      <c r="F37" s="8">
        <f t="shared" si="4"/>
        <v>0</v>
      </c>
      <c r="G37" s="6">
        <f t="shared" si="4"/>
        <v>2000000</v>
      </c>
      <c r="H37" s="6">
        <f>H7+H22</f>
        <v>1181060</v>
      </c>
      <c r="I37" s="9">
        <f t="shared" si="4"/>
        <v>1181060</v>
      </c>
      <c r="J37" s="10">
        <f t="shared" si="4"/>
        <v>5000000</v>
      </c>
      <c r="K37" s="6">
        <f t="shared" si="4"/>
        <v>0</v>
      </c>
      <c r="L37" s="7">
        <f t="shared" si="4"/>
        <v>40000000</v>
      </c>
    </row>
    <row r="38" spans="1:12" ht="13.5">
      <c r="A38" s="46" t="s">
        <v>21</v>
      </c>
      <c r="B38" s="47"/>
      <c r="C38" s="6">
        <f t="shared" si="4"/>
        <v>74306648</v>
      </c>
      <c r="D38" s="6">
        <f t="shared" si="4"/>
        <v>59330792</v>
      </c>
      <c r="E38" s="7">
        <f t="shared" si="4"/>
        <v>64944710</v>
      </c>
      <c r="F38" s="8">
        <f t="shared" si="4"/>
        <v>68899962</v>
      </c>
      <c r="G38" s="6">
        <f t="shared" si="4"/>
        <v>84768630</v>
      </c>
      <c r="H38" s="6">
        <f>H8+H23</f>
        <v>81574674</v>
      </c>
      <c r="I38" s="9">
        <f t="shared" si="4"/>
        <v>67995012</v>
      </c>
      <c r="J38" s="10">
        <f t="shared" si="4"/>
        <v>35309912</v>
      </c>
      <c r="K38" s="6">
        <f t="shared" si="4"/>
        <v>35703530</v>
      </c>
      <c r="L38" s="7">
        <f t="shared" si="4"/>
        <v>86904136</v>
      </c>
    </row>
    <row r="39" spans="1:12" ht="13.5">
      <c r="A39" s="46" t="s">
        <v>22</v>
      </c>
      <c r="B39" s="47"/>
      <c r="C39" s="6">
        <f t="shared" si="4"/>
        <v>4661906</v>
      </c>
      <c r="D39" s="6">
        <f t="shared" si="4"/>
        <v>8063726</v>
      </c>
      <c r="E39" s="7">
        <f t="shared" si="4"/>
        <v>11031909</v>
      </c>
      <c r="F39" s="8">
        <f t="shared" si="4"/>
        <v>17520063</v>
      </c>
      <c r="G39" s="6">
        <f t="shared" si="4"/>
        <v>17520063</v>
      </c>
      <c r="H39" s="6">
        <f>H9+H24</f>
        <v>16583643</v>
      </c>
      <c r="I39" s="9">
        <f t="shared" si="4"/>
        <v>0</v>
      </c>
      <c r="J39" s="10">
        <f t="shared" si="4"/>
        <v>8231058</v>
      </c>
      <c r="K39" s="6">
        <f t="shared" si="4"/>
        <v>51517001</v>
      </c>
      <c r="L39" s="7">
        <f t="shared" si="4"/>
        <v>16714333</v>
      </c>
    </row>
    <row r="40" spans="1:12" ht="13.5">
      <c r="A40" s="46" t="s">
        <v>23</v>
      </c>
      <c r="B40" s="47"/>
      <c r="C40" s="6">
        <f t="shared" si="4"/>
        <v>3230867</v>
      </c>
      <c r="D40" s="6">
        <f t="shared" si="4"/>
        <v>0</v>
      </c>
      <c r="E40" s="7">
        <f t="shared" si="4"/>
        <v>0</v>
      </c>
      <c r="F40" s="8">
        <f t="shared" si="4"/>
        <v>2500000</v>
      </c>
      <c r="G40" s="6">
        <f t="shared" si="4"/>
        <v>1343272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110708251</v>
      </c>
      <c r="D41" s="21">
        <f aca="true" t="shared" si="5" ref="D41:L41">SUM(D36:D40)</f>
        <v>86696786</v>
      </c>
      <c r="E41" s="22">
        <f t="shared" si="5"/>
        <v>113256342</v>
      </c>
      <c r="F41" s="23">
        <f t="shared" si="5"/>
        <v>115780366</v>
      </c>
      <c r="G41" s="21">
        <f t="shared" si="5"/>
        <v>136988149</v>
      </c>
      <c r="H41" s="21">
        <f>SUM(H36:H40)</f>
        <v>132609397</v>
      </c>
      <c r="I41" s="24">
        <f t="shared" si="5"/>
        <v>98613675</v>
      </c>
      <c r="J41" s="25">
        <f t="shared" si="5"/>
        <v>88700616</v>
      </c>
      <c r="K41" s="21">
        <f t="shared" si="5"/>
        <v>116562000</v>
      </c>
      <c r="L41" s="22">
        <f t="shared" si="5"/>
        <v>174481000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6294013</v>
      </c>
      <c r="E42" s="61">
        <f t="shared" si="4"/>
        <v>0</v>
      </c>
      <c r="F42" s="62">
        <f t="shared" si="4"/>
        <v>6540634</v>
      </c>
      <c r="G42" s="60">
        <f t="shared" si="4"/>
        <v>2500000</v>
      </c>
      <c r="H42" s="60">
        <f t="shared" si="4"/>
        <v>0</v>
      </c>
      <c r="I42" s="63">
        <f t="shared" si="4"/>
        <v>0</v>
      </c>
      <c r="J42" s="64">
        <f t="shared" si="4"/>
        <v>3010384</v>
      </c>
      <c r="K42" s="60">
        <f t="shared" si="4"/>
        <v>17700000</v>
      </c>
      <c r="L42" s="61">
        <f t="shared" si="4"/>
        <v>18000000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839000</v>
      </c>
      <c r="D44" s="6">
        <f t="shared" si="4"/>
        <v>4936000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9567832</v>
      </c>
      <c r="D45" s="6">
        <f t="shared" si="4"/>
        <v>5877127</v>
      </c>
      <c r="E45" s="61">
        <f t="shared" si="4"/>
        <v>4996440</v>
      </c>
      <c r="F45" s="62">
        <f t="shared" si="4"/>
        <v>5033800</v>
      </c>
      <c r="G45" s="60">
        <f t="shared" si="4"/>
        <v>4662800</v>
      </c>
      <c r="H45" s="60">
        <f t="shared" si="4"/>
        <v>1664747</v>
      </c>
      <c r="I45" s="63">
        <f t="shared" si="4"/>
        <v>3513809</v>
      </c>
      <c r="J45" s="64">
        <f t="shared" si="4"/>
        <v>3545152</v>
      </c>
      <c r="K45" s="60">
        <f t="shared" si="4"/>
        <v>3000000</v>
      </c>
      <c r="L45" s="61">
        <f t="shared" si="4"/>
        <v>3000000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53128</v>
      </c>
      <c r="E48" s="61">
        <f t="shared" si="4"/>
        <v>131102</v>
      </c>
      <c r="F48" s="62">
        <f t="shared" si="4"/>
        <v>80000</v>
      </c>
      <c r="G48" s="60">
        <f t="shared" si="4"/>
        <v>80000</v>
      </c>
      <c r="H48" s="60">
        <f t="shared" si="4"/>
        <v>0</v>
      </c>
      <c r="I48" s="63">
        <f t="shared" si="4"/>
        <v>400000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121115083</v>
      </c>
      <c r="D49" s="72">
        <f aca="true" t="shared" si="6" ref="D49:L49">SUM(D41:D48)</f>
        <v>103857054</v>
      </c>
      <c r="E49" s="73">
        <f t="shared" si="6"/>
        <v>118383884</v>
      </c>
      <c r="F49" s="74">
        <f t="shared" si="6"/>
        <v>127434800</v>
      </c>
      <c r="G49" s="72">
        <f t="shared" si="6"/>
        <v>144230949</v>
      </c>
      <c r="H49" s="72">
        <f>SUM(H41:H48)</f>
        <v>134274144</v>
      </c>
      <c r="I49" s="75">
        <f t="shared" si="6"/>
        <v>102527484</v>
      </c>
      <c r="J49" s="76">
        <f t="shared" si="6"/>
        <v>95256152</v>
      </c>
      <c r="K49" s="72">
        <f t="shared" si="6"/>
        <v>137262000</v>
      </c>
      <c r="L49" s="73">
        <f t="shared" si="6"/>
        <v>195481000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22323172</v>
      </c>
      <c r="D52" s="6">
        <v>345615743</v>
      </c>
      <c r="E52" s="7">
        <v>396196082</v>
      </c>
      <c r="F52" s="8">
        <v>335652797</v>
      </c>
      <c r="G52" s="6">
        <v>335652797</v>
      </c>
      <c r="H52" s="6"/>
      <c r="I52" s="9">
        <v>395873402</v>
      </c>
      <c r="J52" s="10">
        <v>348193635</v>
      </c>
      <c r="K52" s="6">
        <v>377535104</v>
      </c>
      <c r="L52" s="7">
        <v>408397635</v>
      </c>
    </row>
    <row r="53" spans="1:12" ht="13.5">
      <c r="A53" s="79" t="s">
        <v>20</v>
      </c>
      <c r="B53" s="47"/>
      <c r="C53" s="6">
        <v>6185658</v>
      </c>
      <c r="D53" s="6">
        <v>104868919</v>
      </c>
      <c r="E53" s="7">
        <v>106368919</v>
      </c>
      <c r="F53" s="8">
        <v>96866831</v>
      </c>
      <c r="G53" s="6">
        <v>96866831</v>
      </c>
      <c r="H53" s="6"/>
      <c r="I53" s="9">
        <v>106049979</v>
      </c>
      <c r="J53" s="10">
        <v>96866831</v>
      </c>
      <c r="K53" s="6">
        <v>96866831</v>
      </c>
      <c r="L53" s="7">
        <v>136866831</v>
      </c>
    </row>
    <row r="54" spans="1:12" ht="13.5">
      <c r="A54" s="79" t="s">
        <v>21</v>
      </c>
      <c r="B54" s="47"/>
      <c r="C54" s="6">
        <v>74306648</v>
      </c>
      <c r="D54" s="6">
        <v>398124903</v>
      </c>
      <c r="E54" s="7">
        <v>507368493</v>
      </c>
      <c r="F54" s="8">
        <v>458559039</v>
      </c>
      <c r="G54" s="6">
        <v>455099475</v>
      </c>
      <c r="H54" s="6"/>
      <c r="I54" s="9">
        <v>564257673</v>
      </c>
      <c r="J54" s="10">
        <v>411517191</v>
      </c>
      <c r="K54" s="6">
        <v>375434963</v>
      </c>
      <c r="L54" s="7">
        <v>391176430</v>
      </c>
    </row>
    <row r="55" spans="1:12" ht="13.5">
      <c r="A55" s="79" t="s">
        <v>22</v>
      </c>
      <c r="B55" s="47"/>
      <c r="C55" s="6">
        <v>4661906</v>
      </c>
      <c r="D55" s="6">
        <v>8814939</v>
      </c>
      <c r="E55" s="7">
        <v>19846848</v>
      </c>
      <c r="F55" s="8">
        <v>174353497</v>
      </c>
      <c r="G55" s="6">
        <v>174353497</v>
      </c>
      <c r="H55" s="6"/>
      <c r="I55" s="9">
        <v>8814939</v>
      </c>
      <c r="J55" s="10">
        <v>174353497</v>
      </c>
      <c r="K55" s="6">
        <v>225870498</v>
      </c>
      <c r="L55" s="7">
        <v>242584831</v>
      </c>
    </row>
    <row r="56" spans="1:12" ht="13.5">
      <c r="A56" s="79" t="s">
        <v>23</v>
      </c>
      <c r="B56" s="47"/>
      <c r="C56" s="6">
        <v>3230867</v>
      </c>
      <c r="D56" s="6">
        <v>7087706</v>
      </c>
      <c r="E56" s="7">
        <v>7087706</v>
      </c>
      <c r="F56" s="8">
        <v>12540838</v>
      </c>
      <c r="G56" s="6">
        <v>12540838</v>
      </c>
      <c r="H56" s="6"/>
      <c r="I56" s="9">
        <v>7087706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110708251</v>
      </c>
      <c r="D57" s="21">
        <f aca="true" t="shared" si="7" ref="D57:L57">SUM(D52:D56)</f>
        <v>864512210</v>
      </c>
      <c r="E57" s="22">
        <f t="shared" si="7"/>
        <v>1036868048</v>
      </c>
      <c r="F57" s="23">
        <f t="shared" si="7"/>
        <v>1077973002</v>
      </c>
      <c r="G57" s="21">
        <f t="shared" si="7"/>
        <v>1074513438</v>
      </c>
      <c r="H57" s="21">
        <f>SUM(H52:H56)</f>
        <v>0</v>
      </c>
      <c r="I57" s="24">
        <f t="shared" si="7"/>
        <v>1082083699</v>
      </c>
      <c r="J57" s="25">
        <f t="shared" si="7"/>
        <v>1030931154</v>
      </c>
      <c r="K57" s="21">
        <f t="shared" si="7"/>
        <v>1075707396</v>
      </c>
      <c r="L57" s="22">
        <f t="shared" si="7"/>
        <v>1179025727</v>
      </c>
    </row>
    <row r="58" spans="1:12" ht="13.5">
      <c r="A58" s="77" t="s">
        <v>25</v>
      </c>
      <c r="B58" s="39"/>
      <c r="C58" s="6"/>
      <c r="D58" s="6">
        <v>8970039</v>
      </c>
      <c r="E58" s="7">
        <v>3066544</v>
      </c>
      <c r="F58" s="8">
        <v>7709466</v>
      </c>
      <c r="G58" s="6">
        <v>7709466</v>
      </c>
      <c r="H58" s="6"/>
      <c r="I58" s="9">
        <v>2875756</v>
      </c>
      <c r="J58" s="10">
        <v>8250429</v>
      </c>
      <c r="K58" s="6">
        <v>25950429</v>
      </c>
      <c r="L58" s="7">
        <v>43950429</v>
      </c>
    </row>
    <row r="59" spans="1:12" ht="13.5">
      <c r="A59" s="77" t="s">
        <v>26</v>
      </c>
      <c r="B59" s="39"/>
      <c r="C59" s="11"/>
      <c r="D59" s="11">
        <v>1650000</v>
      </c>
      <c r="E59" s="12">
        <v>1655642</v>
      </c>
      <c r="F59" s="13">
        <v>1686000</v>
      </c>
      <c r="G59" s="11">
        <v>1650000</v>
      </c>
      <c r="H59" s="11"/>
      <c r="I59" s="14">
        <v>1655642</v>
      </c>
      <c r="J59" s="15">
        <v>1650000</v>
      </c>
      <c r="K59" s="11">
        <v>1650000</v>
      </c>
      <c r="L59" s="12">
        <v>1650000</v>
      </c>
    </row>
    <row r="60" spans="1:12" ht="13.5">
      <c r="A60" s="77" t="s">
        <v>27</v>
      </c>
      <c r="B60" s="39"/>
      <c r="C60" s="6">
        <v>839000</v>
      </c>
      <c r="D60" s="6">
        <v>6961100</v>
      </c>
      <c r="E60" s="7">
        <v>6961100</v>
      </c>
      <c r="F60" s="8">
        <v>1705000</v>
      </c>
      <c r="G60" s="6">
        <v>6961100</v>
      </c>
      <c r="H60" s="6"/>
      <c r="I60" s="9">
        <v>6961100</v>
      </c>
      <c r="J60" s="10">
        <v>6961000</v>
      </c>
      <c r="K60" s="6">
        <v>6961000</v>
      </c>
      <c r="L60" s="7">
        <v>6961000</v>
      </c>
    </row>
    <row r="61" spans="1:12" ht="13.5">
      <c r="A61" s="77" t="s">
        <v>28</v>
      </c>
      <c r="B61" s="39" t="s">
        <v>29</v>
      </c>
      <c r="C61" s="6">
        <v>9567832</v>
      </c>
      <c r="D61" s="6">
        <v>107701203</v>
      </c>
      <c r="E61" s="7">
        <v>109277458</v>
      </c>
      <c r="F61" s="8">
        <v>94835835</v>
      </c>
      <c r="G61" s="6">
        <v>94835835</v>
      </c>
      <c r="H61" s="6"/>
      <c r="I61" s="9">
        <v>94407801</v>
      </c>
      <c r="J61" s="10">
        <v>95374456</v>
      </c>
      <c r="K61" s="6">
        <v>98374456</v>
      </c>
      <c r="L61" s="7">
        <v>45050331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571869</v>
      </c>
      <c r="E64" s="7">
        <v>584243</v>
      </c>
      <c r="F64" s="8">
        <v>313680</v>
      </c>
      <c r="G64" s="6">
        <v>538962</v>
      </c>
      <c r="H64" s="6"/>
      <c r="I64" s="9">
        <v>573105</v>
      </c>
      <c r="J64" s="10">
        <v>538962</v>
      </c>
      <c r="K64" s="6">
        <v>538962</v>
      </c>
      <c r="L64" s="7">
        <v>538962</v>
      </c>
    </row>
    <row r="65" spans="1:12" ht="13.5">
      <c r="A65" s="70" t="s">
        <v>40</v>
      </c>
      <c r="B65" s="71"/>
      <c r="C65" s="72">
        <f>SUM(C57:C64)</f>
        <v>121115083</v>
      </c>
      <c r="D65" s="72">
        <f aca="true" t="shared" si="8" ref="D65:L65">SUM(D57:D64)</f>
        <v>990366421</v>
      </c>
      <c r="E65" s="73">
        <f t="shared" si="8"/>
        <v>1158413035</v>
      </c>
      <c r="F65" s="74">
        <f t="shared" si="8"/>
        <v>1184222983</v>
      </c>
      <c r="G65" s="72">
        <f t="shared" si="8"/>
        <v>1186208801</v>
      </c>
      <c r="H65" s="72">
        <f>SUM(H57:H64)</f>
        <v>0</v>
      </c>
      <c r="I65" s="75">
        <f t="shared" si="8"/>
        <v>1188557103</v>
      </c>
      <c r="J65" s="82">
        <f t="shared" si="8"/>
        <v>1143706001</v>
      </c>
      <c r="K65" s="72">
        <f t="shared" si="8"/>
        <v>1209182243</v>
      </c>
      <c r="L65" s="73">
        <f t="shared" si="8"/>
        <v>1277176449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43156857</v>
      </c>
      <c r="D68" s="60">
        <v>45603579</v>
      </c>
      <c r="E68" s="61">
        <v>48479100</v>
      </c>
      <c r="F68" s="62">
        <v>19846219</v>
      </c>
      <c r="G68" s="60">
        <v>19846010</v>
      </c>
      <c r="H68" s="60"/>
      <c r="I68" s="63">
        <v>51787773</v>
      </c>
      <c r="J68" s="64">
        <v>36201470</v>
      </c>
      <c r="K68" s="60">
        <v>38264954</v>
      </c>
      <c r="L68" s="61">
        <v>40407791</v>
      </c>
    </row>
    <row r="69" spans="1:12" ht="13.5">
      <c r="A69" s="84" t="s">
        <v>43</v>
      </c>
      <c r="B69" s="39" t="s">
        <v>44</v>
      </c>
      <c r="C69" s="60">
        <f>SUM(C75:C79)</f>
        <v>44707401</v>
      </c>
      <c r="D69" s="60">
        <f aca="true" t="shared" si="9" ref="D69:L69">SUM(D75:D79)</f>
        <v>22178311</v>
      </c>
      <c r="E69" s="61">
        <f t="shared" si="9"/>
        <v>30610250</v>
      </c>
      <c r="F69" s="62">
        <f t="shared" si="9"/>
        <v>43996248</v>
      </c>
      <c r="G69" s="60">
        <f t="shared" si="9"/>
        <v>43793164</v>
      </c>
      <c r="H69" s="60">
        <f>SUM(H75:H79)</f>
        <v>0</v>
      </c>
      <c r="I69" s="63">
        <f t="shared" si="9"/>
        <v>18697311</v>
      </c>
      <c r="J69" s="64">
        <f t="shared" si="9"/>
        <v>36780000</v>
      </c>
      <c r="K69" s="60">
        <f t="shared" si="9"/>
        <v>38876460</v>
      </c>
      <c r="L69" s="61">
        <f t="shared" si="9"/>
        <v>41053541</v>
      </c>
    </row>
    <row r="70" spans="1:12" ht="13.5">
      <c r="A70" s="79" t="s">
        <v>19</v>
      </c>
      <c r="B70" s="47"/>
      <c r="C70" s="6">
        <v>9270000</v>
      </c>
      <c r="D70" s="6">
        <v>4562314</v>
      </c>
      <c r="E70" s="7">
        <v>4895321</v>
      </c>
      <c r="F70" s="8">
        <v>3868800</v>
      </c>
      <c r="G70" s="6">
        <v>26974800</v>
      </c>
      <c r="H70" s="6"/>
      <c r="I70" s="9">
        <v>2476347</v>
      </c>
      <c r="J70" s="10">
        <v>1000000</v>
      </c>
      <c r="K70" s="6">
        <v>1057000</v>
      </c>
      <c r="L70" s="7">
        <v>1116192</v>
      </c>
    </row>
    <row r="71" spans="1:12" ht="13.5">
      <c r="A71" s="79" t="s">
        <v>20</v>
      </c>
      <c r="B71" s="47"/>
      <c r="C71" s="6">
        <v>3961312</v>
      </c>
      <c r="D71" s="6">
        <v>1521369</v>
      </c>
      <c r="E71" s="7">
        <v>6276353</v>
      </c>
      <c r="F71" s="8">
        <v>1612000</v>
      </c>
      <c r="G71" s="6">
        <v>1612000</v>
      </c>
      <c r="H71" s="6"/>
      <c r="I71" s="9">
        <v>4276353</v>
      </c>
      <c r="J71" s="10">
        <v>2400000</v>
      </c>
      <c r="K71" s="6">
        <v>2536800</v>
      </c>
      <c r="L71" s="7">
        <v>2678861</v>
      </c>
    </row>
    <row r="72" spans="1:12" ht="13.5">
      <c r="A72" s="79" t="s">
        <v>21</v>
      </c>
      <c r="B72" s="47"/>
      <c r="C72" s="6">
        <v>7756072</v>
      </c>
      <c r="D72" s="6">
        <v>1546489</v>
      </c>
      <c r="E72" s="7">
        <v>6890632</v>
      </c>
      <c r="F72" s="8">
        <v>23106000</v>
      </c>
      <c r="G72" s="6"/>
      <c r="H72" s="6"/>
      <c r="I72" s="9">
        <v>4227243</v>
      </c>
      <c r="J72" s="10">
        <v>23820000</v>
      </c>
      <c r="K72" s="6">
        <v>25177740</v>
      </c>
      <c r="L72" s="7">
        <v>26587693</v>
      </c>
    </row>
    <row r="73" spans="1:12" ht="13.5">
      <c r="A73" s="79" t="s">
        <v>22</v>
      </c>
      <c r="B73" s="47"/>
      <c r="C73" s="6">
        <v>1412615</v>
      </c>
      <c r="D73" s="6">
        <v>569874</v>
      </c>
      <c r="E73" s="7">
        <v>2589448</v>
      </c>
      <c r="F73" s="8">
        <v>500000</v>
      </c>
      <c r="G73" s="6">
        <v>500000</v>
      </c>
      <c r="H73" s="6"/>
      <c r="I73" s="9">
        <v>2589448</v>
      </c>
      <c r="J73" s="10">
        <v>2300000</v>
      </c>
      <c r="K73" s="6">
        <v>2431100</v>
      </c>
      <c r="L73" s="7">
        <v>2567241</v>
      </c>
    </row>
    <row r="74" spans="1:12" ht="13.5">
      <c r="A74" s="79" t="s">
        <v>23</v>
      </c>
      <c r="B74" s="47"/>
      <c r="C74" s="6">
        <v>305000</v>
      </c>
      <c r="D74" s="6">
        <v>456325</v>
      </c>
      <c r="E74" s="7"/>
      <c r="F74" s="8">
        <v>3700000</v>
      </c>
      <c r="G74" s="6">
        <v>3700000</v>
      </c>
      <c r="H74" s="6"/>
      <c r="I74" s="9"/>
      <c r="J74" s="10">
        <v>3922000</v>
      </c>
      <c r="K74" s="6">
        <v>4145554</v>
      </c>
      <c r="L74" s="7">
        <v>4377705</v>
      </c>
    </row>
    <row r="75" spans="1:12" ht="13.5">
      <c r="A75" s="85" t="s">
        <v>24</v>
      </c>
      <c r="B75" s="47"/>
      <c r="C75" s="21">
        <f>SUM(C70:C74)</f>
        <v>22704999</v>
      </c>
      <c r="D75" s="21">
        <f aca="true" t="shared" si="10" ref="D75:L75">SUM(D70:D74)</f>
        <v>8656371</v>
      </c>
      <c r="E75" s="22">
        <f t="shared" si="10"/>
        <v>20651754</v>
      </c>
      <c r="F75" s="23">
        <f t="shared" si="10"/>
        <v>32786800</v>
      </c>
      <c r="G75" s="21">
        <f t="shared" si="10"/>
        <v>32786800</v>
      </c>
      <c r="H75" s="21">
        <f>SUM(H70:H74)</f>
        <v>0</v>
      </c>
      <c r="I75" s="24">
        <f t="shared" si="10"/>
        <v>13569391</v>
      </c>
      <c r="J75" s="25">
        <f t="shared" si="10"/>
        <v>33442000</v>
      </c>
      <c r="K75" s="21">
        <f t="shared" si="10"/>
        <v>35348194</v>
      </c>
      <c r="L75" s="22">
        <f t="shared" si="10"/>
        <v>37327692</v>
      </c>
    </row>
    <row r="76" spans="1:12" ht="13.5">
      <c r="A76" s="86" t="s">
        <v>25</v>
      </c>
      <c r="B76" s="39"/>
      <c r="C76" s="6">
        <v>299500</v>
      </c>
      <c r="D76" s="6">
        <v>301698</v>
      </c>
      <c r="E76" s="7"/>
      <c r="F76" s="8">
        <v>590980</v>
      </c>
      <c r="G76" s="6">
        <v>590980</v>
      </c>
      <c r="H76" s="6"/>
      <c r="I76" s="9"/>
      <c r="J76" s="10">
        <v>73000</v>
      </c>
      <c r="K76" s="6">
        <v>77161</v>
      </c>
      <c r="L76" s="7">
        <v>81482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21702902</v>
      </c>
      <c r="D79" s="6">
        <v>13220242</v>
      </c>
      <c r="E79" s="7">
        <v>9958496</v>
      </c>
      <c r="F79" s="8">
        <v>10618468</v>
      </c>
      <c r="G79" s="6">
        <v>10415384</v>
      </c>
      <c r="H79" s="6"/>
      <c r="I79" s="9">
        <v>5127920</v>
      </c>
      <c r="J79" s="10">
        <v>3265000</v>
      </c>
      <c r="K79" s="6">
        <v>3451105</v>
      </c>
      <c r="L79" s="7">
        <v>3644367</v>
      </c>
    </row>
    <row r="80" spans="1:12" ht="13.5">
      <c r="A80" s="87" t="s">
        <v>46</v>
      </c>
      <c r="B80" s="71"/>
      <c r="C80" s="72">
        <f>SUM(C68:C69)</f>
        <v>87864258</v>
      </c>
      <c r="D80" s="72">
        <f aca="true" t="shared" si="11" ref="D80:L80">SUM(D68:D69)</f>
        <v>67781890</v>
      </c>
      <c r="E80" s="73">
        <f t="shared" si="11"/>
        <v>79089350</v>
      </c>
      <c r="F80" s="74">
        <f t="shared" si="11"/>
        <v>63842467</v>
      </c>
      <c r="G80" s="72">
        <f t="shared" si="11"/>
        <v>63639174</v>
      </c>
      <c r="H80" s="72">
        <f>SUM(H68:H69)</f>
        <v>0</v>
      </c>
      <c r="I80" s="75">
        <f t="shared" si="11"/>
        <v>70485084</v>
      </c>
      <c r="J80" s="76">
        <f t="shared" si="11"/>
        <v>72981470</v>
      </c>
      <c r="K80" s="72">
        <f t="shared" si="11"/>
        <v>77141414</v>
      </c>
      <c r="L80" s="73">
        <f t="shared" si="11"/>
        <v>81461332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0.369</v>
      </c>
      <c r="D84" s="95">
        <f t="shared" si="14"/>
        <v>0.022</v>
      </c>
      <c r="E84" s="96">
        <f t="shared" si="14"/>
        <v>0.026</v>
      </c>
      <c r="F84" s="97">
        <f t="shared" si="14"/>
        <v>0.037</v>
      </c>
      <c r="G84" s="95">
        <f t="shared" si="14"/>
        <v>0.037</v>
      </c>
      <c r="H84" s="95">
        <f t="shared" si="14"/>
        <v>0</v>
      </c>
      <c r="I84" s="98">
        <f t="shared" si="14"/>
        <v>0.016</v>
      </c>
      <c r="J84" s="99">
        <f t="shared" si="14"/>
        <v>0.032</v>
      </c>
      <c r="K84" s="95">
        <f t="shared" si="14"/>
        <v>0.032</v>
      </c>
      <c r="L84" s="96">
        <f t="shared" si="14"/>
        <v>0.032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0.37</v>
      </c>
      <c r="D85" s="95">
        <f t="shared" si="15"/>
        <v>0.02</v>
      </c>
      <c r="E85" s="96">
        <f t="shared" si="15"/>
        <v>0.03</v>
      </c>
      <c r="F85" s="97">
        <f t="shared" si="15"/>
        <v>0.04</v>
      </c>
      <c r="G85" s="95">
        <f t="shared" si="15"/>
        <v>0.04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2184644</v>
      </c>
      <c r="G89" s="6"/>
      <c r="H89" s="6">
        <v>2665688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7238000</v>
      </c>
      <c r="K90" s="11">
        <v>7650566</v>
      </c>
      <c r="L90" s="27">
        <v>8078998</v>
      </c>
    </row>
    <row r="91" spans="1:12" ht="13.5">
      <c r="A91" s="86" t="s">
        <v>50</v>
      </c>
      <c r="B91" s="94"/>
      <c r="C91" s="6"/>
      <c r="D91" s="6"/>
      <c r="E91" s="7"/>
      <c r="F91" s="8">
        <v>9431370</v>
      </c>
      <c r="G91" s="6"/>
      <c r="H91" s="6">
        <v>7615981</v>
      </c>
      <c r="I91" s="9"/>
      <c r="J91" s="10">
        <v>29542000</v>
      </c>
      <c r="K91" s="6">
        <v>31225894</v>
      </c>
      <c r="L91" s="26">
        <v>32974544</v>
      </c>
    </row>
    <row r="92" spans="1:12" ht="13.5">
      <c r="A92" s="86" t="s">
        <v>51</v>
      </c>
      <c r="B92" s="94"/>
      <c r="C92" s="6"/>
      <c r="D92" s="6"/>
      <c r="E92" s="7"/>
      <c r="F92" s="8">
        <v>10230434</v>
      </c>
      <c r="G92" s="6"/>
      <c r="H92" s="6">
        <v>17907718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21846448</v>
      </c>
      <c r="G93" s="72">
        <f t="shared" si="16"/>
        <v>0</v>
      </c>
      <c r="H93" s="72">
        <f>SUM(H89:H92)</f>
        <v>28189387</v>
      </c>
      <c r="I93" s="75">
        <f t="shared" si="16"/>
        <v>0</v>
      </c>
      <c r="J93" s="76">
        <f t="shared" si="16"/>
        <v>36780000</v>
      </c>
      <c r="K93" s="72">
        <f t="shared" si="16"/>
        <v>38876460</v>
      </c>
      <c r="L93" s="121">
        <f t="shared" si="16"/>
        <v>41053542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12776804</v>
      </c>
      <c r="D5" s="40">
        <f aca="true" t="shared" si="0" ref="D5:L5">SUM(D11:D18)</f>
        <v>23092723</v>
      </c>
      <c r="E5" s="41">
        <f t="shared" si="0"/>
        <v>19262755</v>
      </c>
      <c r="F5" s="42">
        <f t="shared" si="0"/>
        <v>38937000</v>
      </c>
      <c r="G5" s="40">
        <f t="shared" si="0"/>
        <v>38937000</v>
      </c>
      <c r="H5" s="40">
        <f>SUM(H11:H18)</f>
        <v>6791499</v>
      </c>
      <c r="I5" s="43">
        <f t="shared" si="0"/>
        <v>13820953</v>
      </c>
      <c r="J5" s="44">
        <f t="shared" si="0"/>
        <v>41037080</v>
      </c>
      <c r="K5" s="40">
        <f t="shared" si="0"/>
        <v>36669000</v>
      </c>
      <c r="L5" s="41">
        <f t="shared" si="0"/>
        <v>62079000</v>
      </c>
    </row>
    <row r="6" spans="1:12" ht="13.5">
      <c r="A6" s="46" t="s">
        <v>19</v>
      </c>
      <c r="B6" s="47"/>
      <c r="C6" s="6">
        <v>8116196</v>
      </c>
      <c r="D6" s="6">
        <v>9109537</v>
      </c>
      <c r="E6" s="7">
        <v>6219430</v>
      </c>
      <c r="F6" s="8"/>
      <c r="G6" s="6"/>
      <c r="H6" s="6">
        <v>2804004</v>
      </c>
      <c r="I6" s="9">
        <v>8776081</v>
      </c>
      <c r="J6" s="10"/>
      <c r="K6" s="6"/>
      <c r="L6" s="7"/>
    </row>
    <row r="7" spans="1:12" ht="13.5">
      <c r="A7" s="46" t="s">
        <v>20</v>
      </c>
      <c r="B7" s="47"/>
      <c r="C7" s="6">
        <v>3576924</v>
      </c>
      <c r="D7" s="6"/>
      <c r="E7" s="7">
        <v>2860772</v>
      </c>
      <c r="F7" s="8">
        <v>3000000</v>
      </c>
      <c r="G7" s="6">
        <v>3000000</v>
      </c>
      <c r="H7" s="6">
        <v>2648112</v>
      </c>
      <c r="I7" s="9">
        <v>4875591</v>
      </c>
      <c r="J7" s="10">
        <v>15000000</v>
      </c>
      <c r="K7" s="6">
        <v>25000000</v>
      </c>
      <c r="L7" s="7">
        <v>50000000</v>
      </c>
    </row>
    <row r="8" spans="1:12" ht="13.5">
      <c r="A8" s="46" t="s">
        <v>21</v>
      </c>
      <c r="B8" s="47"/>
      <c r="C8" s="6">
        <v>558000</v>
      </c>
      <c r="D8" s="6">
        <v>7760805</v>
      </c>
      <c r="E8" s="7">
        <v>8308653</v>
      </c>
      <c r="F8" s="8">
        <v>35937000</v>
      </c>
      <c r="G8" s="6">
        <v>35937000</v>
      </c>
      <c r="H8" s="6">
        <v>1339383</v>
      </c>
      <c r="I8" s="9"/>
      <c r="J8" s="10">
        <v>26037080</v>
      </c>
      <c r="K8" s="6">
        <v>11669000</v>
      </c>
      <c r="L8" s="7">
        <v>12079000</v>
      </c>
    </row>
    <row r="9" spans="1:12" ht="13.5">
      <c r="A9" s="46" t="s">
        <v>22</v>
      </c>
      <c r="B9" s="47"/>
      <c r="C9" s="6"/>
      <c r="D9" s="6">
        <v>5000000</v>
      </c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525684</v>
      </c>
      <c r="D10" s="6">
        <v>1222381</v>
      </c>
      <c r="E10" s="7"/>
      <c r="F10" s="8"/>
      <c r="G10" s="6"/>
      <c r="H10" s="6"/>
      <c r="I10" s="9">
        <v>160641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12776804</v>
      </c>
      <c r="D11" s="21">
        <f aca="true" t="shared" si="1" ref="D11:L11">SUM(D6:D10)</f>
        <v>23092723</v>
      </c>
      <c r="E11" s="22">
        <f t="shared" si="1"/>
        <v>17388855</v>
      </c>
      <c r="F11" s="23">
        <f t="shared" si="1"/>
        <v>38937000</v>
      </c>
      <c r="G11" s="21">
        <f t="shared" si="1"/>
        <v>38937000</v>
      </c>
      <c r="H11" s="21">
        <f>SUM(H6:H10)</f>
        <v>6791499</v>
      </c>
      <c r="I11" s="24">
        <f t="shared" si="1"/>
        <v>13812313</v>
      </c>
      <c r="J11" s="25">
        <f t="shared" si="1"/>
        <v>41037080</v>
      </c>
      <c r="K11" s="21">
        <f t="shared" si="1"/>
        <v>36669000</v>
      </c>
      <c r="L11" s="22">
        <f t="shared" si="1"/>
        <v>62079000</v>
      </c>
    </row>
    <row r="12" spans="1:12" ht="13.5">
      <c r="A12" s="49" t="s">
        <v>25</v>
      </c>
      <c r="B12" s="39"/>
      <c r="C12" s="6"/>
      <c r="D12" s="6"/>
      <c r="E12" s="7">
        <v>1019500</v>
      </c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854400</v>
      </c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8640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8116196</v>
      </c>
      <c r="D36" s="6">
        <f t="shared" si="4"/>
        <v>9109537</v>
      </c>
      <c r="E36" s="7">
        <f t="shared" si="4"/>
        <v>6219430</v>
      </c>
      <c r="F36" s="8">
        <f t="shared" si="4"/>
        <v>0</v>
      </c>
      <c r="G36" s="6">
        <f t="shared" si="4"/>
        <v>0</v>
      </c>
      <c r="H36" s="6">
        <f>H6+H21</f>
        <v>2804004</v>
      </c>
      <c r="I36" s="9">
        <f t="shared" si="4"/>
        <v>8776081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3576924</v>
      </c>
      <c r="D37" s="6">
        <f t="shared" si="4"/>
        <v>0</v>
      </c>
      <c r="E37" s="7">
        <f t="shared" si="4"/>
        <v>2860772</v>
      </c>
      <c r="F37" s="8">
        <f t="shared" si="4"/>
        <v>3000000</v>
      </c>
      <c r="G37" s="6">
        <f t="shared" si="4"/>
        <v>3000000</v>
      </c>
      <c r="H37" s="6">
        <f>H7+H22</f>
        <v>2648112</v>
      </c>
      <c r="I37" s="9">
        <f t="shared" si="4"/>
        <v>4875591</v>
      </c>
      <c r="J37" s="10">
        <f t="shared" si="4"/>
        <v>15000000</v>
      </c>
      <c r="K37" s="6">
        <f t="shared" si="4"/>
        <v>25000000</v>
      </c>
      <c r="L37" s="7">
        <f t="shared" si="4"/>
        <v>50000000</v>
      </c>
    </row>
    <row r="38" spans="1:12" ht="13.5">
      <c r="A38" s="46" t="s">
        <v>21</v>
      </c>
      <c r="B38" s="47"/>
      <c r="C38" s="6">
        <f t="shared" si="4"/>
        <v>558000</v>
      </c>
      <c r="D38" s="6">
        <f t="shared" si="4"/>
        <v>7760805</v>
      </c>
      <c r="E38" s="7">
        <f t="shared" si="4"/>
        <v>8308653</v>
      </c>
      <c r="F38" s="8">
        <f t="shared" si="4"/>
        <v>35937000</v>
      </c>
      <c r="G38" s="6">
        <f t="shared" si="4"/>
        <v>35937000</v>
      </c>
      <c r="H38" s="6">
        <f>H8+H23</f>
        <v>1339383</v>
      </c>
      <c r="I38" s="9">
        <f t="shared" si="4"/>
        <v>0</v>
      </c>
      <c r="J38" s="10">
        <f t="shared" si="4"/>
        <v>26037080</v>
      </c>
      <c r="K38" s="6">
        <f t="shared" si="4"/>
        <v>11669000</v>
      </c>
      <c r="L38" s="7">
        <f t="shared" si="4"/>
        <v>12079000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5000000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525684</v>
      </c>
      <c r="D40" s="6">
        <f t="shared" si="4"/>
        <v>1222381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160641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12776804</v>
      </c>
      <c r="D41" s="21">
        <f aca="true" t="shared" si="5" ref="D41:L41">SUM(D36:D40)</f>
        <v>23092723</v>
      </c>
      <c r="E41" s="22">
        <f t="shared" si="5"/>
        <v>17388855</v>
      </c>
      <c r="F41" s="23">
        <f t="shared" si="5"/>
        <v>38937000</v>
      </c>
      <c r="G41" s="21">
        <f t="shared" si="5"/>
        <v>38937000</v>
      </c>
      <c r="H41" s="21">
        <f>SUM(H36:H40)</f>
        <v>6791499</v>
      </c>
      <c r="I41" s="24">
        <f t="shared" si="5"/>
        <v>13812313</v>
      </c>
      <c r="J41" s="25">
        <f t="shared" si="5"/>
        <v>41037080</v>
      </c>
      <c r="K41" s="21">
        <f t="shared" si="5"/>
        <v>36669000</v>
      </c>
      <c r="L41" s="22">
        <f t="shared" si="5"/>
        <v>62079000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1019500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854400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8640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12776804</v>
      </c>
      <c r="D49" s="72">
        <f aca="true" t="shared" si="6" ref="D49:L49">SUM(D41:D48)</f>
        <v>23092723</v>
      </c>
      <c r="E49" s="73">
        <f t="shared" si="6"/>
        <v>19262755</v>
      </c>
      <c r="F49" s="74">
        <f t="shared" si="6"/>
        <v>38937000</v>
      </c>
      <c r="G49" s="72">
        <f t="shared" si="6"/>
        <v>38937000</v>
      </c>
      <c r="H49" s="72">
        <f>SUM(H41:H48)</f>
        <v>6791499</v>
      </c>
      <c r="I49" s="75">
        <f t="shared" si="6"/>
        <v>13820953</v>
      </c>
      <c r="J49" s="76">
        <f t="shared" si="6"/>
        <v>41037080</v>
      </c>
      <c r="K49" s="72">
        <f t="shared" si="6"/>
        <v>36669000</v>
      </c>
      <c r="L49" s="73">
        <f t="shared" si="6"/>
        <v>62079000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8116196</v>
      </c>
      <c r="D52" s="6">
        <v>90997537</v>
      </c>
      <c r="E52" s="7">
        <v>90772154</v>
      </c>
      <c r="F52" s="8">
        <v>137376690</v>
      </c>
      <c r="G52" s="6">
        <v>137376690</v>
      </c>
      <c r="H52" s="6"/>
      <c r="I52" s="9">
        <v>146152771</v>
      </c>
      <c r="J52" s="10"/>
      <c r="K52" s="6"/>
      <c r="L52" s="7"/>
    </row>
    <row r="53" spans="1:12" ht="13.5">
      <c r="A53" s="79" t="s">
        <v>20</v>
      </c>
      <c r="B53" s="47"/>
      <c r="C53" s="6">
        <v>3576924</v>
      </c>
      <c r="D53" s="6">
        <v>7006000</v>
      </c>
      <c r="E53" s="7">
        <v>59707416</v>
      </c>
      <c r="F53" s="8">
        <v>26607626</v>
      </c>
      <c r="G53" s="6">
        <v>26607626</v>
      </c>
      <c r="H53" s="6"/>
      <c r="I53" s="9">
        <v>28483217</v>
      </c>
      <c r="J53" s="10">
        <v>15000000</v>
      </c>
      <c r="K53" s="6">
        <v>25000000</v>
      </c>
      <c r="L53" s="7">
        <v>50000000</v>
      </c>
    </row>
    <row r="54" spans="1:12" ht="13.5">
      <c r="A54" s="79" t="s">
        <v>21</v>
      </c>
      <c r="B54" s="47"/>
      <c r="C54" s="6">
        <v>558000</v>
      </c>
      <c r="D54" s="6">
        <v>38657805</v>
      </c>
      <c r="E54" s="7">
        <v>48328496</v>
      </c>
      <c r="F54" s="8">
        <v>41706256</v>
      </c>
      <c r="G54" s="6">
        <v>41706256</v>
      </c>
      <c r="H54" s="6"/>
      <c r="I54" s="9">
        <v>5769256</v>
      </c>
      <c r="J54" s="10">
        <v>26037080</v>
      </c>
      <c r="K54" s="6">
        <v>11669000</v>
      </c>
      <c r="L54" s="7">
        <v>12079000</v>
      </c>
    </row>
    <row r="55" spans="1:12" ht="13.5">
      <c r="A55" s="79" t="s">
        <v>22</v>
      </c>
      <c r="B55" s="47"/>
      <c r="C55" s="6"/>
      <c r="D55" s="6">
        <v>34000000</v>
      </c>
      <c r="E55" s="7"/>
      <c r="F55" s="8">
        <v>25733274</v>
      </c>
      <c r="G55" s="6">
        <v>25733274</v>
      </c>
      <c r="H55" s="6"/>
      <c r="I55" s="9">
        <v>25733274</v>
      </c>
      <c r="J55" s="10"/>
      <c r="K55" s="6"/>
      <c r="L55" s="7"/>
    </row>
    <row r="56" spans="1:12" ht="13.5">
      <c r="A56" s="79" t="s">
        <v>23</v>
      </c>
      <c r="B56" s="47"/>
      <c r="C56" s="6">
        <v>525684</v>
      </c>
      <c r="D56" s="6">
        <v>4916381</v>
      </c>
      <c r="E56" s="7">
        <v>4164465</v>
      </c>
      <c r="F56" s="8">
        <v>543476</v>
      </c>
      <c r="G56" s="6">
        <v>543476</v>
      </c>
      <c r="H56" s="6"/>
      <c r="I56" s="9">
        <v>3407106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12776804</v>
      </c>
      <c r="D57" s="21">
        <f aca="true" t="shared" si="7" ref="D57:L57">SUM(D52:D56)</f>
        <v>175577723</v>
      </c>
      <c r="E57" s="22">
        <f t="shared" si="7"/>
        <v>202972531</v>
      </c>
      <c r="F57" s="23">
        <f t="shared" si="7"/>
        <v>231967322</v>
      </c>
      <c r="G57" s="21">
        <f t="shared" si="7"/>
        <v>231967322</v>
      </c>
      <c r="H57" s="21">
        <f>SUM(H52:H56)</f>
        <v>0</v>
      </c>
      <c r="I57" s="24">
        <f t="shared" si="7"/>
        <v>209545624</v>
      </c>
      <c r="J57" s="25">
        <f t="shared" si="7"/>
        <v>41037080</v>
      </c>
      <c r="K57" s="21">
        <f t="shared" si="7"/>
        <v>36669000</v>
      </c>
      <c r="L57" s="22">
        <f t="shared" si="7"/>
        <v>62079000</v>
      </c>
    </row>
    <row r="58" spans="1:12" ht="13.5">
      <c r="A58" s="77" t="s">
        <v>25</v>
      </c>
      <c r="B58" s="39"/>
      <c r="C58" s="6"/>
      <c r="D58" s="6">
        <v>16283000</v>
      </c>
      <c r="E58" s="7">
        <v>6775485</v>
      </c>
      <c r="F58" s="8"/>
      <c r="G58" s="6"/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>
        <v>723499</v>
      </c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902805</v>
      </c>
      <c r="E60" s="7">
        <v>901720</v>
      </c>
      <c r="F60" s="8">
        <v>4710831</v>
      </c>
      <c r="G60" s="6">
        <v>4710831</v>
      </c>
      <c r="H60" s="6"/>
      <c r="I60" s="9">
        <v>4710831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/>
      <c r="D61" s="6">
        <v>10212000</v>
      </c>
      <c r="E61" s="7">
        <v>36563848</v>
      </c>
      <c r="F61" s="8">
        <v>2702989</v>
      </c>
      <c r="G61" s="6">
        <v>2702989</v>
      </c>
      <c r="H61" s="6"/>
      <c r="I61" s="9"/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351958</v>
      </c>
      <c r="E64" s="7">
        <v>307865</v>
      </c>
      <c r="F64" s="8">
        <v>335509</v>
      </c>
      <c r="G64" s="6">
        <v>335509</v>
      </c>
      <c r="H64" s="6"/>
      <c r="I64" s="9">
        <v>344149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12776804</v>
      </c>
      <c r="D65" s="72">
        <f aca="true" t="shared" si="8" ref="D65:L65">SUM(D57:D64)</f>
        <v>203327486</v>
      </c>
      <c r="E65" s="73">
        <f t="shared" si="8"/>
        <v>248244948</v>
      </c>
      <c r="F65" s="74">
        <f t="shared" si="8"/>
        <v>239716651</v>
      </c>
      <c r="G65" s="72">
        <f t="shared" si="8"/>
        <v>239716651</v>
      </c>
      <c r="H65" s="72">
        <f>SUM(H57:H64)</f>
        <v>0</v>
      </c>
      <c r="I65" s="75">
        <f t="shared" si="8"/>
        <v>214600604</v>
      </c>
      <c r="J65" s="82">
        <f t="shared" si="8"/>
        <v>41037080</v>
      </c>
      <c r="K65" s="72">
        <f t="shared" si="8"/>
        <v>36669000</v>
      </c>
      <c r="L65" s="73">
        <f t="shared" si="8"/>
        <v>62079000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30108065</v>
      </c>
      <c r="D68" s="60">
        <v>9009003</v>
      </c>
      <c r="E68" s="61">
        <v>10448722</v>
      </c>
      <c r="F68" s="62">
        <v>24935269</v>
      </c>
      <c r="G68" s="60">
        <v>24935269</v>
      </c>
      <c r="H68" s="60"/>
      <c r="I68" s="63">
        <v>14578951</v>
      </c>
      <c r="J68" s="64">
        <v>12706762</v>
      </c>
      <c r="K68" s="60">
        <v>13495000</v>
      </c>
      <c r="L68" s="61">
        <v>14291000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770000</v>
      </c>
      <c r="G69" s="60">
        <f t="shared" si="9"/>
        <v>770000</v>
      </c>
      <c r="H69" s="60">
        <f>SUM(H75:H79)</f>
        <v>464375</v>
      </c>
      <c r="I69" s="63">
        <f t="shared" si="9"/>
        <v>3070980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>
        <v>21298</v>
      </c>
      <c r="I70" s="9">
        <v>1970216</v>
      </c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150000</v>
      </c>
      <c r="G71" s="6">
        <v>150000</v>
      </c>
      <c r="H71" s="6">
        <v>43682</v>
      </c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150000</v>
      </c>
      <c r="G72" s="6">
        <v>150000</v>
      </c>
      <c r="H72" s="6">
        <v>41486</v>
      </c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150000</v>
      </c>
      <c r="G73" s="6">
        <v>150000</v>
      </c>
      <c r="H73" s="6">
        <v>22171</v>
      </c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320000</v>
      </c>
      <c r="G74" s="6">
        <v>320000</v>
      </c>
      <c r="H74" s="6">
        <v>335738</v>
      </c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770000</v>
      </c>
      <c r="G75" s="21">
        <f t="shared" si="10"/>
        <v>770000</v>
      </c>
      <c r="H75" s="21">
        <f>SUM(H70:H74)</f>
        <v>464375</v>
      </c>
      <c r="I75" s="24">
        <f t="shared" si="10"/>
        <v>1970216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>
        <v>1056350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>
        <v>44414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30108065</v>
      </c>
      <c r="D80" s="72">
        <f aca="true" t="shared" si="11" ref="D80:L80">SUM(D68:D69)</f>
        <v>9009003</v>
      </c>
      <c r="E80" s="73">
        <f t="shared" si="11"/>
        <v>10448722</v>
      </c>
      <c r="F80" s="74">
        <f t="shared" si="11"/>
        <v>25705269</v>
      </c>
      <c r="G80" s="72">
        <f t="shared" si="11"/>
        <v>25705269</v>
      </c>
      <c r="H80" s="72">
        <f>SUM(H68:H69)</f>
        <v>464375</v>
      </c>
      <c r="I80" s="75">
        <f t="shared" si="11"/>
        <v>17649931</v>
      </c>
      <c r="J80" s="76">
        <f t="shared" si="11"/>
        <v>12706762</v>
      </c>
      <c r="K80" s="72">
        <f t="shared" si="11"/>
        <v>13495000</v>
      </c>
      <c r="L80" s="73">
        <f t="shared" si="11"/>
        <v>14291000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0.003</v>
      </c>
      <c r="G84" s="95">
        <f t="shared" si="14"/>
        <v>0.003</v>
      </c>
      <c r="H84" s="95">
        <f t="shared" si="14"/>
        <v>0</v>
      </c>
      <c r="I84" s="98">
        <f t="shared" si="14"/>
        <v>0.014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770000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545665</v>
      </c>
      <c r="I92" s="9"/>
      <c r="J92" s="10">
        <v>3345000</v>
      </c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770000</v>
      </c>
      <c r="G93" s="72">
        <f t="shared" si="16"/>
        <v>0</v>
      </c>
      <c r="H93" s="72">
        <f>SUM(H89:H92)</f>
        <v>545665</v>
      </c>
      <c r="I93" s="75">
        <f t="shared" si="16"/>
        <v>0</v>
      </c>
      <c r="J93" s="76">
        <f t="shared" si="16"/>
        <v>3345000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37218972</v>
      </c>
      <c r="D5" s="40">
        <f aca="true" t="shared" si="0" ref="D5:L5">SUM(D11:D18)</f>
        <v>56197495</v>
      </c>
      <c r="E5" s="41">
        <f t="shared" si="0"/>
        <v>0</v>
      </c>
      <c r="F5" s="42">
        <f t="shared" si="0"/>
        <v>35778999</v>
      </c>
      <c r="G5" s="40">
        <f t="shared" si="0"/>
        <v>35778999</v>
      </c>
      <c r="H5" s="40">
        <f>SUM(H11:H18)</f>
        <v>25992670</v>
      </c>
      <c r="I5" s="43">
        <f t="shared" si="0"/>
        <v>28290581</v>
      </c>
      <c r="J5" s="44">
        <f t="shared" si="0"/>
        <v>60410694</v>
      </c>
      <c r="K5" s="40">
        <f t="shared" si="0"/>
        <v>28167361</v>
      </c>
      <c r="L5" s="41">
        <f t="shared" si="0"/>
        <v>14746628</v>
      </c>
    </row>
    <row r="6" spans="1:12" ht="13.5">
      <c r="A6" s="46" t="s">
        <v>19</v>
      </c>
      <c r="B6" s="47"/>
      <c r="C6" s="6">
        <v>4525165</v>
      </c>
      <c r="D6" s="6">
        <v>18737528</v>
      </c>
      <c r="E6" s="7"/>
      <c r="F6" s="8">
        <v>10827092</v>
      </c>
      <c r="G6" s="6">
        <v>10827092</v>
      </c>
      <c r="H6" s="6">
        <v>11428400</v>
      </c>
      <c r="I6" s="9">
        <v>11383059</v>
      </c>
      <c r="J6" s="10">
        <v>15531000</v>
      </c>
      <c r="K6" s="6">
        <v>17740000</v>
      </c>
      <c r="L6" s="7">
        <v>10000000</v>
      </c>
    </row>
    <row r="7" spans="1:12" ht="13.5">
      <c r="A7" s="46" t="s">
        <v>20</v>
      </c>
      <c r="B7" s="47"/>
      <c r="C7" s="6"/>
      <c r="D7" s="6">
        <v>1746361</v>
      </c>
      <c r="E7" s="7"/>
      <c r="F7" s="8">
        <v>7127977</v>
      </c>
      <c r="G7" s="6">
        <v>7127977</v>
      </c>
      <c r="H7" s="6">
        <v>4684450</v>
      </c>
      <c r="I7" s="9">
        <v>4705105</v>
      </c>
      <c r="J7" s="10">
        <v>7672497</v>
      </c>
      <c r="K7" s="6"/>
      <c r="L7" s="7"/>
    </row>
    <row r="8" spans="1:12" ht="13.5">
      <c r="A8" s="46" t="s">
        <v>21</v>
      </c>
      <c r="B8" s="47"/>
      <c r="C8" s="6"/>
      <c r="D8" s="6">
        <v>28701190</v>
      </c>
      <c r="E8" s="7"/>
      <c r="F8" s="8">
        <v>1108930</v>
      </c>
      <c r="G8" s="6">
        <v>1108930</v>
      </c>
      <c r="H8" s="6">
        <v>745452</v>
      </c>
      <c r="I8" s="9">
        <v>735904</v>
      </c>
      <c r="J8" s="10"/>
      <c r="K8" s="6"/>
      <c r="L8" s="7"/>
    </row>
    <row r="9" spans="1:12" ht="13.5">
      <c r="A9" s="46" t="s">
        <v>22</v>
      </c>
      <c r="B9" s="47"/>
      <c r="C9" s="6"/>
      <c r="D9" s="6">
        <v>638460</v>
      </c>
      <c r="E9" s="7"/>
      <c r="F9" s="8">
        <v>14750000</v>
      </c>
      <c r="G9" s="6">
        <v>14750000</v>
      </c>
      <c r="H9" s="6">
        <v>7806441</v>
      </c>
      <c r="I9" s="9">
        <v>10079608</v>
      </c>
      <c r="J9" s="10">
        <v>35104440</v>
      </c>
      <c r="K9" s="6">
        <v>10427361</v>
      </c>
      <c r="L9" s="7">
        <v>4746628</v>
      </c>
    </row>
    <row r="10" spans="1:12" ht="13.5">
      <c r="A10" s="46" t="s">
        <v>23</v>
      </c>
      <c r="B10" s="47"/>
      <c r="C10" s="6">
        <v>31866955</v>
      </c>
      <c r="D10" s="6"/>
      <c r="E10" s="7"/>
      <c r="F10" s="8"/>
      <c r="G10" s="6"/>
      <c r="H10" s="6"/>
      <c r="I10" s="9">
        <v>494060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36392120</v>
      </c>
      <c r="D11" s="21">
        <f aca="true" t="shared" si="1" ref="D11:L11">SUM(D6:D10)</f>
        <v>49823539</v>
      </c>
      <c r="E11" s="22">
        <f t="shared" si="1"/>
        <v>0</v>
      </c>
      <c r="F11" s="23">
        <f t="shared" si="1"/>
        <v>33813999</v>
      </c>
      <c r="G11" s="21">
        <f t="shared" si="1"/>
        <v>33813999</v>
      </c>
      <c r="H11" s="21">
        <f>SUM(H6:H10)</f>
        <v>24664743</v>
      </c>
      <c r="I11" s="24">
        <f t="shared" si="1"/>
        <v>27397736</v>
      </c>
      <c r="J11" s="25">
        <f t="shared" si="1"/>
        <v>58307937</v>
      </c>
      <c r="K11" s="21">
        <f t="shared" si="1"/>
        <v>28167361</v>
      </c>
      <c r="L11" s="22">
        <f t="shared" si="1"/>
        <v>14746628</v>
      </c>
    </row>
    <row r="12" spans="1:12" ht="13.5">
      <c r="A12" s="49" t="s">
        <v>25</v>
      </c>
      <c r="B12" s="39"/>
      <c r="C12" s="6">
        <v>754842</v>
      </c>
      <c r="D12" s="6">
        <v>125958</v>
      </c>
      <c r="E12" s="7"/>
      <c r="F12" s="8">
        <v>85000</v>
      </c>
      <c r="G12" s="6">
        <v>85000</v>
      </c>
      <c r="H12" s="6">
        <v>293229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72010</v>
      </c>
      <c r="D15" s="6">
        <v>6247998</v>
      </c>
      <c r="E15" s="7"/>
      <c r="F15" s="8">
        <v>880000</v>
      </c>
      <c r="G15" s="6">
        <v>880000</v>
      </c>
      <c r="H15" s="6">
        <v>738298</v>
      </c>
      <c r="I15" s="9">
        <v>892845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>
        <v>1000000</v>
      </c>
      <c r="G18" s="16">
        <v>1000000</v>
      </c>
      <c r="H18" s="16">
        <v>296400</v>
      </c>
      <c r="I18" s="19"/>
      <c r="J18" s="20">
        <v>2102757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4525165</v>
      </c>
      <c r="D36" s="6">
        <f t="shared" si="4"/>
        <v>18737528</v>
      </c>
      <c r="E36" s="7">
        <f t="shared" si="4"/>
        <v>0</v>
      </c>
      <c r="F36" s="8">
        <f t="shared" si="4"/>
        <v>10827092</v>
      </c>
      <c r="G36" s="6">
        <f t="shared" si="4"/>
        <v>10827092</v>
      </c>
      <c r="H36" s="6">
        <f>H6+H21</f>
        <v>11428400</v>
      </c>
      <c r="I36" s="9">
        <f t="shared" si="4"/>
        <v>11383059</v>
      </c>
      <c r="J36" s="10">
        <f t="shared" si="4"/>
        <v>15531000</v>
      </c>
      <c r="K36" s="6">
        <f t="shared" si="4"/>
        <v>17740000</v>
      </c>
      <c r="L36" s="7">
        <f t="shared" si="4"/>
        <v>10000000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1746361</v>
      </c>
      <c r="E37" s="7">
        <f t="shared" si="4"/>
        <v>0</v>
      </c>
      <c r="F37" s="8">
        <f t="shared" si="4"/>
        <v>7127977</v>
      </c>
      <c r="G37" s="6">
        <f t="shared" si="4"/>
        <v>7127977</v>
      </c>
      <c r="H37" s="6">
        <f>H7+H22</f>
        <v>4684450</v>
      </c>
      <c r="I37" s="9">
        <f t="shared" si="4"/>
        <v>4705105</v>
      </c>
      <c r="J37" s="10">
        <f t="shared" si="4"/>
        <v>7672497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28701190</v>
      </c>
      <c r="E38" s="7">
        <f t="shared" si="4"/>
        <v>0</v>
      </c>
      <c r="F38" s="8">
        <f t="shared" si="4"/>
        <v>1108930</v>
      </c>
      <c r="G38" s="6">
        <f t="shared" si="4"/>
        <v>1108930</v>
      </c>
      <c r="H38" s="6">
        <f>H8+H23</f>
        <v>745452</v>
      </c>
      <c r="I38" s="9">
        <f t="shared" si="4"/>
        <v>735904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638460</v>
      </c>
      <c r="E39" s="7">
        <f t="shared" si="4"/>
        <v>0</v>
      </c>
      <c r="F39" s="8">
        <f t="shared" si="4"/>
        <v>14750000</v>
      </c>
      <c r="G39" s="6">
        <f t="shared" si="4"/>
        <v>14750000</v>
      </c>
      <c r="H39" s="6">
        <f>H9+H24</f>
        <v>7806441</v>
      </c>
      <c r="I39" s="9">
        <f t="shared" si="4"/>
        <v>10079608</v>
      </c>
      <c r="J39" s="10">
        <f t="shared" si="4"/>
        <v>35104440</v>
      </c>
      <c r="K39" s="6">
        <f t="shared" si="4"/>
        <v>10427361</v>
      </c>
      <c r="L39" s="7">
        <f t="shared" si="4"/>
        <v>4746628</v>
      </c>
    </row>
    <row r="40" spans="1:12" ht="13.5">
      <c r="A40" s="46" t="s">
        <v>23</v>
      </c>
      <c r="B40" s="47"/>
      <c r="C40" s="6">
        <f t="shared" si="4"/>
        <v>31866955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494060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36392120</v>
      </c>
      <c r="D41" s="21">
        <f aca="true" t="shared" si="5" ref="D41:L41">SUM(D36:D40)</f>
        <v>49823539</v>
      </c>
      <c r="E41" s="22">
        <f t="shared" si="5"/>
        <v>0</v>
      </c>
      <c r="F41" s="23">
        <f t="shared" si="5"/>
        <v>33813999</v>
      </c>
      <c r="G41" s="21">
        <f t="shared" si="5"/>
        <v>33813999</v>
      </c>
      <c r="H41" s="21">
        <f>SUM(H36:H40)</f>
        <v>24664743</v>
      </c>
      <c r="I41" s="24">
        <f t="shared" si="5"/>
        <v>27397736</v>
      </c>
      <c r="J41" s="25">
        <f t="shared" si="5"/>
        <v>58307937</v>
      </c>
      <c r="K41" s="21">
        <f t="shared" si="5"/>
        <v>28167361</v>
      </c>
      <c r="L41" s="22">
        <f t="shared" si="5"/>
        <v>14746628</v>
      </c>
    </row>
    <row r="42" spans="1:12" ht="13.5">
      <c r="A42" s="49" t="s">
        <v>25</v>
      </c>
      <c r="B42" s="39"/>
      <c r="C42" s="6">
        <f t="shared" si="4"/>
        <v>754842</v>
      </c>
      <c r="D42" s="6">
        <f t="shared" si="4"/>
        <v>125958</v>
      </c>
      <c r="E42" s="61">
        <f t="shared" si="4"/>
        <v>0</v>
      </c>
      <c r="F42" s="62">
        <f t="shared" si="4"/>
        <v>85000</v>
      </c>
      <c r="G42" s="60">
        <f t="shared" si="4"/>
        <v>85000</v>
      </c>
      <c r="H42" s="60">
        <f t="shared" si="4"/>
        <v>293229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72010</v>
      </c>
      <c r="D45" s="6">
        <f t="shared" si="4"/>
        <v>6247998</v>
      </c>
      <c r="E45" s="61">
        <f t="shared" si="4"/>
        <v>0</v>
      </c>
      <c r="F45" s="62">
        <f t="shared" si="4"/>
        <v>880000</v>
      </c>
      <c r="G45" s="60">
        <f t="shared" si="4"/>
        <v>880000</v>
      </c>
      <c r="H45" s="60">
        <f t="shared" si="4"/>
        <v>738298</v>
      </c>
      <c r="I45" s="63">
        <f t="shared" si="4"/>
        <v>892845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1000000</v>
      </c>
      <c r="G48" s="60">
        <f t="shared" si="4"/>
        <v>1000000</v>
      </c>
      <c r="H48" s="60">
        <f t="shared" si="4"/>
        <v>296400</v>
      </c>
      <c r="I48" s="63">
        <f t="shared" si="4"/>
        <v>0</v>
      </c>
      <c r="J48" s="64">
        <f t="shared" si="4"/>
        <v>2102757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37218972</v>
      </c>
      <c r="D49" s="72">
        <f aca="true" t="shared" si="6" ref="D49:L49">SUM(D41:D48)</f>
        <v>56197495</v>
      </c>
      <c r="E49" s="73">
        <f t="shared" si="6"/>
        <v>0</v>
      </c>
      <c r="F49" s="74">
        <f t="shared" si="6"/>
        <v>35778999</v>
      </c>
      <c r="G49" s="72">
        <f t="shared" si="6"/>
        <v>35778999</v>
      </c>
      <c r="H49" s="72">
        <f>SUM(H41:H48)</f>
        <v>25992670</v>
      </c>
      <c r="I49" s="75">
        <f t="shared" si="6"/>
        <v>28290581</v>
      </c>
      <c r="J49" s="76">
        <f t="shared" si="6"/>
        <v>60410694</v>
      </c>
      <c r="K49" s="72">
        <f t="shared" si="6"/>
        <v>28167361</v>
      </c>
      <c r="L49" s="73">
        <f t="shared" si="6"/>
        <v>14746628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4525166</v>
      </c>
      <c r="D52" s="6">
        <v>18737529</v>
      </c>
      <c r="E52" s="7"/>
      <c r="F52" s="8">
        <v>10827092</v>
      </c>
      <c r="G52" s="6">
        <v>10827092</v>
      </c>
      <c r="H52" s="6"/>
      <c r="I52" s="9">
        <v>11383059</v>
      </c>
      <c r="J52" s="10">
        <v>15531001</v>
      </c>
      <c r="K52" s="6">
        <v>17740001</v>
      </c>
      <c r="L52" s="7">
        <v>10000001</v>
      </c>
    </row>
    <row r="53" spans="1:12" ht="13.5">
      <c r="A53" s="79" t="s">
        <v>20</v>
      </c>
      <c r="B53" s="47"/>
      <c r="C53" s="6"/>
      <c r="D53" s="6">
        <v>1746362</v>
      </c>
      <c r="E53" s="7"/>
      <c r="F53" s="8">
        <v>7127977</v>
      </c>
      <c r="G53" s="6">
        <v>7127977</v>
      </c>
      <c r="H53" s="6"/>
      <c r="I53" s="9">
        <v>4705105</v>
      </c>
      <c r="J53" s="10">
        <v>7672498</v>
      </c>
      <c r="K53" s="6"/>
      <c r="L53" s="7"/>
    </row>
    <row r="54" spans="1:12" ht="13.5">
      <c r="A54" s="79" t="s">
        <v>21</v>
      </c>
      <c r="B54" s="47"/>
      <c r="C54" s="6">
        <v>1</v>
      </c>
      <c r="D54" s="6">
        <v>28701191</v>
      </c>
      <c r="E54" s="7"/>
      <c r="F54" s="8">
        <v>1108930</v>
      </c>
      <c r="G54" s="6">
        <v>1108930</v>
      </c>
      <c r="H54" s="6"/>
      <c r="I54" s="9">
        <v>735904</v>
      </c>
      <c r="J54" s="10">
        <v>1</v>
      </c>
      <c r="K54" s="6"/>
      <c r="L54" s="7"/>
    </row>
    <row r="55" spans="1:12" ht="13.5">
      <c r="A55" s="79" t="s">
        <v>22</v>
      </c>
      <c r="B55" s="47"/>
      <c r="C55" s="6"/>
      <c r="D55" s="6">
        <v>638461</v>
      </c>
      <c r="E55" s="7"/>
      <c r="F55" s="8">
        <v>14750000</v>
      </c>
      <c r="G55" s="6">
        <v>14750000</v>
      </c>
      <c r="H55" s="6"/>
      <c r="I55" s="9">
        <v>10079608</v>
      </c>
      <c r="J55" s="10">
        <v>35104441</v>
      </c>
      <c r="K55" s="6">
        <v>10427362</v>
      </c>
      <c r="L55" s="7">
        <v>4746629</v>
      </c>
    </row>
    <row r="56" spans="1:12" ht="13.5">
      <c r="A56" s="79" t="s">
        <v>23</v>
      </c>
      <c r="B56" s="47"/>
      <c r="C56" s="6">
        <v>31866956</v>
      </c>
      <c r="D56" s="6"/>
      <c r="E56" s="7"/>
      <c r="F56" s="8"/>
      <c r="G56" s="6"/>
      <c r="H56" s="6"/>
      <c r="I56" s="9">
        <v>494060</v>
      </c>
      <c r="J56" s="10">
        <v>1</v>
      </c>
      <c r="K56" s="6"/>
      <c r="L56" s="7"/>
    </row>
    <row r="57" spans="1:12" ht="13.5">
      <c r="A57" s="80" t="s">
        <v>24</v>
      </c>
      <c r="B57" s="47"/>
      <c r="C57" s="21">
        <f>SUM(C52:C56)</f>
        <v>36392123</v>
      </c>
      <c r="D57" s="21">
        <f aca="true" t="shared" si="7" ref="D57:L57">SUM(D52:D56)</f>
        <v>49823543</v>
      </c>
      <c r="E57" s="22">
        <f t="shared" si="7"/>
        <v>0</v>
      </c>
      <c r="F57" s="23">
        <f t="shared" si="7"/>
        <v>33813999</v>
      </c>
      <c r="G57" s="21">
        <f t="shared" si="7"/>
        <v>33813999</v>
      </c>
      <c r="H57" s="21">
        <f>SUM(H52:H56)</f>
        <v>0</v>
      </c>
      <c r="I57" s="24">
        <f t="shared" si="7"/>
        <v>27397736</v>
      </c>
      <c r="J57" s="25">
        <f t="shared" si="7"/>
        <v>58307942</v>
      </c>
      <c r="K57" s="21">
        <f t="shared" si="7"/>
        <v>28167363</v>
      </c>
      <c r="L57" s="22">
        <f t="shared" si="7"/>
        <v>14746630</v>
      </c>
    </row>
    <row r="58" spans="1:12" ht="13.5">
      <c r="A58" s="77" t="s">
        <v>25</v>
      </c>
      <c r="B58" s="39"/>
      <c r="C58" s="6">
        <v>754843</v>
      </c>
      <c r="D58" s="6">
        <v>125959</v>
      </c>
      <c r="E58" s="7"/>
      <c r="F58" s="8">
        <v>85000</v>
      </c>
      <c r="G58" s="6">
        <v>85000</v>
      </c>
      <c r="H58" s="6"/>
      <c r="I58" s="9"/>
      <c r="J58" s="10"/>
      <c r="K58" s="6"/>
      <c r="L58" s="7"/>
    </row>
    <row r="59" spans="1:12" ht="13.5">
      <c r="A59" s="77" t="s">
        <v>26</v>
      </c>
      <c r="B59" s="39"/>
      <c r="C59" s="11"/>
      <c r="D59" s="11">
        <v>9</v>
      </c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2266013</v>
      </c>
      <c r="D60" s="6">
        <v>2266014</v>
      </c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4597185</v>
      </c>
      <c r="D61" s="6">
        <v>6248001</v>
      </c>
      <c r="E61" s="7"/>
      <c r="F61" s="8">
        <v>880000</v>
      </c>
      <c r="G61" s="6">
        <v>880000</v>
      </c>
      <c r="H61" s="6"/>
      <c r="I61" s="9">
        <v>892845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327159</v>
      </c>
      <c r="D64" s="6">
        <v>197485</v>
      </c>
      <c r="E64" s="7"/>
      <c r="F64" s="8">
        <v>1000000</v>
      </c>
      <c r="G64" s="6">
        <v>1000000</v>
      </c>
      <c r="H64" s="6"/>
      <c r="I64" s="9"/>
      <c r="J64" s="10">
        <v>2102758</v>
      </c>
      <c r="K64" s="6"/>
      <c r="L64" s="7"/>
    </row>
    <row r="65" spans="1:12" ht="13.5">
      <c r="A65" s="70" t="s">
        <v>40</v>
      </c>
      <c r="B65" s="71"/>
      <c r="C65" s="72">
        <f>SUM(C57:C64)</f>
        <v>44337323</v>
      </c>
      <c r="D65" s="72">
        <f aca="true" t="shared" si="8" ref="D65:L65">SUM(D57:D64)</f>
        <v>58661011</v>
      </c>
      <c r="E65" s="73">
        <f t="shared" si="8"/>
        <v>0</v>
      </c>
      <c r="F65" s="74">
        <f t="shared" si="8"/>
        <v>35778999</v>
      </c>
      <c r="G65" s="72">
        <f t="shared" si="8"/>
        <v>35778999</v>
      </c>
      <c r="H65" s="72">
        <f>SUM(H57:H64)</f>
        <v>0</v>
      </c>
      <c r="I65" s="75">
        <f t="shared" si="8"/>
        <v>28290581</v>
      </c>
      <c r="J65" s="82">
        <f t="shared" si="8"/>
        <v>60410700</v>
      </c>
      <c r="K65" s="72">
        <f t="shared" si="8"/>
        <v>28167363</v>
      </c>
      <c r="L65" s="73">
        <f t="shared" si="8"/>
        <v>14746630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37884987</v>
      </c>
      <c r="D68" s="60">
        <v>90303346</v>
      </c>
      <c r="E68" s="61"/>
      <c r="F68" s="62">
        <v>13104451</v>
      </c>
      <c r="G68" s="60">
        <v>13104451</v>
      </c>
      <c r="H68" s="60"/>
      <c r="I68" s="63">
        <v>80635869</v>
      </c>
      <c r="J68" s="64">
        <v>13943136</v>
      </c>
      <c r="K68" s="60">
        <v>14737895</v>
      </c>
      <c r="L68" s="61">
        <v>15710595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7596117</v>
      </c>
      <c r="E69" s="61">
        <f t="shared" si="9"/>
        <v>0</v>
      </c>
      <c r="F69" s="62">
        <f t="shared" si="9"/>
        <v>11010048</v>
      </c>
      <c r="G69" s="60">
        <f t="shared" si="9"/>
        <v>11010048</v>
      </c>
      <c r="H69" s="60">
        <f>SUM(H75:H79)</f>
        <v>8028069</v>
      </c>
      <c r="I69" s="63">
        <f t="shared" si="9"/>
        <v>9003950</v>
      </c>
      <c r="J69" s="64">
        <f t="shared" si="9"/>
        <v>11745363</v>
      </c>
      <c r="K69" s="60">
        <f t="shared" si="9"/>
        <v>12414851</v>
      </c>
      <c r="L69" s="61">
        <f t="shared" si="9"/>
        <v>13234233</v>
      </c>
    </row>
    <row r="70" spans="1:12" ht="13.5">
      <c r="A70" s="79" t="s">
        <v>19</v>
      </c>
      <c r="B70" s="47"/>
      <c r="C70" s="6"/>
      <c r="D70" s="6">
        <v>844379</v>
      </c>
      <c r="E70" s="7"/>
      <c r="F70" s="8">
        <v>1264276</v>
      </c>
      <c r="G70" s="6">
        <v>1264276</v>
      </c>
      <c r="H70" s="6">
        <v>754961</v>
      </c>
      <c r="I70" s="9">
        <v>1294468</v>
      </c>
      <c r="J70" s="10">
        <v>1179328</v>
      </c>
      <c r="K70" s="6">
        <v>1246550</v>
      </c>
      <c r="L70" s="7">
        <v>1328822</v>
      </c>
    </row>
    <row r="71" spans="1:12" ht="13.5">
      <c r="A71" s="79" t="s">
        <v>20</v>
      </c>
      <c r="B71" s="47"/>
      <c r="C71" s="6"/>
      <c r="D71" s="6">
        <v>1187253</v>
      </c>
      <c r="E71" s="7"/>
      <c r="F71" s="8">
        <v>1613039</v>
      </c>
      <c r="G71" s="6">
        <v>1613039</v>
      </c>
      <c r="H71" s="6">
        <v>1723926</v>
      </c>
      <c r="I71" s="9">
        <v>2156077</v>
      </c>
      <c r="J71" s="10">
        <v>1828686</v>
      </c>
      <c r="K71" s="6">
        <v>1932921</v>
      </c>
      <c r="L71" s="7">
        <v>2060494</v>
      </c>
    </row>
    <row r="72" spans="1:12" ht="13.5">
      <c r="A72" s="79" t="s">
        <v>21</v>
      </c>
      <c r="B72" s="47"/>
      <c r="C72" s="6"/>
      <c r="D72" s="6">
        <v>767663</v>
      </c>
      <c r="E72" s="7"/>
      <c r="F72" s="8">
        <v>882309</v>
      </c>
      <c r="G72" s="6">
        <v>882309</v>
      </c>
      <c r="H72" s="6">
        <v>1083516</v>
      </c>
      <c r="I72" s="9">
        <v>3097367</v>
      </c>
      <c r="J72" s="10">
        <v>1033230</v>
      </c>
      <c r="K72" s="6">
        <v>1092124</v>
      </c>
      <c r="L72" s="7">
        <v>1164205</v>
      </c>
    </row>
    <row r="73" spans="1:12" ht="13.5">
      <c r="A73" s="79" t="s">
        <v>22</v>
      </c>
      <c r="B73" s="47"/>
      <c r="C73" s="6"/>
      <c r="D73" s="6">
        <v>200866</v>
      </c>
      <c r="E73" s="7"/>
      <c r="F73" s="8">
        <v>319248</v>
      </c>
      <c r="G73" s="6">
        <v>319248</v>
      </c>
      <c r="H73" s="6">
        <v>239316</v>
      </c>
      <c r="I73" s="9">
        <v>838036</v>
      </c>
      <c r="J73" s="10">
        <v>382360</v>
      </c>
      <c r="K73" s="6">
        <v>404155</v>
      </c>
      <c r="L73" s="7">
        <v>430829</v>
      </c>
    </row>
    <row r="74" spans="1:12" ht="13.5">
      <c r="A74" s="79" t="s">
        <v>23</v>
      </c>
      <c r="B74" s="47"/>
      <c r="C74" s="6"/>
      <c r="D74" s="6">
        <v>1028470</v>
      </c>
      <c r="E74" s="7"/>
      <c r="F74" s="8">
        <v>610872</v>
      </c>
      <c r="G74" s="6">
        <v>610872</v>
      </c>
      <c r="H74" s="6">
        <v>183672</v>
      </c>
      <c r="I74" s="9">
        <v>184427</v>
      </c>
      <c r="J74" s="10">
        <v>544927</v>
      </c>
      <c r="K74" s="6">
        <v>575988</v>
      </c>
      <c r="L74" s="7">
        <v>614003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4028631</v>
      </c>
      <c r="E75" s="22">
        <f t="shared" si="10"/>
        <v>0</v>
      </c>
      <c r="F75" s="23">
        <f t="shared" si="10"/>
        <v>4689744</v>
      </c>
      <c r="G75" s="21">
        <f t="shared" si="10"/>
        <v>4689744</v>
      </c>
      <c r="H75" s="21">
        <f>SUM(H70:H74)</f>
        <v>3985391</v>
      </c>
      <c r="I75" s="24">
        <f t="shared" si="10"/>
        <v>7570375</v>
      </c>
      <c r="J75" s="25">
        <f t="shared" si="10"/>
        <v>4968531</v>
      </c>
      <c r="K75" s="21">
        <f t="shared" si="10"/>
        <v>5251738</v>
      </c>
      <c r="L75" s="22">
        <f t="shared" si="10"/>
        <v>5598353</v>
      </c>
    </row>
    <row r="76" spans="1:12" ht="13.5">
      <c r="A76" s="86" t="s">
        <v>25</v>
      </c>
      <c r="B76" s="39"/>
      <c r="C76" s="6"/>
      <c r="D76" s="6">
        <v>97920</v>
      </c>
      <c r="E76" s="7"/>
      <c r="F76" s="8">
        <v>615230</v>
      </c>
      <c r="G76" s="6">
        <v>615230</v>
      </c>
      <c r="H76" s="6">
        <v>292331</v>
      </c>
      <c r="I76" s="9">
        <v>2970</v>
      </c>
      <c r="J76" s="10">
        <v>453651</v>
      </c>
      <c r="K76" s="6">
        <v>479510</v>
      </c>
      <c r="L76" s="7">
        <v>511158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3469566</v>
      </c>
      <c r="E79" s="7"/>
      <c r="F79" s="8">
        <v>5705074</v>
      </c>
      <c r="G79" s="6">
        <v>5705074</v>
      </c>
      <c r="H79" s="6">
        <v>3750347</v>
      </c>
      <c r="I79" s="9">
        <v>1430605</v>
      </c>
      <c r="J79" s="10">
        <v>6323181</v>
      </c>
      <c r="K79" s="6">
        <v>6683603</v>
      </c>
      <c r="L79" s="7">
        <v>7124722</v>
      </c>
    </row>
    <row r="80" spans="1:12" ht="13.5">
      <c r="A80" s="87" t="s">
        <v>46</v>
      </c>
      <c r="B80" s="71"/>
      <c r="C80" s="72">
        <f>SUM(C68:C69)</f>
        <v>37884987</v>
      </c>
      <c r="D80" s="72">
        <f aca="true" t="shared" si="11" ref="D80:L80">SUM(D68:D69)</f>
        <v>97899463</v>
      </c>
      <c r="E80" s="73">
        <f t="shared" si="11"/>
        <v>0</v>
      </c>
      <c r="F80" s="74">
        <f t="shared" si="11"/>
        <v>24114499</v>
      </c>
      <c r="G80" s="72">
        <f t="shared" si="11"/>
        <v>24114499</v>
      </c>
      <c r="H80" s="72">
        <f>SUM(H68:H69)</f>
        <v>8028069</v>
      </c>
      <c r="I80" s="75">
        <f t="shared" si="11"/>
        <v>89639819</v>
      </c>
      <c r="J80" s="76">
        <f t="shared" si="11"/>
        <v>25688499</v>
      </c>
      <c r="K80" s="72">
        <f t="shared" si="11"/>
        <v>27152746</v>
      </c>
      <c r="L80" s="73">
        <f t="shared" si="11"/>
        <v>28944828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0.129</v>
      </c>
      <c r="E84" s="96">
        <f t="shared" si="14"/>
        <v>0</v>
      </c>
      <c r="F84" s="97">
        <f t="shared" si="14"/>
        <v>0.308</v>
      </c>
      <c r="G84" s="95">
        <f t="shared" si="14"/>
        <v>0.308</v>
      </c>
      <c r="H84" s="95">
        <f t="shared" si="14"/>
        <v>0</v>
      </c>
      <c r="I84" s="98">
        <f t="shared" si="14"/>
        <v>0.318</v>
      </c>
      <c r="J84" s="99">
        <f t="shared" si="14"/>
        <v>0.194</v>
      </c>
      <c r="K84" s="95">
        <f t="shared" si="14"/>
        <v>0.441</v>
      </c>
      <c r="L84" s="96">
        <f t="shared" si="14"/>
        <v>0.897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0.13</v>
      </c>
      <c r="E85" s="96">
        <f t="shared" si="15"/>
        <v>0</v>
      </c>
      <c r="F85" s="97">
        <f t="shared" si="15"/>
        <v>0.31</v>
      </c>
      <c r="G85" s="95">
        <f t="shared" si="15"/>
        <v>0.31</v>
      </c>
      <c r="H85" s="95">
        <f t="shared" si="15"/>
        <v>0</v>
      </c>
      <c r="I85" s="98">
        <f t="shared" si="15"/>
        <v>0.32</v>
      </c>
      <c r="J85" s="99">
        <f t="shared" si="15"/>
        <v>0.19</v>
      </c>
      <c r="K85" s="95">
        <f t="shared" si="15"/>
        <v>0.44</v>
      </c>
      <c r="L85" s="96">
        <f t="shared" si="15"/>
        <v>0.9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8251831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8251831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1264045</v>
      </c>
      <c r="D5" s="40">
        <f aca="true" t="shared" si="0" ref="D5:L5">SUM(D11:D18)</f>
        <v>975636</v>
      </c>
      <c r="E5" s="41">
        <f t="shared" si="0"/>
        <v>4643209</v>
      </c>
      <c r="F5" s="42">
        <f t="shared" si="0"/>
        <v>16143900</v>
      </c>
      <c r="G5" s="40">
        <f t="shared" si="0"/>
        <v>9760300</v>
      </c>
      <c r="H5" s="40">
        <f>SUM(H11:H18)</f>
        <v>4593932</v>
      </c>
      <c r="I5" s="43">
        <f t="shared" si="0"/>
        <v>6462565</v>
      </c>
      <c r="J5" s="44">
        <f t="shared" si="0"/>
        <v>9356900</v>
      </c>
      <c r="K5" s="40">
        <f t="shared" si="0"/>
        <v>0</v>
      </c>
      <c r="L5" s="41">
        <f t="shared" si="0"/>
        <v>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18245</v>
      </c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1245800</v>
      </c>
      <c r="D15" s="6">
        <v>807881</v>
      </c>
      <c r="E15" s="7">
        <v>4643209</v>
      </c>
      <c r="F15" s="8">
        <v>16133900</v>
      </c>
      <c r="G15" s="6">
        <v>9750300</v>
      </c>
      <c r="H15" s="6">
        <v>4585730</v>
      </c>
      <c r="I15" s="9">
        <v>6454363</v>
      </c>
      <c r="J15" s="10">
        <v>8886900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167755</v>
      </c>
      <c r="E18" s="17"/>
      <c r="F18" s="18">
        <v>10000</v>
      </c>
      <c r="G18" s="16">
        <v>10000</v>
      </c>
      <c r="H18" s="16">
        <v>8202</v>
      </c>
      <c r="I18" s="19">
        <v>8202</v>
      </c>
      <c r="J18" s="20">
        <v>470000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1289417</v>
      </c>
      <c r="D20" s="53">
        <f aca="true" t="shared" si="2" ref="D20:L20">SUM(D26:D33)</f>
        <v>1148932</v>
      </c>
      <c r="E20" s="54">
        <f t="shared" si="2"/>
        <v>938796</v>
      </c>
      <c r="F20" s="55">
        <f t="shared" si="2"/>
        <v>2892100</v>
      </c>
      <c r="G20" s="53">
        <f t="shared" si="2"/>
        <v>3087720</v>
      </c>
      <c r="H20" s="53">
        <f>SUM(H26:H33)</f>
        <v>2488114</v>
      </c>
      <c r="I20" s="56">
        <f t="shared" si="2"/>
        <v>862148</v>
      </c>
      <c r="J20" s="57">
        <f t="shared" si="2"/>
        <v>730000</v>
      </c>
      <c r="K20" s="53">
        <f t="shared" si="2"/>
        <v>530000</v>
      </c>
      <c r="L20" s="54">
        <f t="shared" si="2"/>
        <v>440000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>
        <v>36583</v>
      </c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1289417</v>
      </c>
      <c r="D30" s="6">
        <v>1112349</v>
      </c>
      <c r="E30" s="7">
        <v>862145</v>
      </c>
      <c r="F30" s="8">
        <v>2892100</v>
      </c>
      <c r="G30" s="6">
        <v>3087720</v>
      </c>
      <c r="H30" s="6">
        <v>2488114</v>
      </c>
      <c r="I30" s="9">
        <v>862148</v>
      </c>
      <c r="J30" s="10">
        <v>480000</v>
      </c>
      <c r="K30" s="6">
        <v>530000</v>
      </c>
      <c r="L30" s="7">
        <v>440000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>
        <v>76651</v>
      </c>
      <c r="F33" s="18"/>
      <c r="G33" s="16"/>
      <c r="H33" s="16"/>
      <c r="I33" s="19"/>
      <c r="J33" s="20">
        <v>250000</v>
      </c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18245</v>
      </c>
      <c r="D42" s="6">
        <f t="shared" si="4"/>
        <v>36583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2535217</v>
      </c>
      <c r="D45" s="6">
        <f t="shared" si="4"/>
        <v>1920230</v>
      </c>
      <c r="E45" s="61">
        <f t="shared" si="4"/>
        <v>5505354</v>
      </c>
      <c r="F45" s="62">
        <f t="shared" si="4"/>
        <v>19026000</v>
      </c>
      <c r="G45" s="60">
        <f t="shared" si="4"/>
        <v>12838020</v>
      </c>
      <c r="H45" s="60">
        <f t="shared" si="4"/>
        <v>7073844</v>
      </c>
      <c r="I45" s="63">
        <f t="shared" si="4"/>
        <v>7316511</v>
      </c>
      <c r="J45" s="64">
        <f t="shared" si="4"/>
        <v>9366900</v>
      </c>
      <c r="K45" s="60">
        <f t="shared" si="4"/>
        <v>530000</v>
      </c>
      <c r="L45" s="61">
        <f t="shared" si="4"/>
        <v>440000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167755</v>
      </c>
      <c r="E48" s="61">
        <f t="shared" si="4"/>
        <v>76651</v>
      </c>
      <c r="F48" s="62">
        <f t="shared" si="4"/>
        <v>10000</v>
      </c>
      <c r="G48" s="60">
        <f t="shared" si="4"/>
        <v>10000</v>
      </c>
      <c r="H48" s="60">
        <f t="shared" si="4"/>
        <v>8202</v>
      </c>
      <c r="I48" s="63">
        <f t="shared" si="4"/>
        <v>8202</v>
      </c>
      <c r="J48" s="64">
        <f t="shared" si="4"/>
        <v>720000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2553462</v>
      </c>
      <c r="D49" s="72">
        <f aca="true" t="shared" si="6" ref="D49:L49">SUM(D41:D48)</f>
        <v>2124568</v>
      </c>
      <c r="E49" s="73">
        <f t="shared" si="6"/>
        <v>5582005</v>
      </c>
      <c r="F49" s="74">
        <f t="shared" si="6"/>
        <v>19036000</v>
      </c>
      <c r="G49" s="72">
        <f t="shared" si="6"/>
        <v>12848020</v>
      </c>
      <c r="H49" s="72">
        <f>SUM(H41:H48)</f>
        <v>7082046</v>
      </c>
      <c r="I49" s="75">
        <f t="shared" si="6"/>
        <v>7324713</v>
      </c>
      <c r="J49" s="76">
        <f t="shared" si="6"/>
        <v>10086900</v>
      </c>
      <c r="K49" s="72">
        <f t="shared" si="6"/>
        <v>530000</v>
      </c>
      <c r="L49" s="73">
        <f t="shared" si="6"/>
        <v>440000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>
        <v>18245</v>
      </c>
      <c r="D58" s="6">
        <v>1082303</v>
      </c>
      <c r="E58" s="7">
        <v>345174</v>
      </c>
      <c r="F58" s="8">
        <v>1082303</v>
      </c>
      <c r="G58" s="6">
        <v>1082303</v>
      </c>
      <c r="H58" s="6"/>
      <c r="I58" s="9">
        <v>345174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631417</v>
      </c>
      <c r="E59" s="12">
        <v>631417</v>
      </c>
      <c r="F59" s="13">
        <v>631417</v>
      </c>
      <c r="G59" s="11">
        <v>631417</v>
      </c>
      <c r="H59" s="11"/>
      <c r="I59" s="14">
        <v>631417</v>
      </c>
      <c r="J59" s="15">
        <v>631417</v>
      </c>
      <c r="K59" s="11">
        <v>631417</v>
      </c>
      <c r="L59" s="12">
        <v>631417</v>
      </c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2535217</v>
      </c>
      <c r="D61" s="6">
        <v>35929461</v>
      </c>
      <c r="E61" s="7">
        <v>45831279</v>
      </c>
      <c r="F61" s="8">
        <v>50981061</v>
      </c>
      <c r="G61" s="6">
        <v>50979511</v>
      </c>
      <c r="H61" s="6"/>
      <c r="I61" s="9">
        <v>49026448</v>
      </c>
      <c r="J61" s="10">
        <v>59175037</v>
      </c>
      <c r="K61" s="6">
        <v>56409037</v>
      </c>
      <c r="L61" s="7">
        <v>53568217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890177</v>
      </c>
      <c r="E64" s="7">
        <v>763058</v>
      </c>
      <c r="F64" s="8">
        <v>442517</v>
      </c>
      <c r="G64" s="6">
        <v>442517</v>
      </c>
      <c r="H64" s="6"/>
      <c r="I64" s="9">
        <v>536644</v>
      </c>
      <c r="J64" s="10">
        <v>990000</v>
      </c>
      <c r="K64" s="6">
        <v>990000</v>
      </c>
      <c r="L64" s="7">
        <v>990000</v>
      </c>
    </row>
    <row r="65" spans="1:12" ht="13.5">
      <c r="A65" s="70" t="s">
        <v>40</v>
      </c>
      <c r="B65" s="71"/>
      <c r="C65" s="72">
        <f>SUM(C57:C64)</f>
        <v>2553462</v>
      </c>
      <c r="D65" s="72">
        <f aca="true" t="shared" si="8" ref="D65:L65">SUM(D57:D64)</f>
        <v>38533358</v>
      </c>
      <c r="E65" s="73">
        <f t="shared" si="8"/>
        <v>47570928</v>
      </c>
      <c r="F65" s="74">
        <f t="shared" si="8"/>
        <v>53137298</v>
      </c>
      <c r="G65" s="72">
        <f t="shared" si="8"/>
        <v>53135748</v>
      </c>
      <c r="H65" s="72">
        <f>SUM(H57:H64)</f>
        <v>0</v>
      </c>
      <c r="I65" s="75">
        <f t="shared" si="8"/>
        <v>50539683</v>
      </c>
      <c r="J65" s="82">
        <f t="shared" si="8"/>
        <v>60796454</v>
      </c>
      <c r="K65" s="72">
        <f t="shared" si="8"/>
        <v>58030454</v>
      </c>
      <c r="L65" s="73">
        <f t="shared" si="8"/>
        <v>55189634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3944329</v>
      </c>
      <c r="D68" s="60">
        <v>3769091</v>
      </c>
      <c r="E68" s="61">
        <v>3960968</v>
      </c>
      <c r="F68" s="62">
        <v>3826620</v>
      </c>
      <c r="G68" s="60">
        <v>3826620</v>
      </c>
      <c r="H68" s="60"/>
      <c r="I68" s="63">
        <v>3926513</v>
      </c>
      <c r="J68" s="64">
        <v>3290420</v>
      </c>
      <c r="K68" s="60">
        <v>3296000</v>
      </c>
      <c r="L68" s="61">
        <v>3280820</v>
      </c>
    </row>
    <row r="69" spans="1:12" ht="13.5">
      <c r="A69" s="84" t="s">
        <v>43</v>
      </c>
      <c r="B69" s="39" t="s">
        <v>44</v>
      </c>
      <c r="C69" s="60">
        <f>SUM(C75:C79)</f>
        <v>3376439</v>
      </c>
      <c r="D69" s="60">
        <f aca="true" t="shared" si="9" ref="D69:L69">SUM(D75:D79)</f>
        <v>3254273</v>
      </c>
      <c r="E69" s="61">
        <f t="shared" si="9"/>
        <v>3520611</v>
      </c>
      <c r="F69" s="62">
        <f t="shared" si="9"/>
        <v>4406400</v>
      </c>
      <c r="G69" s="60">
        <f t="shared" si="9"/>
        <v>4850600</v>
      </c>
      <c r="H69" s="60">
        <f>SUM(H75:H79)</f>
        <v>3871613</v>
      </c>
      <c r="I69" s="63">
        <f t="shared" si="9"/>
        <v>3936130</v>
      </c>
      <c r="J69" s="64">
        <f t="shared" si="9"/>
        <v>4299124</v>
      </c>
      <c r="K69" s="60">
        <f t="shared" si="9"/>
        <v>4446440</v>
      </c>
      <c r="L69" s="61">
        <f t="shared" si="9"/>
        <v>4350855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40165</v>
      </c>
      <c r="D76" s="6">
        <v>96220</v>
      </c>
      <c r="E76" s="7">
        <v>16839</v>
      </c>
      <c r="F76" s="8">
        <v>153600</v>
      </c>
      <c r="G76" s="6">
        <v>153600</v>
      </c>
      <c r="H76" s="6">
        <v>2949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3336274</v>
      </c>
      <c r="D79" s="6">
        <v>3158053</v>
      </c>
      <c r="E79" s="7">
        <v>3503772</v>
      </c>
      <c r="F79" s="8">
        <v>4252800</v>
      </c>
      <c r="G79" s="6">
        <v>4697000</v>
      </c>
      <c r="H79" s="6">
        <v>3868664</v>
      </c>
      <c r="I79" s="9">
        <v>3936130</v>
      </c>
      <c r="J79" s="10">
        <v>4299124</v>
      </c>
      <c r="K79" s="6">
        <v>4446440</v>
      </c>
      <c r="L79" s="7">
        <v>4350855</v>
      </c>
    </row>
    <row r="80" spans="1:12" ht="13.5">
      <c r="A80" s="87" t="s">
        <v>46</v>
      </c>
      <c r="B80" s="71"/>
      <c r="C80" s="72">
        <f>SUM(C68:C69)</f>
        <v>7320768</v>
      </c>
      <c r="D80" s="72">
        <f aca="true" t="shared" si="11" ref="D80:L80">SUM(D68:D69)</f>
        <v>7023364</v>
      </c>
      <c r="E80" s="73">
        <f t="shared" si="11"/>
        <v>7481579</v>
      </c>
      <c r="F80" s="74">
        <f t="shared" si="11"/>
        <v>8233020</v>
      </c>
      <c r="G80" s="72">
        <f t="shared" si="11"/>
        <v>8677220</v>
      </c>
      <c r="H80" s="72">
        <f>SUM(H68:H69)</f>
        <v>3871613</v>
      </c>
      <c r="I80" s="75">
        <f t="shared" si="11"/>
        <v>7862643</v>
      </c>
      <c r="J80" s="76">
        <f t="shared" si="11"/>
        <v>7589544</v>
      </c>
      <c r="K80" s="72">
        <f t="shared" si="11"/>
        <v>7742440</v>
      </c>
      <c r="L80" s="73">
        <f t="shared" si="11"/>
        <v>7631675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1.0200720702190191</v>
      </c>
      <c r="D82" s="95">
        <f t="shared" si="12"/>
        <v>1.1776236219245702</v>
      </c>
      <c r="E82" s="96">
        <f t="shared" si="12"/>
        <v>0.20218689272871412</v>
      </c>
      <c r="F82" s="97">
        <f t="shared" si="12"/>
        <v>0.1791450640799311</v>
      </c>
      <c r="G82" s="95">
        <f t="shared" si="12"/>
        <v>0.316355030070797</v>
      </c>
      <c r="H82" s="95">
        <f t="shared" si="12"/>
        <v>0.5416088004785443</v>
      </c>
      <c r="I82" s="98">
        <f t="shared" si="12"/>
        <v>0.1334064725074332</v>
      </c>
      <c r="J82" s="99">
        <f t="shared" si="12"/>
        <v>0.07801729205185479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0.326904018402116</v>
      </c>
      <c r="D83" s="95">
        <f t="shared" si="13"/>
        <v>0.3048299974715389</v>
      </c>
      <c r="E83" s="96">
        <f t="shared" si="13"/>
        <v>0.23701176076151081</v>
      </c>
      <c r="F83" s="97">
        <f t="shared" si="13"/>
        <v>0.7557844782079224</v>
      </c>
      <c r="G83" s="95">
        <f t="shared" si="13"/>
        <v>0.8069053106919423</v>
      </c>
      <c r="H83" s="95">
        <f t="shared" si="13"/>
        <v>0</v>
      </c>
      <c r="I83" s="98">
        <f t="shared" si="13"/>
        <v>0.21957090171355603</v>
      </c>
      <c r="J83" s="99">
        <f t="shared" si="13"/>
        <v>0.2218561764151689</v>
      </c>
      <c r="K83" s="95">
        <f t="shared" si="13"/>
        <v>0.16080097087378642</v>
      </c>
      <c r="L83" s="96">
        <f t="shared" si="13"/>
        <v>0.1341128132600996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1.322</v>
      </c>
      <c r="D84" s="95">
        <f t="shared" si="14"/>
        <v>0.084</v>
      </c>
      <c r="E84" s="96">
        <f t="shared" si="14"/>
        <v>0.074</v>
      </c>
      <c r="F84" s="97">
        <f t="shared" si="14"/>
        <v>0.083</v>
      </c>
      <c r="G84" s="95">
        <f t="shared" si="14"/>
        <v>0.091</v>
      </c>
      <c r="H84" s="95">
        <f t="shared" si="14"/>
        <v>0</v>
      </c>
      <c r="I84" s="98">
        <f t="shared" si="14"/>
        <v>0.078</v>
      </c>
      <c r="J84" s="99">
        <f t="shared" si="14"/>
        <v>0.071</v>
      </c>
      <c r="K84" s="95">
        <f t="shared" si="14"/>
        <v>0.077</v>
      </c>
      <c r="L84" s="96">
        <f t="shared" si="14"/>
        <v>0.079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1.83</v>
      </c>
      <c r="D85" s="95">
        <f t="shared" si="15"/>
        <v>0.11</v>
      </c>
      <c r="E85" s="96">
        <f t="shared" si="15"/>
        <v>0.09</v>
      </c>
      <c r="F85" s="97">
        <f t="shared" si="15"/>
        <v>0.14</v>
      </c>
      <c r="G85" s="95">
        <f t="shared" si="15"/>
        <v>0.15</v>
      </c>
      <c r="H85" s="95">
        <f t="shared" si="15"/>
        <v>0</v>
      </c>
      <c r="I85" s="98">
        <f t="shared" si="15"/>
        <v>0.09</v>
      </c>
      <c r="J85" s="99">
        <f t="shared" si="15"/>
        <v>0.08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9422256</v>
      </c>
      <c r="E89" s="7">
        <v>9385137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4406400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4298670</v>
      </c>
      <c r="K91" s="6">
        <v>4446439</v>
      </c>
      <c r="L91" s="26">
        <v>4350853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4731439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9422256</v>
      </c>
      <c r="E93" s="73">
        <f t="shared" si="16"/>
        <v>9385137</v>
      </c>
      <c r="F93" s="74">
        <f t="shared" si="16"/>
        <v>4406400</v>
      </c>
      <c r="G93" s="72">
        <f t="shared" si="16"/>
        <v>0</v>
      </c>
      <c r="H93" s="72">
        <f>SUM(H89:H92)</f>
        <v>4731439</v>
      </c>
      <c r="I93" s="75">
        <f t="shared" si="16"/>
        <v>0</v>
      </c>
      <c r="J93" s="76">
        <f t="shared" si="16"/>
        <v>4298670</v>
      </c>
      <c r="K93" s="72">
        <f t="shared" si="16"/>
        <v>4446439</v>
      </c>
      <c r="L93" s="121">
        <f t="shared" si="16"/>
        <v>4350853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47017147</v>
      </c>
      <c r="D5" s="40">
        <f aca="true" t="shared" si="0" ref="D5:L5">SUM(D11:D18)</f>
        <v>38139300</v>
      </c>
      <c r="E5" s="41">
        <f t="shared" si="0"/>
        <v>43180946</v>
      </c>
      <c r="F5" s="42">
        <f t="shared" si="0"/>
        <v>136907371</v>
      </c>
      <c r="G5" s="40">
        <f t="shared" si="0"/>
        <v>23320182</v>
      </c>
      <c r="H5" s="40">
        <f>SUM(H11:H18)</f>
        <v>28890503</v>
      </c>
      <c r="I5" s="43">
        <f t="shared" si="0"/>
        <v>67598654</v>
      </c>
      <c r="J5" s="44">
        <f t="shared" si="0"/>
        <v>151981099</v>
      </c>
      <c r="K5" s="40">
        <f t="shared" si="0"/>
        <v>21700000</v>
      </c>
      <c r="L5" s="41">
        <f t="shared" si="0"/>
        <v>45000000</v>
      </c>
    </row>
    <row r="6" spans="1:12" ht="13.5">
      <c r="A6" s="46" t="s">
        <v>19</v>
      </c>
      <c r="B6" s="47"/>
      <c r="C6" s="6">
        <v>4083666</v>
      </c>
      <c r="D6" s="6">
        <v>3454792</v>
      </c>
      <c r="E6" s="7">
        <v>12936079</v>
      </c>
      <c r="F6" s="8"/>
      <c r="G6" s="6">
        <v>1517182</v>
      </c>
      <c r="H6" s="6">
        <v>1187258</v>
      </c>
      <c r="I6" s="9">
        <v>14018509</v>
      </c>
      <c r="J6" s="10"/>
      <c r="K6" s="6"/>
      <c r="L6" s="7"/>
    </row>
    <row r="7" spans="1:12" ht="13.5">
      <c r="A7" s="46" t="s">
        <v>20</v>
      </c>
      <c r="B7" s="47"/>
      <c r="C7" s="6"/>
      <c r="D7" s="6">
        <v>419198</v>
      </c>
      <c r="E7" s="7">
        <v>1262786</v>
      </c>
      <c r="F7" s="8">
        <v>63000000</v>
      </c>
      <c r="G7" s="6">
        <v>5000000</v>
      </c>
      <c r="H7" s="6">
        <v>6747748</v>
      </c>
      <c r="I7" s="9">
        <v>9555408</v>
      </c>
      <c r="J7" s="10">
        <v>65453506</v>
      </c>
      <c r="K7" s="6"/>
      <c r="L7" s="7"/>
    </row>
    <row r="8" spans="1:12" ht="13.5">
      <c r="A8" s="46" t="s">
        <v>21</v>
      </c>
      <c r="B8" s="47"/>
      <c r="C8" s="6">
        <v>12709311</v>
      </c>
      <c r="D8" s="6">
        <v>11456070</v>
      </c>
      <c r="E8" s="7">
        <v>21262146</v>
      </c>
      <c r="F8" s="8">
        <v>49415092</v>
      </c>
      <c r="G8" s="6">
        <v>3300000</v>
      </c>
      <c r="H8" s="6">
        <v>2298998</v>
      </c>
      <c r="I8" s="9">
        <v>21951149</v>
      </c>
      <c r="J8" s="10">
        <v>52326893</v>
      </c>
      <c r="K8" s="6">
        <v>9172000</v>
      </c>
      <c r="L8" s="7">
        <v>32129000</v>
      </c>
    </row>
    <row r="9" spans="1:12" ht="13.5">
      <c r="A9" s="46" t="s">
        <v>22</v>
      </c>
      <c r="B9" s="47"/>
      <c r="C9" s="6">
        <v>25769018</v>
      </c>
      <c r="D9" s="6"/>
      <c r="E9" s="7">
        <v>2956120</v>
      </c>
      <c r="F9" s="8"/>
      <c r="G9" s="6"/>
      <c r="H9" s="6">
        <v>10966531</v>
      </c>
      <c r="I9" s="9">
        <v>14446644</v>
      </c>
      <c r="J9" s="10"/>
      <c r="K9" s="6">
        <v>12415000</v>
      </c>
      <c r="L9" s="7">
        <v>12871000</v>
      </c>
    </row>
    <row r="10" spans="1:12" ht="13.5">
      <c r="A10" s="46" t="s">
        <v>23</v>
      </c>
      <c r="B10" s="47"/>
      <c r="C10" s="6"/>
      <c r="D10" s="6">
        <v>1184857</v>
      </c>
      <c r="E10" s="7"/>
      <c r="F10" s="8">
        <v>1500000</v>
      </c>
      <c r="G10" s="6"/>
      <c r="H10" s="6"/>
      <c r="I10" s="9">
        <v>2345303</v>
      </c>
      <c r="J10" s="10">
        <v>21000000</v>
      </c>
      <c r="K10" s="6"/>
      <c r="L10" s="7"/>
    </row>
    <row r="11" spans="1:12" ht="13.5">
      <c r="A11" s="48" t="s">
        <v>24</v>
      </c>
      <c r="B11" s="47"/>
      <c r="C11" s="21">
        <f>SUM(C6:C10)</f>
        <v>42561995</v>
      </c>
      <c r="D11" s="21">
        <f aca="true" t="shared" si="1" ref="D11:L11">SUM(D6:D10)</f>
        <v>16514917</v>
      </c>
      <c r="E11" s="22">
        <f t="shared" si="1"/>
        <v>38417131</v>
      </c>
      <c r="F11" s="23">
        <f t="shared" si="1"/>
        <v>113915092</v>
      </c>
      <c r="G11" s="21">
        <f t="shared" si="1"/>
        <v>9817182</v>
      </c>
      <c r="H11" s="21">
        <f>SUM(H6:H10)</f>
        <v>21200535</v>
      </c>
      <c r="I11" s="24">
        <f t="shared" si="1"/>
        <v>62317013</v>
      </c>
      <c r="J11" s="25">
        <f t="shared" si="1"/>
        <v>138780399</v>
      </c>
      <c r="K11" s="21">
        <f t="shared" si="1"/>
        <v>21587000</v>
      </c>
      <c r="L11" s="22">
        <f t="shared" si="1"/>
        <v>45000000</v>
      </c>
    </row>
    <row r="12" spans="1:12" ht="13.5">
      <c r="A12" s="49" t="s">
        <v>25</v>
      </c>
      <c r="B12" s="39"/>
      <c r="C12" s="6"/>
      <c r="D12" s="6"/>
      <c r="E12" s="7">
        <v>188726</v>
      </c>
      <c r="F12" s="8">
        <v>14000000</v>
      </c>
      <c r="G12" s="6">
        <v>4800000</v>
      </c>
      <c r="H12" s="6">
        <v>3342615</v>
      </c>
      <c r="I12" s="9">
        <v>3676579</v>
      </c>
      <c r="J12" s="10">
        <v>558000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>
        <v>2500000</v>
      </c>
      <c r="H14" s="6">
        <v>1130867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4176814</v>
      </c>
      <c r="D15" s="6">
        <v>18739787</v>
      </c>
      <c r="E15" s="7">
        <v>4397934</v>
      </c>
      <c r="F15" s="8">
        <v>5992279</v>
      </c>
      <c r="G15" s="6">
        <v>6203000</v>
      </c>
      <c r="H15" s="6">
        <v>2760043</v>
      </c>
      <c r="I15" s="9">
        <v>1605062</v>
      </c>
      <c r="J15" s="10">
        <v>8292700</v>
      </c>
      <c r="K15" s="6">
        <v>113000</v>
      </c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278338</v>
      </c>
      <c r="D18" s="16">
        <v>2884596</v>
      </c>
      <c r="E18" s="17">
        <v>177155</v>
      </c>
      <c r="F18" s="18">
        <v>3000000</v>
      </c>
      <c r="G18" s="16"/>
      <c r="H18" s="16">
        <v>456443</v>
      </c>
      <c r="I18" s="19"/>
      <c r="J18" s="20">
        <v>4350000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32080093</v>
      </c>
      <c r="D20" s="53">
        <f aca="true" t="shared" si="2" ref="D20:L20">SUM(D26:D33)</f>
        <v>32456703</v>
      </c>
      <c r="E20" s="54">
        <f t="shared" si="2"/>
        <v>24594863</v>
      </c>
      <c r="F20" s="55">
        <f t="shared" si="2"/>
        <v>141936653</v>
      </c>
      <c r="G20" s="53">
        <f t="shared" si="2"/>
        <v>57072624</v>
      </c>
      <c r="H20" s="53">
        <f>SUM(H26:H33)</f>
        <v>0</v>
      </c>
      <c r="I20" s="56">
        <f t="shared" si="2"/>
        <v>0</v>
      </c>
      <c r="J20" s="57">
        <f t="shared" si="2"/>
        <v>56326000</v>
      </c>
      <c r="K20" s="53">
        <f t="shared" si="2"/>
        <v>58215000</v>
      </c>
      <c r="L20" s="54">
        <f t="shared" si="2"/>
        <v>103618000</v>
      </c>
    </row>
    <row r="21" spans="1:12" ht="13.5">
      <c r="A21" s="46" t="s">
        <v>19</v>
      </c>
      <c r="B21" s="47"/>
      <c r="C21" s="6">
        <v>16043313</v>
      </c>
      <c r="D21" s="6"/>
      <c r="E21" s="7">
        <v>1082430</v>
      </c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>
        <v>7865679</v>
      </c>
      <c r="E22" s="7">
        <v>8198910</v>
      </c>
      <c r="F22" s="8">
        <v>105000000</v>
      </c>
      <c r="G22" s="6">
        <v>31089603</v>
      </c>
      <c r="H22" s="6"/>
      <c r="I22" s="9"/>
      <c r="J22" s="10">
        <v>1500000</v>
      </c>
      <c r="K22" s="6">
        <v>25000000</v>
      </c>
      <c r="L22" s="7">
        <v>65000000</v>
      </c>
    </row>
    <row r="23" spans="1:12" ht="13.5">
      <c r="A23" s="46" t="s">
        <v>21</v>
      </c>
      <c r="B23" s="47"/>
      <c r="C23" s="6">
        <v>6658479</v>
      </c>
      <c r="D23" s="6">
        <v>3618264</v>
      </c>
      <c r="E23" s="7">
        <v>689004</v>
      </c>
      <c r="F23" s="8">
        <v>7300000</v>
      </c>
      <c r="G23" s="6">
        <v>1500000</v>
      </c>
      <c r="H23" s="6"/>
      <c r="I23" s="9"/>
      <c r="J23" s="10">
        <v>21029000</v>
      </c>
      <c r="K23" s="6">
        <v>32415000</v>
      </c>
      <c r="L23" s="7">
        <v>37871000</v>
      </c>
    </row>
    <row r="24" spans="1:12" ht="13.5">
      <c r="A24" s="46" t="s">
        <v>22</v>
      </c>
      <c r="B24" s="47"/>
      <c r="C24" s="6"/>
      <c r="D24" s="6">
        <v>17776625</v>
      </c>
      <c r="E24" s="7">
        <v>11785916</v>
      </c>
      <c r="F24" s="8">
        <v>20902653</v>
      </c>
      <c r="G24" s="6">
        <v>13949021</v>
      </c>
      <c r="H24" s="6"/>
      <c r="I24" s="9"/>
      <c r="J24" s="10">
        <v>28482000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1950000</v>
      </c>
      <c r="G25" s="6">
        <v>1900000</v>
      </c>
      <c r="H25" s="6"/>
      <c r="I25" s="9"/>
      <c r="J25" s="10">
        <v>2300000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22701792</v>
      </c>
      <c r="D26" s="21">
        <f t="shared" si="3"/>
        <v>29260568</v>
      </c>
      <c r="E26" s="22">
        <f t="shared" si="3"/>
        <v>21756260</v>
      </c>
      <c r="F26" s="23">
        <f t="shared" si="3"/>
        <v>135152653</v>
      </c>
      <c r="G26" s="21">
        <f t="shared" si="3"/>
        <v>48438624</v>
      </c>
      <c r="H26" s="21">
        <f>SUM(H21:H25)</f>
        <v>0</v>
      </c>
      <c r="I26" s="24">
        <f t="shared" si="3"/>
        <v>0</v>
      </c>
      <c r="J26" s="25">
        <f t="shared" si="3"/>
        <v>53311000</v>
      </c>
      <c r="K26" s="21">
        <f t="shared" si="3"/>
        <v>57415000</v>
      </c>
      <c r="L26" s="22">
        <f t="shared" si="3"/>
        <v>102871000</v>
      </c>
    </row>
    <row r="27" spans="1:12" ht="13.5">
      <c r="A27" s="49" t="s">
        <v>25</v>
      </c>
      <c r="B27" s="59"/>
      <c r="C27" s="6">
        <v>9353230</v>
      </c>
      <c r="D27" s="6">
        <v>1372060</v>
      </c>
      <c r="E27" s="7">
        <v>2056560</v>
      </c>
      <c r="F27" s="8">
        <v>4284000</v>
      </c>
      <c r="G27" s="6">
        <v>3634000</v>
      </c>
      <c r="H27" s="6"/>
      <c r="I27" s="9"/>
      <c r="J27" s="10">
        <v>665000</v>
      </c>
      <c r="K27" s="6">
        <v>800000</v>
      </c>
      <c r="L27" s="7">
        <v>747000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25071</v>
      </c>
      <c r="D30" s="6">
        <v>1824075</v>
      </c>
      <c r="E30" s="7">
        <v>782043</v>
      </c>
      <c r="F30" s="8">
        <v>2500000</v>
      </c>
      <c r="G30" s="6">
        <v>2000000</v>
      </c>
      <c r="H30" s="6"/>
      <c r="I30" s="9"/>
      <c r="J30" s="10">
        <v>2350000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>
        <v>3000000</v>
      </c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20126979</v>
      </c>
      <c r="D36" s="6">
        <f t="shared" si="4"/>
        <v>3454792</v>
      </c>
      <c r="E36" s="7">
        <f t="shared" si="4"/>
        <v>14018509</v>
      </c>
      <c r="F36" s="8">
        <f t="shared" si="4"/>
        <v>0</v>
      </c>
      <c r="G36" s="6">
        <f t="shared" si="4"/>
        <v>1517182</v>
      </c>
      <c r="H36" s="6">
        <f>H6+H21</f>
        <v>1187258</v>
      </c>
      <c r="I36" s="9">
        <f t="shared" si="4"/>
        <v>14018509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8284877</v>
      </c>
      <c r="E37" s="7">
        <f t="shared" si="4"/>
        <v>9461696</v>
      </c>
      <c r="F37" s="8">
        <f t="shared" si="4"/>
        <v>168000000</v>
      </c>
      <c r="G37" s="6">
        <f t="shared" si="4"/>
        <v>36089603</v>
      </c>
      <c r="H37" s="6">
        <f>H7+H22</f>
        <v>6747748</v>
      </c>
      <c r="I37" s="9">
        <f t="shared" si="4"/>
        <v>9555408</v>
      </c>
      <c r="J37" s="10">
        <f t="shared" si="4"/>
        <v>66953506</v>
      </c>
      <c r="K37" s="6">
        <f t="shared" si="4"/>
        <v>25000000</v>
      </c>
      <c r="L37" s="7">
        <f t="shared" si="4"/>
        <v>65000000</v>
      </c>
    </row>
    <row r="38" spans="1:12" ht="13.5">
      <c r="A38" s="46" t="s">
        <v>21</v>
      </c>
      <c r="B38" s="47"/>
      <c r="C38" s="6">
        <f t="shared" si="4"/>
        <v>19367790</v>
      </c>
      <c r="D38" s="6">
        <f t="shared" si="4"/>
        <v>15074334</v>
      </c>
      <c r="E38" s="7">
        <f t="shared" si="4"/>
        <v>21951150</v>
      </c>
      <c r="F38" s="8">
        <f t="shared" si="4"/>
        <v>56715092</v>
      </c>
      <c r="G38" s="6">
        <f t="shared" si="4"/>
        <v>4800000</v>
      </c>
      <c r="H38" s="6">
        <f>H8+H23</f>
        <v>2298998</v>
      </c>
      <c r="I38" s="9">
        <f t="shared" si="4"/>
        <v>21951149</v>
      </c>
      <c r="J38" s="10">
        <f t="shared" si="4"/>
        <v>73355893</v>
      </c>
      <c r="K38" s="6">
        <f t="shared" si="4"/>
        <v>41587000</v>
      </c>
      <c r="L38" s="7">
        <f t="shared" si="4"/>
        <v>70000000</v>
      </c>
    </row>
    <row r="39" spans="1:12" ht="13.5">
      <c r="A39" s="46" t="s">
        <v>22</v>
      </c>
      <c r="B39" s="47"/>
      <c r="C39" s="6">
        <f t="shared" si="4"/>
        <v>25769018</v>
      </c>
      <c r="D39" s="6">
        <f t="shared" si="4"/>
        <v>17776625</v>
      </c>
      <c r="E39" s="7">
        <f t="shared" si="4"/>
        <v>14742036</v>
      </c>
      <c r="F39" s="8">
        <f t="shared" si="4"/>
        <v>20902653</v>
      </c>
      <c r="G39" s="6">
        <f t="shared" si="4"/>
        <v>13949021</v>
      </c>
      <c r="H39" s="6">
        <f>H9+H24</f>
        <v>10966531</v>
      </c>
      <c r="I39" s="9">
        <f t="shared" si="4"/>
        <v>14446644</v>
      </c>
      <c r="J39" s="10">
        <f t="shared" si="4"/>
        <v>28482000</v>
      </c>
      <c r="K39" s="6">
        <f t="shared" si="4"/>
        <v>12415000</v>
      </c>
      <c r="L39" s="7">
        <f t="shared" si="4"/>
        <v>12871000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1184857</v>
      </c>
      <c r="E40" s="7">
        <f t="shared" si="4"/>
        <v>0</v>
      </c>
      <c r="F40" s="8">
        <f t="shared" si="4"/>
        <v>3450000</v>
      </c>
      <c r="G40" s="6">
        <f t="shared" si="4"/>
        <v>1900000</v>
      </c>
      <c r="H40" s="6">
        <f>H10+H25</f>
        <v>0</v>
      </c>
      <c r="I40" s="9">
        <f t="shared" si="4"/>
        <v>2345303</v>
      </c>
      <c r="J40" s="10">
        <f t="shared" si="4"/>
        <v>23300000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65263787</v>
      </c>
      <c r="D41" s="21">
        <f aca="true" t="shared" si="5" ref="D41:L41">SUM(D36:D40)</f>
        <v>45775485</v>
      </c>
      <c r="E41" s="22">
        <f t="shared" si="5"/>
        <v>60173391</v>
      </c>
      <c r="F41" s="23">
        <f t="shared" si="5"/>
        <v>249067745</v>
      </c>
      <c r="G41" s="21">
        <f t="shared" si="5"/>
        <v>58255806</v>
      </c>
      <c r="H41" s="21">
        <f>SUM(H36:H40)</f>
        <v>21200535</v>
      </c>
      <c r="I41" s="24">
        <f t="shared" si="5"/>
        <v>62317013</v>
      </c>
      <c r="J41" s="25">
        <f t="shared" si="5"/>
        <v>192091399</v>
      </c>
      <c r="K41" s="21">
        <f t="shared" si="5"/>
        <v>79002000</v>
      </c>
      <c r="L41" s="22">
        <f t="shared" si="5"/>
        <v>147871000</v>
      </c>
    </row>
    <row r="42" spans="1:12" ht="13.5">
      <c r="A42" s="49" t="s">
        <v>25</v>
      </c>
      <c r="B42" s="39"/>
      <c r="C42" s="6">
        <f t="shared" si="4"/>
        <v>9353230</v>
      </c>
      <c r="D42" s="6">
        <f t="shared" si="4"/>
        <v>1372060</v>
      </c>
      <c r="E42" s="61">
        <f t="shared" si="4"/>
        <v>2245286</v>
      </c>
      <c r="F42" s="62">
        <f t="shared" si="4"/>
        <v>18284000</v>
      </c>
      <c r="G42" s="60">
        <f t="shared" si="4"/>
        <v>8434000</v>
      </c>
      <c r="H42" s="60">
        <f t="shared" si="4"/>
        <v>3342615</v>
      </c>
      <c r="I42" s="63">
        <f t="shared" si="4"/>
        <v>3676579</v>
      </c>
      <c r="J42" s="64">
        <f t="shared" si="4"/>
        <v>1223000</v>
      </c>
      <c r="K42" s="60">
        <f t="shared" si="4"/>
        <v>800000</v>
      </c>
      <c r="L42" s="61">
        <f t="shared" si="4"/>
        <v>747000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2500000</v>
      </c>
      <c r="H44" s="60">
        <f t="shared" si="4"/>
        <v>1130867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4201885</v>
      </c>
      <c r="D45" s="6">
        <f t="shared" si="4"/>
        <v>20563862</v>
      </c>
      <c r="E45" s="61">
        <f t="shared" si="4"/>
        <v>5179977</v>
      </c>
      <c r="F45" s="62">
        <f t="shared" si="4"/>
        <v>8492279</v>
      </c>
      <c r="G45" s="60">
        <f t="shared" si="4"/>
        <v>8203000</v>
      </c>
      <c r="H45" s="60">
        <f t="shared" si="4"/>
        <v>2760043</v>
      </c>
      <c r="I45" s="63">
        <f t="shared" si="4"/>
        <v>1605062</v>
      </c>
      <c r="J45" s="64">
        <f t="shared" si="4"/>
        <v>10642700</v>
      </c>
      <c r="K45" s="60">
        <f t="shared" si="4"/>
        <v>113000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278338</v>
      </c>
      <c r="D48" s="6">
        <f t="shared" si="4"/>
        <v>2884596</v>
      </c>
      <c r="E48" s="61">
        <f t="shared" si="4"/>
        <v>177155</v>
      </c>
      <c r="F48" s="62">
        <f t="shared" si="4"/>
        <v>3000000</v>
      </c>
      <c r="G48" s="60">
        <f t="shared" si="4"/>
        <v>3000000</v>
      </c>
      <c r="H48" s="60">
        <f t="shared" si="4"/>
        <v>456443</v>
      </c>
      <c r="I48" s="63">
        <f t="shared" si="4"/>
        <v>0</v>
      </c>
      <c r="J48" s="64">
        <f t="shared" si="4"/>
        <v>4350000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79097240</v>
      </c>
      <c r="D49" s="72">
        <f aca="true" t="shared" si="6" ref="D49:L49">SUM(D41:D48)</f>
        <v>70596003</v>
      </c>
      <c r="E49" s="73">
        <f t="shared" si="6"/>
        <v>67775809</v>
      </c>
      <c r="F49" s="74">
        <f t="shared" si="6"/>
        <v>278844024</v>
      </c>
      <c r="G49" s="72">
        <f t="shared" si="6"/>
        <v>80392806</v>
      </c>
      <c r="H49" s="72">
        <f>SUM(H41:H48)</f>
        <v>28890503</v>
      </c>
      <c r="I49" s="75">
        <f t="shared" si="6"/>
        <v>67598654</v>
      </c>
      <c r="J49" s="76">
        <f t="shared" si="6"/>
        <v>208307099</v>
      </c>
      <c r="K49" s="72">
        <f t="shared" si="6"/>
        <v>79915000</v>
      </c>
      <c r="L49" s="73">
        <f t="shared" si="6"/>
        <v>148618000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385375081</v>
      </c>
      <c r="D52" s="6">
        <v>211451348</v>
      </c>
      <c r="E52" s="7">
        <v>218890317</v>
      </c>
      <c r="F52" s="8">
        <v>196652563</v>
      </c>
      <c r="G52" s="6">
        <v>198169745</v>
      </c>
      <c r="H52" s="6"/>
      <c r="I52" s="9">
        <v>224378798</v>
      </c>
      <c r="J52" s="10">
        <v>204871806</v>
      </c>
      <c r="K52" s="6">
        <v>300871806</v>
      </c>
      <c r="L52" s="7">
        <v>367371806</v>
      </c>
    </row>
    <row r="53" spans="1:12" ht="13.5">
      <c r="A53" s="79" t="s">
        <v>20</v>
      </c>
      <c r="B53" s="47"/>
      <c r="C53" s="6">
        <v>227460184</v>
      </c>
      <c r="D53" s="6">
        <v>126938906</v>
      </c>
      <c r="E53" s="7">
        <v>128011454</v>
      </c>
      <c r="F53" s="8">
        <v>131841950</v>
      </c>
      <c r="G53" s="6">
        <v>-68447</v>
      </c>
      <c r="H53" s="6"/>
      <c r="I53" s="9">
        <v>151292789</v>
      </c>
      <c r="J53" s="10">
        <v>319027637</v>
      </c>
      <c r="K53" s="6">
        <v>367070201</v>
      </c>
      <c r="L53" s="7">
        <v>492245724</v>
      </c>
    </row>
    <row r="54" spans="1:12" ht="13.5">
      <c r="A54" s="79" t="s">
        <v>21</v>
      </c>
      <c r="B54" s="47"/>
      <c r="C54" s="6">
        <v>324066782</v>
      </c>
      <c r="D54" s="6">
        <v>145224584</v>
      </c>
      <c r="E54" s="7">
        <v>153490564</v>
      </c>
      <c r="F54" s="8">
        <v>180019888</v>
      </c>
      <c r="G54" s="6">
        <v>128104796</v>
      </c>
      <c r="H54" s="6"/>
      <c r="I54" s="9">
        <v>166895714</v>
      </c>
      <c r="J54" s="10">
        <v>258063787</v>
      </c>
      <c r="K54" s="6">
        <v>259606351</v>
      </c>
      <c r="L54" s="7">
        <v>260281875</v>
      </c>
    </row>
    <row r="55" spans="1:12" ht="13.5">
      <c r="A55" s="79" t="s">
        <v>22</v>
      </c>
      <c r="B55" s="47"/>
      <c r="C55" s="6">
        <v>257376726</v>
      </c>
      <c r="D55" s="6">
        <v>145343453</v>
      </c>
      <c r="E55" s="7">
        <v>151140152</v>
      </c>
      <c r="F55" s="8">
        <v>144154400</v>
      </c>
      <c r="G55" s="6">
        <v>137200768</v>
      </c>
      <c r="H55" s="6"/>
      <c r="I55" s="9">
        <v>162835448</v>
      </c>
      <c r="J55" s="10">
        <v>162880115</v>
      </c>
      <c r="K55" s="6">
        <v>178224949</v>
      </c>
      <c r="L55" s="7">
        <v>191666116</v>
      </c>
    </row>
    <row r="56" spans="1:12" ht="13.5">
      <c r="A56" s="79" t="s">
        <v>23</v>
      </c>
      <c r="B56" s="47"/>
      <c r="C56" s="6">
        <v>80736011</v>
      </c>
      <c r="D56" s="6">
        <v>167261960</v>
      </c>
      <c r="E56" s="7">
        <v>55929536</v>
      </c>
      <c r="F56" s="8">
        <v>41224656</v>
      </c>
      <c r="G56" s="6">
        <v>39674656</v>
      </c>
      <c r="H56" s="6"/>
      <c r="I56" s="9">
        <v>2345303</v>
      </c>
      <c r="J56" s="10">
        <v>41735761</v>
      </c>
      <c r="K56" s="6">
        <v>56735761</v>
      </c>
      <c r="L56" s="7">
        <v>56735761</v>
      </c>
    </row>
    <row r="57" spans="1:12" ht="13.5">
      <c r="A57" s="80" t="s">
        <v>24</v>
      </c>
      <c r="B57" s="47"/>
      <c r="C57" s="21">
        <f>SUM(C52:C56)</f>
        <v>1275014784</v>
      </c>
      <c r="D57" s="21">
        <f aca="true" t="shared" si="7" ref="D57:L57">SUM(D52:D56)</f>
        <v>796220251</v>
      </c>
      <c r="E57" s="22">
        <f t="shared" si="7"/>
        <v>707462023</v>
      </c>
      <c r="F57" s="23">
        <f t="shared" si="7"/>
        <v>693893457</v>
      </c>
      <c r="G57" s="21">
        <f t="shared" si="7"/>
        <v>503081518</v>
      </c>
      <c r="H57" s="21">
        <f>SUM(H52:H56)</f>
        <v>0</v>
      </c>
      <c r="I57" s="24">
        <f t="shared" si="7"/>
        <v>707748052</v>
      </c>
      <c r="J57" s="25">
        <f t="shared" si="7"/>
        <v>986579106</v>
      </c>
      <c r="K57" s="21">
        <f t="shared" si="7"/>
        <v>1162509068</v>
      </c>
      <c r="L57" s="22">
        <f t="shared" si="7"/>
        <v>1368301282</v>
      </c>
    </row>
    <row r="58" spans="1:12" ht="13.5">
      <c r="A58" s="77" t="s">
        <v>25</v>
      </c>
      <c r="B58" s="39"/>
      <c r="C58" s="6">
        <v>128024793</v>
      </c>
      <c r="D58" s="6">
        <v>66205515</v>
      </c>
      <c r="E58" s="7">
        <v>62292550</v>
      </c>
      <c r="F58" s="8">
        <v>76588801</v>
      </c>
      <c r="G58" s="6">
        <v>66738801</v>
      </c>
      <c r="H58" s="6"/>
      <c r="I58" s="9">
        <v>27600717</v>
      </c>
      <c r="J58" s="10">
        <v>69598265</v>
      </c>
      <c r="K58" s="6">
        <v>72540265</v>
      </c>
      <c r="L58" s="7">
        <v>78540265</v>
      </c>
    </row>
    <row r="59" spans="1:12" ht="13.5">
      <c r="A59" s="77" t="s">
        <v>26</v>
      </c>
      <c r="B59" s="39"/>
      <c r="C59" s="11">
        <v>74581</v>
      </c>
      <c r="D59" s="11">
        <v>74581</v>
      </c>
      <c r="E59" s="12">
        <v>74581</v>
      </c>
      <c r="F59" s="13"/>
      <c r="G59" s="11"/>
      <c r="H59" s="11"/>
      <c r="I59" s="14">
        <v>74581</v>
      </c>
      <c r="J59" s="15"/>
      <c r="K59" s="11"/>
      <c r="L59" s="12"/>
    </row>
    <row r="60" spans="1:12" ht="13.5">
      <c r="A60" s="77" t="s">
        <v>27</v>
      </c>
      <c r="B60" s="39"/>
      <c r="C60" s="6">
        <v>161314526</v>
      </c>
      <c r="D60" s="6">
        <v>194309757</v>
      </c>
      <c r="E60" s="7">
        <v>218401747</v>
      </c>
      <c r="F60" s="8">
        <v>160000000</v>
      </c>
      <c r="G60" s="6">
        <v>162500000</v>
      </c>
      <c r="H60" s="6"/>
      <c r="I60" s="9">
        <v>209870120</v>
      </c>
      <c r="J60" s="10">
        <v>218401747</v>
      </c>
      <c r="K60" s="6">
        <v>218401747</v>
      </c>
      <c r="L60" s="7">
        <v>218401747</v>
      </c>
    </row>
    <row r="61" spans="1:12" ht="13.5">
      <c r="A61" s="77" t="s">
        <v>28</v>
      </c>
      <c r="B61" s="39" t="s">
        <v>29</v>
      </c>
      <c r="C61" s="6">
        <v>159441351</v>
      </c>
      <c r="D61" s="6">
        <v>28092054</v>
      </c>
      <c r="E61" s="7">
        <v>129600472</v>
      </c>
      <c r="F61" s="8">
        <v>162122903</v>
      </c>
      <c r="G61" s="6">
        <v>161833624</v>
      </c>
      <c r="H61" s="6"/>
      <c r="I61" s="9">
        <v>133165341</v>
      </c>
      <c r="J61" s="10">
        <v>6905100</v>
      </c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1133095</v>
      </c>
      <c r="D64" s="6">
        <v>3364042</v>
      </c>
      <c r="E64" s="7">
        <v>2632437</v>
      </c>
      <c r="F64" s="8">
        <v>4000000</v>
      </c>
      <c r="G64" s="6">
        <v>4000000</v>
      </c>
      <c r="H64" s="6"/>
      <c r="I64" s="9">
        <v>1800811</v>
      </c>
      <c r="J64" s="10">
        <v>9157313</v>
      </c>
      <c r="K64" s="6">
        <v>9157313</v>
      </c>
      <c r="L64" s="7">
        <v>9157313</v>
      </c>
    </row>
    <row r="65" spans="1:12" ht="13.5">
      <c r="A65" s="70" t="s">
        <v>40</v>
      </c>
      <c r="B65" s="71"/>
      <c r="C65" s="72">
        <f>SUM(C57:C64)</f>
        <v>1725003130</v>
      </c>
      <c r="D65" s="72">
        <f aca="true" t="shared" si="8" ref="D65:L65">SUM(D57:D64)</f>
        <v>1088266200</v>
      </c>
      <c r="E65" s="73">
        <f t="shared" si="8"/>
        <v>1120463810</v>
      </c>
      <c r="F65" s="74">
        <f t="shared" si="8"/>
        <v>1096605161</v>
      </c>
      <c r="G65" s="72">
        <f t="shared" si="8"/>
        <v>898153943</v>
      </c>
      <c r="H65" s="72">
        <f>SUM(H57:H64)</f>
        <v>0</v>
      </c>
      <c r="I65" s="75">
        <f t="shared" si="8"/>
        <v>1080259622</v>
      </c>
      <c r="J65" s="82">
        <f t="shared" si="8"/>
        <v>1290641531</v>
      </c>
      <c r="K65" s="72">
        <f t="shared" si="8"/>
        <v>1462608393</v>
      </c>
      <c r="L65" s="73">
        <f t="shared" si="8"/>
        <v>1674400607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54479889</v>
      </c>
      <c r="D68" s="60">
        <v>58417419</v>
      </c>
      <c r="E68" s="61">
        <v>58959838</v>
      </c>
      <c r="F68" s="62">
        <v>61502813</v>
      </c>
      <c r="G68" s="60">
        <v>61502817</v>
      </c>
      <c r="H68" s="60"/>
      <c r="I68" s="63">
        <v>54060292</v>
      </c>
      <c r="J68" s="64">
        <v>61502816</v>
      </c>
      <c r="K68" s="60">
        <v>65008479</v>
      </c>
      <c r="L68" s="61">
        <v>68648954</v>
      </c>
    </row>
    <row r="69" spans="1:12" ht="13.5">
      <c r="A69" s="84" t="s">
        <v>43</v>
      </c>
      <c r="B69" s="39" t="s">
        <v>44</v>
      </c>
      <c r="C69" s="60">
        <f>SUM(C75:C79)</f>
        <v>38975804</v>
      </c>
      <c r="D69" s="60">
        <f aca="true" t="shared" si="9" ref="D69:L69">SUM(D75:D79)</f>
        <v>15492516</v>
      </c>
      <c r="E69" s="61">
        <f t="shared" si="9"/>
        <v>13533549</v>
      </c>
      <c r="F69" s="62">
        <f t="shared" si="9"/>
        <v>20891311</v>
      </c>
      <c r="G69" s="60">
        <f t="shared" si="9"/>
        <v>14592111</v>
      </c>
      <c r="H69" s="60">
        <f>SUM(H75:H79)</f>
        <v>0</v>
      </c>
      <c r="I69" s="63">
        <f t="shared" si="9"/>
        <v>0</v>
      </c>
      <c r="J69" s="64">
        <f t="shared" si="9"/>
        <v>10839167</v>
      </c>
      <c r="K69" s="60">
        <f t="shared" si="9"/>
        <v>11457000</v>
      </c>
      <c r="L69" s="61">
        <f t="shared" si="9"/>
        <v>12097786</v>
      </c>
    </row>
    <row r="70" spans="1:12" ht="13.5">
      <c r="A70" s="79" t="s">
        <v>19</v>
      </c>
      <c r="B70" s="47"/>
      <c r="C70" s="6">
        <v>326986</v>
      </c>
      <c r="D70" s="6">
        <v>1062162</v>
      </c>
      <c r="E70" s="7">
        <v>986858</v>
      </c>
      <c r="F70" s="8">
        <v>2899339</v>
      </c>
      <c r="G70" s="6">
        <v>2899339</v>
      </c>
      <c r="H70" s="6"/>
      <c r="I70" s="9"/>
      <c r="J70" s="10">
        <v>1612951</v>
      </c>
      <c r="K70" s="6">
        <v>1704889</v>
      </c>
      <c r="L70" s="7">
        <v>1800363</v>
      </c>
    </row>
    <row r="71" spans="1:12" ht="13.5">
      <c r="A71" s="79" t="s">
        <v>20</v>
      </c>
      <c r="B71" s="47"/>
      <c r="C71" s="6">
        <v>29093018</v>
      </c>
      <c r="D71" s="6">
        <v>2533752</v>
      </c>
      <c r="E71" s="7">
        <v>4786340</v>
      </c>
      <c r="F71" s="8">
        <v>5088000</v>
      </c>
      <c r="G71" s="6">
        <v>3288000</v>
      </c>
      <c r="H71" s="6"/>
      <c r="I71" s="9"/>
      <c r="J71" s="10">
        <v>1875000</v>
      </c>
      <c r="K71" s="6">
        <v>1981875</v>
      </c>
      <c r="L71" s="7">
        <v>2092860</v>
      </c>
    </row>
    <row r="72" spans="1:12" ht="13.5">
      <c r="A72" s="79" t="s">
        <v>21</v>
      </c>
      <c r="B72" s="47"/>
      <c r="C72" s="6">
        <v>683205</v>
      </c>
      <c r="D72" s="6"/>
      <c r="E72" s="7"/>
      <c r="F72" s="8">
        <v>2014204</v>
      </c>
      <c r="G72" s="6">
        <v>514204</v>
      </c>
      <c r="H72" s="6"/>
      <c r="I72" s="9"/>
      <c r="J72" s="10">
        <v>3000000</v>
      </c>
      <c r="K72" s="6">
        <v>3171000</v>
      </c>
      <c r="L72" s="7">
        <v>3348576</v>
      </c>
    </row>
    <row r="73" spans="1:12" ht="13.5">
      <c r="A73" s="79" t="s">
        <v>22</v>
      </c>
      <c r="B73" s="47"/>
      <c r="C73" s="6">
        <v>271389</v>
      </c>
      <c r="D73" s="6"/>
      <c r="E73" s="7"/>
      <c r="F73" s="8">
        <v>447667</v>
      </c>
      <c r="G73" s="6">
        <v>247667</v>
      </c>
      <c r="H73" s="6"/>
      <c r="I73" s="9"/>
      <c r="J73" s="10">
        <v>400000</v>
      </c>
      <c r="K73" s="6">
        <v>422800</v>
      </c>
      <c r="L73" s="7">
        <v>446477</v>
      </c>
    </row>
    <row r="74" spans="1:12" ht="13.5">
      <c r="A74" s="79" t="s">
        <v>23</v>
      </c>
      <c r="B74" s="47"/>
      <c r="C74" s="6">
        <v>4546435</v>
      </c>
      <c r="D74" s="6">
        <v>8121421</v>
      </c>
      <c r="E74" s="7">
        <v>1982424</v>
      </c>
      <c r="F74" s="8">
        <v>2066654</v>
      </c>
      <c r="G74" s="6">
        <v>566654</v>
      </c>
      <c r="H74" s="6"/>
      <c r="I74" s="9"/>
      <c r="J74" s="10">
        <v>680449</v>
      </c>
      <c r="K74" s="6">
        <v>719235</v>
      </c>
      <c r="L74" s="7">
        <v>759512</v>
      </c>
    </row>
    <row r="75" spans="1:12" ht="13.5">
      <c r="A75" s="85" t="s">
        <v>24</v>
      </c>
      <c r="B75" s="47"/>
      <c r="C75" s="21">
        <f>SUM(C70:C74)</f>
        <v>34921033</v>
      </c>
      <c r="D75" s="21">
        <f aca="true" t="shared" si="10" ref="D75:L75">SUM(D70:D74)</f>
        <v>11717335</v>
      </c>
      <c r="E75" s="22">
        <f t="shared" si="10"/>
        <v>7755622</v>
      </c>
      <c r="F75" s="23">
        <f t="shared" si="10"/>
        <v>12515864</v>
      </c>
      <c r="G75" s="21">
        <f t="shared" si="10"/>
        <v>7515864</v>
      </c>
      <c r="H75" s="21">
        <f>SUM(H70:H74)</f>
        <v>0</v>
      </c>
      <c r="I75" s="24">
        <f t="shared" si="10"/>
        <v>0</v>
      </c>
      <c r="J75" s="25">
        <f t="shared" si="10"/>
        <v>7568400</v>
      </c>
      <c r="K75" s="21">
        <f t="shared" si="10"/>
        <v>7999799</v>
      </c>
      <c r="L75" s="22">
        <f t="shared" si="10"/>
        <v>8447788</v>
      </c>
    </row>
    <row r="76" spans="1:12" ht="13.5">
      <c r="A76" s="86" t="s">
        <v>25</v>
      </c>
      <c r="B76" s="39"/>
      <c r="C76" s="6">
        <v>11290</v>
      </c>
      <c r="D76" s="6"/>
      <c r="E76" s="7"/>
      <c r="F76" s="8">
        <v>661498</v>
      </c>
      <c r="G76" s="6">
        <v>661498</v>
      </c>
      <c r="H76" s="6"/>
      <c r="I76" s="9"/>
      <c r="J76" s="10">
        <v>193782</v>
      </c>
      <c r="K76" s="6">
        <v>204827</v>
      </c>
      <c r="L76" s="7">
        <v>216298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4043481</v>
      </c>
      <c r="D79" s="6">
        <v>3775181</v>
      </c>
      <c r="E79" s="7">
        <v>5777927</v>
      </c>
      <c r="F79" s="8">
        <v>7713949</v>
      </c>
      <c r="G79" s="6">
        <v>6414749</v>
      </c>
      <c r="H79" s="6"/>
      <c r="I79" s="9"/>
      <c r="J79" s="10">
        <v>3076985</v>
      </c>
      <c r="K79" s="6">
        <v>3252374</v>
      </c>
      <c r="L79" s="7">
        <v>3433700</v>
      </c>
    </row>
    <row r="80" spans="1:12" ht="13.5">
      <c r="A80" s="87" t="s">
        <v>46</v>
      </c>
      <c r="B80" s="71"/>
      <c r="C80" s="72">
        <f>SUM(C68:C69)</f>
        <v>93455693</v>
      </c>
      <c r="D80" s="72">
        <f aca="true" t="shared" si="11" ref="D80:L80">SUM(D68:D69)</f>
        <v>73909935</v>
      </c>
      <c r="E80" s="73">
        <f t="shared" si="11"/>
        <v>72493387</v>
      </c>
      <c r="F80" s="74">
        <f t="shared" si="11"/>
        <v>82394124</v>
      </c>
      <c r="G80" s="72">
        <f t="shared" si="11"/>
        <v>76094928</v>
      </c>
      <c r="H80" s="72">
        <f>SUM(H68:H69)</f>
        <v>0</v>
      </c>
      <c r="I80" s="75">
        <f t="shared" si="11"/>
        <v>54060292</v>
      </c>
      <c r="J80" s="76">
        <f t="shared" si="11"/>
        <v>72341983</v>
      </c>
      <c r="K80" s="72">
        <f t="shared" si="11"/>
        <v>76465479</v>
      </c>
      <c r="L80" s="73">
        <f t="shared" si="11"/>
        <v>80746740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0.6823062445707307</v>
      </c>
      <c r="D82" s="95">
        <f t="shared" si="12"/>
        <v>0.8510041610622114</v>
      </c>
      <c r="E82" s="96">
        <f t="shared" si="12"/>
        <v>0.5695767526723476</v>
      </c>
      <c r="F82" s="97">
        <f t="shared" si="12"/>
        <v>1.0367349249588613</v>
      </c>
      <c r="G82" s="95">
        <f t="shared" si="12"/>
        <v>2.4473489958183</v>
      </c>
      <c r="H82" s="95">
        <f t="shared" si="12"/>
        <v>0</v>
      </c>
      <c r="I82" s="98">
        <f t="shared" si="12"/>
        <v>0</v>
      </c>
      <c r="J82" s="99">
        <f t="shared" si="12"/>
        <v>0.3706118745726401</v>
      </c>
      <c r="K82" s="95">
        <f t="shared" si="12"/>
        <v>2.6827188940092164</v>
      </c>
      <c r="L82" s="96">
        <f t="shared" si="12"/>
        <v>2.3026222222222223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0.5888428480461845</v>
      </c>
      <c r="D83" s="95">
        <f t="shared" si="13"/>
        <v>0.5555997432888982</v>
      </c>
      <c r="E83" s="96">
        <f t="shared" si="13"/>
        <v>0.4171460410050652</v>
      </c>
      <c r="F83" s="97">
        <f t="shared" si="13"/>
        <v>2.307807498170856</v>
      </c>
      <c r="G83" s="95">
        <f t="shared" si="13"/>
        <v>0.9279676408968389</v>
      </c>
      <c r="H83" s="95">
        <f t="shared" si="13"/>
        <v>0</v>
      </c>
      <c r="I83" s="98">
        <f t="shared" si="13"/>
        <v>0</v>
      </c>
      <c r="J83" s="99">
        <f t="shared" si="13"/>
        <v>0.915827984201569</v>
      </c>
      <c r="K83" s="95">
        <f t="shared" si="13"/>
        <v>0.895498570271118</v>
      </c>
      <c r="L83" s="96">
        <f t="shared" si="13"/>
        <v>1.509389349180761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0.014</v>
      </c>
      <c r="E84" s="96">
        <f t="shared" si="14"/>
        <v>0.012</v>
      </c>
      <c r="F84" s="97">
        <f t="shared" si="14"/>
        <v>0.019</v>
      </c>
      <c r="G84" s="95">
        <f t="shared" si="14"/>
        <v>0.016</v>
      </c>
      <c r="H84" s="95">
        <f t="shared" si="14"/>
        <v>0</v>
      </c>
      <c r="I84" s="98">
        <f t="shared" si="14"/>
        <v>0</v>
      </c>
      <c r="J84" s="99">
        <f t="shared" si="14"/>
        <v>0.008</v>
      </c>
      <c r="K84" s="95">
        <f t="shared" si="14"/>
        <v>0.008</v>
      </c>
      <c r="L84" s="96">
        <f t="shared" si="14"/>
        <v>0.007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0.04</v>
      </c>
      <c r="E85" s="96">
        <f t="shared" si="15"/>
        <v>0.03</v>
      </c>
      <c r="F85" s="97">
        <f t="shared" si="15"/>
        <v>0.15</v>
      </c>
      <c r="G85" s="95">
        <f t="shared" si="15"/>
        <v>0.08</v>
      </c>
      <c r="H85" s="95">
        <f t="shared" si="15"/>
        <v>0</v>
      </c>
      <c r="I85" s="98">
        <f t="shared" si="15"/>
        <v>0</v>
      </c>
      <c r="J85" s="99">
        <f t="shared" si="15"/>
        <v>0.05</v>
      </c>
      <c r="K85" s="95">
        <f t="shared" si="15"/>
        <v>0.05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5100000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5265475</v>
      </c>
      <c r="G90" s="11"/>
      <c r="H90" s="11">
        <v>3515628</v>
      </c>
      <c r="I90" s="14"/>
      <c r="J90" s="15">
        <v>10839167</v>
      </c>
      <c r="K90" s="11">
        <v>11456999</v>
      </c>
      <c r="L90" s="27">
        <v>12097784</v>
      </c>
    </row>
    <row r="91" spans="1:12" ht="13.5">
      <c r="A91" s="86" t="s">
        <v>50</v>
      </c>
      <c r="B91" s="94"/>
      <c r="C91" s="6"/>
      <c r="D91" s="6"/>
      <c r="E91" s="7"/>
      <c r="F91" s="8">
        <v>6445954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4079881</v>
      </c>
      <c r="G92" s="6"/>
      <c r="H92" s="6">
        <v>440488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20891310</v>
      </c>
      <c r="G93" s="72">
        <f t="shared" si="16"/>
        <v>0</v>
      </c>
      <c r="H93" s="72">
        <f>SUM(H89:H92)</f>
        <v>3956116</v>
      </c>
      <c r="I93" s="75">
        <f t="shared" si="16"/>
        <v>0</v>
      </c>
      <c r="J93" s="76">
        <f t="shared" si="16"/>
        <v>10839167</v>
      </c>
      <c r="K93" s="72">
        <f t="shared" si="16"/>
        <v>11456999</v>
      </c>
      <c r="L93" s="121">
        <f t="shared" si="16"/>
        <v>12097784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3169760</v>
      </c>
      <c r="D5" s="40">
        <f aca="true" t="shared" si="0" ref="D5:L5">SUM(D11:D18)</f>
        <v>7518000</v>
      </c>
      <c r="E5" s="41">
        <f t="shared" si="0"/>
        <v>2033273</v>
      </c>
      <c r="F5" s="42">
        <f t="shared" si="0"/>
        <v>4100000</v>
      </c>
      <c r="G5" s="40">
        <f t="shared" si="0"/>
        <v>2150000</v>
      </c>
      <c r="H5" s="40">
        <f>SUM(H11:H18)</f>
        <v>412285</v>
      </c>
      <c r="I5" s="43">
        <f t="shared" si="0"/>
        <v>801530</v>
      </c>
      <c r="J5" s="44">
        <f t="shared" si="0"/>
        <v>946000</v>
      </c>
      <c r="K5" s="40">
        <f t="shared" si="0"/>
        <v>150000</v>
      </c>
      <c r="L5" s="41">
        <f t="shared" si="0"/>
        <v>151000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>
        <v>8631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3030836</v>
      </c>
      <c r="D15" s="6">
        <v>7412219</v>
      </c>
      <c r="E15" s="7">
        <v>1775861</v>
      </c>
      <c r="F15" s="8">
        <v>4100000</v>
      </c>
      <c r="G15" s="6">
        <v>2150000</v>
      </c>
      <c r="H15" s="6">
        <v>412285</v>
      </c>
      <c r="I15" s="9">
        <v>621008</v>
      </c>
      <c r="J15" s="10">
        <v>946000</v>
      </c>
      <c r="K15" s="6">
        <v>150000</v>
      </c>
      <c r="L15" s="7">
        <v>151000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138924</v>
      </c>
      <c r="D18" s="16">
        <v>105781</v>
      </c>
      <c r="E18" s="17">
        <v>257412</v>
      </c>
      <c r="F18" s="18"/>
      <c r="G18" s="16"/>
      <c r="H18" s="16"/>
      <c r="I18" s="19">
        <v>171891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8631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3030836</v>
      </c>
      <c r="D45" s="6">
        <f t="shared" si="4"/>
        <v>7412219</v>
      </c>
      <c r="E45" s="61">
        <f t="shared" si="4"/>
        <v>1775861</v>
      </c>
      <c r="F45" s="62">
        <f t="shared" si="4"/>
        <v>4100000</v>
      </c>
      <c r="G45" s="60">
        <f t="shared" si="4"/>
        <v>2150000</v>
      </c>
      <c r="H45" s="60">
        <f t="shared" si="4"/>
        <v>412285</v>
      </c>
      <c r="I45" s="63">
        <f t="shared" si="4"/>
        <v>621008</v>
      </c>
      <c r="J45" s="64">
        <f t="shared" si="4"/>
        <v>946000</v>
      </c>
      <c r="K45" s="60">
        <f t="shared" si="4"/>
        <v>150000</v>
      </c>
      <c r="L45" s="61">
        <f t="shared" si="4"/>
        <v>151000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138924</v>
      </c>
      <c r="D48" s="6">
        <f t="shared" si="4"/>
        <v>105781</v>
      </c>
      <c r="E48" s="61">
        <f t="shared" si="4"/>
        <v>257412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171891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3169760</v>
      </c>
      <c r="D49" s="72">
        <f aca="true" t="shared" si="6" ref="D49:L49">SUM(D41:D48)</f>
        <v>7518000</v>
      </c>
      <c r="E49" s="73">
        <f t="shared" si="6"/>
        <v>2033273</v>
      </c>
      <c r="F49" s="74">
        <f t="shared" si="6"/>
        <v>4100000</v>
      </c>
      <c r="G49" s="72">
        <f t="shared" si="6"/>
        <v>2150000</v>
      </c>
      <c r="H49" s="72">
        <f>SUM(H41:H48)</f>
        <v>412285</v>
      </c>
      <c r="I49" s="75">
        <f t="shared" si="6"/>
        <v>801530</v>
      </c>
      <c r="J49" s="76">
        <f t="shared" si="6"/>
        <v>946000</v>
      </c>
      <c r="K49" s="72">
        <f t="shared" si="6"/>
        <v>150000</v>
      </c>
      <c r="L49" s="73">
        <f t="shared" si="6"/>
        <v>151000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>
        <v>-532695</v>
      </c>
      <c r="K52" s="6">
        <v>-564124</v>
      </c>
      <c r="L52" s="7">
        <v>-596843</v>
      </c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>
        <v>-26134</v>
      </c>
      <c r="K54" s="6">
        <v>-27675</v>
      </c>
      <c r="L54" s="7">
        <v>-29281</v>
      </c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-558829</v>
      </c>
      <c r="K57" s="21">
        <f t="shared" si="7"/>
        <v>-591799</v>
      </c>
      <c r="L57" s="22">
        <f t="shared" si="7"/>
        <v>-626124</v>
      </c>
    </row>
    <row r="58" spans="1:12" ht="13.5">
      <c r="A58" s="77" t="s">
        <v>25</v>
      </c>
      <c r="B58" s="39"/>
      <c r="C58" s="6"/>
      <c r="D58" s="6"/>
      <c r="E58" s="7"/>
      <c r="F58" s="8"/>
      <c r="G58" s="6"/>
      <c r="H58" s="6"/>
      <c r="I58" s="9">
        <v>8631</v>
      </c>
      <c r="J58" s="10">
        <v>39810000</v>
      </c>
      <c r="K58" s="6">
        <v>42159000</v>
      </c>
      <c r="L58" s="7">
        <v>44491958</v>
      </c>
    </row>
    <row r="59" spans="1:12" ht="13.5">
      <c r="A59" s="77" t="s">
        <v>26</v>
      </c>
      <c r="B59" s="39"/>
      <c r="C59" s="11">
        <v>19750</v>
      </c>
      <c r="D59" s="11">
        <v>19750</v>
      </c>
      <c r="E59" s="12">
        <v>19750</v>
      </c>
      <c r="F59" s="13">
        <v>19750</v>
      </c>
      <c r="G59" s="11"/>
      <c r="H59" s="11"/>
      <c r="I59" s="14">
        <v>19750</v>
      </c>
      <c r="J59" s="15"/>
      <c r="K59" s="11"/>
      <c r="L59" s="12"/>
    </row>
    <row r="60" spans="1:12" ht="13.5">
      <c r="A60" s="77" t="s">
        <v>27</v>
      </c>
      <c r="B60" s="39"/>
      <c r="C60" s="6">
        <v>6795000</v>
      </c>
      <c r="D60" s="6">
        <v>7460000</v>
      </c>
      <c r="E60" s="7">
        <v>5080000</v>
      </c>
      <c r="F60" s="8">
        <v>7460000</v>
      </c>
      <c r="G60" s="6"/>
      <c r="H60" s="6"/>
      <c r="I60" s="9">
        <v>6664000</v>
      </c>
      <c r="J60" s="10">
        <v>7880000</v>
      </c>
      <c r="K60" s="6">
        <v>8345000</v>
      </c>
      <c r="L60" s="7">
        <v>8829000</v>
      </c>
    </row>
    <row r="61" spans="1:12" ht="13.5">
      <c r="A61" s="77" t="s">
        <v>28</v>
      </c>
      <c r="B61" s="39" t="s">
        <v>29</v>
      </c>
      <c r="C61" s="6">
        <v>62093436</v>
      </c>
      <c r="D61" s="6">
        <v>66318004</v>
      </c>
      <c r="E61" s="7">
        <v>67561616</v>
      </c>
      <c r="F61" s="8">
        <v>67428541</v>
      </c>
      <c r="G61" s="6">
        <v>4300000</v>
      </c>
      <c r="H61" s="6"/>
      <c r="I61" s="9">
        <v>75585875</v>
      </c>
      <c r="J61" s="10">
        <v>25546829</v>
      </c>
      <c r="K61" s="6">
        <v>27054799</v>
      </c>
      <c r="L61" s="7">
        <v>28736166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4524750</v>
      </c>
      <c r="D63" s="6">
        <v>5095140</v>
      </c>
      <c r="E63" s="7">
        <v>1774500</v>
      </c>
      <c r="F63" s="8">
        <v>4495140</v>
      </c>
      <c r="G63" s="6"/>
      <c r="H63" s="6"/>
      <c r="I63" s="9">
        <v>5461827</v>
      </c>
      <c r="J63" s="10">
        <v>1775000</v>
      </c>
      <c r="K63" s="6">
        <v>1879000</v>
      </c>
      <c r="L63" s="7">
        <v>1988000</v>
      </c>
    </row>
    <row r="64" spans="1:12" ht="13.5">
      <c r="A64" s="77" t="s">
        <v>32</v>
      </c>
      <c r="B64" s="39"/>
      <c r="C64" s="6">
        <v>497360</v>
      </c>
      <c r="D64" s="6">
        <v>365340</v>
      </c>
      <c r="E64" s="7">
        <v>489490</v>
      </c>
      <c r="F64" s="8">
        <v>263366</v>
      </c>
      <c r="G64" s="6"/>
      <c r="H64" s="6"/>
      <c r="I64" s="9">
        <v>476489</v>
      </c>
      <c r="J64" s="10">
        <v>509000</v>
      </c>
      <c r="K64" s="6">
        <v>539000</v>
      </c>
      <c r="L64" s="7">
        <v>570000</v>
      </c>
    </row>
    <row r="65" spans="1:12" ht="13.5">
      <c r="A65" s="70" t="s">
        <v>40</v>
      </c>
      <c r="B65" s="71"/>
      <c r="C65" s="72">
        <f>SUM(C57:C64)</f>
        <v>73930296</v>
      </c>
      <c r="D65" s="72">
        <f aca="true" t="shared" si="8" ref="D65:L65">SUM(D57:D64)</f>
        <v>79258234</v>
      </c>
      <c r="E65" s="73">
        <f t="shared" si="8"/>
        <v>74925356</v>
      </c>
      <c r="F65" s="74">
        <f t="shared" si="8"/>
        <v>79666797</v>
      </c>
      <c r="G65" s="72">
        <f t="shared" si="8"/>
        <v>4300000</v>
      </c>
      <c r="H65" s="72">
        <f>SUM(H57:H64)</f>
        <v>0</v>
      </c>
      <c r="I65" s="75">
        <f t="shared" si="8"/>
        <v>88216572</v>
      </c>
      <c r="J65" s="82">
        <f t="shared" si="8"/>
        <v>74962000</v>
      </c>
      <c r="K65" s="72">
        <f t="shared" si="8"/>
        <v>79385000</v>
      </c>
      <c r="L65" s="73">
        <f t="shared" si="8"/>
        <v>83989000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1848000</v>
      </c>
      <c r="D68" s="60">
        <v>2357170</v>
      </c>
      <c r="E68" s="61">
        <v>3512600</v>
      </c>
      <c r="F68" s="62">
        <v>2321000</v>
      </c>
      <c r="G68" s="60">
        <v>2321000</v>
      </c>
      <c r="H68" s="60"/>
      <c r="I68" s="63">
        <v>3199805</v>
      </c>
      <c r="J68" s="64">
        <v>927000</v>
      </c>
      <c r="K68" s="60">
        <v>981693</v>
      </c>
      <c r="L68" s="61">
        <v>1038631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628599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199165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>
        <v>199165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628599</v>
      </c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1848000</v>
      </c>
      <c r="D80" s="72">
        <f aca="true" t="shared" si="11" ref="D80:L80">SUM(D68:D69)</f>
        <v>2357170</v>
      </c>
      <c r="E80" s="73">
        <f t="shared" si="11"/>
        <v>4141199</v>
      </c>
      <c r="F80" s="74">
        <f t="shared" si="11"/>
        <v>2321000</v>
      </c>
      <c r="G80" s="72">
        <f t="shared" si="11"/>
        <v>2321000</v>
      </c>
      <c r="H80" s="72">
        <f>SUM(H68:H69)</f>
        <v>0</v>
      </c>
      <c r="I80" s="75">
        <f t="shared" si="11"/>
        <v>3398970</v>
      </c>
      <c r="J80" s="76">
        <f t="shared" si="11"/>
        <v>927000</v>
      </c>
      <c r="K80" s="72">
        <f t="shared" si="11"/>
        <v>981693</v>
      </c>
      <c r="L80" s="73">
        <f t="shared" si="11"/>
        <v>1038631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0.008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0.002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1764675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4997490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6762165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2365601</v>
      </c>
      <c r="D5" s="40">
        <f aca="true" t="shared" si="0" ref="D5:L5">SUM(D11:D18)</f>
        <v>11355935</v>
      </c>
      <c r="E5" s="41">
        <f t="shared" si="0"/>
        <v>22304082</v>
      </c>
      <c r="F5" s="42">
        <f t="shared" si="0"/>
        <v>28280000</v>
      </c>
      <c r="G5" s="40">
        <f t="shared" si="0"/>
        <v>8601000</v>
      </c>
      <c r="H5" s="40">
        <f>SUM(H11:H18)</f>
        <v>7525667</v>
      </c>
      <c r="I5" s="43">
        <f t="shared" si="0"/>
        <v>17477277</v>
      </c>
      <c r="J5" s="44">
        <f t="shared" si="0"/>
        <v>17147600</v>
      </c>
      <c r="K5" s="40">
        <f t="shared" si="0"/>
        <v>22529000</v>
      </c>
      <c r="L5" s="41">
        <f t="shared" si="0"/>
        <v>29467000</v>
      </c>
    </row>
    <row r="6" spans="1:12" ht="13.5">
      <c r="A6" s="46" t="s">
        <v>19</v>
      </c>
      <c r="B6" s="47"/>
      <c r="C6" s="6">
        <v>62459</v>
      </c>
      <c r="D6" s="6">
        <v>7462237</v>
      </c>
      <c r="E6" s="7">
        <v>7441317</v>
      </c>
      <c r="F6" s="8">
        <v>1300000</v>
      </c>
      <c r="G6" s="6">
        <v>1300000</v>
      </c>
      <c r="H6" s="6">
        <v>4943645</v>
      </c>
      <c r="I6" s="9">
        <v>14925634</v>
      </c>
      <c r="J6" s="10">
        <v>1480942</v>
      </c>
      <c r="K6" s="6"/>
      <c r="L6" s="7"/>
    </row>
    <row r="7" spans="1:12" ht="13.5">
      <c r="A7" s="46" t="s">
        <v>20</v>
      </c>
      <c r="B7" s="47"/>
      <c r="C7" s="6">
        <v>1064986</v>
      </c>
      <c r="D7" s="6"/>
      <c r="E7" s="7">
        <v>72000</v>
      </c>
      <c r="F7" s="8">
        <v>1500000</v>
      </c>
      <c r="G7" s="6">
        <v>1500000</v>
      </c>
      <c r="H7" s="6">
        <v>1752321</v>
      </c>
      <c r="I7" s="9"/>
      <c r="J7" s="10">
        <v>3000000</v>
      </c>
      <c r="K7" s="6"/>
      <c r="L7" s="7"/>
    </row>
    <row r="8" spans="1:12" ht="13.5">
      <c r="A8" s="46" t="s">
        <v>21</v>
      </c>
      <c r="B8" s="47"/>
      <c r="C8" s="6">
        <v>113207</v>
      </c>
      <c r="D8" s="6">
        <v>564332</v>
      </c>
      <c r="E8" s="7">
        <v>9928141</v>
      </c>
      <c r="F8" s="8">
        <v>15857000</v>
      </c>
      <c r="G8" s="6"/>
      <c r="H8" s="6"/>
      <c r="I8" s="9"/>
      <c r="J8" s="10">
        <v>6000000</v>
      </c>
      <c r="K8" s="6">
        <v>15000000</v>
      </c>
      <c r="L8" s="7">
        <v>21782000</v>
      </c>
    </row>
    <row r="9" spans="1:12" ht="13.5">
      <c r="A9" s="46" t="s">
        <v>22</v>
      </c>
      <c r="B9" s="47"/>
      <c r="C9" s="6">
        <v>190219</v>
      </c>
      <c r="D9" s="6">
        <v>2496074</v>
      </c>
      <c r="E9" s="7">
        <v>1447839</v>
      </c>
      <c r="F9" s="8"/>
      <c r="G9" s="6"/>
      <c r="H9" s="6">
        <v>233619</v>
      </c>
      <c r="I9" s="9"/>
      <c r="J9" s="10">
        <v>6101058</v>
      </c>
      <c r="K9" s="6">
        <v>7529000</v>
      </c>
      <c r="L9" s="7">
        <v>7685000</v>
      </c>
    </row>
    <row r="10" spans="1:12" ht="13.5">
      <c r="A10" s="46" t="s">
        <v>23</v>
      </c>
      <c r="B10" s="47"/>
      <c r="C10" s="6"/>
      <c r="D10" s="6">
        <v>21097</v>
      </c>
      <c r="E10" s="7"/>
      <c r="F10" s="8"/>
      <c r="G10" s="6"/>
      <c r="H10" s="6"/>
      <c r="I10" s="9"/>
      <c r="J10" s="10">
        <v>100000</v>
      </c>
      <c r="K10" s="6"/>
      <c r="L10" s="7"/>
    </row>
    <row r="11" spans="1:12" ht="13.5">
      <c r="A11" s="48" t="s">
        <v>24</v>
      </c>
      <c r="B11" s="47"/>
      <c r="C11" s="21">
        <f>SUM(C6:C10)</f>
        <v>1430871</v>
      </c>
      <c r="D11" s="21">
        <f aca="true" t="shared" si="1" ref="D11:L11">SUM(D6:D10)</f>
        <v>10543740</v>
      </c>
      <c r="E11" s="22">
        <f t="shared" si="1"/>
        <v>18889297</v>
      </c>
      <c r="F11" s="23">
        <f t="shared" si="1"/>
        <v>18657000</v>
      </c>
      <c r="G11" s="21">
        <f t="shared" si="1"/>
        <v>2800000</v>
      </c>
      <c r="H11" s="21">
        <f>SUM(H6:H10)</f>
        <v>6929585</v>
      </c>
      <c r="I11" s="24">
        <f t="shared" si="1"/>
        <v>14925634</v>
      </c>
      <c r="J11" s="25">
        <f t="shared" si="1"/>
        <v>16682000</v>
      </c>
      <c r="K11" s="21">
        <f t="shared" si="1"/>
        <v>22529000</v>
      </c>
      <c r="L11" s="22">
        <f t="shared" si="1"/>
        <v>29467000</v>
      </c>
    </row>
    <row r="12" spans="1:12" ht="13.5">
      <c r="A12" s="49" t="s">
        <v>25</v>
      </c>
      <c r="B12" s="39"/>
      <c r="C12" s="6"/>
      <c r="D12" s="6">
        <v>253278</v>
      </c>
      <c r="E12" s="7"/>
      <c r="F12" s="8"/>
      <c r="G12" s="6"/>
      <c r="H12" s="6"/>
      <c r="I12" s="9">
        <v>603369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934730</v>
      </c>
      <c r="D15" s="6">
        <v>558917</v>
      </c>
      <c r="E15" s="7">
        <v>3414785</v>
      </c>
      <c r="F15" s="8">
        <v>9623000</v>
      </c>
      <c r="G15" s="6">
        <v>5801000</v>
      </c>
      <c r="H15" s="6">
        <v>596082</v>
      </c>
      <c r="I15" s="9">
        <v>1948274</v>
      </c>
      <c r="J15" s="10">
        <v>403600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>
        <v>62000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123178</v>
      </c>
      <c r="I20" s="56">
        <f t="shared" si="2"/>
        <v>0</v>
      </c>
      <c r="J20" s="57">
        <f t="shared" si="2"/>
        <v>4800000</v>
      </c>
      <c r="K20" s="53">
        <f t="shared" si="2"/>
        <v>18000000</v>
      </c>
      <c r="L20" s="54">
        <f t="shared" si="2"/>
        <v>23844000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4000000</v>
      </c>
      <c r="K22" s="6">
        <v>18000000</v>
      </c>
      <c r="L22" s="7">
        <v>23844000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>
        <v>515000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4515000</v>
      </c>
      <c r="K26" s="21">
        <f t="shared" si="3"/>
        <v>18000000</v>
      </c>
      <c r="L26" s="22">
        <f t="shared" si="3"/>
        <v>23844000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123178</v>
      </c>
      <c r="I30" s="9"/>
      <c r="J30" s="10">
        <v>285000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62459</v>
      </c>
      <c r="D36" s="6">
        <f t="shared" si="4"/>
        <v>7462237</v>
      </c>
      <c r="E36" s="7">
        <f t="shared" si="4"/>
        <v>7441317</v>
      </c>
      <c r="F36" s="8">
        <f t="shared" si="4"/>
        <v>1300000</v>
      </c>
      <c r="G36" s="6">
        <f t="shared" si="4"/>
        <v>1300000</v>
      </c>
      <c r="H36" s="6">
        <f>H6+H21</f>
        <v>4943645</v>
      </c>
      <c r="I36" s="9">
        <f t="shared" si="4"/>
        <v>14925634</v>
      </c>
      <c r="J36" s="10">
        <f t="shared" si="4"/>
        <v>1480942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1064986</v>
      </c>
      <c r="D37" s="6">
        <f t="shared" si="4"/>
        <v>0</v>
      </c>
      <c r="E37" s="7">
        <f t="shared" si="4"/>
        <v>72000</v>
      </c>
      <c r="F37" s="8">
        <f t="shared" si="4"/>
        <v>1500000</v>
      </c>
      <c r="G37" s="6">
        <f t="shared" si="4"/>
        <v>1500000</v>
      </c>
      <c r="H37" s="6">
        <f>H7+H22</f>
        <v>1752321</v>
      </c>
      <c r="I37" s="9">
        <f t="shared" si="4"/>
        <v>0</v>
      </c>
      <c r="J37" s="10">
        <f t="shared" si="4"/>
        <v>7000000</v>
      </c>
      <c r="K37" s="6">
        <f t="shared" si="4"/>
        <v>18000000</v>
      </c>
      <c r="L37" s="7">
        <f t="shared" si="4"/>
        <v>23844000</v>
      </c>
    </row>
    <row r="38" spans="1:12" ht="13.5">
      <c r="A38" s="46" t="s">
        <v>21</v>
      </c>
      <c r="B38" s="47"/>
      <c r="C38" s="6">
        <f t="shared" si="4"/>
        <v>113207</v>
      </c>
      <c r="D38" s="6">
        <f t="shared" si="4"/>
        <v>564332</v>
      </c>
      <c r="E38" s="7">
        <f t="shared" si="4"/>
        <v>9928141</v>
      </c>
      <c r="F38" s="8">
        <f t="shared" si="4"/>
        <v>15857000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6000000</v>
      </c>
      <c r="K38" s="6">
        <f t="shared" si="4"/>
        <v>15000000</v>
      </c>
      <c r="L38" s="7">
        <f t="shared" si="4"/>
        <v>21782000</v>
      </c>
    </row>
    <row r="39" spans="1:12" ht="13.5">
      <c r="A39" s="46" t="s">
        <v>22</v>
      </c>
      <c r="B39" s="47"/>
      <c r="C39" s="6">
        <f t="shared" si="4"/>
        <v>190219</v>
      </c>
      <c r="D39" s="6">
        <f t="shared" si="4"/>
        <v>2496074</v>
      </c>
      <c r="E39" s="7">
        <f t="shared" si="4"/>
        <v>1447839</v>
      </c>
      <c r="F39" s="8">
        <f t="shared" si="4"/>
        <v>0</v>
      </c>
      <c r="G39" s="6">
        <f t="shared" si="4"/>
        <v>0</v>
      </c>
      <c r="H39" s="6">
        <f>H9+H24</f>
        <v>233619</v>
      </c>
      <c r="I39" s="9">
        <f t="shared" si="4"/>
        <v>0</v>
      </c>
      <c r="J39" s="10">
        <f t="shared" si="4"/>
        <v>6101058</v>
      </c>
      <c r="K39" s="6">
        <f t="shared" si="4"/>
        <v>7529000</v>
      </c>
      <c r="L39" s="7">
        <f t="shared" si="4"/>
        <v>7685000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21097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615000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1430871</v>
      </c>
      <c r="D41" s="21">
        <f aca="true" t="shared" si="5" ref="D41:L41">SUM(D36:D40)</f>
        <v>10543740</v>
      </c>
      <c r="E41" s="22">
        <f t="shared" si="5"/>
        <v>18889297</v>
      </c>
      <c r="F41" s="23">
        <f t="shared" si="5"/>
        <v>18657000</v>
      </c>
      <c r="G41" s="21">
        <f t="shared" si="5"/>
        <v>2800000</v>
      </c>
      <c r="H41" s="21">
        <f>SUM(H36:H40)</f>
        <v>6929585</v>
      </c>
      <c r="I41" s="24">
        <f t="shared" si="5"/>
        <v>14925634</v>
      </c>
      <c r="J41" s="25">
        <f t="shared" si="5"/>
        <v>21197000</v>
      </c>
      <c r="K41" s="21">
        <f t="shared" si="5"/>
        <v>40529000</v>
      </c>
      <c r="L41" s="22">
        <f t="shared" si="5"/>
        <v>53311000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253278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603369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934730</v>
      </c>
      <c r="D45" s="6">
        <f t="shared" si="4"/>
        <v>558917</v>
      </c>
      <c r="E45" s="61">
        <f t="shared" si="4"/>
        <v>3414785</v>
      </c>
      <c r="F45" s="62">
        <f t="shared" si="4"/>
        <v>9623000</v>
      </c>
      <c r="G45" s="60">
        <f t="shared" si="4"/>
        <v>5801000</v>
      </c>
      <c r="H45" s="60">
        <f t="shared" si="4"/>
        <v>719260</v>
      </c>
      <c r="I45" s="63">
        <f t="shared" si="4"/>
        <v>1948274</v>
      </c>
      <c r="J45" s="64">
        <f t="shared" si="4"/>
        <v>688600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62000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2365601</v>
      </c>
      <c r="D49" s="72">
        <f aca="true" t="shared" si="6" ref="D49:L49">SUM(D41:D48)</f>
        <v>11355935</v>
      </c>
      <c r="E49" s="73">
        <f t="shared" si="6"/>
        <v>22304082</v>
      </c>
      <c r="F49" s="74">
        <f t="shared" si="6"/>
        <v>28280000</v>
      </c>
      <c r="G49" s="72">
        <f t="shared" si="6"/>
        <v>8601000</v>
      </c>
      <c r="H49" s="72">
        <f>SUM(H41:H48)</f>
        <v>7648845</v>
      </c>
      <c r="I49" s="75">
        <f t="shared" si="6"/>
        <v>17477277</v>
      </c>
      <c r="J49" s="76">
        <f t="shared" si="6"/>
        <v>21947600</v>
      </c>
      <c r="K49" s="72">
        <f t="shared" si="6"/>
        <v>40529000</v>
      </c>
      <c r="L49" s="73">
        <f t="shared" si="6"/>
        <v>53311000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-5783000</v>
      </c>
      <c r="D52" s="6">
        <v>29541464</v>
      </c>
      <c r="E52" s="7">
        <v>7441317</v>
      </c>
      <c r="F52" s="8"/>
      <c r="G52" s="6"/>
      <c r="H52" s="6"/>
      <c r="I52" s="9">
        <v>28553172</v>
      </c>
      <c r="J52" s="10">
        <v>28526034</v>
      </c>
      <c r="K52" s="6">
        <v>26507022</v>
      </c>
      <c r="L52" s="7">
        <v>24488010</v>
      </c>
    </row>
    <row r="53" spans="1:12" ht="13.5">
      <c r="A53" s="79" t="s">
        <v>20</v>
      </c>
      <c r="B53" s="47"/>
      <c r="C53" s="6">
        <v>1873000</v>
      </c>
      <c r="D53" s="6">
        <v>12794000</v>
      </c>
      <c r="E53" s="7">
        <v>72000</v>
      </c>
      <c r="F53" s="8"/>
      <c r="G53" s="6"/>
      <c r="H53" s="6"/>
      <c r="I53" s="9"/>
      <c r="J53" s="10">
        <v>20122330</v>
      </c>
      <c r="K53" s="6">
        <v>37562851</v>
      </c>
      <c r="L53" s="7">
        <v>60847372</v>
      </c>
    </row>
    <row r="54" spans="1:12" ht="13.5">
      <c r="A54" s="79" t="s">
        <v>21</v>
      </c>
      <c r="B54" s="47"/>
      <c r="C54" s="6">
        <v>-6574000</v>
      </c>
      <c r="D54" s="6">
        <v>13545040</v>
      </c>
      <c r="E54" s="7">
        <v>9928141</v>
      </c>
      <c r="F54" s="8"/>
      <c r="G54" s="6"/>
      <c r="H54" s="6"/>
      <c r="I54" s="9"/>
      <c r="J54" s="10">
        <v>18701091</v>
      </c>
      <c r="K54" s="6">
        <v>33225163</v>
      </c>
      <c r="L54" s="7">
        <v>54531236</v>
      </c>
    </row>
    <row r="55" spans="1:12" ht="13.5">
      <c r="A55" s="79" t="s">
        <v>22</v>
      </c>
      <c r="B55" s="47"/>
      <c r="C55" s="6">
        <v>-7651000</v>
      </c>
      <c r="D55" s="6">
        <v>9272500</v>
      </c>
      <c r="E55" s="7">
        <v>1447839</v>
      </c>
      <c r="F55" s="8"/>
      <c r="G55" s="6"/>
      <c r="H55" s="6"/>
      <c r="I55" s="9"/>
      <c r="J55" s="10">
        <v>16867098</v>
      </c>
      <c r="K55" s="6">
        <v>24034213</v>
      </c>
      <c r="L55" s="7">
        <v>31357328</v>
      </c>
    </row>
    <row r="56" spans="1:12" ht="13.5">
      <c r="A56" s="79" t="s">
        <v>23</v>
      </c>
      <c r="B56" s="47"/>
      <c r="C56" s="6">
        <v>684000</v>
      </c>
      <c r="D56" s="6">
        <v>1846000</v>
      </c>
      <c r="E56" s="7">
        <v>21054324</v>
      </c>
      <c r="F56" s="8">
        <v>88572000</v>
      </c>
      <c r="G56" s="6">
        <v>88572000</v>
      </c>
      <c r="H56" s="6"/>
      <c r="I56" s="9"/>
      <c r="J56" s="10">
        <v>5128420</v>
      </c>
      <c r="K56" s="6">
        <v>4819199</v>
      </c>
      <c r="L56" s="7">
        <v>4520977</v>
      </c>
    </row>
    <row r="57" spans="1:12" ht="13.5">
      <c r="A57" s="80" t="s">
        <v>24</v>
      </c>
      <c r="B57" s="47"/>
      <c r="C57" s="21">
        <f>SUM(C52:C56)</f>
        <v>-17451000</v>
      </c>
      <c r="D57" s="21">
        <f aca="true" t="shared" si="7" ref="D57:L57">SUM(D52:D56)</f>
        <v>66999004</v>
      </c>
      <c r="E57" s="22">
        <f t="shared" si="7"/>
        <v>39943621</v>
      </c>
      <c r="F57" s="23">
        <f t="shared" si="7"/>
        <v>88572000</v>
      </c>
      <c r="G57" s="21">
        <f t="shared" si="7"/>
        <v>88572000</v>
      </c>
      <c r="H57" s="21">
        <f>SUM(H52:H56)</f>
        <v>0</v>
      </c>
      <c r="I57" s="24">
        <f t="shared" si="7"/>
        <v>28553172</v>
      </c>
      <c r="J57" s="25">
        <f t="shared" si="7"/>
        <v>89344973</v>
      </c>
      <c r="K57" s="21">
        <f t="shared" si="7"/>
        <v>126148448</v>
      </c>
      <c r="L57" s="22">
        <f t="shared" si="7"/>
        <v>175744923</v>
      </c>
    </row>
    <row r="58" spans="1:12" ht="13.5">
      <c r="A58" s="77" t="s">
        <v>25</v>
      </c>
      <c r="B58" s="39"/>
      <c r="C58" s="6">
        <v>-2573000</v>
      </c>
      <c r="D58" s="6">
        <v>10340726</v>
      </c>
      <c r="E58" s="7">
        <v>9041099</v>
      </c>
      <c r="F58" s="8">
        <v>8821000</v>
      </c>
      <c r="G58" s="6">
        <v>8821000</v>
      </c>
      <c r="H58" s="6"/>
      <c r="I58" s="9">
        <v>7877459</v>
      </c>
      <c r="J58" s="10">
        <v>7907753</v>
      </c>
      <c r="K58" s="6">
        <v>7299533</v>
      </c>
      <c r="L58" s="7">
        <v>6691313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46478000</v>
      </c>
      <c r="D60" s="6">
        <v>46474000</v>
      </c>
      <c r="E60" s="7">
        <v>37732422</v>
      </c>
      <c r="F60" s="8">
        <v>46471000</v>
      </c>
      <c r="G60" s="6">
        <v>46471000</v>
      </c>
      <c r="H60" s="6"/>
      <c r="I60" s="9">
        <v>37645967</v>
      </c>
      <c r="J60" s="10">
        <v>46177026</v>
      </c>
      <c r="K60" s="6">
        <v>46173253</v>
      </c>
      <c r="L60" s="7">
        <v>46169480</v>
      </c>
    </row>
    <row r="61" spans="1:12" ht="13.5">
      <c r="A61" s="77" t="s">
        <v>28</v>
      </c>
      <c r="B61" s="39" t="s">
        <v>29</v>
      </c>
      <c r="C61" s="6">
        <v>1634000</v>
      </c>
      <c r="D61" s="6">
        <v>51337745</v>
      </c>
      <c r="E61" s="7">
        <v>21606589</v>
      </c>
      <c r="F61" s="8">
        <v>58894000</v>
      </c>
      <c r="G61" s="6">
        <v>58894395</v>
      </c>
      <c r="H61" s="6"/>
      <c r="I61" s="9">
        <v>35595672</v>
      </c>
      <c r="J61" s="10">
        <v>56294338</v>
      </c>
      <c r="K61" s="6">
        <v>55674806</v>
      </c>
      <c r="L61" s="7">
        <v>55055274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376000</v>
      </c>
      <c r="D64" s="6">
        <v>306000</v>
      </c>
      <c r="E64" s="7">
        <v>201952</v>
      </c>
      <c r="F64" s="8">
        <v>267000</v>
      </c>
      <c r="G64" s="6">
        <v>267000</v>
      </c>
      <c r="H64" s="6"/>
      <c r="I64" s="9"/>
      <c r="J64" s="10">
        <v>347967</v>
      </c>
      <c r="K64" s="6">
        <v>242491</v>
      </c>
      <c r="L64" s="7">
        <v>137015</v>
      </c>
    </row>
    <row r="65" spans="1:12" ht="13.5">
      <c r="A65" s="70" t="s">
        <v>40</v>
      </c>
      <c r="B65" s="71"/>
      <c r="C65" s="72">
        <f>SUM(C57:C64)</f>
        <v>28464000</v>
      </c>
      <c r="D65" s="72">
        <f aca="true" t="shared" si="8" ref="D65:L65">SUM(D57:D64)</f>
        <v>175457475</v>
      </c>
      <c r="E65" s="73">
        <f t="shared" si="8"/>
        <v>108525683</v>
      </c>
      <c r="F65" s="74">
        <f t="shared" si="8"/>
        <v>203025000</v>
      </c>
      <c r="G65" s="72">
        <f t="shared" si="8"/>
        <v>203025395</v>
      </c>
      <c r="H65" s="72">
        <f>SUM(H57:H64)</f>
        <v>0</v>
      </c>
      <c r="I65" s="75">
        <f t="shared" si="8"/>
        <v>109672270</v>
      </c>
      <c r="J65" s="82">
        <f t="shared" si="8"/>
        <v>200072057</v>
      </c>
      <c r="K65" s="72">
        <f t="shared" si="8"/>
        <v>235538531</v>
      </c>
      <c r="L65" s="73">
        <f t="shared" si="8"/>
        <v>283798005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5401027</v>
      </c>
      <c r="D68" s="60">
        <v>4795697</v>
      </c>
      <c r="E68" s="61">
        <v>5701267</v>
      </c>
      <c r="F68" s="62">
        <v>6801056</v>
      </c>
      <c r="G68" s="60">
        <v>6801056</v>
      </c>
      <c r="H68" s="60"/>
      <c r="I68" s="63">
        <v>7581735</v>
      </c>
      <c r="J68" s="64">
        <v>5053528</v>
      </c>
      <c r="K68" s="60">
        <v>5053529</v>
      </c>
      <c r="L68" s="61">
        <v>5053529</v>
      </c>
    </row>
    <row r="69" spans="1:12" ht="13.5">
      <c r="A69" s="84" t="s">
        <v>43</v>
      </c>
      <c r="B69" s="39" t="s">
        <v>44</v>
      </c>
      <c r="C69" s="60">
        <f>SUM(C75:C79)</f>
        <v>1300315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1206000</v>
      </c>
      <c r="G69" s="60">
        <f t="shared" si="9"/>
        <v>1018279</v>
      </c>
      <c r="H69" s="60">
        <f>SUM(H75:H79)</f>
        <v>32850</v>
      </c>
      <c r="I69" s="63">
        <f t="shared" si="9"/>
        <v>0</v>
      </c>
      <c r="J69" s="64">
        <f t="shared" si="9"/>
        <v>1729142</v>
      </c>
      <c r="K69" s="60">
        <f t="shared" si="9"/>
        <v>1839474</v>
      </c>
      <c r="L69" s="61">
        <f t="shared" si="9"/>
        <v>1955265</v>
      </c>
    </row>
    <row r="70" spans="1:12" ht="13.5">
      <c r="A70" s="79" t="s">
        <v>19</v>
      </c>
      <c r="B70" s="47"/>
      <c r="C70" s="6">
        <v>282409</v>
      </c>
      <c r="D70" s="6"/>
      <c r="E70" s="7"/>
      <c r="F70" s="8">
        <v>62000</v>
      </c>
      <c r="G70" s="6">
        <v>182984</v>
      </c>
      <c r="H70" s="6"/>
      <c r="I70" s="9"/>
      <c r="J70" s="10">
        <v>16793</v>
      </c>
      <c r="K70" s="6">
        <v>17749</v>
      </c>
      <c r="L70" s="7">
        <v>18743</v>
      </c>
    </row>
    <row r="71" spans="1:12" ht="13.5">
      <c r="A71" s="79" t="s">
        <v>20</v>
      </c>
      <c r="B71" s="47"/>
      <c r="C71" s="6">
        <v>175411</v>
      </c>
      <c r="D71" s="6"/>
      <c r="E71" s="7"/>
      <c r="F71" s="8">
        <v>678000</v>
      </c>
      <c r="G71" s="6">
        <v>553750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>
        <v>149824</v>
      </c>
      <c r="D72" s="6"/>
      <c r="E72" s="7"/>
      <c r="F72" s="8">
        <v>54000</v>
      </c>
      <c r="G72" s="6">
        <v>57450</v>
      </c>
      <c r="H72" s="6"/>
      <c r="I72" s="9"/>
      <c r="J72" s="10">
        <v>170450</v>
      </c>
      <c r="K72" s="6">
        <v>181870</v>
      </c>
      <c r="L72" s="7">
        <v>193873</v>
      </c>
    </row>
    <row r="73" spans="1:12" ht="13.5">
      <c r="A73" s="79" t="s">
        <v>22</v>
      </c>
      <c r="B73" s="47"/>
      <c r="C73" s="6">
        <v>436713</v>
      </c>
      <c r="D73" s="6"/>
      <c r="E73" s="7"/>
      <c r="F73" s="8">
        <v>85000</v>
      </c>
      <c r="G73" s="6">
        <v>70976</v>
      </c>
      <c r="H73" s="6"/>
      <c r="I73" s="9"/>
      <c r="J73" s="10">
        <v>177000</v>
      </c>
      <c r="K73" s="6">
        <v>188859</v>
      </c>
      <c r="L73" s="7">
        <v>201324</v>
      </c>
    </row>
    <row r="74" spans="1:12" ht="13.5">
      <c r="A74" s="79" t="s">
        <v>23</v>
      </c>
      <c r="B74" s="47"/>
      <c r="C74" s="6"/>
      <c r="D74" s="6"/>
      <c r="E74" s="7"/>
      <c r="F74" s="8">
        <v>8000</v>
      </c>
      <c r="G74" s="6">
        <v>6519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1044357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887000</v>
      </c>
      <c r="G75" s="21">
        <f t="shared" si="10"/>
        <v>871679</v>
      </c>
      <c r="H75" s="21">
        <f>SUM(H70:H74)</f>
        <v>0</v>
      </c>
      <c r="I75" s="24">
        <f t="shared" si="10"/>
        <v>0</v>
      </c>
      <c r="J75" s="25">
        <f t="shared" si="10"/>
        <v>364243</v>
      </c>
      <c r="K75" s="21">
        <f t="shared" si="10"/>
        <v>388478</v>
      </c>
      <c r="L75" s="22">
        <f t="shared" si="10"/>
        <v>413940</v>
      </c>
    </row>
    <row r="76" spans="1:12" ht="13.5">
      <c r="A76" s="86" t="s">
        <v>25</v>
      </c>
      <c r="B76" s="39"/>
      <c r="C76" s="6">
        <v>110</v>
      </c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255848</v>
      </c>
      <c r="D79" s="6"/>
      <c r="E79" s="7"/>
      <c r="F79" s="8">
        <v>319000</v>
      </c>
      <c r="G79" s="6">
        <v>146600</v>
      </c>
      <c r="H79" s="6">
        <v>32850</v>
      </c>
      <c r="I79" s="9"/>
      <c r="J79" s="10">
        <v>1364899</v>
      </c>
      <c r="K79" s="6">
        <v>1450996</v>
      </c>
      <c r="L79" s="7">
        <v>1541325</v>
      </c>
    </row>
    <row r="80" spans="1:12" ht="13.5">
      <c r="A80" s="87" t="s">
        <v>46</v>
      </c>
      <c r="B80" s="71"/>
      <c r="C80" s="72">
        <f>SUM(C68:C69)</f>
        <v>6701342</v>
      </c>
      <c r="D80" s="72">
        <f aca="true" t="shared" si="11" ref="D80:L80">SUM(D68:D69)</f>
        <v>4795697</v>
      </c>
      <c r="E80" s="73">
        <f t="shared" si="11"/>
        <v>5701267</v>
      </c>
      <c r="F80" s="74">
        <f t="shared" si="11"/>
        <v>8007056</v>
      </c>
      <c r="G80" s="72">
        <f t="shared" si="11"/>
        <v>7819335</v>
      </c>
      <c r="H80" s="72">
        <f>SUM(H68:H69)</f>
        <v>32850</v>
      </c>
      <c r="I80" s="75">
        <f t="shared" si="11"/>
        <v>7581735</v>
      </c>
      <c r="J80" s="76">
        <f t="shared" si="11"/>
        <v>6782670</v>
      </c>
      <c r="K80" s="72">
        <f t="shared" si="11"/>
        <v>6893003</v>
      </c>
      <c r="L80" s="73">
        <f t="shared" si="11"/>
        <v>7008794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0.016367718635437897</v>
      </c>
      <c r="I82" s="98">
        <f t="shared" si="12"/>
        <v>0</v>
      </c>
      <c r="J82" s="99">
        <f t="shared" si="12"/>
        <v>0.2799225547598498</v>
      </c>
      <c r="K82" s="95">
        <f t="shared" si="12"/>
        <v>0.7989702161658307</v>
      </c>
      <c r="L82" s="96">
        <f t="shared" si="12"/>
        <v>0.8091763667831812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0.9498314840642023</v>
      </c>
      <c r="K83" s="95">
        <f t="shared" si="13"/>
        <v>3.561867360412892</v>
      </c>
      <c r="L83" s="96">
        <f t="shared" si="13"/>
        <v>4.7182869634269435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0.046</v>
      </c>
      <c r="D84" s="95">
        <f t="shared" si="14"/>
        <v>0</v>
      </c>
      <c r="E84" s="96">
        <f t="shared" si="14"/>
        <v>0</v>
      </c>
      <c r="F84" s="97">
        <f t="shared" si="14"/>
        <v>0.006</v>
      </c>
      <c r="G84" s="95">
        <f t="shared" si="14"/>
        <v>0.005</v>
      </c>
      <c r="H84" s="95">
        <f t="shared" si="14"/>
        <v>0</v>
      </c>
      <c r="I84" s="98">
        <f t="shared" si="14"/>
        <v>0</v>
      </c>
      <c r="J84" s="99">
        <f t="shared" si="14"/>
        <v>0.009</v>
      </c>
      <c r="K84" s="95">
        <f t="shared" si="14"/>
        <v>0.008</v>
      </c>
      <c r="L84" s="96">
        <f t="shared" si="14"/>
        <v>0.007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0.05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0.08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683637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1729142</v>
      </c>
      <c r="K91" s="6">
        <v>1839474</v>
      </c>
      <c r="L91" s="26">
        <v>1955265</v>
      </c>
    </row>
    <row r="92" spans="1:12" ht="13.5">
      <c r="A92" s="86" t="s">
        <v>51</v>
      </c>
      <c r="B92" s="94"/>
      <c r="C92" s="6"/>
      <c r="D92" s="6"/>
      <c r="E92" s="7"/>
      <c r="F92" s="8">
        <v>1207412</v>
      </c>
      <c r="G92" s="6"/>
      <c r="H92" s="6"/>
      <c r="I92" s="9"/>
      <c r="J92" s="10">
        <v>1729142</v>
      </c>
      <c r="K92" s="6">
        <v>1839474</v>
      </c>
      <c r="L92" s="26">
        <v>1955265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1207412</v>
      </c>
      <c r="G93" s="72">
        <f t="shared" si="16"/>
        <v>0</v>
      </c>
      <c r="H93" s="72">
        <f>SUM(H89:H92)</f>
        <v>683637</v>
      </c>
      <c r="I93" s="75">
        <f t="shared" si="16"/>
        <v>0</v>
      </c>
      <c r="J93" s="76">
        <f t="shared" si="16"/>
        <v>3458284</v>
      </c>
      <c r="K93" s="72">
        <f t="shared" si="16"/>
        <v>3678948</v>
      </c>
      <c r="L93" s="121">
        <f t="shared" si="16"/>
        <v>3910530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20992945</v>
      </c>
      <c r="D5" s="40">
        <f aca="true" t="shared" si="0" ref="D5:L5">SUM(D11:D18)</f>
        <v>14873751</v>
      </c>
      <c r="E5" s="41">
        <f t="shared" si="0"/>
        <v>24055132</v>
      </c>
      <c r="F5" s="42">
        <f t="shared" si="0"/>
        <v>14160000</v>
      </c>
      <c r="G5" s="40">
        <f t="shared" si="0"/>
        <v>18154730</v>
      </c>
      <c r="H5" s="40">
        <f>SUM(H11:H18)</f>
        <v>16720689</v>
      </c>
      <c r="I5" s="43">
        <f t="shared" si="0"/>
        <v>17475716</v>
      </c>
      <c r="J5" s="44">
        <f t="shared" si="0"/>
        <v>1500000</v>
      </c>
      <c r="K5" s="40">
        <f t="shared" si="0"/>
        <v>0</v>
      </c>
      <c r="L5" s="41">
        <f t="shared" si="0"/>
        <v>17926000</v>
      </c>
    </row>
    <row r="6" spans="1:12" ht="13.5">
      <c r="A6" s="46" t="s">
        <v>19</v>
      </c>
      <c r="B6" s="47"/>
      <c r="C6" s="6">
        <v>18552156</v>
      </c>
      <c r="D6" s="6">
        <v>10135399</v>
      </c>
      <c r="E6" s="7">
        <v>12469609</v>
      </c>
      <c r="F6" s="8">
        <v>6000000</v>
      </c>
      <c r="G6" s="6">
        <v>6000000</v>
      </c>
      <c r="H6" s="6">
        <v>3280828</v>
      </c>
      <c r="I6" s="9">
        <v>2601842</v>
      </c>
      <c r="J6" s="10"/>
      <c r="K6" s="6"/>
      <c r="L6" s="7"/>
    </row>
    <row r="7" spans="1:12" ht="13.5">
      <c r="A7" s="46" t="s">
        <v>20</v>
      </c>
      <c r="B7" s="47"/>
      <c r="C7" s="6"/>
      <c r="D7" s="6">
        <v>1648983</v>
      </c>
      <c r="E7" s="7">
        <v>6543704</v>
      </c>
      <c r="F7" s="8"/>
      <c r="G7" s="6">
        <v>2612478</v>
      </c>
      <c r="H7" s="6">
        <v>3928267</v>
      </c>
      <c r="I7" s="9">
        <v>4011243</v>
      </c>
      <c r="J7" s="10">
        <v>1500000</v>
      </c>
      <c r="K7" s="6"/>
      <c r="L7" s="7">
        <v>17926000</v>
      </c>
    </row>
    <row r="8" spans="1:12" ht="13.5">
      <c r="A8" s="46" t="s">
        <v>21</v>
      </c>
      <c r="B8" s="47"/>
      <c r="C8" s="6"/>
      <c r="D8" s="6">
        <v>340109</v>
      </c>
      <c r="E8" s="7">
        <v>1252945</v>
      </c>
      <c r="F8" s="8"/>
      <c r="G8" s="6"/>
      <c r="H8" s="6"/>
      <c r="I8" s="9">
        <v>84425</v>
      </c>
      <c r="J8" s="10"/>
      <c r="K8" s="6"/>
      <c r="L8" s="7"/>
    </row>
    <row r="9" spans="1:12" ht="13.5">
      <c r="A9" s="46" t="s">
        <v>22</v>
      </c>
      <c r="B9" s="47"/>
      <c r="C9" s="6"/>
      <c r="D9" s="6">
        <v>1795442</v>
      </c>
      <c r="E9" s="7">
        <v>548501</v>
      </c>
      <c r="F9" s="8">
        <v>7927000</v>
      </c>
      <c r="G9" s="6">
        <v>7927000</v>
      </c>
      <c r="H9" s="6">
        <v>8309625</v>
      </c>
      <c r="I9" s="9">
        <v>9267819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>
        <v>204322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18552156</v>
      </c>
      <c r="D11" s="21">
        <f aca="true" t="shared" si="1" ref="D11:L11">SUM(D6:D10)</f>
        <v>13919933</v>
      </c>
      <c r="E11" s="22">
        <f t="shared" si="1"/>
        <v>20814759</v>
      </c>
      <c r="F11" s="23">
        <f t="shared" si="1"/>
        <v>13927000</v>
      </c>
      <c r="G11" s="21">
        <f t="shared" si="1"/>
        <v>16539478</v>
      </c>
      <c r="H11" s="21">
        <f>SUM(H6:H10)</f>
        <v>15518720</v>
      </c>
      <c r="I11" s="24">
        <f t="shared" si="1"/>
        <v>16169651</v>
      </c>
      <c r="J11" s="25">
        <f t="shared" si="1"/>
        <v>1500000</v>
      </c>
      <c r="K11" s="21">
        <f t="shared" si="1"/>
        <v>0</v>
      </c>
      <c r="L11" s="22">
        <f t="shared" si="1"/>
        <v>17926000</v>
      </c>
    </row>
    <row r="12" spans="1:12" ht="13.5">
      <c r="A12" s="49" t="s">
        <v>25</v>
      </c>
      <c r="B12" s="39"/>
      <c r="C12" s="6">
        <v>1904262</v>
      </c>
      <c r="D12" s="6">
        <v>953818</v>
      </c>
      <c r="E12" s="7">
        <v>2156014</v>
      </c>
      <c r="F12" s="8">
        <v>233000</v>
      </c>
      <c r="G12" s="6">
        <v>233000</v>
      </c>
      <c r="H12" s="6">
        <v>598670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536527</v>
      </c>
      <c r="D15" s="6"/>
      <c r="E15" s="7">
        <v>1084359</v>
      </c>
      <c r="F15" s="8"/>
      <c r="G15" s="6">
        <v>1382252</v>
      </c>
      <c r="H15" s="6">
        <v>603299</v>
      </c>
      <c r="I15" s="9">
        <v>1306065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23274000</v>
      </c>
      <c r="K20" s="53">
        <f t="shared" si="2"/>
        <v>18379797</v>
      </c>
      <c r="L20" s="54">
        <f t="shared" si="2"/>
        <v>34019000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6687173</v>
      </c>
      <c r="K21" s="6"/>
      <c r="L21" s="7">
        <v>16019000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3500000</v>
      </c>
      <c r="K22" s="6">
        <v>3000000</v>
      </c>
      <c r="L22" s="7">
        <v>18000000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5000000</v>
      </c>
      <c r="K23" s="6">
        <v>15379797</v>
      </c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8086827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23274000</v>
      </c>
      <c r="K26" s="21">
        <f t="shared" si="3"/>
        <v>18379797</v>
      </c>
      <c r="L26" s="22">
        <f t="shared" si="3"/>
        <v>34019000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18552156</v>
      </c>
      <c r="D36" s="6">
        <f t="shared" si="4"/>
        <v>10135399</v>
      </c>
      <c r="E36" s="7">
        <f t="shared" si="4"/>
        <v>12469609</v>
      </c>
      <c r="F36" s="8">
        <f t="shared" si="4"/>
        <v>6000000</v>
      </c>
      <c r="G36" s="6">
        <f t="shared" si="4"/>
        <v>6000000</v>
      </c>
      <c r="H36" s="6">
        <f>H6+H21</f>
        <v>3280828</v>
      </c>
      <c r="I36" s="9">
        <f t="shared" si="4"/>
        <v>2601842</v>
      </c>
      <c r="J36" s="10">
        <f t="shared" si="4"/>
        <v>6687173</v>
      </c>
      <c r="K36" s="6">
        <f t="shared" si="4"/>
        <v>0</v>
      </c>
      <c r="L36" s="7">
        <f t="shared" si="4"/>
        <v>16019000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1648983</v>
      </c>
      <c r="E37" s="7">
        <f t="shared" si="4"/>
        <v>6543704</v>
      </c>
      <c r="F37" s="8">
        <f t="shared" si="4"/>
        <v>0</v>
      </c>
      <c r="G37" s="6">
        <f t="shared" si="4"/>
        <v>2612478</v>
      </c>
      <c r="H37" s="6">
        <f>H7+H22</f>
        <v>3928267</v>
      </c>
      <c r="I37" s="9">
        <f t="shared" si="4"/>
        <v>4011243</v>
      </c>
      <c r="J37" s="10">
        <f t="shared" si="4"/>
        <v>5000000</v>
      </c>
      <c r="K37" s="6">
        <f t="shared" si="4"/>
        <v>3000000</v>
      </c>
      <c r="L37" s="7">
        <f t="shared" si="4"/>
        <v>35926000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340109</v>
      </c>
      <c r="E38" s="7">
        <f t="shared" si="4"/>
        <v>1252945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84425</v>
      </c>
      <c r="J38" s="10">
        <f t="shared" si="4"/>
        <v>5000000</v>
      </c>
      <c r="K38" s="6">
        <f t="shared" si="4"/>
        <v>15379797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1795442</v>
      </c>
      <c r="E39" s="7">
        <f t="shared" si="4"/>
        <v>548501</v>
      </c>
      <c r="F39" s="8">
        <f t="shared" si="4"/>
        <v>7927000</v>
      </c>
      <c r="G39" s="6">
        <f t="shared" si="4"/>
        <v>7927000</v>
      </c>
      <c r="H39" s="6">
        <f>H9+H24</f>
        <v>8309625</v>
      </c>
      <c r="I39" s="9">
        <f t="shared" si="4"/>
        <v>9267819</v>
      </c>
      <c r="J39" s="10">
        <f t="shared" si="4"/>
        <v>8086827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204322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18552156</v>
      </c>
      <c r="D41" s="21">
        <f aca="true" t="shared" si="5" ref="D41:L41">SUM(D36:D40)</f>
        <v>13919933</v>
      </c>
      <c r="E41" s="22">
        <f t="shared" si="5"/>
        <v>20814759</v>
      </c>
      <c r="F41" s="23">
        <f t="shared" si="5"/>
        <v>13927000</v>
      </c>
      <c r="G41" s="21">
        <f t="shared" si="5"/>
        <v>16539478</v>
      </c>
      <c r="H41" s="21">
        <f>SUM(H36:H40)</f>
        <v>15518720</v>
      </c>
      <c r="I41" s="24">
        <f t="shared" si="5"/>
        <v>16169651</v>
      </c>
      <c r="J41" s="25">
        <f t="shared" si="5"/>
        <v>24774000</v>
      </c>
      <c r="K41" s="21">
        <f t="shared" si="5"/>
        <v>18379797</v>
      </c>
      <c r="L41" s="22">
        <f t="shared" si="5"/>
        <v>51945000</v>
      </c>
    </row>
    <row r="42" spans="1:12" ht="13.5">
      <c r="A42" s="49" t="s">
        <v>25</v>
      </c>
      <c r="B42" s="39"/>
      <c r="C42" s="6">
        <f t="shared" si="4"/>
        <v>1904262</v>
      </c>
      <c r="D42" s="6">
        <f t="shared" si="4"/>
        <v>953818</v>
      </c>
      <c r="E42" s="61">
        <f t="shared" si="4"/>
        <v>2156014</v>
      </c>
      <c r="F42" s="62">
        <f t="shared" si="4"/>
        <v>233000</v>
      </c>
      <c r="G42" s="60">
        <f t="shared" si="4"/>
        <v>233000</v>
      </c>
      <c r="H42" s="60">
        <f t="shared" si="4"/>
        <v>598670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536527</v>
      </c>
      <c r="D45" s="6">
        <f t="shared" si="4"/>
        <v>0</v>
      </c>
      <c r="E45" s="61">
        <f t="shared" si="4"/>
        <v>1084359</v>
      </c>
      <c r="F45" s="62">
        <f t="shared" si="4"/>
        <v>0</v>
      </c>
      <c r="G45" s="60">
        <f t="shared" si="4"/>
        <v>1382252</v>
      </c>
      <c r="H45" s="60">
        <f t="shared" si="4"/>
        <v>603299</v>
      </c>
      <c r="I45" s="63">
        <f t="shared" si="4"/>
        <v>1306065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20992945</v>
      </c>
      <c r="D49" s="72">
        <f aca="true" t="shared" si="6" ref="D49:L49">SUM(D41:D48)</f>
        <v>14873751</v>
      </c>
      <c r="E49" s="73">
        <f t="shared" si="6"/>
        <v>24055132</v>
      </c>
      <c r="F49" s="74">
        <f t="shared" si="6"/>
        <v>14160000</v>
      </c>
      <c r="G49" s="72">
        <f t="shared" si="6"/>
        <v>18154730</v>
      </c>
      <c r="H49" s="72">
        <f>SUM(H41:H48)</f>
        <v>16720689</v>
      </c>
      <c r="I49" s="75">
        <f t="shared" si="6"/>
        <v>17475716</v>
      </c>
      <c r="J49" s="76">
        <f t="shared" si="6"/>
        <v>24774000</v>
      </c>
      <c r="K49" s="72">
        <f t="shared" si="6"/>
        <v>18379797</v>
      </c>
      <c r="L49" s="73">
        <f t="shared" si="6"/>
        <v>51945000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18552156</v>
      </c>
      <c r="D52" s="6">
        <v>10135399</v>
      </c>
      <c r="E52" s="7">
        <v>12469609</v>
      </c>
      <c r="F52" s="8">
        <v>166494342</v>
      </c>
      <c r="G52" s="6">
        <v>166494342</v>
      </c>
      <c r="H52" s="6"/>
      <c r="I52" s="9">
        <v>2601842</v>
      </c>
      <c r="J52" s="10">
        <v>128733812</v>
      </c>
      <c r="K52" s="6">
        <v>113852061</v>
      </c>
      <c r="L52" s="7">
        <v>114141051</v>
      </c>
    </row>
    <row r="53" spans="1:12" ht="13.5">
      <c r="A53" s="79" t="s">
        <v>20</v>
      </c>
      <c r="B53" s="47"/>
      <c r="C53" s="6"/>
      <c r="D53" s="6">
        <v>1648983</v>
      </c>
      <c r="E53" s="7">
        <v>6543704</v>
      </c>
      <c r="F53" s="8">
        <v>122595338</v>
      </c>
      <c r="G53" s="6">
        <v>122595339</v>
      </c>
      <c r="H53" s="6"/>
      <c r="I53" s="9">
        <v>4011243</v>
      </c>
      <c r="J53" s="10">
        <v>111450542</v>
      </c>
      <c r="K53" s="6">
        <v>107213937</v>
      </c>
      <c r="L53" s="7">
        <v>135490845</v>
      </c>
    </row>
    <row r="54" spans="1:12" ht="13.5">
      <c r="A54" s="79" t="s">
        <v>21</v>
      </c>
      <c r="B54" s="47"/>
      <c r="C54" s="6"/>
      <c r="D54" s="6">
        <v>340109</v>
      </c>
      <c r="E54" s="7">
        <v>1252945</v>
      </c>
      <c r="F54" s="8">
        <v>81333550</v>
      </c>
      <c r="G54" s="6">
        <v>81333550</v>
      </c>
      <c r="H54" s="6"/>
      <c r="I54" s="9">
        <v>84425</v>
      </c>
      <c r="J54" s="10">
        <v>5071822</v>
      </c>
      <c r="K54" s="6">
        <v>4925255</v>
      </c>
      <c r="L54" s="7">
        <v>4770335</v>
      </c>
    </row>
    <row r="55" spans="1:12" ht="13.5">
      <c r="A55" s="79" t="s">
        <v>22</v>
      </c>
      <c r="B55" s="47"/>
      <c r="C55" s="6"/>
      <c r="D55" s="6">
        <v>1795442</v>
      </c>
      <c r="E55" s="7">
        <v>548501</v>
      </c>
      <c r="F55" s="8">
        <v>118006332</v>
      </c>
      <c r="G55" s="6">
        <v>118006332</v>
      </c>
      <c r="H55" s="6"/>
      <c r="I55" s="9">
        <v>9267819</v>
      </c>
      <c r="J55" s="10">
        <v>72729246</v>
      </c>
      <c r="K55" s="6">
        <v>82753804</v>
      </c>
      <c r="L55" s="7">
        <v>77093315</v>
      </c>
    </row>
    <row r="56" spans="1:12" ht="13.5">
      <c r="A56" s="79" t="s">
        <v>23</v>
      </c>
      <c r="B56" s="47"/>
      <c r="C56" s="6"/>
      <c r="D56" s="6">
        <v>-13625053</v>
      </c>
      <c r="E56" s="7">
        <v>594300849</v>
      </c>
      <c r="F56" s="8">
        <v>6566156</v>
      </c>
      <c r="G56" s="6">
        <v>6566156</v>
      </c>
      <c r="H56" s="6"/>
      <c r="I56" s="9">
        <v>571944513</v>
      </c>
      <c r="J56" s="10">
        <v>108565153</v>
      </c>
      <c r="K56" s="6">
        <v>101243363</v>
      </c>
      <c r="L56" s="7">
        <v>93504231</v>
      </c>
    </row>
    <row r="57" spans="1:12" ht="13.5">
      <c r="A57" s="80" t="s">
        <v>24</v>
      </c>
      <c r="B57" s="47"/>
      <c r="C57" s="21">
        <f>SUM(C52:C56)</f>
        <v>18552156</v>
      </c>
      <c r="D57" s="21">
        <f aca="true" t="shared" si="7" ref="D57:L57">SUM(D52:D56)</f>
        <v>294880</v>
      </c>
      <c r="E57" s="22">
        <f t="shared" si="7"/>
        <v>615115608</v>
      </c>
      <c r="F57" s="23">
        <f t="shared" si="7"/>
        <v>494995718</v>
      </c>
      <c r="G57" s="21">
        <f t="shared" si="7"/>
        <v>494995719</v>
      </c>
      <c r="H57" s="21">
        <f>SUM(H52:H56)</f>
        <v>0</v>
      </c>
      <c r="I57" s="24">
        <f t="shared" si="7"/>
        <v>587909842</v>
      </c>
      <c r="J57" s="25">
        <f t="shared" si="7"/>
        <v>426550575</v>
      </c>
      <c r="K57" s="21">
        <f t="shared" si="7"/>
        <v>409988420</v>
      </c>
      <c r="L57" s="22">
        <f t="shared" si="7"/>
        <v>424999777</v>
      </c>
    </row>
    <row r="58" spans="1:12" ht="13.5">
      <c r="A58" s="77" t="s">
        <v>25</v>
      </c>
      <c r="B58" s="39"/>
      <c r="C58" s="6">
        <v>1904262</v>
      </c>
      <c r="D58" s="6"/>
      <c r="E58" s="7">
        <v>27783180</v>
      </c>
      <c r="F58" s="8">
        <v>87251461</v>
      </c>
      <c r="G58" s="6">
        <v>87251461</v>
      </c>
      <c r="H58" s="6"/>
      <c r="I58" s="9">
        <v>24503367</v>
      </c>
      <c r="J58" s="10">
        <v>73218527</v>
      </c>
      <c r="K58" s="6">
        <v>64643567</v>
      </c>
      <c r="L58" s="7">
        <v>55530460</v>
      </c>
    </row>
    <row r="59" spans="1:12" ht="13.5">
      <c r="A59" s="77" t="s">
        <v>26</v>
      </c>
      <c r="B59" s="39"/>
      <c r="C59" s="11"/>
      <c r="D59" s="11"/>
      <c r="E59" s="12">
        <v>1038799</v>
      </c>
      <c r="F59" s="13"/>
      <c r="G59" s="11"/>
      <c r="H59" s="11"/>
      <c r="I59" s="14">
        <v>1038799</v>
      </c>
      <c r="J59" s="15">
        <v>21774422</v>
      </c>
      <c r="K59" s="11">
        <v>20718805</v>
      </c>
      <c r="L59" s="12">
        <v>19663188</v>
      </c>
    </row>
    <row r="60" spans="1:12" ht="13.5">
      <c r="A60" s="77" t="s">
        <v>27</v>
      </c>
      <c r="B60" s="39"/>
      <c r="C60" s="6"/>
      <c r="D60" s="6">
        <v>24941275</v>
      </c>
      <c r="E60" s="7">
        <v>123444704</v>
      </c>
      <c r="F60" s="8">
        <v>243152</v>
      </c>
      <c r="G60" s="6">
        <v>243152</v>
      </c>
      <c r="H60" s="6"/>
      <c r="I60" s="9">
        <v>123444704</v>
      </c>
      <c r="J60" s="10">
        <v>42885636</v>
      </c>
      <c r="K60" s="6">
        <v>41831618</v>
      </c>
      <c r="L60" s="7">
        <v>40718575</v>
      </c>
    </row>
    <row r="61" spans="1:12" ht="13.5">
      <c r="A61" s="77" t="s">
        <v>28</v>
      </c>
      <c r="B61" s="39" t="s">
        <v>29</v>
      </c>
      <c r="C61" s="6">
        <v>536527</v>
      </c>
      <c r="D61" s="6">
        <v>-294880</v>
      </c>
      <c r="E61" s="7">
        <v>46720733</v>
      </c>
      <c r="F61" s="8">
        <v>4354223</v>
      </c>
      <c r="G61" s="6">
        <v>4354223</v>
      </c>
      <c r="H61" s="6"/>
      <c r="I61" s="9">
        <v>43886481</v>
      </c>
      <c r="J61" s="10">
        <v>3154707</v>
      </c>
      <c r="K61" s="6">
        <v>2783356</v>
      </c>
      <c r="L61" s="7">
        <v>2388581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141554</v>
      </c>
      <c r="E64" s="7">
        <v>109874</v>
      </c>
      <c r="F64" s="8">
        <v>114554</v>
      </c>
      <c r="G64" s="6">
        <v>114554</v>
      </c>
      <c r="H64" s="6"/>
      <c r="I64" s="9">
        <v>92518</v>
      </c>
      <c r="J64" s="10">
        <v>90887</v>
      </c>
      <c r="K64" s="6">
        <v>90887</v>
      </c>
      <c r="L64" s="7">
        <v>90887</v>
      </c>
    </row>
    <row r="65" spans="1:12" ht="13.5">
      <c r="A65" s="70" t="s">
        <v>40</v>
      </c>
      <c r="B65" s="71"/>
      <c r="C65" s="72">
        <f>SUM(C57:C64)</f>
        <v>20992945</v>
      </c>
      <c r="D65" s="72">
        <f aca="true" t="shared" si="8" ref="D65:L65">SUM(D57:D64)</f>
        <v>25082829</v>
      </c>
      <c r="E65" s="73">
        <f t="shared" si="8"/>
        <v>814212898</v>
      </c>
      <c r="F65" s="74">
        <f t="shared" si="8"/>
        <v>586959108</v>
      </c>
      <c r="G65" s="72">
        <f t="shared" si="8"/>
        <v>586959109</v>
      </c>
      <c r="H65" s="72">
        <f>SUM(H57:H64)</f>
        <v>0</v>
      </c>
      <c r="I65" s="75">
        <f t="shared" si="8"/>
        <v>780875711</v>
      </c>
      <c r="J65" s="82">
        <f t="shared" si="8"/>
        <v>567674754</v>
      </c>
      <c r="K65" s="72">
        <f t="shared" si="8"/>
        <v>540056653</v>
      </c>
      <c r="L65" s="73">
        <f t="shared" si="8"/>
        <v>543391468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38115243</v>
      </c>
      <c r="D68" s="60">
        <v>38167156</v>
      </c>
      <c r="E68" s="61">
        <v>42777035</v>
      </c>
      <c r="F68" s="62">
        <v>40915609</v>
      </c>
      <c r="G68" s="60">
        <v>40915607</v>
      </c>
      <c r="H68" s="60"/>
      <c r="I68" s="63">
        <v>41149795</v>
      </c>
      <c r="J68" s="64">
        <v>43517405</v>
      </c>
      <c r="K68" s="60">
        <v>45997899</v>
      </c>
      <c r="L68" s="61">
        <v>48610184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9925901</v>
      </c>
      <c r="E69" s="61">
        <f t="shared" si="9"/>
        <v>10064082</v>
      </c>
      <c r="F69" s="62">
        <f t="shared" si="9"/>
        <v>10390595</v>
      </c>
      <c r="G69" s="60">
        <f t="shared" si="9"/>
        <v>12723691</v>
      </c>
      <c r="H69" s="60">
        <f>SUM(H75:H79)</f>
        <v>0</v>
      </c>
      <c r="I69" s="63">
        <f t="shared" si="9"/>
        <v>13291463</v>
      </c>
      <c r="J69" s="64">
        <f t="shared" si="9"/>
        <v>13865050</v>
      </c>
      <c r="K69" s="60">
        <f t="shared" si="9"/>
        <v>14655357</v>
      </c>
      <c r="L69" s="61">
        <f t="shared" si="9"/>
        <v>15489277</v>
      </c>
    </row>
    <row r="70" spans="1:12" ht="13.5">
      <c r="A70" s="79" t="s">
        <v>19</v>
      </c>
      <c r="B70" s="47"/>
      <c r="C70" s="6"/>
      <c r="D70" s="6">
        <v>1697712</v>
      </c>
      <c r="E70" s="7">
        <v>578798</v>
      </c>
      <c r="F70" s="8">
        <v>850000</v>
      </c>
      <c r="G70" s="6">
        <v>850000</v>
      </c>
      <c r="H70" s="6"/>
      <c r="I70" s="9">
        <v>621879</v>
      </c>
      <c r="J70" s="10">
        <v>884947</v>
      </c>
      <c r="K70" s="6">
        <v>935389</v>
      </c>
      <c r="L70" s="7">
        <v>988706</v>
      </c>
    </row>
    <row r="71" spans="1:12" ht="13.5">
      <c r="A71" s="79" t="s">
        <v>20</v>
      </c>
      <c r="B71" s="47"/>
      <c r="C71" s="6"/>
      <c r="D71" s="6">
        <v>2594907</v>
      </c>
      <c r="E71" s="7">
        <v>2946619</v>
      </c>
      <c r="F71" s="8">
        <v>3076894</v>
      </c>
      <c r="G71" s="6">
        <v>3076894</v>
      </c>
      <c r="H71" s="6"/>
      <c r="I71" s="9">
        <v>4906490</v>
      </c>
      <c r="J71" s="10">
        <v>5029794</v>
      </c>
      <c r="K71" s="6">
        <v>5316492</v>
      </c>
      <c r="L71" s="7">
        <v>5619532</v>
      </c>
    </row>
    <row r="72" spans="1:12" ht="13.5">
      <c r="A72" s="79" t="s">
        <v>21</v>
      </c>
      <c r="B72" s="47"/>
      <c r="C72" s="6"/>
      <c r="D72" s="6">
        <v>1247357</v>
      </c>
      <c r="E72" s="7">
        <v>1389341</v>
      </c>
      <c r="F72" s="8">
        <v>1651306</v>
      </c>
      <c r="G72" s="6">
        <v>1651306</v>
      </c>
      <c r="H72" s="6"/>
      <c r="I72" s="9">
        <v>1248987</v>
      </c>
      <c r="J72" s="10">
        <v>1975900</v>
      </c>
      <c r="K72" s="6">
        <v>2088526</v>
      </c>
      <c r="L72" s="7">
        <v>2207572</v>
      </c>
    </row>
    <row r="73" spans="1:12" ht="13.5">
      <c r="A73" s="79" t="s">
        <v>22</v>
      </c>
      <c r="B73" s="47"/>
      <c r="C73" s="6"/>
      <c r="D73" s="6">
        <v>408171</v>
      </c>
      <c r="E73" s="7">
        <v>446483</v>
      </c>
      <c r="F73" s="8">
        <v>777573</v>
      </c>
      <c r="G73" s="6">
        <v>777573</v>
      </c>
      <c r="H73" s="6"/>
      <c r="I73" s="9">
        <v>585091</v>
      </c>
      <c r="J73" s="10">
        <v>879057</v>
      </c>
      <c r="K73" s="6">
        <v>929163</v>
      </c>
      <c r="L73" s="7">
        <v>982125</v>
      </c>
    </row>
    <row r="74" spans="1:12" ht="13.5">
      <c r="A74" s="79" t="s">
        <v>23</v>
      </c>
      <c r="B74" s="47"/>
      <c r="C74" s="6"/>
      <c r="D74" s="6"/>
      <c r="E74" s="7"/>
      <c r="F74" s="8">
        <v>2133025</v>
      </c>
      <c r="G74" s="6">
        <v>2133025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5948147</v>
      </c>
      <c r="E75" s="22">
        <f t="shared" si="10"/>
        <v>5361241</v>
      </c>
      <c r="F75" s="23">
        <f t="shared" si="10"/>
        <v>8488798</v>
      </c>
      <c r="G75" s="21">
        <f t="shared" si="10"/>
        <v>8488798</v>
      </c>
      <c r="H75" s="21">
        <f>SUM(H70:H74)</f>
        <v>0</v>
      </c>
      <c r="I75" s="24">
        <f t="shared" si="10"/>
        <v>7362447</v>
      </c>
      <c r="J75" s="25">
        <f t="shared" si="10"/>
        <v>8769698</v>
      </c>
      <c r="K75" s="21">
        <f t="shared" si="10"/>
        <v>9269570</v>
      </c>
      <c r="L75" s="22">
        <f t="shared" si="10"/>
        <v>9797935</v>
      </c>
    </row>
    <row r="76" spans="1:12" ht="13.5">
      <c r="A76" s="86" t="s">
        <v>25</v>
      </c>
      <c r="B76" s="39"/>
      <c r="C76" s="6"/>
      <c r="D76" s="6">
        <v>569275</v>
      </c>
      <c r="E76" s="7">
        <v>1426884</v>
      </c>
      <c r="F76" s="8">
        <v>1351294</v>
      </c>
      <c r="G76" s="6">
        <v>1351294</v>
      </c>
      <c r="H76" s="6"/>
      <c r="I76" s="9">
        <v>457261</v>
      </c>
      <c r="J76" s="10">
        <v>974689</v>
      </c>
      <c r="K76" s="6">
        <v>1030245</v>
      </c>
      <c r="L76" s="7">
        <v>1088971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3408479</v>
      </c>
      <c r="E79" s="7">
        <v>3275957</v>
      </c>
      <c r="F79" s="8">
        <v>550503</v>
      </c>
      <c r="G79" s="6">
        <v>2883599</v>
      </c>
      <c r="H79" s="6"/>
      <c r="I79" s="9">
        <v>5471755</v>
      </c>
      <c r="J79" s="10">
        <v>4120663</v>
      </c>
      <c r="K79" s="6">
        <v>4355542</v>
      </c>
      <c r="L79" s="7">
        <v>4602371</v>
      </c>
    </row>
    <row r="80" spans="1:12" ht="13.5">
      <c r="A80" s="87" t="s">
        <v>46</v>
      </c>
      <c r="B80" s="71"/>
      <c r="C80" s="72">
        <f>SUM(C68:C69)</f>
        <v>38115243</v>
      </c>
      <c r="D80" s="72">
        <f aca="true" t="shared" si="11" ref="D80:L80">SUM(D68:D69)</f>
        <v>48093057</v>
      </c>
      <c r="E80" s="73">
        <f t="shared" si="11"/>
        <v>52841117</v>
      </c>
      <c r="F80" s="74">
        <f t="shared" si="11"/>
        <v>51306204</v>
      </c>
      <c r="G80" s="72">
        <f t="shared" si="11"/>
        <v>53639298</v>
      </c>
      <c r="H80" s="72">
        <f>SUM(H68:H69)</f>
        <v>0</v>
      </c>
      <c r="I80" s="75">
        <f t="shared" si="11"/>
        <v>54441258</v>
      </c>
      <c r="J80" s="76">
        <f t="shared" si="11"/>
        <v>57382455</v>
      </c>
      <c r="K80" s="72">
        <f t="shared" si="11"/>
        <v>60653256</v>
      </c>
      <c r="L80" s="73">
        <f t="shared" si="11"/>
        <v>64099461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15.516</v>
      </c>
      <c r="K82" s="95">
        <f t="shared" si="12"/>
        <v>0</v>
      </c>
      <c r="L82" s="96">
        <f t="shared" si="12"/>
        <v>1.8977462903045854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0.5348204930877657</v>
      </c>
      <c r="K83" s="95">
        <f t="shared" si="13"/>
        <v>0.39957905468682386</v>
      </c>
      <c r="L83" s="96">
        <f t="shared" si="13"/>
        <v>0.6998327757821283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0.396</v>
      </c>
      <c r="E84" s="96">
        <f t="shared" si="14"/>
        <v>0.012</v>
      </c>
      <c r="F84" s="97">
        <f t="shared" si="14"/>
        <v>0.018</v>
      </c>
      <c r="G84" s="95">
        <f t="shared" si="14"/>
        <v>0.022</v>
      </c>
      <c r="H84" s="95">
        <f t="shared" si="14"/>
        <v>0</v>
      </c>
      <c r="I84" s="98">
        <f t="shared" si="14"/>
        <v>0.017</v>
      </c>
      <c r="J84" s="99">
        <f t="shared" si="14"/>
        <v>0.024</v>
      </c>
      <c r="K84" s="95">
        <f t="shared" si="14"/>
        <v>0.027</v>
      </c>
      <c r="L84" s="96">
        <f t="shared" si="14"/>
        <v>0.029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0.4</v>
      </c>
      <c r="E85" s="96">
        <f t="shared" si="15"/>
        <v>0.01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0.07</v>
      </c>
      <c r="K85" s="95">
        <f t="shared" si="15"/>
        <v>0.06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10394159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10390595</v>
      </c>
      <c r="G92" s="6"/>
      <c r="H92" s="6"/>
      <c r="I92" s="9"/>
      <c r="J92" s="10">
        <v>13865050</v>
      </c>
      <c r="K92" s="6">
        <v>14655358</v>
      </c>
      <c r="L92" s="26">
        <v>15489278</v>
      </c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10390595</v>
      </c>
      <c r="G93" s="72">
        <f t="shared" si="16"/>
        <v>0</v>
      </c>
      <c r="H93" s="72">
        <f>SUM(H89:H92)</f>
        <v>10394159</v>
      </c>
      <c r="I93" s="75">
        <f t="shared" si="16"/>
        <v>0</v>
      </c>
      <c r="J93" s="76">
        <f t="shared" si="16"/>
        <v>13865050</v>
      </c>
      <c r="K93" s="72">
        <f t="shared" si="16"/>
        <v>14655358</v>
      </c>
      <c r="L93" s="121">
        <f t="shared" si="16"/>
        <v>15489278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1100744</v>
      </c>
      <c r="D5" s="40">
        <f aca="true" t="shared" si="0" ref="D5:L5">SUM(D11:D18)</f>
        <v>9092247</v>
      </c>
      <c r="E5" s="41">
        <f t="shared" si="0"/>
        <v>9765814</v>
      </c>
      <c r="F5" s="42">
        <f t="shared" si="0"/>
        <v>9606000</v>
      </c>
      <c r="G5" s="40">
        <f t="shared" si="0"/>
        <v>7206000</v>
      </c>
      <c r="H5" s="40">
        <f>SUM(H11:H18)</f>
        <v>6466571</v>
      </c>
      <c r="I5" s="43">
        <f t="shared" si="0"/>
        <v>12441972</v>
      </c>
      <c r="J5" s="44">
        <f t="shared" si="0"/>
        <v>11601000</v>
      </c>
      <c r="K5" s="40">
        <f t="shared" si="0"/>
        <v>7762000</v>
      </c>
      <c r="L5" s="41">
        <f t="shared" si="0"/>
        <v>7932000</v>
      </c>
    </row>
    <row r="6" spans="1:12" ht="13.5">
      <c r="A6" s="46" t="s">
        <v>19</v>
      </c>
      <c r="B6" s="47"/>
      <c r="C6" s="6"/>
      <c r="D6" s="6">
        <v>2355904</v>
      </c>
      <c r="E6" s="7"/>
      <c r="F6" s="8"/>
      <c r="G6" s="6"/>
      <c r="H6" s="6"/>
      <c r="I6" s="9">
        <v>2464000</v>
      </c>
      <c r="J6" s="10"/>
      <c r="K6" s="6"/>
      <c r="L6" s="7"/>
    </row>
    <row r="7" spans="1:12" ht="13.5">
      <c r="A7" s="46" t="s">
        <v>20</v>
      </c>
      <c r="B7" s="47"/>
      <c r="C7" s="6"/>
      <c r="D7" s="6"/>
      <c r="E7" s="7">
        <v>619075</v>
      </c>
      <c r="F7" s="8"/>
      <c r="G7" s="6"/>
      <c r="H7" s="6">
        <v>74152</v>
      </c>
      <c r="I7" s="9">
        <v>54000</v>
      </c>
      <c r="J7" s="10"/>
      <c r="K7" s="6"/>
      <c r="L7" s="7"/>
    </row>
    <row r="8" spans="1:12" ht="13.5">
      <c r="A8" s="46" t="s">
        <v>21</v>
      </c>
      <c r="B8" s="47"/>
      <c r="C8" s="6">
        <v>886827</v>
      </c>
      <c r="D8" s="6">
        <v>5900733</v>
      </c>
      <c r="E8" s="7">
        <v>5917053</v>
      </c>
      <c r="F8" s="8">
        <v>8406000</v>
      </c>
      <c r="G8" s="6">
        <v>7206000</v>
      </c>
      <c r="H8" s="6">
        <v>6392419</v>
      </c>
      <c r="I8" s="9">
        <v>5696509</v>
      </c>
      <c r="J8" s="10">
        <v>11601000</v>
      </c>
      <c r="K8" s="6">
        <v>7762000</v>
      </c>
      <c r="L8" s="7">
        <v>7932000</v>
      </c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>
        <v>1502000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>
        <v>1200000</v>
      </c>
      <c r="G10" s="6"/>
      <c r="H10" s="6"/>
      <c r="I10" s="9">
        <v>2654000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886827</v>
      </c>
      <c r="D11" s="21">
        <f aca="true" t="shared" si="1" ref="D11:L11">SUM(D6:D10)</f>
        <v>8256637</v>
      </c>
      <c r="E11" s="22">
        <f t="shared" si="1"/>
        <v>6536128</v>
      </c>
      <c r="F11" s="23">
        <f t="shared" si="1"/>
        <v>9606000</v>
      </c>
      <c r="G11" s="21">
        <f t="shared" si="1"/>
        <v>7206000</v>
      </c>
      <c r="H11" s="21">
        <f>SUM(H6:H10)</f>
        <v>6466571</v>
      </c>
      <c r="I11" s="24">
        <f t="shared" si="1"/>
        <v>12370509</v>
      </c>
      <c r="J11" s="25">
        <f t="shared" si="1"/>
        <v>11601000</v>
      </c>
      <c r="K11" s="21">
        <f t="shared" si="1"/>
        <v>7762000</v>
      </c>
      <c r="L11" s="22">
        <f t="shared" si="1"/>
        <v>7932000</v>
      </c>
    </row>
    <row r="12" spans="1:12" ht="13.5">
      <c r="A12" s="49" t="s">
        <v>25</v>
      </c>
      <c r="B12" s="39"/>
      <c r="C12" s="6">
        <v>213917</v>
      </c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835610</v>
      </c>
      <c r="E15" s="7">
        <v>3213678</v>
      </c>
      <c r="F15" s="8"/>
      <c r="G15" s="6"/>
      <c r="H15" s="6"/>
      <c r="I15" s="9"/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16008</v>
      </c>
      <c r="F18" s="18"/>
      <c r="G18" s="16"/>
      <c r="H18" s="16"/>
      <c r="I18" s="19">
        <v>71463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935797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1161177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735797</v>
      </c>
      <c r="D23" s="6"/>
      <c r="E23" s="7"/>
      <c r="F23" s="8"/>
      <c r="G23" s="6"/>
      <c r="H23" s="6">
        <v>1161177</v>
      </c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735797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1161177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200000</v>
      </c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2355904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2464000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619075</v>
      </c>
      <c r="F37" s="8">
        <f t="shared" si="4"/>
        <v>0</v>
      </c>
      <c r="G37" s="6">
        <f t="shared" si="4"/>
        <v>0</v>
      </c>
      <c r="H37" s="6">
        <f>H7+H22</f>
        <v>74152</v>
      </c>
      <c r="I37" s="9">
        <f t="shared" si="4"/>
        <v>54000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1622624</v>
      </c>
      <c r="D38" s="6">
        <f t="shared" si="4"/>
        <v>5900733</v>
      </c>
      <c r="E38" s="7">
        <f t="shared" si="4"/>
        <v>5917053</v>
      </c>
      <c r="F38" s="8">
        <f t="shared" si="4"/>
        <v>8406000</v>
      </c>
      <c r="G38" s="6">
        <f t="shared" si="4"/>
        <v>7206000</v>
      </c>
      <c r="H38" s="6">
        <f>H8+H23</f>
        <v>7553596</v>
      </c>
      <c r="I38" s="9">
        <f t="shared" si="4"/>
        <v>5696509</v>
      </c>
      <c r="J38" s="10">
        <f t="shared" si="4"/>
        <v>11601000</v>
      </c>
      <c r="K38" s="6">
        <f t="shared" si="4"/>
        <v>7762000</v>
      </c>
      <c r="L38" s="7">
        <f t="shared" si="4"/>
        <v>7932000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1502000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1200000</v>
      </c>
      <c r="G40" s="6">
        <f t="shared" si="4"/>
        <v>0</v>
      </c>
      <c r="H40" s="6">
        <f>H10+H25</f>
        <v>0</v>
      </c>
      <c r="I40" s="9">
        <f t="shared" si="4"/>
        <v>2654000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1622624</v>
      </c>
      <c r="D41" s="21">
        <f aca="true" t="shared" si="5" ref="D41:L41">SUM(D36:D40)</f>
        <v>8256637</v>
      </c>
      <c r="E41" s="22">
        <f t="shared" si="5"/>
        <v>6536128</v>
      </c>
      <c r="F41" s="23">
        <f t="shared" si="5"/>
        <v>9606000</v>
      </c>
      <c r="G41" s="21">
        <f t="shared" si="5"/>
        <v>7206000</v>
      </c>
      <c r="H41" s="21">
        <f>SUM(H36:H40)</f>
        <v>7627748</v>
      </c>
      <c r="I41" s="24">
        <f t="shared" si="5"/>
        <v>12370509</v>
      </c>
      <c r="J41" s="25">
        <f t="shared" si="5"/>
        <v>11601000</v>
      </c>
      <c r="K41" s="21">
        <f t="shared" si="5"/>
        <v>7762000</v>
      </c>
      <c r="L41" s="22">
        <f t="shared" si="5"/>
        <v>7932000</v>
      </c>
    </row>
    <row r="42" spans="1:12" ht="13.5">
      <c r="A42" s="49" t="s">
        <v>25</v>
      </c>
      <c r="B42" s="39"/>
      <c r="C42" s="6">
        <f t="shared" si="4"/>
        <v>413917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835610</v>
      </c>
      <c r="E45" s="61">
        <f t="shared" si="4"/>
        <v>3213678</v>
      </c>
      <c r="F45" s="62">
        <f t="shared" si="4"/>
        <v>0</v>
      </c>
      <c r="G45" s="60">
        <f t="shared" si="4"/>
        <v>0</v>
      </c>
      <c r="H45" s="60">
        <f t="shared" si="4"/>
        <v>0</v>
      </c>
      <c r="I45" s="63">
        <f t="shared" si="4"/>
        <v>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16008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71463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2036541</v>
      </c>
      <c r="D49" s="72">
        <f aca="true" t="shared" si="6" ref="D49:L49">SUM(D41:D48)</f>
        <v>9092247</v>
      </c>
      <c r="E49" s="73">
        <f t="shared" si="6"/>
        <v>9765814</v>
      </c>
      <c r="F49" s="74">
        <f t="shared" si="6"/>
        <v>9606000</v>
      </c>
      <c r="G49" s="72">
        <f t="shared" si="6"/>
        <v>7206000</v>
      </c>
      <c r="H49" s="72">
        <f>SUM(H41:H48)</f>
        <v>7627748</v>
      </c>
      <c r="I49" s="75">
        <f t="shared" si="6"/>
        <v>12441972</v>
      </c>
      <c r="J49" s="76">
        <f t="shared" si="6"/>
        <v>11601000</v>
      </c>
      <c r="K49" s="72">
        <f t="shared" si="6"/>
        <v>7762000</v>
      </c>
      <c r="L49" s="73">
        <f t="shared" si="6"/>
        <v>7932000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33526000</v>
      </c>
      <c r="D52" s="6">
        <v>23160363</v>
      </c>
      <c r="E52" s="7">
        <v>20438822</v>
      </c>
      <c r="F52" s="8">
        <v>33526000</v>
      </c>
      <c r="G52" s="6">
        <v>33526000</v>
      </c>
      <c r="H52" s="6"/>
      <c r="I52" s="9">
        <v>30230162</v>
      </c>
      <c r="J52" s="10">
        <v>24419000</v>
      </c>
      <c r="K52" s="6">
        <v>24419000</v>
      </c>
      <c r="L52" s="7">
        <v>24419000</v>
      </c>
    </row>
    <row r="53" spans="1:12" ht="13.5">
      <c r="A53" s="79" t="s">
        <v>20</v>
      </c>
      <c r="B53" s="47"/>
      <c r="C53" s="6">
        <v>21947000</v>
      </c>
      <c r="D53" s="6">
        <v>19225459</v>
      </c>
      <c r="E53" s="7">
        <v>19844534</v>
      </c>
      <c r="F53" s="8">
        <v>22947000</v>
      </c>
      <c r="G53" s="6">
        <v>22947000</v>
      </c>
      <c r="H53" s="6"/>
      <c r="I53" s="9">
        <v>26981449</v>
      </c>
      <c r="J53" s="10">
        <v>13376000</v>
      </c>
      <c r="K53" s="6">
        <v>13376000</v>
      </c>
      <c r="L53" s="7">
        <v>13376000</v>
      </c>
    </row>
    <row r="54" spans="1:12" ht="13.5">
      <c r="A54" s="79" t="s">
        <v>21</v>
      </c>
      <c r="B54" s="47"/>
      <c r="C54" s="6">
        <v>17537797</v>
      </c>
      <c r="D54" s="6">
        <v>32208790</v>
      </c>
      <c r="E54" s="7">
        <v>27095204</v>
      </c>
      <c r="F54" s="8">
        <v>33391000</v>
      </c>
      <c r="G54" s="6">
        <v>33191000</v>
      </c>
      <c r="H54" s="6"/>
      <c r="I54" s="9">
        <v>39676450</v>
      </c>
      <c r="J54" s="10">
        <v>36196000</v>
      </c>
      <c r="K54" s="6">
        <v>44303000</v>
      </c>
      <c r="L54" s="7">
        <v>62045000</v>
      </c>
    </row>
    <row r="55" spans="1:12" ht="13.5">
      <c r="A55" s="79" t="s">
        <v>22</v>
      </c>
      <c r="B55" s="47"/>
      <c r="C55" s="6">
        <v>25493000</v>
      </c>
      <c r="D55" s="6">
        <v>16973000</v>
      </c>
      <c r="E55" s="7">
        <v>16973000</v>
      </c>
      <c r="F55" s="8">
        <v>14495000</v>
      </c>
      <c r="G55" s="6">
        <v>14495000</v>
      </c>
      <c r="H55" s="6"/>
      <c r="I55" s="9">
        <v>28523881</v>
      </c>
      <c r="J55" s="10">
        <v>15698000</v>
      </c>
      <c r="K55" s="6">
        <v>15698000</v>
      </c>
      <c r="L55" s="7">
        <v>15698000</v>
      </c>
    </row>
    <row r="56" spans="1:12" ht="13.5">
      <c r="A56" s="79" t="s">
        <v>23</v>
      </c>
      <c r="B56" s="47"/>
      <c r="C56" s="6">
        <v>8047000</v>
      </c>
      <c r="D56" s="6">
        <v>149912</v>
      </c>
      <c r="E56" s="7">
        <v>27517342</v>
      </c>
      <c r="F56" s="8">
        <v>9247000</v>
      </c>
      <c r="G56" s="6">
        <v>8047000</v>
      </c>
      <c r="H56" s="6"/>
      <c r="I56" s="9">
        <v>36415389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106550797</v>
      </c>
      <c r="D57" s="21">
        <f aca="true" t="shared" si="7" ref="D57:L57">SUM(D52:D56)</f>
        <v>91717524</v>
      </c>
      <c r="E57" s="22">
        <f t="shared" si="7"/>
        <v>111868902</v>
      </c>
      <c r="F57" s="23">
        <f t="shared" si="7"/>
        <v>113606000</v>
      </c>
      <c r="G57" s="21">
        <f t="shared" si="7"/>
        <v>112206000</v>
      </c>
      <c r="H57" s="21">
        <f>SUM(H52:H56)</f>
        <v>0</v>
      </c>
      <c r="I57" s="24">
        <f t="shared" si="7"/>
        <v>161827331</v>
      </c>
      <c r="J57" s="25">
        <f t="shared" si="7"/>
        <v>89689000</v>
      </c>
      <c r="K57" s="21">
        <f t="shared" si="7"/>
        <v>97796000</v>
      </c>
      <c r="L57" s="22">
        <f t="shared" si="7"/>
        <v>115538000</v>
      </c>
    </row>
    <row r="58" spans="1:12" ht="13.5">
      <c r="A58" s="77" t="s">
        <v>25</v>
      </c>
      <c r="B58" s="39"/>
      <c r="C58" s="6">
        <v>19394000</v>
      </c>
      <c r="D58" s="6">
        <v>32204828</v>
      </c>
      <c r="E58" s="7">
        <v>2169153</v>
      </c>
      <c r="F58" s="8"/>
      <c r="G58" s="6"/>
      <c r="H58" s="6"/>
      <c r="I58" s="9">
        <v>2084189</v>
      </c>
      <c r="J58" s="10">
        <v>22187000</v>
      </c>
      <c r="K58" s="6">
        <v>23120000</v>
      </c>
      <c r="L58" s="7">
        <v>23120000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2496396</v>
      </c>
      <c r="D60" s="6">
        <v>2471000</v>
      </c>
      <c r="E60" s="7">
        <v>4548102</v>
      </c>
      <c r="F60" s="8">
        <v>499000</v>
      </c>
      <c r="G60" s="6">
        <v>499000</v>
      </c>
      <c r="H60" s="6"/>
      <c r="I60" s="9">
        <v>4548102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126295000</v>
      </c>
      <c r="D61" s="6">
        <v>2072699</v>
      </c>
      <c r="E61" s="7">
        <v>14240751</v>
      </c>
      <c r="F61" s="8">
        <v>126295000</v>
      </c>
      <c r="G61" s="6">
        <v>126295000</v>
      </c>
      <c r="H61" s="6"/>
      <c r="I61" s="9">
        <v>22645524</v>
      </c>
      <c r="J61" s="10">
        <v>499000</v>
      </c>
      <c r="K61" s="6">
        <v>560000</v>
      </c>
      <c r="L61" s="7">
        <v>780000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144000</v>
      </c>
      <c r="D64" s="6">
        <v>107807</v>
      </c>
      <c r="E64" s="7">
        <v>16008</v>
      </c>
      <c r="F64" s="8"/>
      <c r="G64" s="6"/>
      <c r="H64" s="6"/>
      <c r="I64" s="9">
        <v>71463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254880193</v>
      </c>
      <c r="D65" s="72">
        <f aca="true" t="shared" si="8" ref="D65:L65">SUM(D57:D64)</f>
        <v>128573858</v>
      </c>
      <c r="E65" s="73">
        <f t="shared" si="8"/>
        <v>132842916</v>
      </c>
      <c r="F65" s="74">
        <f t="shared" si="8"/>
        <v>240400000</v>
      </c>
      <c r="G65" s="72">
        <f t="shared" si="8"/>
        <v>239000000</v>
      </c>
      <c r="H65" s="72">
        <f>SUM(H57:H64)</f>
        <v>0</v>
      </c>
      <c r="I65" s="75">
        <f t="shared" si="8"/>
        <v>191176609</v>
      </c>
      <c r="J65" s="82">
        <f t="shared" si="8"/>
        <v>112375000</v>
      </c>
      <c r="K65" s="72">
        <f t="shared" si="8"/>
        <v>121476000</v>
      </c>
      <c r="L65" s="73">
        <f t="shared" si="8"/>
        <v>139438000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9012615</v>
      </c>
      <c r="D68" s="60">
        <v>9647947</v>
      </c>
      <c r="E68" s="61">
        <v>11320721</v>
      </c>
      <c r="F68" s="62">
        <v>2865000</v>
      </c>
      <c r="G68" s="60">
        <v>2865000</v>
      </c>
      <c r="H68" s="60"/>
      <c r="I68" s="63">
        <v>14806846</v>
      </c>
      <c r="J68" s="64">
        <v>8923000</v>
      </c>
      <c r="K68" s="60">
        <v>10708000</v>
      </c>
      <c r="L68" s="61">
        <v>10922000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588860</v>
      </c>
      <c r="E69" s="61">
        <f t="shared" si="9"/>
        <v>0</v>
      </c>
      <c r="F69" s="62">
        <f t="shared" si="9"/>
        <v>2370000</v>
      </c>
      <c r="G69" s="60">
        <f t="shared" si="9"/>
        <v>2370000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>
        <v>234968</v>
      </c>
      <c r="E70" s="7"/>
      <c r="F70" s="8">
        <v>454000</v>
      </c>
      <c r="G70" s="6">
        <v>454000</v>
      </c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258000</v>
      </c>
      <c r="G71" s="6">
        <v>258000</v>
      </c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>
        <v>127493</v>
      </c>
      <c r="E72" s="7"/>
      <c r="F72" s="8">
        <v>875000</v>
      </c>
      <c r="G72" s="6">
        <v>875000</v>
      </c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783000</v>
      </c>
      <c r="G74" s="6">
        <v>783000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362461</v>
      </c>
      <c r="E75" s="22">
        <f t="shared" si="10"/>
        <v>0</v>
      </c>
      <c r="F75" s="23">
        <f t="shared" si="10"/>
        <v>2370000</v>
      </c>
      <c r="G75" s="21">
        <f t="shared" si="10"/>
        <v>2370000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226399</v>
      </c>
      <c r="E79" s="7"/>
      <c r="F79" s="8"/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9012615</v>
      </c>
      <c r="D80" s="72">
        <f aca="true" t="shared" si="11" ref="D80:L80">SUM(D68:D69)</f>
        <v>10236807</v>
      </c>
      <c r="E80" s="73">
        <f t="shared" si="11"/>
        <v>11320721</v>
      </c>
      <c r="F80" s="74">
        <f t="shared" si="11"/>
        <v>5235000</v>
      </c>
      <c r="G80" s="72">
        <f t="shared" si="11"/>
        <v>5235000</v>
      </c>
      <c r="H80" s="72">
        <f>SUM(H68:H69)</f>
        <v>0</v>
      </c>
      <c r="I80" s="75">
        <f t="shared" si="11"/>
        <v>14806846</v>
      </c>
      <c r="J80" s="76">
        <f t="shared" si="11"/>
        <v>8923000</v>
      </c>
      <c r="K80" s="72">
        <f t="shared" si="11"/>
        <v>10708000</v>
      </c>
      <c r="L80" s="73">
        <f t="shared" si="11"/>
        <v>10922000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0.8501495352234488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0.17956611007595835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0.10383190672185598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</v>
      </c>
      <c r="D84" s="95">
        <f t="shared" si="14"/>
        <v>0.005</v>
      </c>
      <c r="E84" s="96">
        <f t="shared" si="14"/>
        <v>0</v>
      </c>
      <c r="F84" s="97">
        <f t="shared" si="14"/>
        <v>0.01</v>
      </c>
      <c r="G84" s="95">
        <f t="shared" si="14"/>
        <v>0.01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2370000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410422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2370000</v>
      </c>
      <c r="G93" s="72">
        <f t="shared" si="16"/>
        <v>0</v>
      </c>
      <c r="H93" s="72">
        <f>SUM(H89:H92)</f>
        <v>410422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25381594</v>
      </c>
      <c r="D5" s="40">
        <f aca="true" t="shared" si="0" ref="D5:L5">SUM(D11:D18)</f>
        <v>22376361</v>
      </c>
      <c r="E5" s="41">
        <f t="shared" si="0"/>
        <v>20231054</v>
      </c>
      <c r="F5" s="42">
        <f t="shared" si="0"/>
        <v>33937000</v>
      </c>
      <c r="G5" s="40">
        <f t="shared" si="0"/>
        <v>30007500</v>
      </c>
      <c r="H5" s="40">
        <f>SUM(H11:H18)</f>
        <v>33762916</v>
      </c>
      <c r="I5" s="43">
        <f t="shared" si="0"/>
        <v>39482090</v>
      </c>
      <c r="J5" s="44">
        <f t="shared" si="0"/>
        <v>53861000</v>
      </c>
      <c r="K5" s="40">
        <f t="shared" si="0"/>
        <v>47247000</v>
      </c>
      <c r="L5" s="41">
        <f t="shared" si="0"/>
        <v>9509000</v>
      </c>
    </row>
    <row r="6" spans="1:12" ht="13.5">
      <c r="A6" s="46" t="s">
        <v>19</v>
      </c>
      <c r="B6" s="47"/>
      <c r="C6" s="6">
        <v>4950099</v>
      </c>
      <c r="D6" s="6">
        <v>1267557</v>
      </c>
      <c r="E6" s="7">
        <v>1984778</v>
      </c>
      <c r="F6" s="8">
        <v>8462746</v>
      </c>
      <c r="G6" s="6">
        <v>7438546</v>
      </c>
      <c r="H6" s="6">
        <v>12437716</v>
      </c>
      <c r="I6" s="9">
        <v>18208245</v>
      </c>
      <c r="J6" s="10"/>
      <c r="K6" s="6"/>
      <c r="L6" s="7"/>
    </row>
    <row r="7" spans="1:12" ht="13.5">
      <c r="A7" s="46" t="s">
        <v>20</v>
      </c>
      <c r="B7" s="47"/>
      <c r="C7" s="6">
        <v>1755215</v>
      </c>
      <c r="D7" s="6">
        <v>1227155</v>
      </c>
      <c r="E7" s="7"/>
      <c r="F7" s="8">
        <v>2426000</v>
      </c>
      <c r="G7" s="6">
        <v>2426000</v>
      </c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3199286</v>
      </c>
      <c r="D8" s="6">
        <v>5740104</v>
      </c>
      <c r="E8" s="7">
        <v>14414864</v>
      </c>
      <c r="F8" s="8">
        <v>20172544</v>
      </c>
      <c r="G8" s="6">
        <v>15543759</v>
      </c>
      <c r="H8" s="6">
        <v>20426312</v>
      </c>
      <c r="I8" s="9">
        <v>20184623</v>
      </c>
      <c r="J8" s="10">
        <v>50426000</v>
      </c>
      <c r="K8" s="6">
        <v>47247000</v>
      </c>
      <c r="L8" s="7">
        <v>9509000</v>
      </c>
    </row>
    <row r="9" spans="1:12" ht="13.5">
      <c r="A9" s="46" t="s">
        <v>22</v>
      </c>
      <c r="B9" s="47"/>
      <c r="C9" s="6">
        <v>15147650</v>
      </c>
      <c r="D9" s="6">
        <v>13508907</v>
      </c>
      <c r="E9" s="7">
        <v>3461943</v>
      </c>
      <c r="F9" s="8">
        <v>100000</v>
      </c>
      <c r="G9" s="6">
        <v>1823485</v>
      </c>
      <c r="H9" s="6">
        <v>590897</v>
      </c>
      <c r="I9" s="9">
        <v>418923</v>
      </c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25052250</v>
      </c>
      <c r="D11" s="21">
        <f aca="true" t="shared" si="1" ref="D11:L11">SUM(D6:D10)</f>
        <v>21743723</v>
      </c>
      <c r="E11" s="22">
        <f t="shared" si="1"/>
        <v>19861585</v>
      </c>
      <c r="F11" s="23">
        <f t="shared" si="1"/>
        <v>31161290</v>
      </c>
      <c r="G11" s="21">
        <f t="shared" si="1"/>
        <v>27231790</v>
      </c>
      <c r="H11" s="21">
        <f>SUM(H6:H10)</f>
        <v>33454925</v>
      </c>
      <c r="I11" s="24">
        <f t="shared" si="1"/>
        <v>38811791</v>
      </c>
      <c r="J11" s="25">
        <f t="shared" si="1"/>
        <v>50426000</v>
      </c>
      <c r="K11" s="21">
        <f t="shared" si="1"/>
        <v>47247000</v>
      </c>
      <c r="L11" s="22">
        <f t="shared" si="1"/>
        <v>9509000</v>
      </c>
    </row>
    <row r="12" spans="1:12" ht="13.5">
      <c r="A12" s="49" t="s">
        <v>25</v>
      </c>
      <c r="B12" s="39"/>
      <c r="C12" s="6">
        <v>16159</v>
      </c>
      <c r="D12" s="6"/>
      <c r="E12" s="7"/>
      <c r="F12" s="8">
        <v>155710</v>
      </c>
      <c r="G12" s="6">
        <v>155710</v>
      </c>
      <c r="H12" s="6">
        <v>177509</v>
      </c>
      <c r="I12" s="9"/>
      <c r="J12" s="10">
        <v>120000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313185</v>
      </c>
      <c r="D15" s="6">
        <v>632638</v>
      </c>
      <c r="E15" s="7">
        <v>369469</v>
      </c>
      <c r="F15" s="8">
        <v>2620000</v>
      </c>
      <c r="G15" s="6">
        <v>2620000</v>
      </c>
      <c r="H15" s="6">
        <v>130482</v>
      </c>
      <c r="I15" s="9">
        <v>670299</v>
      </c>
      <c r="J15" s="10">
        <v>3315000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21716482</v>
      </c>
      <c r="K20" s="53">
        <f t="shared" si="2"/>
        <v>12150091</v>
      </c>
      <c r="L20" s="54">
        <f t="shared" si="2"/>
        <v>11466777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3219482</v>
      </c>
      <c r="K21" s="6">
        <v>2309091</v>
      </c>
      <c r="L21" s="7">
        <v>4217777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1000000</v>
      </c>
      <c r="K22" s="6">
        <v>2000000</v>
      </c>
      <c r="L22" s="7">
        <v>1000000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4000000</v>
      </c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6630000</v>
      </c>
      <c r="K24" s="6">
        <v>4841000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14849482</v>
      </c>
      <c r="K26" s="21">
        <f t="shared" si="3"/>
        <v>9150091</v>
      </c>
      <c r="L26" s="22">
        <f t="shared" si="3"/>
        <v>5217777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6867000</v>
      </c>
      <c r="K27" s="6">
        <v>3000000</v>
      </c>
      <c r="L27" s="7">
        <v>6249000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4950099</v>
      </c>
      <c r="D36" s="6">
        <f t="shared" si="4"/>
        <v>1267557</v>
      </c>
      <c r="E36" s="7">
        <f t="shared" si="4"/>
        <v>1984778</v>
      </c>
      <c r="F36" s="8">
        <f t="shared" si="4"/>
        <v>8462746</v>
      </c>
      <c r="G36" s="6">
        <f t="shared" si="4"/>
        <v>7438546</v>
      </c>
      <c r="H36" s="6">
        <f>H6+H21</f>
        <v>12437716</v>
      </c>
      <c r="I36" s="9">
        <f t="shared" si="4"/>
        <v>18208245</v>
      </c>
      <c r="J36" s="10">
        <f t="shared" si="4"/>
        <v>3219482</v>
      </c>
      <c r="K36" s="6">
        <f t="shared" si="4"/>
        <v>2309091</v>
      </c>
      <c r="L36" s="7">
        <f t="shared" si="4"/>
        <v>4217777</v>
      </c>
    </row>
    <row r="37" spans="1:12" ht="13.5">
      <c r="A37" s="46" t="s">
        <v>20</v>
      </c>
      <c r="B37" s="47"/>
      <c r="C37" s="6">
        <f t="shared" si="4"/>
        <v>1755215</v>
      </c>
      <c r="D37" s="6">
        <f t="shared" si="4"/>
        <v>1227155</v>
      </c>
      <c r="E37" s="7">
        <f t="shared" si="4"/>
        <v>0</v>
      </c>
      <c r="F37" s="8">
        <f t="shared" si="4"/>
        <v>2426000</v>
      </c>
      <c r="G37" s="6">
        <f t="shared" si="4"/>
        <v>2426000</v>
      </c>
      <c r="H37" s="6">
        <f>H7+H22</f>
        <v>0</v>
      </c>
      <c r="I37" s="9">
        <f t="shared" si="4"/>
        <v>0</v>
      </c>
      <c r="J37" s="10">
        <f t="shared" si="4"/>
        <v>1000000</v>
      </c>
      <c r="K37" s="6">
        <f t="shared" si="4"/>
        <v>2000000</v>
      </c>
      <c r="L37" s="7">
        <f t="shared" si="4"/>
        <v>1000000</v>
      </c>
    </row>
    <row r="38" spans="1:12" ht="13.5">
      <c r="A38" s="46" t="s">
        <v>21</v>
      </c>
      <c r="B38" s="47"/>
      <c r="C38" s="6">
        <f t="shared" si="4"/>
        <v>3199286</v>
      </c>
      <c r="D38" s="6">
        <f t="shared" si="4"/>
        <v>5740104</v>
      </c>
      <c r="E38" s="7">
        <f t="shared" si="4"/>
        <v>14414864</v>
      </c>
      <c r="F38" s="8">
        <f t="shared" si="4"/>
        <v>20172544</v>
      </c>
      <c r="G38" s="6">
        <f t="shared" si="4"/>
        <v>15543759</v>
      </c>
      <c r="H38" s="6">
        <f>H8+H23</f>
        <v>20426312</v>
      </c>
      <c r="I38" s="9">
        <f t="shared" si="4"/>
        <v>20184623</v>
      </c>
      <c r="J38" s="10">
        <f t="shared" si="4"/>
        <v>54426000</v>
      </c>
      <c r="K38" s="6">
        <f t="shared" si="4"/>
        <v>47247000</v>
      </c>
      <c r="L38" s="7">
        <f t="shared" si="4"/>
        <v>9509000</v>
      </c>
    </row>
    <row r="39" spans="1:12" ht="13.5">
      <c r="A39" s="46" t="s">
        <v>22</v>
      </c>
      <c r="B39" s="47"/>
      <c r="C39" s="6">
        <f t="shared" si="4"/>
        <v>15147650</v>
      </c>
      <c r="D39" s="6">
        <f t="shared" si="4"/>
        <v>13508907</v>
      </c>
      <c r="E39" s="7">
        <f t="shared" si="4"/>
        <v>3461943</v>
      </c>
      <c r="F39" s="8">
        <f t="shared" si="4"/>
        <v>100000</v>
      </c>
      <c r="G39" s="6">
        <f t="shared" si="4"/>
        <v>1823485</v>
      </c>
      <c r="H39" s="6">
        <f>H9+H24</f>
        <v>590897</v>
      </c>
      <c r="I39" s="9">
        <f t="shared" si="4"/>
        <v>418923</v>
      </c>
      <c r="J39" s="10">
        <f t="shared" si="4"/>
        <v>6630000</v>
      </c>
      <c r="K39" s="6">
        <f t="shared" si="4"/>
        <v>4841000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25052250</v>
      </c>
      <c r="D41" s="21">
        <f aca="true" t="shared" si="5" ref="D41:L41">SUM(D36:D40)</f>
        <v>21743723</v>
      </c>
      <c r="E41" s="22">
        <f t="shared" si="5"/>
        <v>19861585</v>
      </c>
      <c r="F41" s="23">
        <f t="shared" si="5"/>
        <v>31161290</v>
      </c>
      <c r="G41" s="21">
        <f t="shared" si="5"/>
        <v>27231790</v>
      </c>
      <c r="H41" s="21">
        <f>SUM(H36:H40)</f>
        <v>33454925</v>
      </c>
      <c r="I41" s="24">
        <f t="shared" si="5"/>
        <v>38811791</v>
      </c>
      <c r="J41" s="25">
        <f t="shared" si="5"/>
        <v>65275482</v>
      </c>
      <c r="K41" s="21">
        <f t="shared" si="5"/>
        <v>56397091</v>
      </c>
      <c r="L41" s="22">
        <f t="shared" si="5"/>
        <v>14726777</v>
      </c>
    </row>
    <row r="42" spans="1:12" ht="13.5">
      <c r="A42" s="49" t="s">
        <v>25</v>
      </c>
      <c r="B42" s="39"/>
      <c r="C42" s="6">
        <f t="shared" si="4"/>
        <v>16159</v>
      </c>
      <c r="D42" s="6">
        <f t="shared" si="4"/>
        <v>0</v>
      </c>
      <c r="E42" s="61">
        <f t="shared" si="4"/>
        <v>0</v>
      </c>
      <c r="F42" s="62">
        <f t="shared" si="4"/>
        <v>155710</v>
      </c>
      <c r="G42" s="60">
        <f t="shared" si="4"/>
        <v>155710</v>
      </c>
      <c r="H42" s="60">
        <f t="shared" si="4"/>
        <v>177509</v>
      </c>
      <c r="I42" s="63">
        <f t="shared" si="4"/>
        <v>0</v>
      </c>
      <c r="J42" s="64">
        <f t="shared" si="4"/>
        <v>6987000</v>
      </c>
      <c r="K42" s="60">
        <f t="shared" si="4"/>
        <v>3000000</v>
      </c>
      <c r="L42" s="61">
        <f t="shared" si="4"/>
        <v>6249000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313185</v>
      </c>
      <c r="D45" s="6">
        <f t="shared" si="4"/>
        <v>632638</v>
      </c>
      <c r="E45" s="61">
        <f t="shared" si="4"/>
        <v>369469</v>
      </c>
      <c r="F45" s="62">
        <f t="shared" si="4"/>
        <v>2620000</v>
      </c>
      <c r="G45" s="60">
        <f t="shared" si="4"/>
        <v>2620000</v>
      </c>
      <c r="H45" s="60">
        <f t="shared" si="4"/>
        <v>130482</v>
      </c>
      <c r="I45" s="63">
        <f t="shared" si="4"/>
        <v>670299</v>
      </c>
      <c r="J45" s="64">
        <f t="shared" si="4"/>
        <v>3315000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25381594</v>
      </c>
      <c r="D49" s="72">
        <f aca="true" t="shared" si="6" ref="D49:L49">SUM(D41:D48)</f>
        <v>22376361</v>
      </c>
      <c r="E49" s="73">
        <f t="shared" si="6"/>
        <v>20231054</v>
      </c>
      <c r="F49" s="74">
        <f t="shared" si="6"/>
        <v>33937000</v>
      </c>
      <c r="G49" s="72">
        <f t="shared" si="6"/>
        <v>30007500</v>
      </c>
      <c r="H49" s="72">
        <f>SUM(H41:H48)</f>
        <v>33762916</v>
      </c>
      <c r="I49" s="75">
        <f t="shared" si="6"/>
        <v>39482090</v>
      </c>
      <c r="J49" s="76">
        <f t="shared" si="6"/>
        <v>75577482</v>
      </c>
      <c r="K49" s="72">
        <f t="shared" si="6"/>
        <v>59397091</v>
      </c>
      <c r="L49" s="73">
        <f t="shared" si="6"/>
        <v>20975777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4950099</v>
      </c>
      <c r="D52" s="6">
        <v>14949286</v>
      </c>
      <c r="E52" s="7">
        <v>21798252</v>
      </c>
      <c r="F52" s="8">
        <v>23255967</v>
      </c>
      <c r="G52" s="6">
        <v>23255967</v>
      </c>
      <c r="H52" s="6"/>
      <c r="I52" s="9">
        <v>38440077</v>
      </c>
      <c r="J52" s="10">
        <v>31345530</v>
      </c>
      <c r="K52" s="6">
        <v>33099246</v>
      </c>
      <c r="L52" s="7">
        <v>36761648</v>
      </c>
    </row>
    <row r="53" spans="1:12" ht="13.5">
      <c r="A53" s="79" t="s">
        <v>20</v>
      </c>
      <c r="B53" s="47"/>
      <c r="C53" s="6">
        <v>1755215</v>
      </c>
      <c r="D53" s="6">
        <v>10743373</v>
      </c>
      <c r="E53" s="7">
        <v>10436769</v>
      </c>
      <c r="F53" s="8">
        <v>15172353</v>
      </c>
      <c r="G53" s="6">
        <v>15172353</v>
      </c>
      <c r="H53" s="6"/>
      <c r="I53" s="9">
        <v>10015286</v>
      </c>
      <c r="J53" s="10">
        <v>13152749</v>
      </c>
      <c r="K53" s="6">
        <v>14797739</v>
      </c>
      <c r="L53" s="7">
        <v>15442729</v>
      </c>
    </row>
    <row r="54" spans="1:12" ht="13.5">
      <c r="A54" s="79" t="s">
        <v>21</v>
      </c>
      <c r="B54" s="47"/>
      <c r="C54" s="6">
        <v>3199286</v>
      </c>
      <c r="D54" s="6">
        <v>31442267</v>
      </c>
      <c r="E54" s="7">
        <v>50571891</v>
      </c>
      <c r="F54" s="8">
        <v>67276054</v>
      </c>
      <c r="G54" s="6">
        <v>67276054</v>
      </c>
      <c r="H54" s="6"/>
      <c r="I54" s="9">
        <v>62242881</v>
      </c>
      <c r="J54" s="10">
        <v>113937412</v>
      </c>
      <c r="K54" s="6">
        <v>160164232</v>
      </c>
      <c r="L54" s="7">
        <v>168653052</v>
      </c>
    </row>
    <row r="55" spans="1:12" ht="13.5">
      <c r="A55" s="79" t="s">
        <v>22</v>
      </c>
      <c r="B55" s="47"/>
      <c r="C55" s="6">
        <v>15147650</v>
      </c>
      <c r="D55" s="6">
        <v>44305751</v>
      </c>
      <c r="E55" s="7">
        <v>47003989</v>
      </c>
      <c r="F55" s="8">
        <v>43623824</v>
      </c>
      <c r="G55" s="6">
        <v>43623824</v>
      </c>
      <c r="H55" s="6"/>
      <c r="I55" s="9">
        <v>42655459</v>
      </c>
      <c r="J55" s="10">
        <v>50455909</v>
      </c>
      <c r="K55" s="6">
        <v>54527339</v>
      </c>
      <c r="L55" s="7">
        <v>53757769</v>
      </c>
    </row>
    <row r="56" spans="1:12" ht="13.5">
      <c r="A56" s="79" t="s">
        <v>23</v>
      </c>
      <c r="B56" s="47"/>
      <c r="C56" s="6"/>
      <c r="D56" s="6">
        <v>722651</v>
      </c>
      <c r="E56" s="7">
        <v>16127019</v>
      </c>
      <c r="F56" s="8">
        <v>665661</v>
      </c>
      <c r="G56" s="6">
        <v>665661</v>
      </c>
      <c r="H56" s="6"/>
      <c r="I56" s="9">
        <v>14491439</v>
      </c>
      <c r="J56" s="10">
        <v>13778315</v>
      </c>
      <c r="K56" s="6">
        <v>12650315</v>
      </c>
      <c r="L56" s="7">
        <v>11522315</v>
      </c>
    </row>
    <row r="57" spans="1:12" ht="13.5">
      <c r="A57" s="80" t="s">
        <v>24</v>
      </c>
      <c r="B57" s="47"/>
      <c r="C57" s="21">
        <f>SUM(C52:C56)</f>
        <v>25052250</v>
      </c>
      <c r="D57" s="21">
        <f aca="true" t="shared" si="7" ref="D57:L57">SUM(D52:D56)</f>
        <v>102163328</v>
      </c>
      <c r="E57" s="22">
        <f t="shared" si="7"/>
        <v>145937920</v>
      </c>
      <c r="F57" s="23">
        <f t="shared" si="7"/>
        <v>149993859</v>
      </c>
      <c r="G57" s="21">
        <f t="shared" si="7"/>
        <v>149993859</v>
      </c>
      <c r="H57" s="21">
        <f>SUM(H52:H56)</f>
        <v>0</v>
      </c>
      <c r="I57" s="24">
        <f t="shared" si="7"/>
        <v>167845142</v>
      </c>
      <c r="J57" s="25">
        <f t="shared" si="7"/>
        <v>222669915</v>
      </c>
      <c r="K57" s="21">
        <f t="shared" si="7"/>
        <v>275238871</v>
      </c>
      <c r="L57" s="22">
        <f t="shared" si="7"/>
        <v>286137513</v>
      </c>
    </row>
    <row r="58" spans="1:12" ht="13.5">
      <c r="A58" s="77" t="s">
        <v>25</v>
      </c>
      <c r="B58" s="39"/>
      <c r="C58" s="6">
        <v>16159</v>
      </c>
      <c r="D58" s="6">
        <v>12115286</v>
      </c>
      <c r="E58" s="7">
        <v>9097017</v>
      </c>
      <c r="F58" s="8">
        <v>15028643</v>
      </c>
      <c r="G58" s="6">
        <v>15028643</v>
      </c>
      <c r="H58" s="6"/>
      <c r="I58" s="9">
        <v>7738110</v>
      </c>
      <c r="J58" s="10">
        <v>14283092</v>
      </c>
      <c r="K58" s="6">
        <v>16879385</v>
      </c>
      <c r="L58" s="7">
        <v>22724901</v>
      </c>
    </row>
    <row r="59" spans="1:12" ht="13.5">
      <c r="A59" s="77" t="s">
        <v>26</v>
      </c>
      <c r="B59" s="39"/>
      <c r="C59" s="11"/>
      <c r="D59" s="11">
        <v>1608055</v>
      </c>
      <c r="E59" s="12">
        <v>1618055</v>
      </c>
      <c r="F59" s="13">
        <v>1608055</v>
      </c>
      <c r="G59" s="11">
        <v>1608055</v>
      </c>
      <c r="H59" s="11"/>
      <c r="I59" s="14">
        <v>1618055</v>
      </c>
      <c r="J59" s="15">
        <v>1618055</v>
      </c>
      <c r="K59" s="11">
        <v>1618055</v>
      </c>
      <c r="L59" s="12">
        <v>1618055</v>
      </c>
    </row>
    <row r="60" spans="1:12" ht="13.5">
      <c r="A60" s="77" t="s">
        <v>27</v>
      </c>
      <c r="B60" s="39"/>
      <c r="C60" s="6"/>
      <c r="D60" s="6">
        <v>12179648</v>
      </c>
      <c r="E60" s="7">
        <v>26346562</v>
      </c>
      <c r="F60" s="8">
        <v>12179648</v>
      </c>
      <c r="G60" s="6">
        <v>12179648</v>
      </c>
      <c r="H60" s="6"/>
      <c r="I60" s="9">
        <v>26305632</v>
      </c>
      <c r="J60" s="10">
        <v>26346562</v>
      </c>
      <c r="K60" s="6">
        <v>26346562</v>
      </c>
      <c r="L60" s="7">
        <v>26346562</v>
      </c>
    </row>
    <row r="61" spans="1:12" ht="13.5">
      <c r="A61" s="77" t="s">
        <v>28</v>
      </c>
      <c r="B61" s="39" t="s">
        <v>29</v>
      </c>
      <c r="C61" s="6">
        <v>313185</v>
      </c>
      <c r="D61" s="6">
        <v>49181488</v>
      </c>
      <c r="E61" s="7">
        <v>8096555</v>
      </c>
      <c r="F61" s="8">
        <v>11782280</v>
      </c>
      <c r="G61" s="6">
        <v>11782280</v>
      </c>
      <c r="H61" s="6"/>
      <c r="I61" s="9">
        <v>13097869</v>
      </c>
      <c r="J61" s="10">
        <v>14191362</v>
      </c>
      <c r="K61" s="6">
        <v>13412228</v>
      </c>
      <c r="L61" s="7">
        <v>12633185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>
        <v>67500</v>
      </c>
      <c r="J62" s="10"/>
      <c r="K62" s="6"/>
      <c r="L62" s="7"/>
    </row>
    <row r="63" spans="1:12" ht="13.5">
      <c r="A63" s="77" t="s">
        <v>31</v>
      </c>
      <c r="B63" s="39"/>
      <c r="C63" s="6"/>
      <c r="D63" s="6">
        <v>67500</v>
      </c>
      <c r="E63" s="7">
        <v>67500</v>
      </c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25381594</v>
      </c>
      <c r="D65" s="72">
        <f aca="true" t="shared" si="8" ref="D65:L65">SUM(D57:D64)</f>
        <v>177315305</v>
      </c>
      <c r="E65" s="73">
        <f t="shared" si="8"/>
        <v>191163609</v>
      </c>
      <c r="F65" s="74">
        <f t="shared" si="8"/>
        <v>190592485</v>
      </c>
      <c r="G65" s="72">
        <f t="shared" si="8"/>
        <v>190592485</v>
      </c>
      <c r="H65" s="72">
        <f>SUM(H57:H64)</f>
        <v>0</v>
      </c>
      <c r="I65" s="75">
        <f t="shared" si="8"/>
        <v>216672308</v>
      </c>
      <c r="J65" s="82">
        <f t="shared" si="8"/>
        <v>279108986</v>
      </c>
      <c r="K65" s="72">
        <f t="shared" si="8"/>
        <v>333495101</v>
      </c>
      <c r="L65" s="73">
        <f t="shared" si="8"/>
        <v>349460216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3776336</v>
      </c>
      <c r="D68" s="60">
        <v>4383684</v>
      </c>
      <c r="E68" s="61">
        <v>6035282</v>
      </c>
      <c r="F68" s="62">
        <v>4295401</v>
      </c>
      <c r="G68" s="60">
        <v>4295401</v>
      </c>
      <c r="H68" s="60"/>
      <c r="I68" s="63">
        <v>7386093</v>
      </c>
      <c r="J68" s="64">
        <v>5420680</v>
      </c>
      <c r="K68" s="60">
        <v>5440885</v>
      </c>
      <c r="L68" s="61">
        <v>5440885</v>
      </c>
    </row>
    <row r="69" spans="1:12" ht="13.5">
      <c r="A69" s="84" t="s">
        <v>43</v>
      </c>
      <c r="B69" s="39" t="s">
        <v>44</v>
      </c>
      <c r="C69" s="60">
        <f>SUM(C75:C79)</f>
        <v>2802980</v>
      </c>
      <c r="D69" s="60">
        <f aca="true" t="shared" si="9" ref="D69:L69">SUM(D75:D79)</f>
        <v>2813574</v>
      </c>
      <c r="E69" s="61">
        <f t="shared" si="9"/>
        <v>3814178</v>
      </c>
      <c r="F69" s="62">
        <f t="shared" si="9"/>
        <v>4690000</v>
      </c>
      <c r="G69" s="60">
        <f t="shared" si="9"/>
        <v>4315770</v>
      </c>
      <c r="H69" s="60">
        <f>SUM(H75:H79)</f>
        <v>3216560</v>
      </c>
      <c r="I69" s="63">
        <f t="shared" si="9"/>
        <v>3904267</v>
      </c>
      <c r="J69" s="64">
        <f t="shared" si="9"/>
        <v>4836800</v>
      </c>
      <c r="K69" s="60">
        <f t="shared" si="9"/>
        <v>4225680</v>
      </c>
      <c r="L69" s="61">
        <f t="shared" si="9"/>
        <v>4403362</v>
      </c>
    </row>
    <row r="70" spans="1:12" ht="13.5">
      <c r="A70" s="79" t="s">
        <v>19</v>
      </c>
      <c r="B70" s="47"/>
      <c r="C70" s="6">
        <v>179939</v>
      </c>
      <c r="D70" s="6">
        <v>88997</v>
      </c>
      <c r="E70" s="7">
        <v>332002</v>
      </c>
      <c r="F70" s="8">
        <v>560000</v>
      </c>
      <c r="G70" s="6">
        <v>560000</v>
      </c>
      <c r="H70" s="6">
        <v>116038</v>
      </c>
      <c r="I70" s="9">
        <v>407869</v>
      </c>
      <c r="J70" s="10">
        <v>560000</v>
      </c>
      <c r="K70" s="6">
        <v>370000</v>
      </c>
      <c r="L70" s="7">
        <v>420000</v>
      </c>
    </row>
    <row r="71" spans="1:12" ht="13.5">
      <c r="A71" s="79" t="s">
        <v>20</v>
      </c>
      <c r="B71" s="47"/>
      <c r="C71" s="6">
        <v>564096</v>
      </c>
      <c r="D71" s="6">
        <v>471083</v>
      </c>
      <c r="E71" s="7">
        <v>924383</v>
      </c>
      <c r="F71" s="8">
        <v>845000</v>
      </c>
      <c r="G71" s="6">
        <v>755000</v>
      </c>
      <c r="H71" s="6">
        <v>529132</v>
      </c>
      <c r="I71" s="9">
        <v>664339</v>
      </c>
      <c r="J71" s="10">
        <v>845000</v>
      </c>
      <c r="K71" s="6">
        <v>744500</v>
      </c>
      <c r="L71" s="7">
        <v>781500</v>
      </c>
    </row>
    <row r="72" spans="1:12" ht="13.5">
      <c r="A72" s="79" t="s">
        <v>21</v>
      </c>
      <c r="B72" s="47"/>
      <c r="C72" s="6">
        <v>461760</v>
      </c>
      <c r="D72" s="6">
        <v>480584</v>
      </c>
      <c r="E72" s="7">
        <v>771431</v>
      </c>
      <c r="F72" s="8">
        <v>900000</v>
      </c>
      <c r="G72" s="6">
        <v>1070000</v>
      </c>
      <c r="H72" s="6">
        <v>597671</v>
      </c>
      <c r="I72" s="9">
        <v>958148</v>
      </c>
      <c r="J72" s="10">
        <v>900000</v>
      </c>
      <c r="K72" s="6">
        <v>715000</v>
      </c>
      <c r="L72" s="7">
        <v>760000</v>
      </c>
    </row>
    <row r="73" spans="1:12" ht="13.5">
      <c r="A73" s="79" t="s">
        <v>22</v>
      </c>
      <c r="B73" s="47"/>
      <c r="C73" s="6">
        <v>19572</v>
      </c>
      <c r="D73" s="6">
        <v>23747</v>
      </c>
      <c r="E73" s="7">
        <v>108910</v>
      </c>
      <c r="F73" s="8">
        <v>110000</v>
      </c>
      <c r="G73" s="6">
        <v>170000</v>
      </c>
      <c r="H73" s="6">
        <v>28511</v>
      </c>
      <c r="I73" s="9">
        <v>133242</v>
      </c>
      <c r="J73" s="10">
        <v>110000</v>
      </c>
      <c r="K73" s="6">
        <v>82500</v>
      </c>
      <c r="L73" s="7">
        <v>88000</v>
      </c>
    </row>
    <row r="74" spans="1:12" ht="13.5">
      <c r="A74" s="79" t="s">
        <v>23</v>
      </c>
      <c r="B74" s="47"/>
      <c r="C74" s="6"/>
      <c r="D74" s="6"/>
      <c r="E74" s="7">
        <v>18620</v>
      </c>
      <c r="F74" s="8">
        <v>34000</v>
      </c>
      <c r="G74" s="6">
        <v>43500</v>
      </c>
      <c r="H74" s="6"/>
      <c r="I74" s="9">
        <v>47039</v>
      </c>
      <c r="J74" s="10">
        <v>33500</v>
      </c>
      <c r="K74" s="6">
        <v>37500</v>
      </c>
      <c r="L74" s="7">
        <v>41000</v>
      </c>
    </row>
    <row r="75" spans="1:12" ht="13.5">
      <c r="A75" s="85" t="s">
        <v>24</v>
      </c>
      <c r="B75" s="47"/>
      <c r="C75" s="21">
        <f>SUM(C70:C74)</f>
        <v>1225367</v>
      </c>
      <c r="D75" s="21">
        <f aca="true" t="shared" si="10" ref="D75:L75">SUM(D70:D74)</f>
        <v>1064411</v>
      </c>
      <c r="E75" s="22">
        <f t="shared" si="10"/>
        <v>2155346</v>
      </c>
      <c r="F75" s="23">
        <f t="shared" si="10"/>
        <v>2449000</v>
      </c>
      <c r="G75" s="21">
        <f t="shared" si="10"/>
        <v>2598500</v>
      </c>
      <c r="H75" s="21">
        <f>SUM(H70:H74)</f>
        <v>1271352</v>
      </c>
      <c r="I75" s="24">
        <f t="shared" si="10"/>
        <v>2210637</v>
      </c>
      <c r="J75" s="25">
        <f t="shared" si="10"/>
        <v>2448500</v>
      </c>
      <c r="K75" s="21">
        <f t="shared" si="10"/>
        <v>1949500</v>
      </c>
      <c r="L75" s="22">
        <f t="shared" si="10"/>
        <v>2090500</v>
      </c>
    </row>
    <row r="76" spans="1:12" ht="13.5">
      <c r="A76" s="86" t="s">
        <v>25</v>
      </c>
      <c r="B76" s="39"/>
      <c r="C76" s="6">
        <v>44247</v>
      </c>
      <c r="D76" s="6">
        <v>34433</v>
      </c>
      <c r="E76" s="7">
        <v>429959</v>
      </c>
      <c r="F76" s="8">
        <v>1185000</v>
      </c>
      <c r="G76" s="6">
        <v>521500</v>
      </c>
      <c r="H76" s="6">
        <v>95536</v>
      </c>
      <c r="I76" s="9">
        <v>334181</v>
      </c>
      <c r="J76" s="10">
        <v>1185000</v>
      </c>
      <c r="K76" s="6">
        <v>437260</v>
      </c>
      <c r="L76" s="7">
        <v>468405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1533366</v>
      </c>
      <c r="D79" s="6">
        <v>1714730</v>
      </c>
      <c r="E79" s="7">
        <v>1228873</v>
      </c>
      <c r="F79" s="8">
        <v>1056000</v>
      </c>
      <c r="G79" s="6">
        <v>1195770</v>
      </c>
      <c r="H79" s="6">
        <v>1849672</v>
      </c>
      <c r="I79" s="9">
        <v>1359449</v>
      </c>
      <c r="J79" s="10">
        <v>1203300</v>
      </c>
      <c r="K79" s="6">
        <v>1838920</v>
      </c>
      <c r="L79" s="7">
        <v>1844457</v>
      </c>
    </row>
    <row r="80" spans="1:12" ht="13.5">
      <c r="A80" s="87" t="s">
        <v>46</v>
      </c>
      <c r="B80" s="71"/>
      <c r="C80" s="72">
        <f>SUM(C68:C69)</f>
        <v>6579316</v>
      </c>
      <c r="D80" s="72">
        <f aca="true" t="shared" si="11" ref="D80:L80">SUM(D68:D69)</f>
        <v>7197258</v>
      </c>
      <c r="E80" s="73">
        <f t="shared" si="11"/>
        <v>9849460</v>
      </c>
      <c r="F80" s="74">
        <f t="shared" si="11"/>
        <v>8985401</v>
      </c>
      <c r="G80" s="72">
        <f t="shared" si="11"/>
        <v>8611171</v>
      </c>
      <c r="H80" s="72">
        <f>SUM(H68:H69)</f>
        <v>3216560</v>
      </c>
      <c r="I80" s="75">
        <f t="shared" si="11"/>
        <v>11290360</v>
      </c>
      <c r="J80" s="76">
        <f t="shared" si="11"/>
        <v>10257480</v>
      </c>
      <c r="K80" s="72">
        <f t="shared" si="11"/>
        <v>9666565</v>
      </c>
      <c r="L80" s="73">
        <f t="shared" si="11"/>
        <v>9844247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83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0.4031949276842242</v>
      </c>
      <c r="K82" s="95">
        <f t="shared" si="12"/>
        <v>0.257161110758355</v>
      </c>
      <c r="L82" s="96">
        <f t="shared" si="12"/>
        <v>1.2058867388789567</v>
      </c>
    </row>
    <row r="83" spans="1:12" ht="13.5">
      <c r="A83" s="93" t="s">
        <v>84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4.006228369872415</v>
      </c>
      <c r="K83" s="95">
        <f t="shared" si="13"/>
        <v>2.233109319531657</v>
      </c>
      <c r="L83" s="96">
        <f t="shared" si="13"/>
        <v>2.107520559614842</v>
      </c>
    </row>
    <row r="84" spans="1:12" ht="13.5">
      <c r="A84" s="93" t="s">
        <v>85</v>
      </c>
      <c r="B84" s="94"/>
      <c r="C84" s="95">
        <f aca="true" t="shared" si="14" ref="C84:L84">IF(ISERROR(ROUND(C69/C65,3)),0,(ROUND(C69/C65,3)))</f>
        <v>0.11</v>
      </c>
      <c r="D84" s="95">
        <f t="shared" si="14"/>
        <v>0.016</v>
      </c>
      <c r="E84" s="96">
        <f t="shared" si="14"/>
        <v>0.02</v>
      </c>
      <c r="F84" s="97">
        <f t="shared" si="14"/>
        <v>0.025</v>
      </c>
      <c r="G84" s="95">
        <f t="shared" si="14"/>
        <v>0.023</v>
      </c>
      <c r="H84" s="95">
        <f t="shared" si="14"/>
        <v>0</v>
      </c>
      <c r="I84" s="98">
        <f t="shared" si="14"/>
        <v>0.018</v>
      </c>
      <c r="J84" s="99">
        <f t="shared" si="14"/>
        <v>0.017</v>
      </c>
      <c r="K84" s="95">
        <f t="shared" si="14"/>
        <v>0.013</v>
      </c>
      <c r="L84" s="96">
        <f t="shared" si="14"/>
        <v>0.013</v>
      </c>
    </row>
    <row r="85" spans="1:12" ht="13.5">
      <c r="A85" s="93" t="s">
        <v>86</v>
      </c>
      <c r="B85" s="94"/>
      <c r="C85" s="95">
        <f aca="true" t="shared" si="15" ref="C85:L85">IF(ISERROR(ROUND((C20+C69)/C65,2)),0,(ROUND((C20+C69)/C65,2)))</f>
        <v>0.11</v>
      </c>
      <c r="D85" s="95">
        <f t="shared" si="15"/>
        <v>0.02</v>
      </c>
      <c r="E85" s="96">
        <f t="shared" si="15"/>
        <v>0.02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0.1</v>
      </c>
      <c r="K85" s="95">
        <f t="shared" si="15"/>
        <v>0.05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4374270</v>
      </c>
      <c r="G90" s="11"/>
      <c r="H90" s="11">
        <v>3216560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901934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178895</v>
      </c>
      <c r="I92" s="9"/>
      <c r="J92" s="10"/>
      <c r="K92" s="6"/>
      <c r="L92" s="26"/>
    </row>
    <row r="93" spans="1:12" ht="13.5">
      <c r="A93" s="87" t="s">
        <v>95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4374270</v>
      </c>
      <c r="G93" s="72">
        <f t="shared" si="16"/>
        <v>0</v>
      </c>
      <c r="H93" s="72">
        <f>SUM(H89:H92)</f>
        <v>4297389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90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2018-06-04T15:40:33Z</dcterms:created>
  <dcterms:modified xsi:type="dcterms:W3CDTF">2018-06-04T15:41:34Z</dcterms:modified>
  <cp:category/>
  <cp:version/>
  <cp:contentType/>
  <cp:contentStatus/>
</cp:coreProperties>
</file>