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'BUF'!$A$1:$L$43</definedName>
    <definedName name="_xlnm.Print_Area" localSheetId="10">'DC10'!$A$1:$L$43</definedName>
    <definedName name="_xlnm.Print_Area" localSheetId="17">'DC12'!$A$1:$L$43</definedName>
    <definedName name="_xlnm.Print_Area" localSheetId="24">'DC13'!$A$1:$L$43</definedName>
    <definedName name="_xlnm.Print_Area" localSheetId="28">'DC14'!$A$1:$L$43</definedName>
    <definedName name="_xlnm.Print_Area" localSheetId="34">'DC15'!$A$1:$L$43</definedName>
    <definedName name="_xlnm.Print_Area" localSheetId="39">'DC44'!$A$1:$L$43</definedName>
    <definedName name="_xlnm.Print_Area" localSheetId="3">'EC101'!$A$1:$L$43</definedName>
    <definedName name="_xlnm.Print_Area" localSheetId="4">'EC102'!$A$1:$L$43</definedName>
    <definedName name="_xlnm.Print_Area" localSheetId="5">'EC104'!$A$1:$L$43</definedName>
    <definedName name="_xlnm.Print_Area" localSheetId="6">'EC105'!$A$1:$L$43</definedName>
    <definedName name="_xlnm.Print_Area" localSheetId="7">'EC106'!$A$1:$L$43</definedName>
    <definedName name="_xlnm.Print_Area" localSheetId="8">'EC108'!$A$1:$L$43</definedName>
    <definedName name="_xlnm.Print_Area" localSheetId="9">'EC109'!$A$1:$L$43</definedName>
    <definedName name="_xlnm.Print_Area" localSheetId="11">'EC121'!$A$1:$L$43</definedName>
    <definedName name="_xlnm.Print_Area" localSheetId="12">'EC122'!$A$1:$L$43</definedName>
    <definedName name="_xlnm.Print_Area" localSheetId="13">'EC123'!$A$1:$L$43</definedName>
    <definedName name="_xlnm.Print_Area" localSheetId="14">'EC124'!$A$1:$L$43</definedName>
    <definedName name="_xlnm.Print_Area" localSheetId="15">'EC126'!$A$1:$L$43</definedName>
    <definedName name="_xlnm.Print_Area" localSheetId="16">'EC129'!$A$1:$L$43</definedName>
    <definedName name="_xlnm.Print_Area" localSheetId="18">'EC131'!$A$1:$L$43</definedName>
    <definedName name="_xlnm.Print_Area" localSheetId="19">'EC135'!$A$1:$L$43</definedName>
    <definedName name="_xlnm.Print_Area" localSheetId="20">'EC136'!$A$1:$L$43</definedName>
    <definedName name="_xlnm.Print_Area" localSheetId="21">'EC137'!$A$1:$L$43</definedName>
    <definedName name="_xlnm.Print_Area" localSheetId="22">'EC138'!$A$1:$L$43</definedName>
    <definedName name="_xlnm.Print_Area" localSheetId="23">'EC139'!$A$1:$L$43</definedName>
    <definedName name="_xlnm.Print_Area" localSheetId="25">'EC141'!$A$1:$L$43</definedName>
    <definedName name="_xlnm.Print_Area" localSheetId="26">'EC142'!$A$1:$L$43</definedName>
    <definedName name="_xlnm.Print_Area" localSheetId="27">'EC145'!$A$1:$L$43</definedName>
    <definedName name="_xlnm.Print_Area" localSheetId="29">'EC153'!$A$1:$L$43</definedName>
    <definedName name="_xlnm.Print_Area" localSheetId="30">'EC154'!$A$1:$L$43</definedName>
    <definedName name="_xlnm.Print_Area" localSheetId="31">'EC155'!$A$1:$L$43</definedName>
    <definedName name="_xlnm.Print_Area" localSheetId="32">'EC156'!$A$1:$L$43</definedName>
    <definedName name="_xlnm.Print_Area" localSheetId="33">'EC157'!$A$1:$L$43</definedName>
    <definedName name="_xlnm.Print_Area" localSheetId="35">'EC441'!$A$1:$L$43</definedName>
    <definedName name="_xlnm.Print_Area" localSheetId="36">'EC442'!$A$1:$L$43</definedName>
    <definedName name="_xlnm.Print_Area" localSheetId="37">'EC443'!$A$1:$L$43</definedName>
    <definedName name="_xlnm.Print_Area" localSheetId="38">'EC444'!$A$1:$L$43</definedName>
    <definedName name="_xlnm.Print_Area" localSheetId="2">'NMA'!$A$1:$L$43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<sst xmlns="http://schemas.openxmlformats.org/spreadsheetml/2006/main" count="2440" uniqueCount="90">
  <si>
    <t>Eastern Cape: Buffalo City(BUF)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</si>
  <si>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</si>
  <si>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</si>
  <si>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</si>
  <si>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</si>
  <si>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</si>
  <si>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</si>
  <si>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</si>
  <si>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</si>
  <si>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</si>
  <si>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</si>
  <si>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</si>
  <si>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</si>
  <si>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</si>
  <si>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</si>
  <si>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</si>
  <si>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</si>
  <si>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</si>
  <si>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</si>
  <si>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</si>
  <si>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</si>
  <si>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</si>
  <si>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</si>
  <si>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</si>
  <si>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</si>
  <si>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</si>
  <si>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</si>
  <si>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</si>
  <si>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</si>
  <si>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</si>
  <si>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</si>
  <si>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</si>
  <si>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</si>
  <si>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</si>
  <si>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</si>
  <si>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</si>
  <si>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</si>
  <si>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</si>
  <si>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</si>
  <si>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</si>
  <si>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</si>
  <si>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</si>
  <si>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</si>
  <si>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</si>
  <si>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</si>
  <si>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</si>
  <si>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</si>
  <si>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</si>
  <si>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Eastern Cape: Nelson Mandela Bay(NMA) - REVIEW - Table A7 Budgeted Cash Flows for 4th Quarter ended 30 June 2017 (Figures Finalised as at 2018/05/07)</t>
  </si>
  <si>
    <t>Eastern Cape: Dr Beyers Naude(EC101) - REVIEW - Table A7 Budgeted Cash Flows for 4th Quarter ended 30 June 2017 (Figures Finalised as at 2018/05/07)</t>
  </si>
  <si>
    <t>Eastern Cape: Blue Crane Route(EC102) - REVIEW - Table A7 Budgeted Cash Flows for 4th Quarter ended 30 June 2017 (Figures Finalised as at 2018/05/07)</t>
  </si>
  <si>
    <t>Eastern Cape: Makana(EC104) - REVIEW - Table A7 Budgeted Cash Flows for 4th Quarter ended 30 June 2017 (Figures Finalised as at 2018/05/07)</t>
  </si>
  <si>
    <t>Eastern Cape: Ndlambe(EC105) - REVIEW - Table A7 Budgeted Cash Flows for 4th Quarter ended 30 June 2017 (Figures Finalised as at 2018/05/07)</t>
  </si>
  <si>
    <t>Eastern Cape: Sundays River Valley(EC106) - REVIEW - Table A7 Budgeted Cash Flows for 4th Quarter ended 30 June 2017 (Figures Finalised as at 2018/05/07)</t>
  </si>
  <si>
    <t>Eastern Cape: Kouga(EC108) - REVIEW - Table A7 Budgeted Cash Flows for 4th Quarter ended 30 June 2017 (Figures Finalised as at 2018/05/07)</t>
  </si>
  <si>
    <t>Eastern Cape: Kou-Kamma(EC109) - REVIEW - Table A7 Budgeted Cash Flows for 4th Quarter ended 30 June 2017 (Figures Finalised as at 2018/05/07)</t>
  </si>
  <si>
    <t>Eastern Cape: Sarah Baartman(DC10) - REVIEW - Table A7 Budgeted Cash Flows for 4th Quarter ended 30 June 2017 (Figures Finalised as at 2018/05/07)</t>
  </si>
  <si>
    <t>Eastern Cape: Mbhashe(EC121) - REVIEW - Table A7 Budgeted Cash Flows for 4th Quarter ended 30 June 2017 (Figures Finalised as at 2018/05/07)</t>
  </si>
  <si>
    <t>Eastern Cape: Mnquma(EC122) - REVIEW - Table A7 Budgeted Cash Flows for 4th Quarter ended 30 June 2017 (Figures Finalised as at 2018/05/07)</t>
  </si>
  <si>
    <t>Eastern Cape: Great Kei(EC123) - REVIEW - Table A7 Budgeted Cash Flows for 4th Quarter ended 30 June 2017 (Figures Finalised as at 2018/05/07)</t>
  </si>
  <si>
    <t>Eastern Cape: Amahlathi(EC124) - REVIEW - Table A7 Budgeted Cash Flows for 4th Quarter ended 30 June 2017 (Figures Finalised as at 2018/05/07)</t>
  </si>
  <si>
    <t>Eastern Cape: Ngqushwa(EC126) - REVIEW - Table A7 Budgeted Cash Flows for 4th Quarter ended 30 June 2017 (Figures Finalised as at 2018/05/07)</t>
  </si>
  <si>
    <t>Eastern Cape: Raymond Mhlaba(EC129) - REVIEW - Table A7 Budgeted Cash Flows for 4th Quarter ended 30 June 2017 (Figures Finalised as at 2018/05/07)</t>
  </si>
  <si>
    <t>Eastern Cape: Amathole(DC12) - REVIEW - Table A7 Budgeted Cash Flows for 4th Quarter ended 30 June 2017 (Figures Finalised as at 2018/05/07)</t>
  </si>
  <si>
    <t>Eastern Cape: Inxuba Yethemba(EC131) - REVIEW - Table A7 Budgeted Cash Flows for 4th Quarter ended 30 June 2017 (Figures Finalised as at 2018/05/07)</t>
  </si>
  <si>
    <t>Eastern Cape: Intsika Yethu(EC135) - REVIEW - Table A7 Budgeted Cash Flows for 4th Quarter ended 30 June 2017 (Figures Finalised as at 2018/05/07)</t>
  </si>
  <si>
    <t>Eastern Cape: Emalahleni (Ec)(EC136) - REVIEW - Table A7 Budgeted Cash Flows for 4th Quarter ended 30 June 2017 (Figures Finalised as at 2018/05/07)</t>
  </si>
  <si>
    <t>Eastern Cape: Engcobo(EC137) - REVIEW - Table A7 Budgeted Cash Flows for 4th Quarter ended 30 June 2017 (Figures Finalised as at 2018/05/07)</t>
  </si>
  <si>
    <t>Eastern Cape: Sakhisizwe(EC138) - REVIEW - Table A7 Budgeted Cash Flows for 4th Quarter ended 30 June 2017 (Figures Finalised as at 2018/05/07)</t>
  </si>
  <si>
    <t>Eastern Cape: Enoch Mgijima(EC139) - REVIEW - Table A7 Budgeted Cash Flows for 4th Quarter ended 30 June 2017 (Figures Finalised as at 2018/05/07)</t>
  </si>
  <si>
    <t>Eastern Cape: Chris Hani(DC13) - REVIEW - Table A7 Budgeted Cash Flows for 4th Quarter ended 30 June 2017 (Figures Finalised as at 2018/05/07)</t>
  </si>
  <si>
    <t>Eastern Cape: Elundini(EC141) - REVIEW - Table A7 Budgeted Cash Flows for 4th Quarter ended 30 June 2017 (Figures Finalised as at 2018/05/07)</t>
  </si>
  <si>
    <t>Eastern Cape: Senqu(EC142) - REVIEW - Table A7 Budgeted Cash Flows for 4th Quarter ended 30 June 2017 (Figures Finalised as at 2018/05/07)</t>
  </si>
  <si>
    <t>Eastern Cape: Walter Sisulu(EC145) - REVIEW - Table A7 Budgeted Cash Flows for 4th Quarter ended 30 June 2017 (Figures Finalised as at 2018/05/07)</t>
  </si>
  <si>
    <t>Eastern Cape: Joe Gqabi(DC14) - REVIEW - Table A7 Budgeted Cash Flows for 4th Quarter ended 30 June 2017 (Figures Finalised as at 2018/05/07)</t>
  </si>
  <si>
    <t>Eastern Cape: Ngquza Hills(EC153) - REVIEW - Table A7 Budgeted Cash Flows for 4th Quarter ended 30 June 2017 (Figures Finalised as at 2018/05/07)</t>
  </si>
  <si>
    <t>Eastern Cape: Port St Johns(EC154) - REVIEW - Table A7 Budgeted Cash Flows for 4th Quarter ended 30 June 2017 (Figures Finalised as at 2018/05/07)</t>
  </si>
  <si>
    <t>Eastern Cape: Nyandeni(EC155) - REVIEW - Table A7 Budgeted Cash Flows for 4th Quarter ended 30 June 2017 (Figures Finalised as at 2018/05/07)</t>
  </si>
  <si>
    <t>Eastern Cape: Mhlontlo(EC156) - REVIEW - Table A7 Budgeted Cash Flows for 4th Quarter ended 30 June 2017 (Figures Finalised as at 2018/05/07)</t>
  </si>
  <si>
    <t>Eastern Cape: King Sabata Dalindyebo(EC157) - REVIEW - Table A7 Budgeted Cash Flows for 4th Quarter ended 30 June 2017 (Figures Finalised as at 2018/05/07)</t>
  </si>
  <si>
    <t>Eastern Cape: O .R. Tambo(DC15) - REVIEW - Table A7 Budgeted Cash Flows for 4th Quarter ended 30 June 2017 (Figures Finalised as at 2018/05/07)</t>
  </si>
  <si>
    <t>Eastern Cape: Matatiele(EC441) - REVIEW - Table A7 Budgeted Cash Flows for 4th Quarter ended 30 June 2017 (Figures Finalised as at 2018/05/07)</t>
  </si>
  <si>
    <t>Eastern Cape: Umzimvubu(EC442) - REVIEW - Table A7 Budgeted Cash Flows for 4th Quarter ended 30 June 2017 (Figures Finalised as at 2018/05/07)</t>
  </si>
  <si>
    <t>Eastern Cape: Mbizana(EC443) - REVIEW - Table A7 Budgeted Cash Flows for 4th Quarter ended 30 June 2017 (Figures Finalised as at 2018/05/07)</t>
  </si>
  <si>
    <t>Eastern Cape: Ntabankulu(EC444) - REVIEW - Table A7 Budgeted Cash Flows for 4th Quarter ended 30 June 2017 (Figures Finalised as at 2018/05/07)</t>
  </si>
  <si>
    <t>Eastern Cape: Alfred Nzo(DC44)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</si>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</sst>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2462709479</v>
      </c>
      <c r="D6" s="19">
        <v>2775934985</v>
      </c>
      <c r="E6" s="20">
        <v>2874815681</v>
      </c>
      <c r="F6" s="21">
        <v>3425586853</v>
      </c>
      <c r="G6" s="19">
        <v>3421522828</v>
      </c>
      <c r="H6" s="20">
        <v>3198209032</v>
      </c>
      <c r="I6" s="22">
        <v>3475343420</v>
      </c>
      <c r="J6" s="23">
        <v>3967243074</v>
      </c>
      <c r="K6" s="19">
        <v>4375840731</v>
      </c>
      <c r="L6" s="20">
        <v>4768764598</v>
      </c>
    </row>
    <row r="7" spans="1:12" ht="13.5">
      <c r="A7" s="24" t="s">
        <v>19</v>
      </c>
      <c r="B7" s="18"/>
      <c r="C7" s="19">
        <v>7364823849</v>
      </c>
      <c r="D7" s="19">
        <v>7787743611</v>
      </c>
      <c r="E7" s="20">
        <v>8624961409</v>
      </c>
      <c r="F7" s="21">
        <v>9625507020</v>
      </c>
      <c r="G7" s="19">
        <v>9759131213</v>
      </c>
      <c r="H7" s="20">
        <v>8907375688</v>
      </c>
      <c r="I7" s="22">
        <v>9167352135</v>
      </c>
      <c r="J7" s="23">
        <v>10374173058</v>
      </c>
      <c r="K7" s="19">
        <v>11058502921</v>
      </c>
      <c r="L7" s="20">
        <v>11874766819</v>
      </c>
    </row>
    <row r="8" spans="1:12" ht="13.5">
      <c r="A8" s="24" t="s">
        <v>20</v>
      </c>
      <c r="B8" s="18"/>
      <c r="C8" s="19">
        <v>1573129134</v>
      </c>
      <c r="D8" s="19">
        <v>1726077823</v>
      </c>
      <c r="E8" s="20">
        <v>2335633621</v>
      </c>
      <c r="F8" s="21">
        <v>2563283611</v>
      </c>
      <c r="G8" s="19">
        <v>2678782049</v>
      </c>
      <c r="H8" s="20">
        <v>4933999520</v>
      </c>
      <c r="I8" s="22">
        <v>2160929515</v>
      </c>
      <c r="J8" s="23">
        <v>2248471163</v>
      </c>
      <c r="K8" s="19">
        <v>2282571451</v>
      </c>
      <c r="L8" s="20">
        <v>2311845212</v>
      </c>
    </row>
    <row r="9" spans="1:12" ht="13.5">
      <c r="A9" s="24" t="s">
        <v>21</v>
      </c>
      <c r="B9" s="18" t="s">
        <v>22</v>
      </c>
      <c r="C9" s="19">
        <v>7967788597</v>
      </c>
      <c r="D9" s="19">
        <v>7712491612</v>
      </c>
      <c r="E9" s="20">
        <v>9288028217</v>
      </c>
      <c r="F9" s="21">
        <v>9582875800</v>
      </c>
      <c r="G9" s="19">
        <v>9595738617</v>
      </c>
      <c r="H9" s="20">
        <v>8829356435</v>
      </c>
      <c r="I9" s="22">
        <v>9508540464</v>
      </c>
      <c r="J9" s="23">
        <v>10228398917</v>
      </c>
      <c r="K9" s="19">
        <v>10813640982</v>
      </c>
      <c r="L9" s="20">
        <v>11320141222</v>
      </c>
    </row>
    <row r="10" spans="1:12" ht="13.5">
      <c r="A10" s="24" t="s">
        <v>23</v>
      </c>
      <c r="B10" s="18" t="s">
        <v>22</v>
      </c>
      <c r="C10" s="19">
        <v>4624156603</v>
      </c>
      <c r="D10" s="19">
        <v>5015716354</v>
      </c>
      <c r="E10" s="20">
        <v>4965077380</v>
      </c>
      <c r="F10" s="21">
        <v>6441469155</v>
      </c>
      <c r="G10" s="19">
        <v>6261831518</v>
      </c>
      <c r="H10" s="20">
        <v>6464580432</v>
      </c>
      <c r="I10" s="22">
        <v>5146594458</v>
      </c>
      <c r="J10" s="23">
        <v>6983055278</v>
      </c>
      <c r="K10" s="19">
        <v>7473370920</v>
      </c>
      <c r="L10" s="20">
        <v>7510301749</v>
      </c>
    </row>
    <row r="11" spans="1:12" ht="13.5">
      <c r="A11" s="24" t="s">
        <v>24</v>
      </c>
      <c r="B11" s="18"/>
      <c r="C11" s="19">
        <v>666462458</v>
      </c>
      <c r="D11" s="19">
        <v>666563214</v>
      </c>
      <c r="E11" s="20">
        <v>661244134</v>
      </c>
      <c r="F11" s="21">
        <v>566574421</v>
      </c>
      <c r="G11" s="19">
        <v>576789962</v>
      </c>
      <c r="H11" s="20">
        <v>534895536</v>
      </c>
      <c r="I11" s="22">
        <v>720289498</v>
      </c>
      <c r="J11" s="23">
        <v>713146601</v>
      </c>
      <c r="K11" s="19">
        <v>742753127</v>
      </c>
      <c r="L11" s="20">
        <v>827909075</v>
      </c>
    </row>
    <row r="12" spans="1:12" ht="13.5">
      <c r="A12" s="24" t="s">
        <v>25</v>
      </c>
      <c r="B12" s="18"/>
      <c r="C12" s="19"/>
      <c r="D12" s="19">
        <v>290665</v>
      </c>
      <c r="E12" s="20">
        <v>76692</v>
      </c>
      <c r="F12" s="21">
        <v>5600001</v>
      </c>
      <c r="G12" s="19">
        <v>5600001</v>
      </c>
      <c r="H12" s="20"/>
      <c r="I12" s="22">
        <v>341310</v>
      </c>
      <c r="J12" s="23">
        <v>19266</v>
      </c>
      <c r="K12" s="19">
        <v>20256</v>
      </c>
      <c r="L12" s="20">
        <v>21372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-17067517070</v>
      </c>
      <c r="D14" s="19">
        <v>-17912208223</v>
      </c>
      <c r="E14" s="20">
        <v>-19504569464</v>
      </c>
      <c r="F14" s="21">
        <v>-22729174004</v>
      </c>
      <c r="G14" s="19">
        <v>-23762371848</v>
      </c>
      <c r="H14" s="20">
        <v>-27228347836</v>
      </c>
      <c r="I14" s="22">
        <v>-23388451719</v>
      </c>
      <c r="J14" s="23">
        <v>-24719105366</v>
      </c>
      <c r="K14" s="19">
        <v>-26156786817</v>
      </c>
      <c r="L14" s="20">
        <v>-27754383125</v>
      </c>
    </row>
    <row r="15" spans="1:12" ht="13.5">
      <c r="A15" s="24" t="s">
        <v>28</v>
      </c>
      <c r="B15" s="18"/>
      <c r="C15" s="19">
        <v>-345270805</v>
      </c>
      <c r="D15" s="19">
        <v>-346764383</v>
      </c>
      <c r="E15" s="20">
        <v>-341422415</v>
      </c>
      <c r="F15" s="21">
        <v>-391077931</v>
      </c>
      <c r="G15" s="19">
        <v>-544035282</v>
      </c>
      <c r="H15" s="20">
        <v>-251280972</v>
      </c>
      <c r="I15" s="22">
        <v>-305132364</v>
      </c>
      <c r="J15" s="23">
        <v>-287210449</v>
      </c>
      <c r="K15" s="19">
        <v>-313703804</v>
      </c>
      <c r="L15" s="20">
        <v>-349181598</v>
      </c>
    </row>
    <row r="16" spans="1:12" ht="13.5">
      <c r="A16" s="24" t="s">
        <v>29</v>
      </c>
      <c r="B16" s="18" t="s">
        <v>22</v>
      </c>
      <c r="C16" s="19">
        <v>-770867388</v>
      </c>
      <c r="D16" s="19">
        <v>-625194418</v>
      </c>
      <c r="E16" s="20">
        <v>-613819252</v>
      </c>
      <c r="F16" s="21">
        <v>-657450594</v>
      </c>
      <c r="G16" s="19">
        <v>-827966335</v>
      </c>
      <c r="H16" s="20">
        <v>-656155091</v>
      </c>
      <c r="I16" s="22">
        <v>-768338462</v>
      </c>
      <c r="J16" s="23">
        <v>-403266969</v>
      </c>
      <c r="K16" s="19">
        <v>-383051898</v>
      </c>
      <c r="L16" s="20">
        <v>-381379464</v>
      </c>
    </row>
    <row r="17" spans="1:12" ht="13.5">
      <c r="A17" s="25" t="s">
        <v>30</v>
      </c>
      <c r="B17" s="26"/>
      <c r="C17" s="27">
        <f>SUM(C6:C16)</f>
        <v>6475414857</v>
      </c>
      <c r="D17" s="27">
        <f aca="true" t="shared" si="0" ref="D17:L17">SUM(D6:D16)</f>
        <v>6800651240</v>
      </c>
      <c r="E17" s="28">
        <f t="shared" si="0"/>
        <v>8290026003</v>
      </c>
      <c r="F17" s="29">
        <f t="shared" si="0"/>
        <v>8433194332</v>
      </c>
      <c r="G17" s="27">
        <f t="shared" si="0"/>
        <v>7165022723</v>
      </c>
      <c r="H17" s="30">
        <f t="shared" si="0"/>
        <v>4732632744</v>
      </c>
      <c r="I17" s="29">
        <f t="shared" si="0"/>
        <v>5717468255</v>
      </c>
      <c r="J17" s="31">
        <f t="shared" si="0"/>
        <v>9104924573</v>
      </c>
      <c r="K17" s="27">
        <f t="shared" si="0"/>
        <v>9893157869</v>
      </c>
      <c r="L17" s="28">
        <f t="shared" si="0"/>
        <v>10128805860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121269981</v>
      </c>
      <c r="D21" s="19">
        <v>66876530</v>
      </c>
      <c r="E21" s="20">
        <v>18552513</v>
      </c>
      <c r="F21" s="38">
        <v>171658656</v>
      </c>
      <c r="G21" s="39">
        <v>169374234</v>
      </c>
      <c r="H21" s="40">
        <v>20016559</v>
      </c>
      <c r="I21" s="22">
        <v>16199997</v>
      </c>
      <c r="J21" s="41">
        <v>215272848</v>
      </c>
      <c r="K21" s="39">
        <v>191909599</v>
      </c>
      <c r="L21" s="40">
        <v>165155956</v>
      </c>
    </row>
    <row r="22" spans="1:12" ht="13.5">
      <c r="A22" s="24" t="s">
        <v>33</v>
      </c>
      <c r="B22" s="18"/>
      <c r="C22" s="19">
        <v>-20069524</v>
      </c>
      <c r="D22" s="39">
        <v>47920</v>
      </c>
      <c r="E22" s="40">
        <v>-1184845</v>
      </c>
      <c r="F22" s="21">
        <v>5812644</v>
      </c>
      <c r="G22" s="19">
        <v>13084466</v>
      </c>
      <c r="H22" s="20">
        <v>1301384</v>
      </c>
      <c r="I22" s="22">
        <v>983536</v>
      </c>
      <c r="J22" s="23">
        <v>-1340074</v>
      </c>
      <c r="K22" s="19">
        <v>-1408000</v>
      </c>
      <c r="L22" s="20">
        <v>-1478433</v>
      </c>
    </row>
    <row r="23" spans="1:12" ht="13.5">
      <c r="A23" s="24" t="s">
        <v>34</v>
      </c>
      <c r="B23" s="18"/>
      <c r="C23" s="39">
        <v>-501359</v>
      </c>
      <c r="D23" s="19">
        <v>6614945</v>
      </c>
      <c r="E23" s="20">
        <v>51323883</v>
      </c>
      <c r="F23" s="38">
        <v>-2000000</v>
      </c>
      <c r="G23" s="39">
        <v>-6063000</v>
      </c>
      <c r="H23" s="40">
        <v>412964276</v>
      </c>
      <c r="I23" s="22">
        <v>36596031</v>
      </c>
      <c r="J23" s="41"/>
      <c r="K23" s="39"/>
      <c r="L23" s="40"/>
    </row>
    <row r="24" spans="1:12" ht="13.5">
      <c r="A24" s="24" t="s">
        <v>35</v>
      </c>
      <c r="B24" s="18"/>
      <c r="C24" s="19">
        <v>80211763</v>
      </c>
      <c r="D24" s="19">
        <v>387939192</v>
      </c>
      <c r="E24" s="20">
        <v>-351750661</v>
      </c>
      <c r="F24" s="21">
        <v>21800000</v>
      </c>
      <c r="G24" s="19">
        <v>53365008</v>
      </c>
      <c r="H24" s="20">
        <v>91486099</v>
      </c>
      <c r="I24" s="22">
        <v>126701874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-4745899603</v>
      </c>
      <c r="D26" s="19">
        <v>-5305824995</v>
      </c>
      <c r="E26" s="20">
        <v>-6312305010</v>
      </c>
      <c r="F26" s="21">
        <v>-8988675438</v>
      </c>
      <c r="G26" s="19">
        <v>-8890706790</v>
      </c>
      <c r="H26" s="20">
        <v>-6032080940</v>
      </c>
      <c r="I26" s="22">
        <v>-6409590046</v>
      </c>
      <c r="J26" s="23">
        <v>-8418081539</v>
      </c>
      <c r="K26" s="19">
        <v>-9053163019</v>
      </c>
      <c r="L26" s="20">
        <v>-9279811691</v>
      </c>
    </row>
    <row r="27" spans="1:12" ht="13.5">
      <c r="A27" s="25" t="s">
        <v>37</v>
      </c>
      <c r="B27" s="26"/>
      <c r="C27" s="27">
        <f>SUM(C21:C26)</f>
        <v>-4564988742</v>
      </c>
      <c r="D27" s="27">
        <f aca="true" t="shared" si="1" ref="D27:L27">SUM(D21:D26)</f>
        <v>-4844346408</v>
      </c>
      <c r="E27" s="28">
        <f t="shared" si="1"/>
        <v>-6595364120</v>
      </c>
      <c r="F27" s="29">
        <f t="shared" si="1"/>
        <v>-8791404138</v>
      </c>
      <c r="G27" s="27">
        <f t="shared" si="1"/>
        <v>-8660946082</v>
      </c>
      <c r="H27" s="28">
        <f t="shared" si="1"/>
        <v>-5506312622</v>
      </c>
      <c r="I27" s="30">
        <f t="shared" si="1"/>
        <v>-6229108608</v>
      </c>
      <c r="J27" s="31">
        <f t="shared" si="1"/>
        <v>-8204148765</v>
      </c>
      <c r="K27" s="27">
        <f t="shared" si="1"/>
        <v>-8862661420</v>
      </c>
      <c r="L27" s="28">
        <f t="shared" si="1"/>
        <v>-9116134168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294918999</v>
      </c>
      <c r="E31" s="20">
        <v>25750000</v>
      </c>
      <c r="F31" s="21">
        <v>6000000</v>
      </c>
      <c r="G31" s="19">
        <v>6000000</v>
      </c>
      <c r="H31" s="20">
        <v>6835502</v>
      </c>
      <c r="I31" s="22">
        <v>835502</v>
      </c>
      <c r="J31" s="23">
        <v>6000000</v>
      </c>
      <c r="K31" s="19">
        <v>6000000</v>
      </c>
      <c r="L31" s="20">
        <v>6000000</v>
      </c>
    </row>
    <row r="32" spans="1:12" ht="13.5">
      <c r="A32" s="24" t="s">
        <v>40</v>
      </c>
      <c r="B32" s="18"/>
      <c r="C32" s="19">
        <v>274300811</v>
      </c>
      <c r="D32" s="19">
        <v>14734505</v>
      </c>
      <c r="E32" s="20">
        <v>37893625</v>
      </c>
      <c r="F32" s="21">
        <v>1082977996</v>
      </c>
      <c r="G32" s="19">
        <v>1013396170</v>
      </c>
      <c r="H32" s="20">
        <v>40763668</v>
      </c>
      <c r="I32" s="22">
        <v>38503787</v>
      </c>
      <c r="J32" s="23">
        <v>92000000</v>
      </c>
      <c r="K32" s="19">
        <v>333450000</v>
      </c>
      <c r="L32" s="20">
        <v>429424200</v>
      </c>
    </row>
    <row r="33" spans="1:12" ht="13.5">
      <c r="A33" s="24" t="s">
        <v>41</v>
      </c>
      <c r="B33" s="18"/>
      <c r="C33" s="19">
        <v>2187734</v>
      </c>
      <c r="D33" s="19">
        <v>3993209</v>
      </c>
      <c r="E33" s="20">
        <v>38076945</v>
      </c>
      <c r="F33" s="21">
        <v>4182644</v>
      </c>
      <c r="G33" s="39">
        <v>8820121</v>
      </c>
      <c r="H33" s="40">
        <v>2754808</v>
      </c>
      <c r="I33" s="42">
        <v>15560109</v>
      </c>
      <c r="J33" s="23">
        <v>6349156</v>
      </c>
      <c r="K33" s="19">
        <v>6572319</v>
      </c>
      <c r="L33" s="20">
        <v>5365364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-149521889</v>
      </c>
      <c r="D35" s="19">
        <v>-477288499</v>
      </c>
      <c r="E35" s="20">
        <v>-459166122</v>
      </c>
      <c r="F35" s="21">
        <v>-265057956</v>
      </c>
      <c r="G35" s="19">
        <v>-254168204</v>
      </c>
      <c r="H35" s="20">
        <v>-274058779</v>
      </c>
      <c r="I35" s="22">
        <v>-403982147</v>
      </c>
      <c r="J35" s="23">
        <v>-181341353</v>
      </c>
      <c r="K35" s="19">
        <v>-168243835</v>
      </c>
      <c r="L35" s="20">
        <v>-187133087</v>
      </c>
    </row>
    <row r="36" spans="1:12" ht="13.5">
      <c r="A36" s="25" t="s">
        <v>43</v>
      </c>
      <c r="B36" s="26"/>
      <c r="C36" s="27">
        <f>SUM(C31:C35)</f>
        <v>126966656</v>
      </c>
      <c r="D36" s="27">
        <f aca="true" t="shared" si="2" ref="D36:L36">SUM(D31:D35)</f>
        <v>-163641786</v>
      </c>
      <c r="E36" s="28">
        <f t="shared" si="2"/>
        <v>-357445552</v>
      </c>
      <c r="F36" s="29">
        <f t="shared" si="2"/>
        <v>828102684</v>
      </c>
      <c r="G36" s="27">
        <f t="shared" si="2"/>
        <v>774048087</v>
      </c>
      <c r="H36" s="28">
        <f t="shared" si="2"/>
        <v>-223704801</v>
      </c>
      <c r="I36" s="30">
        <f t="shared" si="2"/>
        <v>-349082749</v>
      </c>
      <c r="J36" s="31">
        <f t="shared" si="2"/>
        <v>-76992197</v>
      </c>
      <c r="K36" s="27">
        <f t="shared" si="2"/>
        <v>177778484</v>
      </c>
      <c r="L36" s="28">
        <f t="shared" si="2"/>
        <v>253656477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2037392771</v>
      </c>
      <c r="D38" s="33">
        <f aca="true" t="shared" si="3" ref="D38:L38">+D17+D27+D36</f>
        <v>1792663046</v>
      </c>
      <c r="E38" s="34">
        <f t="shared" si="3"/>
        <v>1337216331</v>
      </c>
      <c r="F38" s="35">
        <f t="shared" si="3"/>
        <v>469892878</v>
      </c>
      <c r="G38" s="33">
        <f t="shared" si="3"/>
        <v>-721875272</v>
      </c>
      <c r="H38" s="34">
        <f t="shared" si="3"/>
        <v>-997384679</v>
      </c>
      <c r="I38" s="36">
        <f t="shared" si="3"/>
        <v>-860723102</v>
      </c>
      <c r="J38" s="37">
        <f t="shared" si="3"/>
        <v>823783611</v>
      </c>
      <c r="K38" s="33">
        <f t="shared" si="3"/>
        <v>1208274933</v>
      </c>
      <c r="L38" s="34">
        <f t="shared" si="3"/>
        <v>1266328169</v>
      </c>
    </row>
    <row r="39" spans="1:12" ht="13.5">
      <c r="A39" s="24" t="s">
        <v>45</v>
      </c>
      <c r="B39" s="18" t="s">
        <v>46</v>
      </c>
      <c r="C39" s="33">
        <v>5926275017</v>
      </c>
      <c r="D39" s="33">
        <v>6054661528</v>
      </c>
      <c r="E39" s="34">
        <v>5858370706</v>
      </c>
      <c r="F39" s="35">
        <v>5600194940</v>
      </c>
      <c r="G39" s="33">
        <v>5913160493</v>
      </c>
      <c r="H39" s="34">
        <v>5387881118</v>
      </c>
      <c r="I39" s="36">
        <v>6316950643</v>
      </c>
      <c r="J39" s="37">
        <v>5927546581</v>
      </c>
      <c r="K39" s="33">
        <v>6751330193</v>
      </c>
      <c r="L39" s="34">
        <v>7959605126</v>
      </c>
    </row>
    <row r="40" spans="1:12" ht="13.5">
      <c r="A40" s="43" t="s">
        <v>47</v>
      </c>
      <c r="B40" s="44" t="s">
        <v>46</v>
      </c>
      <c r="C40" s="45">
        <v>7963667786</v>
      </c>
      <c r="D40" s="45">
        <v>7847324573</v>
      </c>
      <c r="E40" s="46">
        <v>7195587037</v>
      </c>
      <c r="F40" s="47">
        <v>6070087815</v>
      </c>
      <c r="G40" s="45">
        <v>5191285217</v>
      </c>
      <c r="H40" s="46">
        <v>4376614211</v>
      </c>
      <c r="I40" s="48">
        <v>5456227543</v>
      </c>
      <c r="J40" s="49">
        <v>6751330193</v>
      </c>
      <c r="K40" s="45">
        <v>7959605126</v>
      </c>
      <c r="L40" s="46">
        <v>9225933295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13285401</v>
      </c>
      <c r="D6" s="19">
        <v>15487638</v>
      </c>
      <c r="E6" s="20">
        <v>16036635</v>
      </c>
      <c r="F6" s="21">
        <v>11680416</v>
      </c>
      <c r="G6" s="19">
        <v>12001006</v>
      </c>
      <c r="H6" s="20">
        <v>8829410</v>
      </c>
      <c r="I6" s="22">
        <v>10655515</v>
      </c>
      <c r="J6" s="23">
        <v>7812300</v>
      </c>
      <c r="K6" s="19">
        <v>8292889</v>
      </c>
      <c r="L6" s="20">
        <v>8807161</v>
      </c>
    </row>
    <row r="7" spans="1:12" ht="13.5">
      <c r="A7" s="24" t="s">
        <v>19</v>
      </c>
      <c r="B7" s="18"/>
      <c r="C7" s="19">
        <v>22634155</v>
      </c>
      <c r="D7" s="19">
        <v>23168944</v>
      </c>
      <c r="E7" s="20">
        <v>9969678</v>
      </c>
      <c r="F7" s="21">
        <v>3786228</v>
      </c>
      <c r="G7" s="19">
        <v>6871004</v>
      </c>
      <c r="H7" s="20">
        <v>5716852</v>
      </c>
      <c r="I7" s="22">
        <v>6235403</v>
      </c>
      <c r="J7" s="23">
        <v>12374232</v>
      </c>
      <c r="K7" s="19">
        <v>13512366</v>
      </c>
      <c r="L7" s="20">
        <v>14276914</v>
      </c>
    </row>
    <row r="8" spans="1:12" ht="13.5">
      <c r="A8" s="24" t="s">
        <v>20</v>
      </c>
      <c r="B8" s="18"/>
      <c r="C8" s="19">
        <v>2694621</v>
      </c>
      <c r="D8" s="19">
        <v>3704148</v>
      </c>
      <c r="E8" s="20">
        <v>5723666</v>
      </c>
      <c r="F8" s="21">
        <v>28731420</v>
      </c>
      <c r="G8" s="19">
        <v>21579035</v>
      </c>
      <c r="H8" s="20">
        <v>22581802</v>
      </c>
      <c r="I8" s="22">
        <v>9847948</v>
      </c>
      <c r="J8" s="23">
        <v>15325377</v>
      </c>
      <c r="K8" s="19">
        <v>18538205</v>
      </c>
      <c r="L8" s="20">
        <v>19775116</v>
      </c>
    </row>
    <row r="9" spans="1:12" ht="13.5">
      <c r="A9" s="24" t="s">
        <v>21</v>
      </c>
      <c r="B9" s="18" t="s">
        <v>22</v>
      </c>
      <c r="C9" s="19">
        <v>67468782</v>
      </c>
      <c r="D9" s="19">
        <v>49413309</v>
      </c>
      <c r="E9" s="20">
        <v>42102735</v>
      </c>
      <c r="F9" s="21">
        <v>45214632</v>
      </c>
      <c r="G9" s="19">
        <v>46034880</v>
      </c>
      <c r="H9" s="20">
        <v>35582956</v>
      </c>
      <c r="I9" s="22">
        <v>44436168</v>
      </c>
      <c r="J9" s="23">
        <v>49449600</v>
      </c>
      <c r="K9" s="19">
        <v>49355450</v>
      </c>
      <c r="L9" s="20">
        <v>52393100</v>
      </c>
    </row>
    <row r="10" spans="1:12" ht="13.5">
      <c r="A10" s="24" t="s">
        <v>23</v>
      </c>
      <c r="B10" s="18" t="s">
        <v>22</v>
      </c>
      <c r="C10" s="19">
        <v>28271433</v>
      </c>
      <c r="D10" s="19">
        <v>31871120</v>
      </c>
      <c r="E10" s="20">
        <v>21450259</v>
      </c>
      <c r="F10" s="21">
        <v>18604297</v>
      </c>
      <c r="G10" s="19">
        <v>21604300</v>
      </c>
      <c r="H10" s="20">
        <v>17210318</v>
      </c>
      <c r="I10" s="22">
        <v>17946892</v>
      </c>
      <c r="J10" s="23">
        <v>17812404</v>
      </c>
      <c r="K10" s="19">
        <v>19436550</v>
      </c>
      <c r="L10" s="20">
        <v>26094900</v>
      </c>
    </row>
    <row r="11" spans="1:12" ht="13.5">
      <c r="A11" s="24" t="s">
        <v>24</v>
      </c>
      <c r="B11" s="18"/>
      <c r="C11" s="19">
        <v>710367</v>
      </c>
      <c r="D11" s="19">
        <v>5850905</v>
      </c>
      <c r="E11" s="20">
        <v>206011</v>
      </c>
      <c r="F11" s="21">
        <v>3021936</v>
      </c>
      <c r="G11" s="19">
        <v>4472022</v>
      </c>
      <c r="H11" s="20">
        <v>51330</v>
      </c>
      <c r="I11" s="22">
        <v>72506</v>
      </c>
      <c r="J11" s="23">
        <v>6183972</v>
      </c>
      <c r="K11" s="19">
        <v>6536460</v>
      </c>
      <c r="L11" s="20">
        <v>6902502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-61796713</v>
      </c>
      <c r="D14" s="19">
        <v>-87757715</v>
      </c>
      <c r="E14" s="20">
        <v>-62276464</v>
      </c>
      <c r="F14" s="21">
        <v>-79322356</v>
      </c>
      <c r="G14" s="19">
        <v>-80293003</v>
      </c>
      <c r="H14" s="20">
        <v>-74056075</v>
      </c>
      <c r="I14" s="22">
        <v>-57616752</v>
      </c>
      <c r="J14" s="23">
        <v>-89190120</v>
      </c>
      <c r="K14" s="19">
        <v>-93937864</v>
      </c>
      <c r="L14" s="20">
        <v>-99728627</v>
      </c>
    </row>
    <row r="15" spans="1:12" ht="13.5">
      <c r="A15" s="24" t="s">
        <v>28</v>
      </c>
      <c r="B15" s="18"/>
      <c r="C15" s="19">
        <v>-346188</v>
      </c>
      <c r="D15" s="19">
        <v>-649622</v>
      </c>
      <c r="E15" s="20">
        <v>-995317</v>
      </c>
      <c r="F15" s="21">
        <v>-422244</v>
      </c>
      <c r="G15" s="19">
        <v>-1322244</v>
      </c>
      <c r="H15" s="20"/>
      <c r="I15" s="22">
        <v>-193842</v>
      </c>
      <c r="J15" s="23">
        <v>-825000</v>
      </c>
      <c r="K15" s="19">
        <v>-872025</v>
      </c>
      <c r="L15" s="20">
        <v>-920858</v>
      </c>
    </row>
    <row r="16" spans="1:12" ht="13.5">
      <c r="A16" s="24" t="s">
        <v>29</v>
      </c>
      <c r="B16" s="18" t="s">
        <v>22</v>
      </c>
      <c r="C16" s="19">
        <v>-45060716</v>
      </c>
      <c r="D16" s="19">
        <v>-25093704</v>
      </c>
      <c r="E16" s="20">
        <v>-15846079</v>
      </c>
      <c r="F16" s="21">
        <v>-18041772</v>
      </c>
      <c r="G16" s="19">
        <v>-21893796</v>
      </c>
      <c r="H16" s="20">
        <v>-3073923</v>
      </c>
      <c r="I16" s="22">
        <v>-16702372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27861142</v>
      </c>
      <c r="D17" s="27">
        <f aca="true" t="shared" si="0" ref="D17:L17">SUM(D6:D16)</f>
        <v>15995023</v>
      </c>
      <c r="E17" s="28">
        <f t="shared" si="0"/>
        <v>16371124</v>
      </c>
      <c r="F17" s="29">
        <f t="shared" si="0"/>
        <v>13252557</v>
      </c>
      <c r="G17" s="27">
        <f t="shared" si="0"/>
        <v>9053204</v>
      </c>
      <c r="H17" s="30">
        <f t="shared" si="0"/>
        <v>12842670</v>
      </c>
      <c r="I17" s="29">
        <f t="shared" si="0"/>
        <v>14681466</v>
      </c>
      <c r="J17" s="31">
        <f t="shared" si="0"/>
        <v>18942765</v>
      </c>
      <c r="K17" s="27">
        <f t="shared" si="0"/>
        <v>20862031</v>
      </c>
      <c r="L17" s="28">
        <f t="shared" si="0"/>
        <v>27600208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325339</v>
      </c>
      <c r="D21" s="19">
        <v>794213</v>
      </c>
      <c r="E21" s="20">
        <v>106102</v>
      </c>
      <c r="F21" s="38"/>
      <c r="G21" s="39"/>
      <c r="H21" s="40">
        <v>73684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>
        <v>5812644</v>
      </c>
      <c r="G22" s="19">
        <v>13084466</v>
      </c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>
        <v>1120769</v>
      </c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-25469103</v>
      </c>
      <c r="D26" s="19">
        <v>-26032421</v>
      </c>
      <c r="E26" s="20">
        <v>-17541365</v>
      </c>
      <c r="F26" s="21">
        <v>-19197209</v>
      </c>
      <c r="G26" s="19">
        <v>-23156667</v>
      </c>
      <c r="H26" s="20">
        <v>-15909909</v>
      </c>
      <c r="I26" s="22">
        <v>-15804995</v>
      </c>
      <c r="J26" s="23">
        <v>-19943892</v>
      </c>
      <c r="K26" s="19">
        <v>-20862032</v>
      </c>
      <c r="L26" s="20">
        <v>-27600209</v>
      </c>
    </row>
    <row r="27" spans="1:12" ht="13.5">
      <c r="A27" s="25" t="s">
        <v>37</v>
      </c>
      <c r="B27" s="26"/>
      <c r="C27" s="27">
        <f>SUM(C21:C26)</f>
        <v>-25143764</v>
      </c>
      <c r="D27" s="27">
        <f aca="true" t="shared" si="1" ref="D27:L27">SUM(D21:D26)</f>
        <v>-24117439</v>
      </c>
      <c r="E27" s="28">
        <f t="shared" si="1"/>
        <v>-17435263</v>
      </c>
      <c r="F27" s="29">
        <f t="shared" si="1"/>
        <v>-13384565</v>
      </c>
      <c r="G27" s="27">
        <f t="shared" si="1"/>
        <v>-10072201</v>
      </c>
      <c r="H27" s="28">
        <f t="shared" si="1"/>
        <v>-15836225</v>
      </c>
      <c r="I27" s="30">
        <f t="shared" si="1"/>
        <v>-15804995</v>
      </c>
      <c r="J27" s="31">
        <f t="shared" si="1"/>
        <v>-19943892</v>
      </c>
      <c r="K27" s="27">
        <f t="shared" si="1"/>
        <v>-20862032</v>
      </c>
      <c r="L27" s="28">
        <f t="shared" si="1"/>
        <v>-27600209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>
        <v>1900000</v>
      </c>
      <c r="F31" s="21">
        <v>6000000</v>
      </c>
      <c r="G31" s="19">
        <v>6000000</v>
      </c>
      <c r="H31" s="20">
        <v>6835502</v>
      </c>
      <c r="I31" s="22">
        <v>835502</v>
      </c>
      <c r="J31" s="23">
        <v>6000000</v>
      </c>
      <c r="K31" s="19">
        <v>6000000</v>
      </c>
      <c r="L31" s="20">
        <v>6000000</v>
      </c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-6000000</v>
      </c>
      <c r="G35" s="19">
        <v>-6000000</v>
      </c>
      <c r="H35" s="20">
        <v>-3000000</v>
      </c>
      <c r="I35" s="22"/>
      <c r="J35" s="23">
        <v>-6000000</v>
      </c>
      <c r="K35" s="19">
        <v>-6000000</v>
      </c>
      <c r="L35" s="20">
        <v>-6000000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1900000</v>
      </c>
      <c r="F36" s="29">
        <f t="shared" si="2"/>
        <v>0</v>
      </c>
      <c r="G36" s="27">
        <f t="shared" si="2"/>
        <v>0</v>
      </c>
      <c r="H36" s="28">
        <f t="shared" si="2"/>
        <v>3835502</v>
      </c>
      <c r="I36" s="30">
        <f t="shared" si="2"/>
        <v>835502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2717378</v>
      </c>
      <c r="D38" s="33">
        <f aca="true" t="shared" si="3" ref="D38:L38">+D17+D27+D36</f>
        <v>-8122416</v>
      </c>
      <c r="E38" s="34">
        <f t="shared" si="3"/>
        <v>835861</v>
      </c>
      <c r="F38" s="35">
        <f t="shared" si="3"/>
        <v>-132008</v>
      </c>
      <c r="G38" s="33">
        <f t="shared" si="3"/>
        <v>-1018997</v>
      </c>
      <c r="H38" s="34">
        <f t="shared" si="3"/>
        <v>841947</v>
      </c>
      <c r="I38" s="36">
        <f t="shared" si="3"/>
        <v>-288027</v>
      </c>
      <c r="J38" s="37">
        <f t="shared" si="3"/>
        <v>-1001127</v>
      </c>
      <c r="K38" s="33">
        <f t="shared" si="3"/>
        <v>-1</v>
      </c>
      <c r="L38" s="34">
        <f t="shared" si="3"/>
        <v>-1</v>
      </c>
    </row>
    <row r="39" spans="1:12" ht="13.5">
      <c r="A39" s="24" t="s">
        <v>45</v>
      </c>
      <c r="B39" s="18" t="s">
        <v>46</v>
      </c>
      <c r="C39" s="33">
        <v>5265109</v>
      </c>
      <c r="D39" s="33">
        <v>8288278</v>
      </c>
      <c r="E39" s="34">
        <v>165861</v>
      </c>
      <c r="F39" s="35">
        <v>132000</v>
      </c>
      <c r="G39" s="33">
        <v>132000</v>
      </c>
      <c r="H39" s="34">
        <v>112669</v>
      </c>
      <c r="I39" s="36">
        <v>1001722</v>
      </c>
      <c r="J39" s="37">
        <v>1001102</v>
      </c>
      <c r="K39" s="33">
        <v>-23</v>
      </c>
      <c r="L39" s="34">
        <v>-24</v>
      </c>
    </row>
    <row r="40" spans="1:12" ht="13.5">
      <c r="A40" s="43" t="s">
        <v>47</v>
      </c>
      <c r="B40" s="44" t="s">
        <v>46</v>
      </c>
      <c r="C40" s="45">
        <v>7982486</v>
      </c>
      <c r="D40" s="45">
        <v>165861</v>
      </c>
      <c r="E40" s="46">
        <v>1001722</v>
      </c>
      <c r="F40" s="47">
        <v>-7</v>
      </c>
      <c r="G40" s="45">
        <v>-886997</v>
      </c>
      <c r="H40" s="46">
        <v>954616</v>
      </c>
      <c r="I40" s="48">
        <v>713695</v>
      </c>
      <c r="J40" s="49">
        <v>-23</v>
      </c>
      <c r="K40" s="45">
        <v>-24</v>
      </c>
      <c r="L40" s="46">
        <v>-25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24833492</v>
      </c>
      <c r="D8" s="19">
        <v>1751148</v>
      </c>
      <c r="E8" s="20">
        <v>6670884</v>
      </c>
      <c r="F8" s="21">
        <v>42223296</v>
      </c>
      <c r="G8" s="19">
        <v>55636696</v>
      </c>
      <c r="H8" s="20">
        <v>3085399</v>
      </c>
      <c r="I8" s="22">
        <v>1669202</v>
      </c>
      <c r="J8" s="23">
        <v>33043500</v>
      </c>
      <c r="K8" s="19">
        <v>13866600</v>
      </c>
      <c r="L8" s="20">
        <v>11392000</v>
      </c>
    </row>
    <row r="9" spans="1:12" ht="13.5">
      <c r="A9" s="24" t="s">
        <v>21</v>
      </c>
      <c r="B9" s="18" t="s">
        <v>22</v>
      </c>
      <c r="C9" s="19">
        <v>90966981</v>
      </c>
      <c r="D9" s="19">
        <v>85540613</v>
      </c>
      <c r="E9" s="20">
        <v>86418521</v>
      </c>
      <c r="F9" s="21">
        <v>86525000</v>
      </c>
      <c r="G9" s="19">
        <v>88325000</v>
      </c>
      <c r="H9" s="20">
        <v>51828889</v>
      </c>
      <c r="I9" s="22">
        <v>86525000</v>
      </c>
      <c r="J9" s="23">
        <v>89310000</v>
      </c>
      <c r="K9" s="19">
        <v>94649000</v>
      </c>
      <c r="L9" s="20">
        <v>94497000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14644585</v>
      </c>
      <c r="D11" s="19">
        <v>16900105</v>
      </c>
      <c r="E11" s="20">
        <v>18276686</v>
      </c>
      <c r="F11" s="21">
        <v>14000004</v>
      </c>
      <c r="G11" s="19">
        <v>18375004</v>
      </c>
      <c r="H11" s="20">
        <v>18834268</v>
      </c>
      <c r="I11" s="22">
        <v>18588814</v>
      </c>
      <c r="J11" s="23">
        <v>18000000</v>
      </c>
      <c r="K11" s="19">
        <v>17000000</v>
      </c>
      <c r="L11" s="20">
        <v>16000000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-96616043</v>
      </c>
      <c r="D14" s="19">
        <v>-97017821</v>
      </c>
      <c r="E14" s="20">
        <v>-127416572</v>
      </c>
      <c r="F14" s="21">
        <v>-114057300</v>
      </c>
      <c r="G14" s="19">
        <v>-131145700</v>
      </c>
      <c r="H14" s="20">
        <v>-119001593</v>
      </c>
      <c r="I14" s="22">
        <v>-109153116</v>
      </c>
      <c r="J14" s="23">
        <v>-110259900</v>
      </c>
      <c r="K14" s="19">
        <v>-103844000</v>
      </c>
      <c r="L14" s="20">
        <v>-99330000</v>
      </c>
    </row>
    <row r="15" spans="1:12" ht="13.5">
      <c r="A15" s="24" t="s">
        <v>28</v>
      </c>
      <c r="B15" s="18"/>
      <c r="C15" s="19"/>
      <c r="D15" s="19">
        <v>-782229</v>
      </c>
      <c r="E15" s="20">
        <v>-433</v>
      </c>
      <c r="F15" s="21"/>
      <c r="G15" s="19"/>
      <c r="H15" s="20"/>
      <c r="I15" s="22">
        <v>-2375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-26527350</v>
      </c>
      <c r="D16" s="19"/>
      <c r="E16" s="20"/>
      <c r="F16" s="21">
        <v>-27011000</v>
      </c>
      <c r="G16" s="19">
        <v>-29511000</v>
      </c>
      <c r="H16" s="20">
        <v>-3844825</v>
      </c>
      <c r="I16" s="22"/>
      <c r="J16" s="23">
        <v>-27985000</v>
      </c>
      <c r="K16" s="19">
        <v>-19439000</v>
      </c>
      <c r="L16" s="20">
        <v>-20195000</v>
      </c>
    </row>
    <row r="17" spans="1:12" ht="13.5">
      <c r="A17" s="25" t="s">
        <v>30</v>
      </c>
      <c r="B17" s="26"/>
      <c r="C17" s="27">
        <f>SUM(C6:C16)</f>
        <v>7301665</v>
      </c>
      <c r="D17" s="27">
        <f aca="true" t="shared" si="0" ref="D17:L17">SUM(D6:D16)</f>
        <v>6391816</v>
      </c>
      <c r="E17" s="28">
        <f t="shared" si="0"/>
        <v>-16050914</v>
      </c>
      <c r="F17" s="29">
        <f t="shared" si="0"/>
        <v>1680000</v>
      </c>
      <c r="G17" s="27">
        <f t="shared" si="0"/>
        <v>1680000</v>
      </c>
      <c r="H17" s="30">
        <f t="shared" si="0"/>
        <v>-49097862</v>
      </c>
      <c r="I17" s="29">
        <f t="shared" si="0"/>
        <v>-2372475</v>
      </c>
      <c r="J17" s="31">
        <f t="shared" si="0"/>
        <v>2108600</v>
      </c>
      <c r="K17" s="27">
        <f t="shared" si="0"/>
        <v>2232600</v>
      </c>
      <c r="L17" s="28">
        <f t="shared" si="0"/>
        <v>2364000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35207</v>
      </c>
      <c r="D21" s="19">
        <v>47499</v>
      </c>
      <c r="E21" s="20">
        <v>205323</v>
      </c>
      <c r="F21" s="38"/>
      <c r="G21" s="39"/>
      <c r="H21" s="40"/>
      <c r="I21" s="22">
        <v>161397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>
        <v>-837153</v>
      </c>
      <c r="F22" s="21"/>
      <c r="G22" s="19"/>
      <c r="H22" s="20"/>
      <c r="I22" s="22">
        <v>837153</v>
      </c>
      <c r="J22" s="23"/>
      <c r="K22" s="19"/>
      <c r="L22" s="20"/>
    </row>
    <row r="23" spans="1:12" ht="13.5">
      <c r="A23" s="24" t="s">
        <v>34</v>
      </c>
      <c r="B23" s="18"/>
      <c r="C23" s="39">
        <v>-208942</v>
      </c>
      <c r="D23" s="19">
        <v>49392</v>
      </c>
      <c r="E23" s="20">
        <v>-5102</v>
      </c>
      <c r="F23" s="38"/>
      <c r="G23" s="39"/>
      <c r="H23" s="40"/>
      <c r="I23" s="22">
        <v>-50362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-2746003</v>
      </c>
      <c r="D26" s="19">
        <v>-1057748</v>
      </c>
      <c r="E26" s="20">
        <v>-1403299</v>
      </c>
      <c r="F26" s="21">
        <v>-3862500</v>
      </c>
      <c r="G26" s="19">
        <v>-3906000</v>
      </c>
      <c r="H26" s="20">
        <v>-5708804</v>
      </c>
      <c r="I26" s="22">
        <v>-6113126</v>
      </c>
      <c r="J26" s="23">
        <v>-1012000</v>
      </c>
      <c r="K26" s="19"/>
      <c r="L26" s="20"/>
    </row>
    <row r="27" spans="1:12" ht="13.5">
      <c r="A27" s="25" t="s">
        <v>37</v>
      </c>
      <c r="B27" s="26"/>
      <c r="C27" s="27">
        <f>SUM(C21:C26)</f>
        <v>-2919738</v>
      </c>
      <c r="D27" s="27">
        <f aca="true" t="shared" si="1" ref="D27:L27">SUM(D21:D26)</f>
        <v>-960857</v>
      </c>
      <c r="E27" s="28">
        <f t="shared" si="1"/>
        <v>-2040231</v>
      </c>
      <c r="F27" s="29">
        <f t="shared" si="1"/>
        <v>-3862500</v>
      </c>
      <c r="G27" s="27">
        <f t="shared" si="1"/>
        <v>-3906000</v>
      </c>
      <c r="H27" s="28">
        <f t="shared" si="1"/>
        <v>-5708804</v>
      </c>
      <c r="I27" s="30">
        <f t="shared" si="1"/>
        <v>-5164938</v>
      </c>
      <c r="J27" s="31">
        <f t="shared" si="1"/>
        <v>-1012000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>
        <v>71709</v>
      </c>
      <c r="E33" s="20">
        <v>36000000</v>
      </c>
      <c r="F33" s="21"/>
      <c r="G33" s="39"/>
      <c r="H33" s="40"/>
      <c r="I33" s="42">
        <v>18000000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34228924</v>
      </c>
      <c r="D35" s="19">
        <v>-49994813</v>
      </c>
      <c r="E35" s="20">
        <v>-3994432</v>
      </c>
      <c r="F35" s="21"/>
      <c r="G35" s="19"/>
      <c r="H35" s="20"/>
      <c r="I35" s="22">
        <v>-4072190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34228924</v>
      </c>
      <c r="D36" s="27">
        <f aca="true" t="shared" si="2" ref="D36:L36">SUM(D31:D35)</f>
        <v>-49923104</v>
      </c>
      <c r="E36" s="28">
        <f t="shared" si="2"/>
        <v>32005568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13927810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38610851</v>
      </c>
      <c r="D38" s="33">
        <f aca="true" t="shared" si="3" ref="D38:L38">+D17+D27+D36</f>
        <v>-44492145</v>
      </c>
      <c r="E38" s="34">
        <f t="shared" si="3"/>
        <v>13914423</v>
      </c>
      <c r="F38" s="35">
        <f t="shared" si="3"/>
        <v>-2182500</v>
      </c>
      <c r="G38" s="33">
        <f t="shared" si="3"/>
        <v>-2226000</v>
      </c>
      <c r="H38" s="34">
        <f t="shared" si="3"/>
        <v>-54806666</v>
      </c>
      <c r="I38" s="36">
        <f t="shared" si="3"/>
        <v>6390397</v>
      </c>
      <c r="J38" s="37">
        <f t="shared" si="3"/>
        <v>1096600</v>
      </c>
      <c r="K38" s="33">
        <f t="shared" si="3"/>
        <v>2232600</v>
      </c>
      <c r="L38" s="34">
        <f t="shared" si="3"/>
        <v>2364000</v>
      </c>
    </row>
    <row r="39" spans="1:12" ht="13.5">
      <c r="A39" s="24" t="s">
        <v>45</v>
      </c>
      <c r="B39" s="18" t="s">
        <v>46</v>
      </c>
      <c r="C39" s="33">
        <v>90822819</v>
      </c>
      <c r="D39" s="33">
        <v>128477101</v>
      </c>
      <c r="E39" s="34">
        <v>83984956</v>
      </c>
      <c r="F39" s="35"/>
      <c r="G39" s="33">
        <v>98204591</v>
      </c>
      <c r="H39" s="34">
        <v>99300736</v>
      </c>
      <c r="I39" s="36">
        <v>98204591</v>
      </c>
      <c r="J39" s="37">
        <v>98204591</v>
      </c>
      <c r="K39" s="33">
        <v>99301191</v>
      </c>
      <c r="L39" s="34">
        <v>101533791</v>
      </c>
    </row>
    <row r="40" spans="1:12" ht="13.5">
      <c r="A40" s="43" t="s">
        <v>47</v>
      </c>
      <c r="B40" s="44" t="s">
        <v>46</v>
      </c>
      <c r="C40" s="45">
        <v>129433670</v>
      </c>
      <c r="D40" s="45">
        <v>83984956</v>
      </c>
      <c r="E40" s="46">
        <v>97899379</v>
      </c>
      <c r="F40" s="47">
        <v>-2182500</v>
      </c>
      <c r="G40" s="45">
        <v>95978591</v>
      </c>
      <c r="H40" s="46">
        <v>44494070</v>
      </c>
      <c r="I40" s="48">
        <v>104594988</v>
      </c>
      <c r="J40" s="49">
        <v>99301191</v>
      </c>
      <c r="K40" s="45">
        <v>101533791</v>
      </c>
      <c r="L40" s="46">
        <v>103897791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4365455</v>
      </c>
      <c r="D6" s="19">
        <v>-3557201</v>
      </c>
      <c r="E6" s="20">
        <v>7701146</v>
      </c>
      <c r="F6" s="21">
        <v>3621026</v>
      </c>
      <c r="G6" s="19">
        <v>4021027</v>
      </c>
      <c r="H6" s="20">
        <v>4032479</v>
      </c>
      <c r="I6" s="22">
        <v>4032478</v>
      </c>
      <c r="J6" s="23">
        <v>4246200</v>
      </c>
      <c r="K6" s="19">
        <v>4458514</v>
      </c>
      <c r="L6" s="20">
        <v>4477239</v>
      </c>
    </row>
    <row r="7" spans="1:12" ht="13.5">
      <c r="A7" s="24" t="s">
        <v>19</v>
      </c>
      <c r="B7" s="18"/>
      <c r="C7" s="19">
        <v>764933</v>
      </c>
      <c r="D7" s="19">
        <v>1024394</v>
      </c>
      <c r="E7" s="20">
        <v>1322908</v>
      </c>
      <c r="F7" s="21">
        <v>1200000</v>
      </c>
      <c r="G7" s="19">
        <v>1200001</v>
      </c>
      <c r="H7" s="20">
        <v>474528</v>
      </c>
      <c r="I7" s="22">
        <v>474527</v>
      </c>
      <c r="J7" s="23">
        <v>1266996</v>
      </c>
      <c r="K7" s="19">
        <v>1330350</v>
      </c>
      <c r="L7" s="20">
        <v>1396868</v>
      </c>
    </row>
    <row r="8" spans="1:12" ht="13.5">
      <c r="A8" s="24" t="s">
        <v>20</v>
      </c>
      <c r="B8" s="18"/>
      <c r="C8" s="19">
        <v>4837934</v>
      </c>
      <c r="D8" s="19">
        <v>3188548</v>
      </c>
      <c r="E8" s="20">
        <v>9330697</v>
      </c>
      <c r="F8" s="21">
        <v>84115856</v>
      </c>
      <c r="G8" s="19">
        <v>95865858</v>
      </c>
      <c r="H8" s="20">
        <v>27698254</v>
      </c>
      <c r="I8" s="22">
        <v>17382357</v>
      </c>
      <c r="J8" s="23">
        <v>104701248</v>
      </c>
      <c r="K8" s="19">
        <v>108154353</v>
      </c>
      <c r="L8" s="20">
        <v>113562073</v>
      </c>
    </row>
    <row r="9" spans="1:12" ht="13.5">
      <c r="A9" s="24" t="s">
        <v>21</v>
      </c>
      <c r="B9" s="18" t="s">
        <v>22</v>
      </c>
      <c r="C9" s="19">
        <v>158581071</v>
      </c>
      <c r="D9" s="19">
        <v>169880286</v>
      </c>
      <c r="E9" s="20">
        <v>197685874</v>
      </c>
      <c r="F9" s="21">
        <v>216389981</v>
      </c>
      <c r="G9" s="19">
        <v>216389980</v>
      </c>
      <c r="H9" s="20">
        <v>213240860</v>
      </c>
      <c r="I9" s="22">
        <v>230240860</v>
      </c>
      <c r="J9" s="23">
        <v>224411004</v>
      </c>
      <c r="K9" s="19">
        <v>226429000</v>
      </c>
      <c r="L9" s="20">
        <v>230047000</v>
      </c>
    </row>
    <row r="10" spans="1:12" ht="13.5">
      <c r="A10" s="24" t="s">
        <v>23</v>
      </c>
      <c r="B10" s="18" t="s">
        <v>22</v>
      </c>
      <c r="C10" s="19">
        <v>31828000</v>
      </c>
      <c r="D10" s="19">
        <v>46565000</v>
      </c>
      <c r="E10" s="20">
        <v>92311536</v>
      </c>
      <c r="F10" s="21">
        <v>69534019</v>
      </c>
      <c r="G10" s="19">
        <v>69534018</v>
      </c>
      <c r="H10" s="20">
        <v>82745000</v>
      </c>
      <c r="I10" s="22">
        <v>65745000</v>
      </c>
      <c r="J10" s="23">
        <v>75027000</v>
      </c>
      <c r="K10" s="19">
        <v>87500000</v>
      </c>
      <c r="L10" s="20">
        <v>93165000</v>
      </c>
    </row>
    <row r="11" spans="1:12" ht="13.5">
      <c r="A11" s="24" t="s">
        <v>24</v>
      </c>
      <c r="B11" s="18"/>
      <c r="C11" s="19">
        <v>6022423</v>
      </c>
      <c r="D11" s="19">
        <v>9273742</v>
      </c>
      <c r="E11" s="20">
        <v>9004105</v>
      </c>
      <c r="F11" s="21">
        <v>10478662</v>
      </c>
      <c r="G11" s="19">
        <v>10478663</v>
      </c>
      <c r="H11" s="20">
        <v>4506428</v>
      </c>
      <c r="I11" s="22">
        <v>5194734</v>
      </c>
      <c r="J11" s="23">
        <v>10478664</v>
      </c>
      <c r="K11" s="19">
        <v>11002595</v>
      </c>
      <c r="L11" s="20">
        <v>11552725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-141123399</v>
      </c>
      <c r="D14" s="19">
        <v>-127991326</v>
      </c>
      <c r="E14" s="20">
        <v>-267776448</v>
      </c>
      <c r="F14" s="21">
        <v>-227128131</v>
      </c>
      <c r="G14" s="19">
        <v>-109124145</v>
      </c>
      <c r="H14" s="20">
        <v>-273951881</v>
      </c>
      <c r="I14" s="22">
        <v>-311597771</v>
      </c>
      <c r="J14" s="23">
        <v>-342263976</v>
      </c>
      <c r="K14" s="19">
        <v>-345437150</v>
      </c>
      <c r="L14" s="20">
        <v>-354743714</v>
      </c>
    </row>
    <row r="15" spans="1:12" ht="13.5">
      <c r="A15" s="24" t="s">
        <v>28</v>
      </c>
      <c r="B15" s="18"/>
      <c r="C15" s="19">
        <v>-166143</v>
      </c>
      <c r="D15" s="19">
        <v>-3835823</v>
      </c>
      <c r="E15" s="20">
        <v>-15294347</v>
      </c>
      <c r="F15" s="21"/>
      <c r="G15" s="19"/>
      <c r="H15" s="20">
        <v>-8867</v>
      </c>
      <c r="I15" s="22">
        <v>-9121966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-149857735</v>
      </c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65110274</v>
      </c>
      <c r="D17" s="27">
        <f aca="true" t="shared" si="0" ref="D17:L17">SUM(D6:D16)</f>
        <v>94547620</v>
      </c>
      <c r="E17" s="28">
        <f t="shared" si="0"/>
        <v>34285471</v>
      </c>
      <c r="F17" s="29">
        <f t="shared" si="0"/>
        <v>158211413</v>
      </c>
      <c r="G17" s="27">
        <f t="shared" si="0"/>
        <v>138507667</v>
      </c>
      <c r="H17" s="30">
        <f t="shared" si="0"/>
        <v>58736801</v>
      </c>
      <c r="I17" s="29">
        <f t="shared" si="0"/>
        <v>2350219</v>
      </c>
      <c r="J17" s="31">
        <f t="shared" si="0"/>
        <v>77867136</v>
      </c>
      <c r="K17" s="27">
        <f t="shared" si="0"/>
        <v>93437662</v>
      </c>
      <c r="L17" s="28">
        <f t="shared" si="0"/>
        <v>99457191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1547901</v>
      </c>
      <c r="D21" s="19"/>
      <c r="E21" s="20"/>
      <c r="F21" s="38"/>
      <c r="G21" s="39"/>
      <c r="H21" s="40">
        <v>1430911</v>
      </c>
      <c r="I21" s="22">
        <v>1430911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-23843340</v>
      </c>
      <c r="D26" s="19">
        <v>-51256228</v>
      </c>
      <c r="E26" s="20">
        <v>-121629258</v>
      </c>
      <c r="F26" s="21">
        <v>-158211413</v>
      </c>
      <c r="G26" s="19">
        <v>-138507661</v>
      </c>
      <c r="H26" s="20">
        <v>-118020530</v>
      </c>
      <c r="I26" s="22">
        <v>-56922938</v>
      </c>
      <c r="J26" s="23">
        <v>-75027000</v>
      </c>
      <c r="K26" s="19">
        <v>-87500000</v>
      </c>
      <c r="L26" s="20">
        <v>-93165000</v>
      </c>
    </row>
    <row r="27" spans="1:12" ht="13.5">
      <c r="A27" s="25" t="s">
        <v>37</v>
      </c>
      <c r="B27" s="26"/>
      <c r="C27" s="27">
        <f>SUM(C21:C26)</f>
        <v>-22295439</v>
      </c>
      <c r="D27" s="27">
        <f aca="true" t="shared" si="1" ref="D27:L27">SUM(D21:D26)</f>
        <v>-51256228</v>
      </c>
      <c r="E27" s="28">
        <f t="shared" si="1"/>
        <v>-121629258</v>
      </c>
      <c r="F27" s="29">
        <f t="shared" si="1"/>
        <v>-158211413</v>
      </c>
      <c r="G27" s="27">
        <f t="shared" si="1"/>
        <v>-138507661</v>
      </c>
      <c r="H27" s="28">
        <f t="shared" si="1"/>
        <v>-116589619</v>
      </c>
      <c r="I27" s="30">
        <f t="shared" si="1"/>
        <v>-55492027</v>
      </c>
      <c r="J27" s="31">
        <f t="shared" si="1"/>
        <v>-75027000</v>
      </c>
      <c r="K27" s="27">
        <f t="shared" si="1"/>
        <v>-87500000</v>
      </c>
      <c r="L27" s="28">
        <f t="shared" si="1"/>
        <v>-93165000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-9629583</v>
      </c>
      <c r="E35" s="20">
        <v>9086732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-9629583</v>
      </c>
      <c r="E36" s="28">
        <f t="shared" si="2"/>
        <v>9086732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42814835</v>
      </c>
      <c r="D38" s="33">
        <f aca="true" t="shared" si="3" ref="D38:L38">+D17+D27+D36</f>
        <v>33661809</v>
      </c>
      <c r="E38" s="34">
        <f t="shared" si="3"/>
        <v>-78257055</v>
      </c>
      <c r="F38" s="35">
        <f t="shared" si="3"/>
        <v>0</v>
      </c>
      <c r="G38" s="33">
        <f t="shared" si="3"/>
        <v>6</v>
      </c>
      <c r="H38" s="34">
        <f t="shared" si="3"/>
        <v>-57852818</v>
      </c>
      <c r="I38" s="36">
        <f t="shared" si="3"/>
        <v>-53141808</v>
      </c>
      <c r="J38" s="37">
        <f t="shared" si="3"/>
        <v>2840136</v>
      </c>
      <c r="K38" s="33">
        <f t="shared" si="3"/>
        <v>5937662</v>
      </c>
      <c r="L38" s="34">
        <f t="shared" si="3"/>
        <v>6292191</v>
      </c>
    </row>
    <row r="39" spans="1:12" ht="13.5">
      <c r="A39" s="24" t="s">
        <v>45</v>
      </c>
      <c r="B39" s="18" t="s">
        <v>46</v>
      </c>
      <c r="C39" s="33">
        <v>68557698</v>
      </c>
      <c r="D39" s="33">
        <v>111372533</v>
      </c>
      <c r="E39" s="34">
        <v>145034342</v>
      </c>
      <c r="F39" s="35"/>
      <c r="G39" s="33"/>
      <c r="H39" s="34"/>
      <c r="I39" s="36">
        <v>66777287</v>
      </c>
      <c r="J39" s="37"/>
      <c r="K39" s="33">
        <v>2840136</v>
      </c>
      <c r="L39" s="34">
        <v>8777798</v>
      </c>
    </row>
    <row r="40" spans="1:12" ht="13.5">
      <c r="A40" s="43" t="s">
        <v>47</v>
      </c>
      <c r="B40" s="44" t="s">
        <v>46</v>
      </c>
      <c r="C40" s="45">
        <v>111372533</v>
      </c>
      <c r="D40" s="45">
        <v>145034342</v>
      </c>
      <c r="E40" s="46">
        <v>66777287</v>
      </c>
      <c r="F40" s="47"/>
      <c r="G40" s="45">
        <v>5</v>
      </c>
      <c r="H40" s="46">
        <v>-57852818</v>
      </c>
      <c r="I40" s="48">
        <v>13635479</v>
      </c>
      <c r="J40" s="49">
        <v>2840136</v>
      </c>
      <c r="K40" s="45">
        <v>8777798</v>
      </c>
      <c r="L40" s="46">
        <v>15069989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>
        <v>9333275</v>
      </c>
      <c r="F6" s="21">
        <v>19472100</v>
      </c>
      <c r="G6" s="19">
        <v>19472100</v>
      </c>
      <c r="H6" s="20">
        <v>21971359</v>
      </c>
      <c r="I6" s="22">
        <v>18842130</v>
      </c>
      <c r="J6" s="23">
        <v>13629996</v>
      </c>
      <c r="K6" s="19">
        <v>14435000</v>
      </c>
      <c r="L6" s="20">
        <v>15272000</v>
      </c>
    </row>
    <row r="7" spans="1:12" ht="13.5">
      <c r="A7" s="24" t="s">
        <v>19</v>
      </c>
      <c r="B7" s="18"/>
      <c r="C7" s="19">
        <v>1406000</v>
      </c>
      <c r="D7" s="19">
        <v>48703000</v>
      </c>
      <c r="E7" s="20">
        <v>3624737</v>
      </c>
      <c r="F7" s="21">
        <v>4099872</v>
      </c>
      <c r="G7" s="19">
        <v>4099872</v>
      </c>
      <c r="H7" s="20">
        <v>4109266</v>
      </c>
      <c r="I7" s="22">
        <v>21391594</v>
      </c>
      <c r="J7" s="23">
        <v>4100004</v>
      </c>
      <c r="K7" s="19">
        <v>4100000</v>
      </c>
      <c r="L7" s="20">
        <v>4100000</v>
      </c>
    </row>
    <row r="8" spans="1:12" ht="13.5">
      <c r="A8" s="24" t="s">
        <v>20</v>
      </c>
      <c r="B8" s="18"/>
      <c r="C8" s="19">
        <v>10001000</v>
      </c>
      <c r="D8" s="19">
        <v>5002000</v>
      </c>
      <c r="E8" s="20"/>
      <c r="F8" s="21">
        <v>14921940</v>
      </c>
      <c r="G8" s="19">
        <v>14921940</v>
      </c>
      <c r="H8" s="20">
        <v>7797823</v>
      </c>
      <c r="I8" s="22">
        <v>11333662</v>
      </c>
      <c r="J8" s="23">
        <v>12318012</v>
      </c>
      <c r="K8" s="19">
        <v>13086000</v>
      </c>
      <c r="L8" s="20">
        <v>13831000</v>
      </c>
    </row>
    <row r="9" spans="1:12" ht="13.5">
      <c r="A9" s="24" t="s">
        <v>21</v>
      </c>
      <c r="B9" s="18" t="s">
        <v>22</v>
      </c>
      <c r="C9" s="19">
        <v>171996000</v>
      </c>
      <c r="D9" s="19">
        <v>194332000</v>
      </c>
      <c r="E9" s="20">
        <v>243435964</v>
      </c>
      <c r="F9" s="21">
        <v>217033296</v>
      </c>
      <c r="G9" s="19">
        <v>221896656</v>
      </c>
      <c r="H9" s="20">
        <v>150134600</v>
      </c>
      <c r="I9" s="22">
        <v>224669055</v>
      </c>
      <c r="J9" s="23">
        <v>231061992</v>
      </c>
      <c r="K9" s="19">
        <v>244694000</v>
      </c>
      <c r="L9" s="20">
        <v>258887000</v>
      </c>
    </row>
    <row r="10" spans="1:12" ht="13.5">
      <c r="A10" s="24" t="s">
        <v>23</v>
      </c>
      <c r="B10" s="18" t="s">
        <v>22</v>
      </c>
      <c r="C10" s="19">
        <v>47179000</v>
      </c>
      <c r="D10" s="19">
        <v>88810000</v>
      </c>
      <c r="E10" s="20">
        <v>66048036</v>
      </c>
      <c r="F10" s="21">
        <v>72224700</v>
      </c>
      <c r="G10" s="19">
        <v>68461356</v>
      </c>
      <c r="H10" s="20">
        <v>26411000</v>
      </c>
      <c r="I10" s="22">
        <v>62785503</v>
      </c>
      <c r="J10" s="23">
        <v>68775996</v>
      </c>
      <c r="K10" s="19">
        <v>78345000</v>
      </c>
      <c r="L10" s="20">
        <v>81456000</v>
      </c>
    </row>
    <row r="11" spans="1:12" ht="13.5">
      <c r="A11" s="24" t="s">
        <v>24</v>
      </c>
      <c r="B11" s="18"/>
      <c r="C11" s="19">
        <v>7347000</v>
      </c>
      <c r="D11" s="19">
        <v>5116000</v>
      </c>
      <c r="E11" s="20">
        <v>5335609</v>
      </c>
      <c r="F11" s="21">
        <v>9024672</v>
      </c>
      <c r="G11" s="19">
        <v>9024672</v>
      </c>
      <c r="H11" s="20">
        <v>10523665</v>
      </c>
      <c r="I11" s="22">
        <v>3817824</v>
      </c>
      <c r="J11" s="23">
        <v>11043996</v>
      </c>
      <c r="K11" s="19">
        <v>11696000</v>
      </c>
      <c r="L11" s="20">
        <v>12374000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-178699000</v>
      </c>
      <c r="D14" s="19">
        <v>-274689000</v>
      </c>
      <c r="E14" s="20">
        <v>-303961427</v>
      </c>
      <c r="F14" s="21">
        <v>-392704056</v>
      </c>
      <c r="G14" s="19">
        <v>-397461672</v>
      </c>
      <c r="H14" s="20">
        <v>-325934727</v>
      </c>
      <c r="I14" s="22">
        <v>-292379829</v>
      </c>
      <c r="J14" s="23">
        <v>-272094000</v>
      </c>
      <c r="K14" s="19">
        <v>-287947000</v>
      </c>
      <c r="L14" s="20">
        <v>-304397000</v>
      </c>
    </row>
    <row r="15" spans="1:12" ht="13.5">
      <c r="A15" s="24" t="s">
        <v>28</v>
      </c>
      <c r="B15" s="18"/>
      <c r="C15" s="19">
        <v>-278000</v>
      </c>
      <c r="D15" s="19">
        <v>-748000</v>
      </c>
      <c r="E15" s="20"/>
      <c r="F15" s="21">
        <v>-1200000</v>
      </c>
      <c r="G15" s="19">
        <v>-1305000</v>
      </c>
      <c r="H15" s="20">
        <v>-529735</v>
      </c>
      <c r="I15" s="22">
        <v>-45517</v>
      </c>
      <c r="J15" s="23">
        <v>-939996</v>
      </c>
      <c r="K15" s="19">
        <v>-995000</v>
      </c>
      <c r="L15" s="20">
        <v>-1053000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>
        <v>-5472219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58952000</v>
      </c>
      <c r="D17" s="27">
        <f aca="true" t="shared" si="0" ref="D17:L17">SUM(D6:D16)</f>
        <v>66526000</v>
      </c>
      <c r="E17" s="28">
        <f t="shared" si="0"/>
        <v>23816194</v>
      </c>
      <c r="F17" s="29">
        <f t="shared" si="0"/>
        <v>-57127476</v>
      </c>
      <c r="G17" s="27">
        <f t="shared" si="0"/>
        <v>-60890076</v>
      </c>
      <c r="H17" s="30">
        <f t="shared" si="0"/>
        <v>-105516749</v>
      </c>
      <c r="I17" s="29">
        <f t="shared" si="0"/>
        <v>44942203</v>
      </c>
      <c r="J17" s="31">
        <f t="shared" si="0"/>
        <v>67896000</v>
      </c>
      <c r="K17" s="27">
        <f t="shared" si="0"/>
        <v>77414000</v>
      </c>
      <c r="L17" s="28">
        <f t="shared" si="0"/>
        <v>80470000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234000</v>
      </c>
      <c r="D21" s="19"/>
      <c r="E21" s="20">
        <v>145827</v>
      </c>
      <c r="F21" s="38">
        <v>590244</v>
      </c>
      <c r="G21" s="39">
        <v>590244</v>
      </c>
      <c r="H21" s="40">
        <v>237695</v>
      </c>
      <c r="I21" s="22">
        <v>200635</v>
      </c>
      <c r="J21" s="41">
        <v>1099992</v>
      </c>
      <c r="K21" s="39">
        <v>1165000</v>
      </c>
      <c r="L21" s="40">
        <v>1232000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>
        <v>3336666</v>
      </c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-47179000</v>
      </c>
      <c r="D26" s="19">
        <v>-95850000</v>
      </c>
      <c r="E26" s="20">
        <v>-66048036</v>
      </c>
      <c r="F26" s="21">
        <v>-72224700</v>
      </c>
      <c r="G26" s="19">
        <v>-68461356</v>
      </c>
      <c r="H26" s="20">
        <v>-78983593</v>
      </c>
      <c r="I26" s="22">
        <v>-56569535</v>
      </c>
      <c r="J26" s="23">
        <v>-68775996</v>
      </c>
      <c r="K26" s="19">
        <v>-78345000</v>
      </c>
      <c r="L26" s="20">
        <v>-81456000</v>
      </c>
    </row>
    <row r="27" spans="1:12" ht="13.5">
      <c r="A27" s="25" t="s">
        <v>37</v>
      </c>
      <c r="B27" s="26"/>
      <c r="C27" s="27">
        <f>SUM(C21:C26)</f>
        <v>-46945000</v>
      </c>
      <c r="D27" s="27">
        <f aca="true" t="shared" si="1" ref="D27:L27">SUM(D21:D26)</f>
        <v>-95850000</v>
      </c>
      <c r="E27" s="28">
        <f t="shared" si="1"/>
        <v>-62565543</v>
      </c>
      <c r="F27" s="29">
        <f t="shared" si="1"/>
        <v>-71634456</v>
      </c>
      <c r="G27" s="27">
        <f t="shared" si="1"/>
        <v>-67871112</v>
      </c>
      <c r="H27" s="28">
        <f t="shared" si="1"/>
        <v>-78745898</v>
      </c>
      <c r="I27" s="30">
        <f t="shared" si="1"/>
        <v>-56368900</v>
      </c>
      <c r="J27" s="31">
        <f t="shared" si="1"/>
        <v>-67676004</v>
      </c>
      <c r="K27" s="27">
        <f t="shared" si="1"/>
        <v>-77180000</v>
      </c>
      <c r="L27" s="28">
        <f t="shared" si="1"/>
        <v>-80224000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-892000</v>
      </c>
      <c r="D35" s="19">
        <v>-420000</v>
      </c>
      <c r="E35" s="20">
        <v>-387258</v>
      </c>
      <c r="F35" s="21"/>
      <c r="G35" s="19"/>
      <c r="H35" s="20">
        <v>-305892</v>
      </c>
      <c r="I35" s="22">
        <v>-387258</v>
      </c>
      <c r="J35" s="23">
        <v>-219996</v>
      </c>
      <c r="K35" s="19">
        <v>-233000</v>
      </c>
      <c r="L35" s="20">
        <v>-246000</v>
      </c>
    </row>
    <row r="36" spans="1:12" ht="13.5">
      <c r="A36" s="25" t="s">
        <v>43</v>
      </c>
      <c r="B36" s="26"/>
      <c r="C36" s="27">
        <f>SUM(C31:C35)</f>
        <v>-892000</v>
      </c>
      <c r="D36" s="27">
        <f aca="true" t="shared" si="2" ref="D36:L36">SUM(D31:D35)</f>
        <v>-420000</v>
      </c>
      <c r="E36" s="28">
        <f t="shared" si="2"/>
        <v>-387258</v>
      </c>
      <c r="F36" s="29">
        <f t="shared" si="2"/>
        <v>0</v>
      </c>
      <c r="G36" s="27">
        <f t="shared" si="2"/>
        <v>0</v>
      </c>
      <c r="H36" s="28">
        <f t="shared" si="2"/>
        <v>-305892</v>
      </c>
      <c r="I36" s="30">
        <f t="shared" si="2"/>
        <v>-387258</v>
      </c>
      <c r="J36" s="31">
        <f t="shared" si="2"/>
        <v>-219996</v>
      </c>
      <c r="K36" s="27">
        <f t="shared" si="2"/>
        <v>-233000</v>
      </c>
      <c r="L36" s="28">
        <f t="shared" si="2"/>
        <v>-246000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11115000</v>
      </c>
      <c r="D38" s="33">
        <f aca="true" t="shared" si="3" ref="D38:L38">+D17+D27+D36</f>
        <v>-29744000</v>
      </c>
      <c r="E38" s="34">
        <f t="shared" si="3"/>
        <v>-39136607</v>
      </c>
      <c r="F38" s="35">
        <f t="shared" si="3"/>
        <v>-128761932</v>
      </c>
      <c r="G38" s="33">
        <f t="shared" si="3"/>
        <v>-128761188</v>
      </c>
      <c r="H38" s="34">
        <f t="shared" si="3"/>
        <v>-184568539</v>
      </c>
      <c r="I38" s="36">
        <f t="shared" si="3"/>
        <v>-11813955</v>
      </c>
      <c r="J38" s="37">
        <f t="shared" si="3"/>
        <v>0</v>
      </c>
      <c r="K38" s="33">
        <f t="shared" si="3"/>
        <v>1000</v>
      </c>
      <c r="L38" s="34">
        <f t="shared" si="3"/>
        <v>0</v>
      </c>
    </row>
    <row r="39" spans="1:12" ht="13.5">
      <c r="A39" s="24" t="s">
        <v>45</v>
      </c>
      <c r="B39" s="18" t="s">
        <v>46</v>
      </c>
      <c r="C39" s="33">
        <v>61742000</v>
      </c>
      <c r="D39" s="33">
        <v>90923000</v>
      </c>
      <c r="E39" s="34">
        <v>61179293</v>
      </c>
      <c r="F39" s="35">
        <v>41368765</v>
      </c>
      <c r="G39" s="33">
        <v>41368765</v>
      </c>
      <c r="H39" s="34"/>
      <c r="I39" s="36">
        <v>22042686</v>
      </c>
      <c r="J39" s="37"/>
      <c r="K39" s="33"/>
      <c r="L39" s="34">
        <v>1000</v>
      </c>
    </row>
    <row r="40" spans="1:12" ht="13.5">
      <c r="A40" s="43" t="s">
        <v>47</v>
      </c>
      <c r="B40" s="44" t="s">
        <v>46</v>
      </c>
      <c r="C40" s="45">
        <v>72857000</v>
      </c>
      <c r="D40" s="45">
        <v>61179000</v>
      </c>
      <c r="E40" s="46">
        <v>22042686</v>
      </c>
      <c r="F40" s="47">
        <v>-87393167</v>
      </c>
      <c r="G40" s="45">
        <v>-87392423</v>
      </c>
      <c r="H40" s="46">
        <v>-184568539</v>
      </c>
      <c r="I40" s="48">
        <v>10228731</v>
      </c>
      <c r="J40" s="49"/>
      <c r="K40" s="45">
        <v>1000</v>
      </c>
      <c r="L40" s="46">
        <v>1000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16888697</v>
      </c>
      <c r="D6" s="19">
        <v>6268206</v>
      </c>
      <c r="E6" s="20">
        <v>11459573</v>
      </c>
      <c r="F6" s="21">
        <v>23000004</v>
      </c>
      <c r="G6" s="19">
        <v>23000002</v>
      </c>
      <c r="H6" s="20">
        <v>16339197</v>
      </c>
      <c r="I6" s="22">
        <v>16339196</v>
      </c>
      <c r="J6" s="23">
        <v>17000004</v>
      </c>
      <c r="K6" s="19">
        <v>17969000</v>
      </c>
      <c r="L6" s="20">
        <v>18975264</v>
      </c>
    </row>
    <row r="7" spans="1:12" ht="13.5">
      <c r="A7" s="24" t="s">
        <v>19</v>
      </c>
      <c r="B7" s="18"/>
      <c r="C7" s="19"/>
      <c r="D7" s="19">
        <v>6443705</v>
      </c>
      <c r="E7" s="20">
        <v>5570568</v>
      </c>
      <c r="F7" s="21">
        <v>18263460</v>
      </c>
      <c r="G7" s="19">
        <v>17615815</v>
      </c>
      <c r="H7" s="20">
        <v>8867672</v>
      </c>
      <c r="I7" s="22">
        <v>11514510</v>
      </c>
      <c r="J7" s="23">
        <v>13230492</v>
      </c>
      <c r="K7" s="19">
        <v>13984630</v>
      </c>
      <c r="L7" s="20">
        <v>14767769</v>
      </c>
    </row>
    <row r="8" spans="1:12" ht="13.5">
      <c r="A8" s="24" t="s">
        <v>20</v>
      </c>
      <c r="B8" s="18"/>
      <c r="C8" s="19"/>
      <c r="D8" s="19">
        <v>3778685</v>
      </c>
      <c r="E8" s="20">
        <v>3277764</v>
      </c>
      <c r="F8" s="21">
        <v>16400712</v>
      </c>
      <c r="G8" s="19">
        <v>15765699</v>
      </c>
      <c r="H8" s="20">
        <v>8829687</v>
      </c>
      <c r="I8" s="22">
        <v>8656243</v>
      </c>
      <c r="J8" s="23">
        <v>33788388</v>
      </c>
      <c r="K8" s="19">
        <v>15127398</v>
      </c>
      <c r="L8" s="20">
        <v>15974533</v>
      </c>
    </row>
    <row r="9" spans="1:12" ht="13.5">
      <c r="A9" s="24" t="s">
        <v>21</v>
      </c>
      <c r="B9" s="18" t="s">
        <v>22</v>
      </c>
      <c r="C9" s="19">
        <v>37984774</v>
      </c>
      <c r="D9" s="19">
        <v>42636915</v>
      </c>
      <c r="E9" s="20">
        <v>48789390</v>
      </c>
      <c r="F9" s="21">
        <v>42876998</v>
      </c>
      <c r="G9" s="19">
        <v>42877000</v>
      </c>
      <c r="H9" s="20">
        <v>42872000</v>
      </c>
      <c r="I9" s="22">
        <v>44848151</v>
      </c>
      <c r="J9" s="23">
        <v>39036000</v>
      </c>
      <c r="K9" s="19">
        <v>40405000</v>
      </c>
      <c r="L9" s="20">
        <v>41933000</v>
      </c>
    </row>
    <row r="10" spans="1:12" ht="13.5">
      <c r="A10" s="24" t="s">
        <v>23</v>
      </c>
      <c r="B10" s="18" t="s">
        <v>22</v>
      </c>
      <c r="C10" s="19">
        <v>21795909</v>
      </c>
      <c r="D10" s="19">
        <v>12815000</v>
      </c>
      <c r="E10" s="20">
        <v>33065000</v>
      </c>
      <c r="F10" s="21">
        <v>16072000</v>
      </c>
      <c r="G10" s="19">
        <v>19605794</v>
      </c>
      <c r="H10" s="20">
        <v>16072000</v>
      </c>
      <c r="I10" s="22">
        <v>16028026</v>
      </c>
      <c r="J10" s="23">
        <v>15371004</v>
      </c>
      <c r="K10" s="19">
        <v>16765000</v>
      </c>
      <c r="L10" s="20">
        <v>22182000</v>
      </c>
    </row>
    <row r="11" spans="1:12" ht="13.5">
      <c r="A11" s="24" t="s">
        <v>24</v>
      </c>
      <c r="B11" s="18"/>
      <c r="C11" s="19">
        <v>4401340</v>
      </c>
      <c r="D11" s="19">
        <v>6458271</v>
      </c>
      <c r="E11" s="20">
        <v>5566736</v>
      </c>
      <c r="F11" s="21">
        <v>4500000</v>
      </c>
      <c r="G11" s="19">
        <v>6500001</v>
      </c>
      <c r="H11" s="20">
        <v>1065511</v>
      </c>
      <c r="I11" s="22">
        <v>6622982</v>
      </c>
      <c r="J11" s="23">
        <v>6331680</v>
      </c>
      <c r="K11" s="19">
        <v>6692579</v>
      </c>
      <c r="L11" s="20">
        <v>7067364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-81372758</v>
      </c>
      <c r="D14" s="19">
        <v>-41090765</v>
      </c>
      <c r="E14" s="20">
        <v>-90879227</v>
      </c>
      <c r="F14" s="21">
        <v>-99613392</v>
      </c>
      <c r="G14" s="19">
        <v>-101652061</v>
      </c>
      <c r="H14" s="20">
        <v>-81267279</v>
      </c>
      <c r="I14" s="22">
        <v>-90355543</v>
      </c>
      <c r="J14" s="23">
        <v>-99378744</v>
      </c>
      <c r="K14" s="19">
        <v>-105043339</v>
      </c>
      <c r="L14" s="20">
        <v>-110925767</v>
      </c>
    </row>
    <row r="15" spans="1:12" ht="13.5">
      <c r="A15" s="24" t="s">
        <v>28</v>
      </c>
      <c r="B15" s="18"/>
      <c r="C15" s="19">
        <v>-1056861</v>
      </c>
      <c r="D15" s="19">
        <v>-285015</v>
      </c>
      <c r="E15" s="20">
        <v>-5651226</v>
      </c>
      <c r="F15" s="21">
        <v>-259700</v>
      </c>
      <c r="G15" s="19">
        <v>-148264</v>
      </c>
      <c r="H15" s="20">
        <v>-189300</v>
      </c>
      <c r="I15" s="22">
        <v>-2429850</v>
      </c>
      <c r="J15" s="23">
        <v>-414000</v>
      </c>
      <c r="K15" s="19">
        <v>-437598</v>
      </c>
      <c r="L15" s="20">
        <v>-462103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-1358899</v>
      </c>
      <c r="D17" s="27">
        <f aca="true" t="shared" si="0" ref="D17:L17">SUM(D6:D16)</f>
        <v>37025002</v>
      </c>
      <c r="E17" s="28">
        <f t="shared" si="0"/>
        <v>11198578</v>
      </c>
      <c r="F17" s="29">
        <f t="shared" si="0"/>
        <v>21240082</v>
      </c>
      <c r="G17" s="27">
        <f t="shared" si="0"/>
        <v>23563986</v>
      </c>
      <c r="H17" s="30">
        <f t="shared" si="0"/>
        <v>12589488</v>
      </c>
      <c r="I17" s="29">
        <f t="shared" si="0"/>
        <v>11223715</v>
      </c>
      <c r="J17" s="31">
        <f t="shared" si="0"/>
        <v>24964824</v>
      </c>
      <c r="K17" s="27">
        <f t="shared" si="0"/>
        <v>5462670</v>
      </c>
      <c r="L17" s="28">
        <f t="shared" si="0"/>
        <v>9512060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4388745</v>
      </c>
      <c r="E21" s="20"/>
      <c r="F21" s="38">
        <v>200004</v>
      </c>
      <c r="G21" s="39">
        <v>200000</v>
      </c>
      <c r="H21" s="40"/>
      <c r="I21" s="22">
        <v>2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-19356725</v>
      </c>
      <c r="D26" s="19">
        <v>-16730079</v>
      </c>
      <c r="E26" s="20">
        <v>-29559476</v>
      </c>
      <c r="F26" s="21">
        <v>-20674848</v>
      </c>
      <c r="G26" s="19">
        <v>-21718761</v>
      </c>
      <c r="H26" s="20">
        <v>-14094432</v>
      </c>
      <c r="I26" s="22">
        <v>-13641033</v>
      </c>
      <c r="J26" s="23">
        <v>-17714256</v>
      </c>
      <c r="K26" s="19">
        <v>-18723962</v>
      </c>
      <c r="L26" s="20">
        <v>-19772504</v>
      </c>
    </row>
    <row r="27" spans="1:12" ht="13.5">
      <c r="A27" s="25" t="s">
        <v>37</v>
      </c>
      <c r="B27" s="26"/>
      <c r="C27" s="27">
        <f>SUM(C21:C26)</f>
        <v>-19356725</v>
      </c>
      <c r="D27" s="27">
        <f aca="true" t="shared" si="1" ref="D27:L27">SUM(D21:D26)</f>
        <v>-12341334</v>
      </c>
      <c r="E27" s="28">
        <f t="shared" si="1"/>
        <v>-29559476</v>
      </c>
      <c r="F27" s="29">
        <f t="shared" si="1"/>
        <v>-20474844</v>
      </c>
      <c r="G27" s="27">
        <f t="shared" si="1"/>
        <v>-21518761</v>
      </c>
      <c r="H27" s="28">
        <f t="shared" si="1"/>
        <v>-14094432</v>
      </c>
      <c r="I27" s="30">
        <f t="shared" si="1"/>
        <v>-13641031</v>
      </c>
      <c r="J27" s="31">
        <f t="shared" si="1"/>
        <v>-17714256</v>
      </c>
      <c r="K27" s="27">
        <f t="shared" si="1"/>
        <v>-18723962</v>
      </c>
      <c r="L27" s="28">
        <f t="shared" si="1"/>
        <v>-19772504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4683261</v>
      </c>
      <c r="D35" s="19">
        <v>-4287766</v>
      </c>
      <c r="E35" s="20">
        <v>-488145</v>
      </c>
      <c r="F35" s="21">
        <v>-442020</v>
      </c>
      <c r="G35" s="19">
        <v>-442021</v>
      </c>
      <c r="H35" s="20">
        <v>-475098</v>
      </c>
      <c r="I35" s="22"/>
      <c r="J35" s="23">
        <v>-249996</v>
      </c>
      <c r="K35" s="19">
        <v>-264250</v>
      </c>
      <c r="L35" s="20">
        <v>-279048</v>
      </c>
    </row>
    <row r="36" spans="1:12" ht="13.5">
      <c r="A36" s="25" t="s">
        <v>43</v>
      </c>
      <c r="B36" s="26"/>
      <c r="C36" s="27">
        <f>SUM(C31:C35)</f>
        <v>4683261</v>
      </c>
      <c r="D36" s="27">
        <f aca="true" t="shared" si="2" ref="D36:L36">SUM(D31:D35)</f>
        <v>-4287766</v>
      </c>
      <c r="E36" s="28">
        <f t="shared" si="2"/>
        <v>-488145</v>
      </c>
      <c r="F36" s="29">
        <f t="shared" si="2"/>
        <v>-442020</v>
      </c>
      <c r="G36" s="27">
        <f t="shared" si="2"/>
        <v>-442021</v>
      </c>
      <c r="H36" s="28">
        <f t="shared" si="2"/>
        <v>-475098</v>
      </c>
      <c r="I36" s="30">
        <f t="shared" si="2"/>
        <v>0</v>
      </c>
      <c r="J36" s="31">
        <f t="shared" si="2"/>
        <v>-249996</v>
      </c>
      <c r="K36" s="27">
        <f t="shared" si="2"/>
        <v>-264250</v>
      </c>
      <c r="L36" s="28">
        <f t="shared" si="2"/>
        <v>-279048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-16032363</v>
      </c>
      <c r="D38" s="33">
        <f aca="true" t="shared" si="3" ref="D38:L38">+D17+D27+D36</f>
        <v>20395902</v>
      </c>
      <c r="E38" s="34">
        <f t="shared" si="3"/>
        <v>-18849043</v>
      </c>
      <c r="F38" s="35">
        <f t="shared" si="3"/>
        <v>323218</v>
      </c>
      <c r="G38" s="33">
        <f t="shared" si="3"/>
        <v>1603204</v>
      </c>
      <c r="H38" s="34">
        <f t="shared" si="3"/>
        <v>-1980042</v>
      </c>
      <c r="I38" s="36">
        <f t="shared" si="3"/>
        <v>-2417316</v>
      </c>
      <c r="J38" s="37">
        <f t="shared" si="3"/>
        <v>7000572</v>
      </c>
      <c r="K38" s="33">
        <f t="shared" si="3"/>
        <v>-13525542</v>
      </c>
      <c r="L38" s="34">
        <f t="shared" si="3"/>
        <v>-10539492</v>
      </c>
    </row>
    <row r="39" spans="1:12" ht="13.5">
      <c r="A39" s="24" t="s">
        <v>45</v>
      </c>
      <c r="B39" s="18" t="s">
        <v>46</v>
      </c>
      <c r="C39" s="33">
        <v>16641430</v>
      </c>
      <c r="D39" s="33">
        <v>609067</v>
      </c>
      <c r="E39" s="34">
        <v>21004969</v>
      </c>
      <c r="F39" s="35">
        <v>4299012</v>
      </c>
      <c r="G39" s="33">
        <v>2040295</v>
      </c>
      <c r="H39" s="34">
        <v>2040295</v>
      </c>
      <c r="I39" s="36">
        <v>2155926</v>
      </c>
      <c r="J39" s="37"/>
      <c r="K39" s="33">
        <v>7000572</v>
      </c>
      <c r="L39" s="34">
        <v>-6524970</v>
      </c>
    </row>
    <row r="40" spans="1:12" ht="13.5">
      <c r="A40" s="43" t="s">
        <v>47</v>
      </c>
      <c r="B40" s="44" t="s">
        <v>46</v>
      </c>
      <c r="C40" s="45">
        <v>609067</v>
      </c>
      <c r="D40" s="45">
        <v>21004969</v>
      </c>
      <c r="E40" s="46">
        <v>2155926</v>
      </c>
      <c r="F40" s="47">
        <v>4622228</v>
      </c>
      <c r="G40" s="45">
        <v>3643499</v>
      </c>
      <c r="H40" s="46">
        <v>60253</v>
      </c>
      <c r="I40" s="48">
        <v>-261390</v>
      </c>
      <c r="J40" s="49">
        <v>7000572</v>
      </c>
      <c r="K40" s="45">
        <v>-6524970</v>
      </c>
      <c r="L40" s="46">
        <v>-17064462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41137898</v>
      </c>
      <c r="D6" s="19">
        <v>8794616</v>
      </c>
      <c r="E6" s="20">
        <v>15840640</v>
      </c>
      <c r="F6" s="21">
        <v>17600000</v>
      </c>
      <c r="G6" s="19">
        <v>15882000</v>
      </c>
      <c r="H6" s="20">
        <v>14263726</v>
      </c>
      <c r="I6" s="22">
        <v>14013298</v>
      </c>
      <c r="J6" s="23">
        <v>16771392</v>
      </c>
      <c r="K6" s="19">
        <v>17727361</v>
      </c>
      <c r="L6" s="20">
        <v>18720094</v>
      </c>
    </row>
    <row r="7" spans="1:12" ht="13.5">
      <c r="A7" s="24" t="s">
        <v>19</v>
      </c>
      <c r="B7" s="18"/>
      <c r="C7" s="19"/>
      <c r="D7" s="19">
        <v>32142493</v>
      </c>
      <c r="E7" s="20">
        <v>42149747</v>
      </c>
      <c r="F7" s="21">
        <v>44408000</v>
      </c>
      <c r="G7" s="19">
        <v>49055001</v>
      </c>
      <c r="H7" s="20">
        <v>69502037</v>
      </c>
      <c r="I7" s="22">
        <v>38005716</v>
      </c>
      <c r="J7" s="23">
        <v>51802080</v>
      </c>
      <c r="K7" s="19">
        <v>54754799</v>
      </c>
      <c r="L7" s="20">
        <v>57821067</v>
      </c>
    </row>
    <row r="8" spans="1:12" ht="13.5">
      <c r="A8" s="24" t="s">
        <v>20</v>
      </c>
      <c r="B8" s="18"/>
      <c r="C8" s="19"/>
      <c r="D8" s="19">
        <v>793531</v>
      </c>
      <c r="E8" s="20">
        <v>-6704338</v>
      </c>
      <c r="F8" s="21">
        <v>46471922</v>
      </c>
      <c r="G8" s="19">
        <v>49092186</v>
      </c>
      <c r="H8" s="20">
        <v>13024438</v>
      </c>
      <c r="I8" s="22">
        <v>-6473058</v>
      </c>
      <c r="J8" s="23">
        <v>46443347</v>
      </c>
      <c r="K8" s="19">
        <v>46810619</v>
      </c>
      <c r="L8" s="20">
        <v>47192013</v>
      </c>
    </row>
    <row r="9" spans="1:12" ht="13.5">
      <c r="A9" s="24" t="s">
        <v>21</v>
      </c>
      <c r="B9" s="18" t="s">
        <v>22</v>
      </c>
      <c r="C9" s="19">
        <v>127550000</v>
      </c>
      <c r="D9" s="19">
        <v>111129310</v>
      </c>
      <c r="E9" s="20">
        <v>131521587</v>
      </c>
      <c r="F9" s="21">
        <v>125374000</v>
      </c>
      <c r="G9" s="19">
        <v>126362304</v>
      </c>
      <c r="H9" s="20">
        <v>124556276</v>
      </c>
      <c r="I9" s="22">
        <v>123474186</v>
      </c>
      <c r="J9" s="23">
        <v>101163696</v>
      </c>
      <c r="K9" s="19">
        <v>100292800</v>
      </c>
      <c r="L9" s="20">
        <v>100645900</v>
      </c>
    </row>
    <row r="10" spans="1:12" ht="13.5">
      <c r="A10" s="24" t="s">
        <v>23</v>
      </c>
      <c r="B10" s="18" t="s">
        <v>22</v>
      </c>
      <c r="C10" s="19"/>
      <c r="D10" s="19">
        <v>27138047</v>
      </c>
      <c r="E10" s="20">
        <v>34611275</v>
      </c>
      <c r="F10" s="21">
        <v>28640000</v>
      </c>
      <c r="G10" s="19">
        <v>21639650</v>
      </c>
      <c r="H10" s="20">
        <v>17230971</v>
      </c>
      <c r="I10" s="22">
        <v>23147466</v>
      </c>
      <c r="J10" s="23">
        <v>32145300</v>
      </c>
      <c r="K10" s="19">
        <v>31534200</v>
      </c>
      <c r="L10" s="20">
        <v>39999100</v>
      </c>
    </row>
    <row r="11" spans="1:12" ht="13.5">
      <c r="A11" s="24" t="s">
        <v>24</v>
      </c>
      <c r="B11" s="18"/>
      <c r="C11" s="19">
        <v>8695206</v>
      </c>
      <c r="D11" s="19">
        <v>11459282</v>
      </c>
      <c r="E11" s="20">
        <v>11596838</v>
      </c>
      <c r="F11" s="21">
        <v>10798909</v>
      </c>
      <c r="G11" s="19">
        <v>10800000</v>
      </c>
      <c r="H11" s="20">
        <v>9053732</v>
      </c>
      <c r="I11" s="22">
        <v>10744102</v>
      </c>
      <c r="J11" s="23">
        <v>9440004</v>
      </c>
      <c r="K11" s="19">
        <v>9978080</v>
      </c>
      <c r="L11" s="20">
        <v>10536853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-126487453</v>
      </c>
      <c r="D14" s="19">
        <v>-145421309</v>
      </c>
      <c r="E14" s="20">
        <v>-184585916</v>
      </c>
      <c r="F14" s="21">
        <v>-217163248</v>
      </c>
      <c r="G14" s="19">
        <v>-230037203</v>
      </c>
      <c r="H14" s="20">
        <v>-257726261</v>
      </c>
      <c r="I14" s="22">
        <v>-197671392</v>
      </c>
      <c r="J14" s="23">
        <v>-225520532</v>
      </c>
      <c r="K14" s="19">
        <v>-229457959</v>
      </c>
      <c r="L14" s="20">
        <v>-234804307</v>
      </c>
    </row>
    <row r="15" spans="1:12" ht="13.5">
      <c r="A15" s="24" t="s">
        <v>28</v>
      </c>
      <c r="B15" s="18"/>
      <c r="C15" s="19">
        <v>-105379</v>
      </c>
      <c r="D15" s="19">
        <v>-51822</v>
      </c>
      <c r="E15" s="20">
        <v>-16369510</v>
      </c>
      <c r="F15" s="21">
        <v>-15000000</v>
      </c>
      <c r="G15" s="19">
        <v>-5000000</v>
      </c>
      <c r="H15" s="20">
        <v>-4583448</v>
      </c>
      <c r="I15" s="22">
        <v>-2506888</v>
      </c>
      <c r="J15" s="23">
        <v>-100000</v>
      </c>
      <c r="K15" s="19">
        <v>-105700</v>
      </c>
      <c r="L15" s="20">
        <v>-111619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50790272</v>
      </c>
      <c r="D17" s="27">
        <f aca="true" t="shared" si="0" ref="D17:L17">SUM(D6:D16)</f>
        <v>45984148</v>
      </c>
      <c r="E17" s="28">
        <f t="shared" si="0"/>
        <v>28060323</v>
      </c>
      <c r="F17" s="29">
        <f t="shared" si="0"/>
        <v>41129583</v>
      </c>
      <c r="G17" s="27">
        <f t="shared" si="0"/>
        <v>37793938</v>
      </c>
      <c r="H17" s="30">
        <f t="shared" si="0"/>
        <v>-14678529</v>
      </c>
      <c r="I17" s="29">
        <f t="shared" si="0"/>
        <v>2733430</v>
      </c>
      <c r="J17" s="31">
        <f t="shared" si="0"/>
        <v>32145287</v>
      </c>
      <c r="K17" s="27">
        <f t="shared" si="0"/>
        <v>31534200</v>
      </c>
      <c r="L17" s="28">
        <f t="shared" si="0"/>
        <v>39999101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358880</v>
      </c>
      <c r="F21" s="38"/>
      <c r="G21" s="39"/>
      <c r="H21" s="40"/>
      <c r="I21" s="22">
        <v>2928238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>
        <v>164253</v>
      </c>
      <c r="E22" s="40">
        <v>-350635</v>
      </c>
      <c r="F22" s="21"/>
      <c r="G22" s="19"/>
      <c r="H22" s="20"/>
      <c r="I22" s="22">
        <v>143288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162240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-70206</v>
      </c>
      <c r="D24" s="19">
        <v>-477600</v>
      </c>
      <c r="E24" s="20">
        <v>42314</v>
      </c>
      <c r="F24" s="21"/>
      <c r="G24" s="19"/>
      <c r="H24" s="20"/>
      <c r="I24" s="22">
        <v>-1069111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-33277256</v>
      </c>
      <c r="D26" s="19">
        <v>-35965300</v>
      </c>
      <c r="E26" s="20">
        <v>-36237413</v>
      </c>
      <c r="F26" s="21">
        <v>-41129500</v>
      </c>
      <c r="G26" s="19">
        <v>-37794023</v>
      </c>
      <c r="H26" s="20">
        <v>-37030077</v>
      </c>
      <c r="I26" s="22">
        <v>-34776114</v>
      </c>
      <c r="J26" s="23">
        <v>-32145300</v>
      </c>
      <c r="K26" s="19">
        <v>-31534200</v>
      </c>
      <c r="L26" s="20">
        <v>-39999100</v>
      </c>
    </row>
    <row r="27" spans="1:12" ht="13.5">
      <c r="A27" s="25" t="s">
        <v>37</v>
      </c>
      <c r="B27" s="26"/>
      <c r="C27" s="27">
        <f>SUM(C21:C26)</f>
        <v>-33347462</v>
      </c>
      <c r="D27" s="27">
        <f aca="true" t="shared" si="1" ref="D27:L27">SUM(D21:D26)</f>
        <v>-36278647</v>
      </c>
      <c r="E27" s="28">
        <f t="shared" si="1"/>
        <v>-36024614</v>
      </c>
      <c r="F27" s="29">
        <f t="shared" si="1"/>
        <v>-41129500</v>
      </c>
      <c r="G27" s="27">
        <f t="shared" si="1"/>
        <v>-37794023</v>
      </c>
      <c r="H27" s="28">
        <f t="shared" si="1"/>
        <v>-37030077</v>
      </c>
      <c r="I27" s="30">
        <f t="shared" si="1"/>
        <v>-32773699</v>
      </c>
      <c r="J27" s="31">
        <f t="shared" si="1"/>
        <v>-32145300</v>
      </c>
      <c r="K27" s="27">
        <f t="shared" si="1"/>
        <v>-31534200</v>
      </c>
      <c r="L27" s="28">
        <f t="shared" si="1"/>
        <v>-39999100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-13330077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-20623</v>
      </c>
      <c r="D35" s="19">
        <v>-32271737</v>
      </c>
      <c r="E35" s="20">
        <v>-15238496</v>
      </c>
      <c r="F35" s="21"/>
      <c r="G35" s="19"/>
      <c r="H35" s="20"/>
      <c r="I35" s="22">
        <v>-3735542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-13350700</v>
      </c>
      <c r="D36" s="27">
        <f aca="true" t="shared" si="2" ref="D36:L36">SUM(D31:D35)</f>
        <v>-32271737</v>
      </c>
      <c r="E36" s="28">
        <f t="shared" si="2"/>
        <v>-15238496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-3735542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4092110</v>
      </c>
      <c r="D38" s="33">
        <f aca="true" t="shared" si="3" ref="D38:L38">+D17+D27+D36</f>
        <v>-22566236</v>
      </c>
      <c r="E38" s="34">
        <f t="shared" si="3"/>
        <v>-23202787</v>
      </c>
      <c r="F38" s="35">
        <f t="shared" si="3"/>
        <v>83</v>
      </c>
      <c r="G38" s="33">
        <f t="shared" si="3"/>
        <v>-85</v>
      </c>
      <c r="H38" s="34">
        <f t="shared" si="3"/>
        <v>-51708606</v>
      </c>
      <c r="I38" s="36">
        <f t="shared" si="3"/>
        <v>-33775811</v>
      </c>
      <c r="J38" s="37">
        <f t="shared" si="3"/>
        <v>-13</v>
      </c>
      <c r="K38" s="33">
        <f t="shared" si="3"/>
        <v>0</v>
      </c>
      <c r="L38" s="34">
        <f t="shared" si="3"/>
        <v>1</v>
      </c>
    </row>
    <row r="39" spans="1:12" ht="13.5">
      <c r="A39" s="24" t="s">
        <v>45</v>
      </c>
      <c r="B39" s="18" t="s">
        <v>46</v>
      </c>
      <c r="C39" s="33">
        <v>147502574</v>
      </c>
      <c r="D39" s="33">
        <v>151594446</v>
      </c>
      <c r="E39" s="34">
        <v>129028210</v>
      </c>
      <c r="F39" s="35">
        <v>147380743</v>
      </c>
      <c r="G39" s="33">
        <v>147380743</v>
      </c>
      <c r="H39" s="34">
        <v>105825424</v>
      </c>
      <c r="I39" s="36">
        <v>105825424</v>
      </c>
      <c r="J39" s="37">
        <v>105825424</v>
      </c>
      <c r="K39" s="33">
        <v>105825411</v>
      </c>
      <c r="L39" s="34">
        <v>105825411</v>
      </c>
    </row>
    <row r="40" spans="1:12" ht="13.5">
      <c r="A40" s="43" t="s">
        <v>47</v>
      </c>
      <c r="B40" s="44" t="s">
        <v>46</v>
      </c>
      <c r="C40" s="45">
        <v>151594684</v>
      </c>
      <c r="D40" s="45">
        <v>129028210</v>
      </c>
      <c r="E40" s="46">
        <v>105825423</v>
      </c>
      <c r="F40" s="47">
        <v>147380826</v>
      </c>
      <c r="G40" s="45">
        <v>147380658</v>
      </c>
      <c r="H40" s="46">
        <v>54116818</v>
      </c>
      <c r="I40" s="48">
        <v>72049613</v>
      </c>
      <c r="J40" s="49">
        <v>105825411</v>
      </c>
      <c r="K40" s="45">
        <v>105825411</v>
      </c>
      <c r="L40" s="46">
        <v>105825412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-1069589</v>
      </c>
      <c r="D6" s="19">
        <v>8064540</v>
      </c>
      <c r="E6" s="20">
        <v>8000611</v>
      </c>
      <c r="F6" s="21">
        <v>17235690</v>
      </c>
      <c r="G6" s="19">
        <v>17235690</v>
      </c>
      <c r="H6" s="20">
        <v>29784587</v>
      </c>
      <c r="I6" s="22">
        <v>33219795</v>
      </c>
      <c r="J6" s="23">
        <v>16336796</v>
      </c>
      <c r="K6" s="19">
        <v>23937982</v>
      </c>
      <c r="L6" s="20">
        <v>29518186</v>
      </c>
    </row>
    <row r="7" spans="1:12" ht="13.5">
      <c r="A7" s="24" t="s">
        <v>19</v>
      </c>
      <c r="B7" s="18"/>
      <c r="C7" s="19"/>
      <c r="D7" s="19"/>
      <c r="E7" s="20"/>
      <c r="F7" s="21">
        <v>674160</v>
      </c>
      <c r="G7" s="19">
        <v>674160</v>
      </c>
      <c r="H7" s="20">
        <v>258999</v>
      </c>
      <c r="I7" s="22"/>
      <c r="J7" s="23">
        <v>430380</v>
      </c>
      <c r="K7" s="19">
        <v>607701</v>
      </c>
      <c r="L7" s="20">
        <v>763501</v>
      </c>
    </row>
    <row r="8" spans="1:12" ht="13.5">
      <c r="A8" s="24" t="s">
        <v>20</v>
      </c>
      <c r="B8" s="18"/>
      <c r="C8" s="19">
        <v>112936</v>
      </c>
      <c r="D8" s="19">
        <v>2966627</v>
      </c>
      <c r="E8" s="20">
        <v>4907474</v>
      </c>
      <c r="F8" s="21">
        <v>32629840</v>
      </c>
      <c r="G8" s="19">
        <v>32629840</v>
      </c>
      <c r="H8" s="20">
        <v>15448823</v>
      </c>
      <c r="I8" s="22">
        <v>5532818</v>
      </c>
      <c r="J8" s="23">
        <v>2673044</v>
      </c>
      <c r="K8" s="19">
        <v>3331192</v>
      </c>
      <c r="L8" s="20">
        <v>4185227</v>
      </c>
    </row>
    <row r="9" spans="1:12" ht="13.5">
      <c r="A9" s="24" t="s">
        <v>21</v>
      </c>
      <c r="B9" s="18" t="s">
        <v>22</v>
      </c>
      <c r="C9" s="19">
        <v>87421818</v>
      </c>
      <c r="D9" s="19">
        <v>73328951</v>
      </c>
      <c r="E9" s="20">
        <v>86859000</v>
      </c>
      <c r="F9" s="21">
        <v>87230704</v>
      </c>
      <c r="G9" s="19">
        <v>87230704</v>
      </c>
      <c r="H9" s="20">
        <v>83582239</v>
      </c>
      <c r="I9" s="22">
        <v>80737544</v>
      </c>
      <c r="J9" s="23">
        <v>79014360</v>
      </c>
      <c r="K9" s="19">
        <v>80720994</v>
      </c>
      <c r="L9" s="20">
        <v>81999076</v>
      </c>
    </row>
    <row r="10" spans="1:12" ht="13.5">
      <c r="A10" s="24" t="s">
        <v>23</v>
      </c>
      <c r="B10" s="18" t="s">
        <v>22</v>
      </c>
      <c r="C10" s="19"/>
      <c r="D10" s="19">
        <v>27454055</v>
      </c>
      <c r="E10" s="20">
        <v>23484000</v>
      </c>
      <c r="F10" s="21">
        <v>24761300</v>
      </c>
      <c r="G10" s="19">
        <v>24761300</v>
      </c>
      <c r="H10" s="20">
        <v>22749000</v>
      </c>
      <c r="I10" s="22">
        <v>22575456</v>
      </c>
      <c r="J10" s="23">
        <v>24691350</v>
      </c>
      <c r="K10" s="19">
        <v>25934050</v>
      </c>
      <c r="L10" s="20">
        <v>27246038</v>
      </c>
    </row>
    <row r="11" spans="1:12" ht="13.5">
      <c r="A11" s="24" t="s">
        <v>24</v>
      </c>
      <c r="B11" s="18"/>
      <c r="C11" s="19">
        <v>746275</v>
      </c>
      <c r="D11" s="19">
        <v>820414</v>
      </c>
      <c r="E11" s="20">
        <v>3277506</v>
      </c>
      <c r="F11" s="21">
        <v>4537410</v>
      </c>
      <c r="G11" s="19">
        <v>4537410</v>
      </c>
      <c r="H11" s="20">
        <v>1106763</v>
      </c>
      <c r="I11" s="22">
        <v>1070556</v>
      </c>
      <c r="J11" s="23">
        <v>20690365</v>
      </c>
      <c r="K11" s="19">
        <v>6393419</v>
      </c>
      <c r="L11" s="20">
        <v>10298022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-79019591</v>
      </c>
      <c r="D14" s="19">
        <v>-91549099</v>
      </c>
      <c r="E14" s="20">
        <v>-96864036</v>
      </c>
      <c r="F14" s="21">
        <v>-134301811</v>
      </c>
      <c r="G14" s="19">
        <v>-134301811</v>
      </c>
      <c r="H14" s="20">
        <v>-136940695</v>
      </c>
      <c r="I14" s="22">
        <v>-113682429</v>
      </c>
      <c r="J14" s="23">
        <v>-113164958</v>
      </c>
      <c r="K14" s="19">
        <v>-124484819</v>
      </c>
      <c r="L14" s="20">
        <v>-129241847</v>
      </c>
    </row>
    <row r="15" spans="1:12" ht="13.5">
      <c r="A15" s="24" t="s">
        <v>28</v>
      </c>
      <c r="B15" s="18"/>
      <c r="C15" s="19"/>
      <c r="D15" s="19">
        <v>-1501326</v>
      </c>
      <c r="E15" s="20">
        <v>-894941</v>
      </c>
      <c r="F15" s="21"/>
      <c r="G15" s="19"/>
      <c r="H15" s="20"/>
      <c r="I15" s="22">
        <v>-1006456</v>
      </c>
      <c r="J15" s="23">
        <v>-880572</v>
      </c>
      <c r="K15" s="19">
        <v>-930765</v>
      </c>
      <c r="L15" s="20">
        <v>-982887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-1600000</v>
      </c>
      <c r="G16" s="19">
        <v>-1600000</v>
      </c>
      <c r="H16" s="20">
        <v>-178377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8191849</v>
      </c>
      <c r="D17" s="27">
        <f aca="true" t="shared" si="0" ref="D17:L17">SUM(D6:D16)</f>
        <v>19584162</v>
      </c>
      <c r="E17" s="28">
        <f t="shared" si="0"/>
        <v>28769614</v>
      </c>
      <c r="F17" s="29">
        <f t="shared" si="0"/>
        <v>31167293</v>
      </c>
      <c r="G17" s="27">
        <f t="shared" si="0"/>
        <v>31167293</v>
      </c>
      <c r="H17" s="30">
        <f t="shared" si="0"/>
        <v>15811339</v>
      </c>
      <c r="I17" s="29">
        <f t="shared" si="0"/>
        <v>28447284</v>
      </c>
      <c r="J17" s="31">
        <f t="shared" si="0"/>
        <v>29790765</v>
      </c>
      <c r="K17" s="27">
        <f t="shared" si="0"/>
        <v>15509754</v>
      </c>
      <c r="L17" s="28">
        <f t="shared" si="0"/>
        <v>23785316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234079</v>
      </c>
      <c r="D21" s="19">
        <v>43779</v>
      </c>
      <c r="E21" s="20">
        <v>346821</v>
      </c>
      <c r="F21" s="38">
        <v>350004</v>
      </c>
      <c r="G21" s="39">
        <v>350004</v>
      </c>
      <c r="H21" s="40"/>
      <c r="I21" s="22">
        <v>137964</v>
      </c>
      <c r="J21" s="41">
        <v>372400</v>
      </c>
      <c r="K21" s="39">
        <v>315497</v>
      </c>
      <c r="L21" s="40">
        <v>396382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-32653815</v>
      </c>
      <c r="D26" s="19">
        <v>-26731911</v>
      </c>
      <c r="E26" s="20">
        <v>-27269440</v>
      </c>
      <c r="F26" s="21">
        <v>-31517288</v>
      </c>
      <c r="G26" s="19">
        <v>-31517288</v>
      </c>
      <c r="H26" s="20">
        <v>-18058285</v>
      </c>
      <c r="I26" s="22">
        <v>-23171224</v>
      </c>
      <c r="J26" s="23">
        <v>-30401017</v>
      </c>
      <c r="K26" s="19">
        <v>-32840672</v>
      </c>
      <c r="L26" s="20">
        <v>-34210960</v>
      </c>
    </row>
    <row r="27" spans="1:12" ht="13.5">
      <c r="A27" s="25" t="s">
        <v>37</v>
      </c>
      <c r="B27" s="26"/>
      <c r="C27" s="27">
        <f>SUM(C21:C26)</f>
        <v>-32419736</v>
      </c>
      <c r="D27" s="27">
        <f aca="true" t="shared" si="1" ref="D27:L27">SUM(D21:D26)</f>
        <v>-26688132</v>
      </c>
      <c r="E27" s="28">
        <f t="shared" si="1"/>
        <v>-26922619</v>
      </c>
      <c r="F27" s="29">
        <f t="shared" si="1"/>
        <v>-31167284</v>
      </c>
      <c r="G27" s="27">
        <f t="shared" si="1"/>
        <v>-31167284</v>
      </c>
      <c r="H27" s="28">
        <f t="shared" si="1"/>
        <v>-18058285</v>
      </c>
      <c r="I27" s="30">
        <f t="shared" si="1"/>
        <v>-23033260</v>
      </c>
      <c r="J27" s="31">
        <f t="shared" si="1"/>
        <v>-30028617</v>
      </c>
      <c r="K27" s="27">
        <f t="shared" si="1"/>
        <v>-32525175</v>
      </c>
      <c r="L27" s="28">
        <f t="shared" si="1"/>
        <v>-33814578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8462309</v>
      </c>
      <c r="D35" s="19">
        <v>-1350747</v>
      </c>
      <c r="E35" s="20">
        <v>-809819</v>
      </c>
      <c r="F35" s="21"/>
      <c r="G35" s="19"/>
      <c r="H35" s="20"/>
      <c r="I35" s="22">
        <v>-5348191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8462309</v>
      </c>
      <c r="D36" s="27">
        <f aca="true" t="shared" si="2" ref="D36:L36">SUM(D31:D35)</f>
        <v>-1350747</v>
      </c>
      <c r="E36" s="28">
        <f t="shared" si="2"/>
        <v>-809819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-5348191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-15765578</v>
      </c>
      <c r="D38" s="33">
        <f aca="true" t="shared" si="3" ref="D38:L38">+D17+D27+D36</f>
        <v>-8454717</v>
      </c>
      <c r="E38" s="34">
        <f t="shared" si="3"/>
        <v>1037176</v>
      </c>
      <c r="F38" s="35">
        <f t="shared" si="3"/>
        <v>9</v>
      </c>
      <c r="G38" s="33">
        <f t="shared" si="3"/>
        <v>9</v>
      </c>
      <c r="H38" s="34">
        <f t="shared" si="3"/>
        <v>-2246946</v>
      </c>
      <c r="I38" s="36">
        <f t="shared" si="3"/>
        <v>65833</v>
      </c>
      <c r="J38" s="37">
        <f t="shared" si="3"/>
        <v>-237852</v>
      </c>
      <c r="K38" s="33">
        <f t="shared" si="3"/>
        <v>-17015421</v>
      </c>
      <c r="L38" s="34">
        <f t="shared" si="3"/>
        <v>-10029262</v>
      </c>
    </row>
    <row r="39" spans="1:12" ht="13.5">
      <c r="A39" s="24" t="s">
        <v>45</v>
      </c>
      <c r="B39" s="18" t="s">
        <v>46</v>
      </c>
      <c r="C39" s="33">
        <v>24383925</v>
      </c>
      <c r="D39" s="33">
        <v>8618348</v>
      </c>
      <c r="E39" s="34">
        <v>162808</v>
      </c>
      <c r="F39" s="35">
        <v>755448</v>
      </c>
      <c r="G39" s="33">
        <v>755448</v>
      </c>
      <c r="H39" s="34">
        <v>1199986</v>
      </c>
      <c r="I39" s="36">
        <v>1199984</v>
      </c>
      <c r="J39" s="37">
        <v>1200807</v>
      </c>
      <c r="K39" s="33">
        <v>962955</v>
      </c>
      <c r="L39" s="34">
        <v>-16052466</v>
      </c>
    </row>
    <row r="40" spans="1:12" ht="13.5">
      <c r="A40" s="43" t="s">
        <v>47</v>
      </c>
      <c r="B40" s="44" t="s">
        <v>46</v>
      </c>
      <c r="C40" s="45">
        <v>8618347</v>
      </c>
      <c r="D40" s="45">
        <v>163631</v>
      </c>
      <c r="E40" s="46">
        <v>1199984</v>
      </c>
      <c r="F40" s="47">
        <v>755456</v>
      </c>
      <c r="G40" s="45">
        <v>755456</v>
      </c>
      <c r="H40" s="46">
        <v>-1046960</v>
      </c>
      <c r="I40" s="48">
        <v>1265817</v>
      </c>
      <c r="J40" s="49">
        <v>962955</v>
      </c>
      <c r="K40" s="45">
        <v>-16052466</v>
      </c>
      <c r="L40" s="46">
        <v>-26081728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29057875</v>
      </c>
      <c r="G6" s="19">
        <v>29057875</v>
      </c>
      <c r="H6" s="20">
        <v>10023066</v>
      </c>
      <c r="I6" s="22">
        <v>36327184</v>
      </c>
      <c r="J6" s="23">
        <v>37167036</v>
      </c>
      <c r="K6" s="19">
        <v>39434230</v>
      </c>
      <c r="L6" s="20">
        <v>44182979</v>
      </c>
    </row>
    <row r="7" spans="1:12" ht="13.5">
      <c r="A7" s="24" t="s">
        <v>19</v>
      </c>
      <c r="B7" s="18"/>
      <c r="C7" s="19"/>
      <c r="D7" s="19"/>
      <c r="E7" s="20"/>
      <c r="F7" s="21">
        <v>30581485</v>
      </c>
      <c r="G7" s="19">
        <v>30581485</v>
      </c>
      <c r="H7" s="20">
        <v>40826299</v>
      </c>
      <c r="I7" s="22">
        <v>46476831</v>
      </c>
      <c r="J7" s="23">
        <v>38254752</v>
      </c>
      <c r="K7" s="19">
        <v>40511784</v>
      </c>
      <c r="L7" s="20">
        <v>42861468</v>
      </c>
    </row>
    <row r="8" spans="1:12" ht="13.5">
      <c r="A8" s="24" t="s">
        <v>20</v>
      </c>
      <c r="B8" s="18"/>
      <c r="C8" s="19"/>
      <c r="D8" s="19"/>
      <c r="E8" s="20"/>
      <c r="F8" s="21">
        <v>8960534</v>
      </c>
      <c r="G8" s="19">
        <v>8960534</v>
      </c>
      <c r="H8" s="20">
        <v>74458051</v>
      </c>
      <c r="I8" s="22">
        <v>3573897</v>
      </c>
      <c r="J8" s="23">
        <v>33494184</v>
      </c>
      <c r="K8" s="19">
        <v>35396013</v>
      </c>
      <c r="L8" s="20">
        <v>34987418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140613451</v>
      </c>
      <c r="G9" s="19">
        <v>140613451</v>
      </c>
      <c r="H9" s="20">
        <v>137264000</v>
      </c>
      <c r="I9" s="22">
        <v>153375070</v>
      </c>
      <c r="J9" s="23">
        <v>173261700</v>
      </c>
      <c r="K9" s="19">
        <v>168642950</v>
      </c>
      <c r="L9" s="20">
        <v>176802050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42970550</v>
      </c>
      <c r="G10" s="19">
        <v>42970550</v>
      </c>
      <c r="H10" s="20">
        <v>52437000</v>
      </c>
      <c r="I10" s="22">
        <v>37970550</v>
      </c>
      <c r="J10" s="23">
        <v>45389301</v>
      </c>
      <c r="K10" s="19">
        <v>39937050</v>
      </c>
      <c r="L10" s="20">
        <v>42104950</v>
      </c>
    </row>
    <row r="11" spans="1:12" ht="13.5">
      <c r="A11" s="24" t="s">
        <v>24</v>
      </c>
      <c r="B11" s="18"/>
      <c r="C11" s="19"/>
      <c r="D11" s="19"/>
      <c r="E11" s="20"/>
      <c r="F11" s="21">
        <v>1500004</v>
      </c>
      <c r="G11" s="19">
        <v>1500004</v>
      </c>
      <c r="H11" s="20">
        <v>4083</v>
      </c>
      <c r="I11" s="22">
        <v>2638839</v>
      </c>
      <c r="J11" s="23">
        <v>16000008</v>
      </c>
      <c r="K11" s="19">
        <v>16180000</v>
      </c>
      <c r="L11" s="20">
        <v>17540844</v>
      </c>
    </row>
    <row r="12" spans="1:12" ht="13.5">
      <c r="A12" s="24" t="s">
        <v>25</v>
      </c>
      <c r="B12" s="18"/>
      <c r="C12" s="19"/>
      <c r="D12" s="19"/>
      <c r="E12" s="20"/>
      <c r="F12" s="21">
        <v>5600001</v>
      </c>
      <c r="G12" s="19">
        <v>5600001</v>
      </c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-364491721</v>
      </c>
      <c r="G14" s="19">
        <v>-364491721</v>
      </c>
      <c r="H14" s="20">
        <v>-196259591</v>
      </c>
      <c r="I14" s="22">
        <v>-202684690</v>
      </c>
      <c r="J14" s="23">
        <v>-274075368</v>
      </c>
      <c r="K14" s="19">
        <v>-274928495</v>
      </c>
      <c r="L14" s="20">
        <v>-309344271</v>
      </c>
    </row>
    <row r="15" spans="1:12" ht="13.5">
      <c r="A15" s="24" t="s">
        <v>28</v>
      </c>
      <c r="B15" s="18"/>
      <c r="C15" s="19"/>
      <c r="D15" s="19"/>
      <c r="E15" s="20"/>
      <c r="F15" s="21">
        <v>-799997</v>
      </c>
      <c r="G15" s="19">
        <v>-799997</v>
      </c>
      <c r="H15" s="20"/>
      <c r="I15" s="22">
        <v>-10765165</v>
      </c>
      <c r="J15" s="23">
        <v>-2649996</v>
      </c>
      <c r="K15" s="19">
        <v>-2250000</v>
      </c>
      <c r="L15" s="20">
        <v>-2850000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-21000001</v>
      </c>
      <c r="G16" s="19">
        <v>-21000001</v>
      </c>
      <c r="H16" s="20">
        <v>-12498117</v>
      </c>
      <c r="I16" s="22">
        <v>-8787339</v>
      </c>
      <c r="J16" s="23">
        <v>-21200000</v>
      </c>
      <c r="K16" s="19">
        <v>-22050000</v>
      </c>
      <c r="L16" s="20">
        <v>-22750000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-127007819</v>
      </c>
      <c r="G17" s="27">
        <f t="shared" si="0"/>
        <v>-127007819</v>
      </c>
      <c r="H17" s="30">
        <f t="shared" si="0"/>
        <v>106254791</v>
      </c>
      <c r="I17" s="29">
        <f t="shared" si="0"/>
        <v>58125177</v>
      </c>
      <c r="J17" s="31">
        <f t="shared" si="0"/>
        <v>45641617</v>
      </c>
      <c r="K17" s="27">
        <f t="shared" si="0"/>
        <v>40873532</v>
      </c>
      <c r="L17" s="28">
        <f t="shared" si="0"/>
        <v>23535438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-50498000</v>
      </c>
      <c r="G26" s="19">
        <v>-50498000</v>
      </c>
      <c r="H26" s="20">
        <v>-51220738</v>
      </c>
      <c r="I26" s="22">
        <v>-42135624</v>
      </c>
      <c r="J26" s="23">
        <v>-45389301</v>
      </c>
      <c r="K26" s="19">
        <v>-41042050</v>
      </c>
      <c r="L26" s="20">
        <v>-42709950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-50498000</v>
      </c>
      <c r="G27" s="27">
        <f t="shared" si="1"/>
        <v>-50498000</v>
      </c>
      <c r="H27" s="28">
        <f t="shared" si="1"/>
        <v>-51220738</v>
      </c>
      <c r="I27" s="30">
        <f t="shared" si="1"/>
        <v>-42135624</v>
      </c>
      <c r="J27" s="31">
        <f t="shared" si="1"/>
        <v>-45389301</v>
      </c>
      <c r="K27" s="27">
        <f t="shared" si="1"/>
        <v>-41042050</v>
      </c>
      <c r="L27" s="28">
        <f t="shared" si="1"/>
        <v>-42709950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>
        <v>123026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-7500000</v>
      </c>
      <c r="G35" s="19">
        <v>-7500000</v>
      </c>
      <c r="H35" s="20"/>
      <c r="I35" s="22">
        <v>-6548848</v>
      </c>
      <c r="J35" s="23">
        <v>-1200000</v>
      </c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-7500000</v>
      </c>
      <c r="G36" s="27">
        <f t="shared" si="2"/>
        <v>-7500000</v>
      </c>
      <c r="H36" s="28">
        <f t="shared" si="2"/>
        <v>0</v>
      </c>
      <c r="I36" s="30">
        <f t="shared" si="2"/>
        <v>-6425822</v>
      </c>
      <c r="J36" s="31">
        <f t="shared" si="2"/>
        <v>-1200000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-185005819</v>
      </c>
      <c r="G38" s="33">
        <f t="shared" si="3"/>
        <v>-185005819</v>
      </c>
      <c r="H38" s="34">
        <f t="shared" si="3"/>
        <v>55034053</v>
      </c>
      <c r="I38" s="36">
        <f t="shared" si="3"/>
        <v>9563731</v>
      </c>
      <c r="J38" s="37">
        <f t="shared" si="3"/>
        <v>-947684</v>
      </c>
      <c r="K38" s="33">
        <f t="shared" si="3"/>
        <v>-168518</v>
      </c>
      <c r="L38" s="34">
        <f t="shared" si="3"/>
        <v>-19174512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/>
      <c r="G39" s="33"/>
      <c r="H39" s="34"/>
      <c r="I39" s="36">
        <v>9993922</v>
      </c>
      <c r="J39" s="37">
        <v>2100000</v>
      </c>
      <c r="K39" s="33">
        <v>1152316</v>
      </c>
      <c r="L39" s="34">
        <v>983798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-185005819</v>
      </c>
      <c r="G40" s="45">
        <v>-185005819</v>
      </c>
      <c r="H40" s="46">
        <v>55034053</v>
      </c>
      <c r="I40" s="48">
        <v>19557653</v>
      </c>
      <c r="J40" s="49">
        <v>1152316</v>
      </c>
      <c r="K40" s="45">
        <v>983798</v>
      </c>
      <c r="L40" s="46">
        <v>-18190714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75052094</v>
      </c>
      <c r="D7" s="19">
        <v>97258021</v>
      </c>
      <c r="E7" s="20">
        <v>89689992</v>
      </c>
      <c r="F7" s="21">
        <v>178068352</v>
      </c>
      <c r="G7" s="19">
        <v>178068352</v>
      </c>
      <c r="H7" s="20">
        <v>139359577</v>
      </c>
      <c r="I7" s="22">
        <v>76984152</v>
      </c>
      <c r="J7" s="23">
        <v>272908212</v>
      </c>
      <c r="K7" s="19">
        <v>217319636</v>
      </c>
      <c r="L7" s="20">
        <v>230141495</v>
      </c>
    </row>
    <row r="8" spans="1:12" ht="13.5">
      <c r="A8" s="24" t="s">
        <v>20</v>
      </c>
      <c r="B8" s="18"/>
      <c r="C8" s="19">
        <v>58518029</v>
      </c>
      <c r="D8" s="19">
        <v>103744858</v>
      </c>
      <c r="E8" s="20">
        <v>70487177</v>
      </c>
      <c r="F8" s="21">
        <v>111551945</v>
      </c>
      <c r="G8" s="19">
        <v>111551945</v>
      </c>
      <c r="H8" s="20">
        <v>1176869747</v>
      </c>
      <c r="I8" s="22">
        <v>62056638</v>
      </c>
      <c r="J8" s="23">
        <v>151017707</v>
      </c>
      <c r="K8" s="19">
        <v>166435428</v>
      </c>
      <c r="L8" s="20">
        <v>190076773</v>
      </c>
    </row>
    <row r="9" spans="1:12" ht="13.5">
      <c r="A9" s="24" t="s">
        <v>21</v>
      </c>
      <c r="B9" s="18" t="s">
        <v>22</v>
      </c>
      <c r="C9" s="19">
        <v>596662923</v>
      </c>
      <c r="D9" s="19">
        <v>644637068</v>
      </c>
      <c r="E9" s="20"/>
      <c r="F9" s="21">
        <v>743732897</v>
      </c>
      <c r="G9" s="19">
        <v>743732897</v>
      </c>
      <c r="H9" s="20">
        <v>523870403</v>
      </c>
      <c r="I9" s="22"/>
      <c r="J9" s="23">
        <v>780372763</v>
      </c>
      <c r="K9" s="19">
        <v>793644803</v>
      </c>
      <c r="L9" s="20">
        <v>843100544</v>
      </c>
    </row>
    <row r="10" spans="1:12" ht="13.5">
      <c r="A10" s="24" t="s">
        <v>23</v>
      </c>
      <c r="B10" s="18" t="s">
        <v>22</v>
      </c>
      <c r="C10" s="19">
        <v>490838001</v>
      </c>
      <c r="D10" s="19">
        <v>577714186</v>
      </c>
      <c r="E10" s="20">
        <v>1369119496</v>
      </c>
      <c r="F10" s="21">
        <v>479632548</v>
      </c>
      <c r="G10" s="19">
        <v>479632548</v>
      </c>
      <c r="H10" s="20">
        <v>599340140</v>
      </c>
      <c r="I10" s="22">
        <v>1182600921</v>
      </c>
      <c r="J10" s="23">
        <v>442422324</v>
      </c>
      <c r="K10" s="19">
        <v>468254085</v>
      </c>
      <c r="L10" s="20">
        <v>498726246</v>
      </c>
    </row>
    <row r="11" spans="1:12" ht="13.5">
      <c r="A11" s="24" t="s">
        <v>24</v>
      </c>
      <c r="B11" s="18"/>
      <c r="C11" s="19">
        <v>64766780</v>
      </c>
      <c r="D11" s="19">
        <v>29507012</v>
      </c>
      <c r="E11" s="20">
        <v>58843910</v>
      </c>
      <c r="F11" s="21">
        <v>10248554</v>
      </c>
      <c r="G11" s="19">
        <v>10248554</v>
      </c>
      <c r="H11" s="20">
        <v>2657889</v>
      </c>
      <c r="I11" s="22">
        <v>48613249</v>
      </c>
      <c r="J11" s="23">
        <v>11909166</v>
      </c>
      <c r="K11" s="19">
        <v>12611810</v>
      </c>
      <c r="L11" s="20">
        <v>11898660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-954342646</v>
      </c>
      <c r="D14" s="19">
        <v>-1295131217</v>
      </c>
      <c r="E14" s="20">
        <v>-1102675439</v>
      </c>
      <c r="F14" s="21">
        <v>-980815870</v>
      </c>
      <c r="G14" s="19">
        <v>-980815870</v>
      </c>
      <c r="H14" s="20">
        <v>-2332296524</v>
      </c>
      <c r="I14" s="22">
        <v>-1057502930</v>
      </c>
      <c r="J14" s="23">
        <v>-1138647813</v>
      </c>
      <c r="K14" s="19">
        <v>-1164374991</v>
      </c>
      <c r="L14" s="20">
        <v>-1244567109</v>
      </c>
    </row>
    <row r="15" spans="1:12" ht="13.5">
      <c r="A15" s="24" t="s">
        <v>28</v>
      </c>
      <c r="B15" s="18"/>
      <c r="C15" s="19">
        <v>-14476675</v>
      </c>
      <c r="D15" s="19">
        <v>-17650472</v>
      </c>
      <c r="E15" s="20">
        <v>-35103615</v>
      </c>
      <c r="F15" s="21">
        <v>-32485889</v>
      </c>
      <c r="G15" s="19">
        <v>-32485889</v>
      </c>
      <c r="H15" s="20">
        <v>-4018582</v>
      </c>
      <c r="I15" s="22">
        <v>-8251269</v>
      </c>
      <c r="J15" s="23">
        <v>-22851570</v>
      </c>
      <c r="K15" s="19">
        <v>-25136726</v>
      </c>
      <c r="L15" s="20">
        <v>-27650398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>
        <v>-10461707</v>
      </c>
      <c r="J16" s="23">
        <v>-15080000</v>
      </c>
      <c r="K16" s="19"/>
      <c r="L16" s="20"/>
    </row>
    <row r="17" spans="1:12" ht="13.5">
      <c r="A17" s="25" t="s">
        <v>30</v>
      </c>
      <c r="B17" s="26"/>
      <c r="C17" s="27">
        <f>SUM(C6:C16)</f>
        <v>317018506</v>
      </c>
      <c r="D17" s="27">
        <f aca="true" t="shared" si="0" ref="D17:L17">SUM(D6:D16)</f>
        <v>140079456</v>
      </c>
      <c r="E17" s="28">
        <f t="shared" si="0"/>
        <v>450361521</v>
      </c>
      <c r="F17" s="29">
        <f t="shared" si="0"/>
        <v>509932537</v>
      </c>
      <c r="G17" s="27">
        <f t="shared" si="0"/>
        <v>509932537</v>
      </c>
      <c r="H17" s="30">
        <f t="shared" si="0"/>
        <v>105782650</v>
      </c>
      <c r="I17" s="29">
        <f t="shared" si="0"/>
        <v>294039054</v>
      </c>
      <c r="J17" s="31">
        <f t="shared" si="0"/>
        <v>482050789</v>
      </c>
      <c r="K17" s="27">
        <f t="shared" si="0"/>
        <v>468754045</v>
      </c>
      <c r="L17" s="28">
        <f t="shared" si="0"/>
        <v>501726211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4690011</v>
      </c>
      <c r="D21" s="19">
        <v>1566995</v>
      </c>
      <c r="E21" s="20">
        <v>1669684</v>
      </c>
      <c r="F21" s="38"/>
      <c r="G21" s="39"/>
      <c r="H21" s="40"/>
      <c r="I21" s="22">
        <v>264549</v>
      </c>
      <c r="J21" s="41">
        <v>55470248</v>
      </c>
      <c r="K21" s="39">
        <v>45363158</v>
      </c>
      <c r="L21" s="40">
        <v>33971668</v>
      </c>
    </row>
    <row r="22" spans="1:12" ht="13.5">
      <c r="A22" s="24" t="s">
        <v>33</v>
      </c>
      <c r="B22" s="18"/>
      <c r="C22" s="19">
        <v>-311260</v>
      </c>
      <c r="D22" s="39">
        <v>-227276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5307</v>
      </c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84468255</v>
      </c>
      <c r="D24" s="19">
        <v>387616947</v>
      </c>
      <c r="E24" s="20">
        <v>160551233</v>
      </c>
      <c r="F24" s="21"/>
      <c r="G24" s="19"/>
      <c r="H24" s="20">
        <v>20000000</v>
      </c>
      <c r="I24" s="22">
        <v>125599349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-481315088</v>
      </c>
      <c r="D26" s="19">
        <v>-726134355</v>
      </c>
      <c r="E26" s="20">
        <v>-514525459</v>
      </c>
      <c r="F26" s="21">
        <v>-509932550</v>
      </c>
      <c r="G26" s="19">
        <v>-509932550</v>
      </c>
      <c r="H26" s="20"/>
      <c r="I26" s="22">
        <v>-255712703</v>
      </c>
      <c r="J26" s="23">
        <v>-537521032</v>
      </c>
      <c r="K26" s="19">
        <v>-514117196</v>
      </c>
      <c r="L26" s="20">
        <v>-535697872</v>
      </c>
    </row>
    <row r="27" spans="1:12" ht="13.5">
      <c r="A27" s="25" t="s">
        <v>37</v>
      </c>
      <c r="B27" s="26"/>
      <c r="C27" s="27">
        <f>SUM(C21:C26)</f>
        <v>-392462775</v>
      </c>
      <c r="D27" s="27">
        <f aca="true" t="shared" si="1" ref="D27:L27">SUM(D21:D26)</f>
        <v>-337177689</v>
      </c>
      <c r="E27" s="28">
        <f t="shared" si="1"/>
        <v>-352304542</v>
      </c>
      <c r="F27" s="29">
        <f t="shared" si="1"/>
        <v>-509932550</v>
      </c>
      <c r="G27" s="27">
        <f t="shared" si="1"/>
        <v>-509932550</v>
      </c>
      <c r="H27" s="28">
        <f t="shared" si="1"/>
        <v>20000000</v>
      </c>
      <c r="I27" s="30">
        <f t="shared" si="1"/>
        <v>-129848805</v>
      </c>
      <c r="J27" s="31">
        <f t="shared" si="1"/>
        <v>-482050784</v>
      </c>
      <c r="K27" s="27">
        <f t="shared" si="1"/>
        <v>-468754038</v>
      </c>
      <c r="L27" s="28">
        <f t="shared" si="1"/>
        <v>-501726204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286320150</v>
      </c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360499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170355</v>
      </c>
      <c r="D33" s="19">
        <v>343614</v>
      </c>
      <c r="E33" s="20">
        <v>300207</v>
      </c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-669828</v>
      </c>
      <c r="E35" s="20">
        <v>-171166962</v>
      </c>
      <c r="F35" s="21"/>
      <c r="G35" s="19"/>
      <c r="H35" s="20">
        <v>-83460522</v>
      </c>
      <c r="I35" s="22">
        <v>-135079596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530854</v>
      </c>
      <c r="D36" s="27">
        <f aca="true" t="shared" si="2" ref="D36:L36">SUM(D31:D35)</f>
        <v>285993936</v>
      </c>
      <c r="E36" s="28">
        <f t="shared" si="2"/>
        <v>-170866755</v>
      </c>
      <c r="F36" s="29">
        <f t="shared" si="2"/>
        <v>0</v>
      </c>
      <c r="G36" s="27">
        <f t="shared" si="2"/>
        <v>0</v>
      </c>
      <c r="H36" s="28">
        <f t="shared" si="2"/>
        <v>-83460522</v>
      </c>
      <c r="I36" s="30">
        <f t="shared" si="2"/>
        <v>-135079596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-74913415</v>
      </c>
      <c r="D38" s="33">
        <f aca="true" t="shared" si="3" ref="D38:L38">+D17+D27+D36</f>
        <v>88895703</v>
      </c>
      <c r="E38" s="34">
        <f t="shared" si="3"/>
        <v>-72809776</v>
      </c>
      <c r="F38" s="35">
        <f t="shared" si="3"/>
        <v>-13</v>
      </c>
      <c r="G38" s="33">
        <f t="shared" si="3"/>
        <v>-13</v>
      </c>
      <c r="H38" s="34">
        <f t="shared" si="3"/>
        <v>42322128</v>
      </c>
      <c r="I38" s="36">
        <f t="shared" si="3"/>
        <v>29110653</v>
      </c>
      <c r="J38" s="37">
        <f t="shared" si="3"/>
        <v>5</v>
      </c>
      <c r="K38" s="33">
        <f t="shared" si="3"/>
        <v>7</v>
      </c>
      <c r="L38" s="34">
        <f t="shared" si="3"/>
        <v>7</v>
      </c>
    </row>
    <row r="39" spans="1:12" ht="13.5">
      <c r="A39" s="24" t="s">
        <v>45</v>
      </c>
      <c r="B39" s="18" t="s">
        <v>46</v>
      </c>
      <c r="C39" s="33">
        <v>191063454</v>
      </c>
      <c r="D39" s="33">
        <v>116150039</v>
      </c>
      <c r="E39" s="34">
        <v>220484984</v>
      </c>
      <c r="F39" s="35">
        <v>205045741</v>
      </c>
      <c r="G39" s="33">
        <v>205045741</v>
      </c>
      <c r="H39" s="34">
        <v>78777035</v>
      </c>
      <c r="I39" s="36">
        <v>147675208</v>
      </c>
      <c r="J39" s="37"/>
      <c r="K39" s="33">
        <v>5</v>
      </c>
      <c r="L39" s="34">
        <v>12</v>
      </c>
    </row>
    <row r="40" spans="1:12" ht="13.5">
      <c r="A40" s="43" t="s">
        <v>47</v>
      </c>
      <c r="B40" s="44" t="s">
        <v>46</v>
      </c>
      <c r="C40" s="45">
        <v>116150039</v>
      </c>
      <c r="D40" s="45">
        <v>205045742</v>
      </c>
      <c r="E40" s="46">
        <v>147675208</v>
      </c>
      <c r="F40" s="47">
        <v>205045729</v>
      </c>
      <c r="G40" s="45">
        <v>205045729</v>
      </c>
      <c r="H40" s="46">
        <v>121099163</v>
      </c>
      <c r="I40" s="48">
        <v>176785861</v>
      </c>
      <c r="J40" s="49">
        <v>5</v>
      </c>
      <c r="K40" s="45">
        <v>12</v>
      </c>
      <c r="L40" s="46">
        <v>19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103562301</v>
      </c>
      <c r="D6" s="19">
        <v>65691580</v>
      </c>
      <c r="E6" s="20">
        <v>93601794</v>
      </c>
      <c r="F6" s="21">
        <v>27187832</v>
      </c>
      <c r="G6" s="19">
        <v>54375664</v>
      </c>
      <c r="H6" s="20">
        <v>36195835</v>
      </c>
      <c r="I6" s="22">
        <v>111035382</v>
      </c>
      <c r="J6" s="23">
        <v>30450701</v>
      </c>
      <c r="K6" s="19">
        <v>32247291</v>
      </c>
      <c r="L6" s="20">
        <v>34117634</v>
      </c>
    </row>
    <row r="7" spans="1:12" ht="13.5">
      <c r="A7" s="24" t="s">
        <v>19</v>
      </c>
      <c r="B7" s="18"/>
      <c r="C7" s="19">
        <v>125914327</v>
      </c>
      <c r="D7" s="19">
        <v>96526886</v>
      </c>
      <c r="E7" s="20">
        <v>92611842</v>
      </c>
      <c r="F7" s="21">
        <v>129466536</v>
      </c>
      <c r="G7" s="19">
        <v>248144194</v>
      </c>
      <c r="H7" s="20">
        <v>67341735</v>
      </c>
      <c r="I7" s="22">
        <v>80107801</v>
      </c>
      <c r="J7" s="23">
        <v>123989140</v>
      </c>
      <c r="K7" s="19">
        <v>131304505</v>
      </c>
      <c r="L7" s="20">
        <v>138920167</v>
      </c>
    </row>
    <row r="8" spans="1:12" ht="13.5">
      <c r="A8" s="24" t="s">
        <v>20</v>
      </c>
      <c r="B8" s="18"/>
      <c r="C8" s="19"/>
      <c r="D8" s="19">
        <v>7883995</v>
      </c>
      <c r="E8" s="20">
        <v>6783557</v>
      </c>
      <c r="F8" s="21">
        <v>7851579</v>
      </c>
      <c r="G8" s="19">
        <v>15048857</v>
      </c>
      <c r="H8" s="20">
        <v>5105813</v>
      </c>
      <c r="I8" s="22">
        <v>4863145</v>
      </c>
      <c r="J8" s="23">
        <v>17515405</v>
      </c>
      <c r="K8" s="19">
        <v>18548816</v>
      </c>
      <c r="L8" s="20">
        <v>19624648</v>
      </c>
    </row>
    <row r="9" spans="1:12" ht="13.5">
      <c r="A9" s="24" t="s">
        <v>21</v>
      </c>
      <c r="B9" s="18" t="s">
        <v>22</v>
      </c>
      <c r="C9" s="19">
        <v>47717729</v>
      </c>
      <c r="D9" s="19"/>
      <c r="E9" s="20"/>
      <c r="F9" s="21">
        <v>42713000</v>
      </c>
      <c r="G9" s="19">
        <v>81866587</v>
      </c>
      <c r="H9" s="20">
        <v>44161410</v>
      </c>
      <c r="I9" s="22"/>
      <c r="J9" s="23">
        <v>54380001</v>
      </c>
      <c r="K9" s="19">
        <v>57641000</v>
      </c>
      <c r="L9" s="20">
        <v>70768000</v>
      </c>
    </row>
    <row r="10" spans="1:12" ht="13.5">
      <c r="A10" s="24" t="s">
        <v>23</v>
      </c>
      <c r="B10" s="18" t="s">
        <v>22</v>
      </c>
      <c r="C10" s="19">
        <v>12599766</v>
      </c>
      <c r="D10" s="19"/>
      <c r="E10" s="20"/>
      <c r="F10" s="21">
        <v>24368999</v>
      </c>
      <c r="G10" s="19">
        <v>46707249</v>
      </c>
      <c r="H10" s="20">
        <v>901175</v>
      </c>
      <c r="I10" s="22"/>
      <c r="J10" s="23">
        <v>25313001</v>
      </c>
      <c r="K10" s="19">
        <v>29014000</v>
      </c>
      <c r="L10" s="20">
        <v>40154000</v>
      </c>
    </row>
    <row r="11" spans="1:12" ht="13.5">
      <c r="A11" s="24" t="s">
        <v>24</v>
      </c>
      <c r="B11" s="18"/>
      <c r="C11" s="19"/>
      <c r="D11" s="19">
        <v>3941220</v>
      </c>
      <c r="E11" s="20">
        <v>1153239</v>
      </c>
      <c r="F11" s="21">
        <v>8678784</v>
      </c>
      <c r="G11" s="19">
        <v>16634336</v>
      </c>
      <c r="H11" s="20">
        <v>8506210</v>
      </c>
      <c r="I11" s="22">
        <v>9606973</v>
      </c>
      <c r="J11" s="23">
        <v>6632954</v>
      </c>
      <c r="K11" s="19">
        <v>7024306</v>
      </c>
      <c r="L11" s="20">
        <v>7431715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-299851904</v>
      </c>
      <c r="D14" s="19">
        <v>-151338982</v>
      </c>
      <c r="E14" s="20">
        <v>-171558648</v>
      </c>
      <c r="F14" s="21">
        <v>-193558889</v>
      </c>
      <c r="G14" s="19">
        <v>-370987877</v>
      </c>
      <c r="H14" s="20">
        <v>-199974408</v>
      </c>
      <c r="I14" s="22">
        <v>-174109748</v>
      </c>
      <c r="J14" s="23">
        <v>-212425668</v>
      </c>
      <c r="K14" s="19">
        <v>-227083046</v>
      </c>
      <c r="L14" s="20">
        <v>-242524693</v>
      </c>
    </row>
    <row r="15" spans="1:12" ht="13.5">
      <c r="A15" s="24" t="s">
        <v>28</v>
      </c>
      <c r="B15" s="18"/>
      <c r="C15" s="19">
        <v>-1287047</v>
      </c>
      <c r="D15" s="19">
        <v>-1606974</v>
      </c>
      <c r="E15" s="20">
        <v>-1286685</v>
      </c>
      <c r="F15" s="21">
        <v>-10416684</v>
      </c>
      <c r="G15" s="19">
        <v>-19965311</v>
      </c>
      <c r="H15" s="20">
        <v>67820</v>
      </c>
      <c r="I15" s="22">
        <v>-7272797</v>
      </c>
      <c r="J15" s="23">
        <v>-2513760</v>
      </c>
      <c r="K15" s="19">
        <v>-2687211</v>
      </c>
      <c r="L15" s="20">
        <v>-2869941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-2136216</v>
      </c>
      <c r="G16" s="19">
        <v>-4094414</v>
      </c>
      <c r="H16" s="20"/>
      <c r="I16" s="22"/>
      <c r="J16" s="23">
        <v>-6789996</v>
      </c>
      <c r="K16" s="19">
        <v>-2448152</v>
      </c>
      <c r="L16" s="20">
        <v>-2614626</v>
      </c>
    </row>
    <row r="17" spans="1:12" ht="13.5">
      <c r="A17" s="25" t="s">
        <v>30</v>
      </c>
      <c r="B17" s="26"/>
      <c r="C17" s="27">
        <f>SUM(C6:C16)</f>
        <v>-11344828</v>
      </c>
      <c r="D17" s="27">
        <f aca="true" t="shared" si="0" ref="D17:L17">SUM(D6:D16)</f>
        <v>21097725</v>
      </c>
      <c r="E17" s="28">
        <f t="shared" si="0"/>
        <v>21305099</v>
      </c>
      <c r="F17" s="29">
        <f t="shared" si="0"/>
        <v>34154941</v>
      </c>
      <c r="G17" s="27">
        <f t="shared" si="0"/>
        <v>67729285</v>
      </c>
      <c r="H17" s="30">
        <f t="shared" si="0"/>
        <v>-37694410</v>
      </c>
      <c r="I17" s="29">
        <f t="shared" si="0"/>
        <v>24230756</v>
      </c>
      <c r="J17" s="31">
        <f t="shared" si="0"/>
        <v>36551778</v>
      </c>
      <c r="K17" s="27">
        <f t="shared" si="0"/>
        <v>43561509</v>
      </c>
      <c r="L17" s="28">
        <f t="shared" si="0"/>
        <v>63006904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390220</v>
      </c>
      <c r="E21" s="20">
        <v>219679</v>
      </c>
      <c r="F21" s="38"/>
      <c r="G21" s="39"/>
      <c r="H21" s="40">
        <v>33175</v>
      </c>
      <c r="I21" s="22">
        <v>528552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2280696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-14533541</v>
      </c>
      <c r="D26" s="19">
        <v>-17056712</v>
      </c>
      <c r="E26" s="20">
        <v>-21335974</v>
      </c>
      <c r="F26" s="21">
        <v>-31327860</v>
      </c>
      <c r="G26" s="19">
        <v>-31327860</v>
      </c>
      <c r="H26" s="20"/>
      <c r="I26" s="22">
        <v>-25597720</v>
      </c>
      <c r="J26" s="23">
        <v>-34343508</v>
      </c>
      <c r="K26" s="19">
        <v>-36713211</v>
      </c>
      <c r="L26" s="20">
        <v>-39209709</v>
      </c>
    </row>
    <row r="27" spans="1:12" ht="13.5">
      <c r="A27" s="25" t="s">
        <v>37</v>
      </c>
      <c r="B27" s="26"/>
      <c r="C27" s="27">
        <f>SUM(C21:C26)</f>
        <v>-14533541</v>
      </c>
      <c r="D27" s="27">
        <f aca="true" t="shared" si="1" ref="D27:L27">SUM(D21:D26)</f>
        <v>-16666492</v>
      </c>
      <c r="E27" s="28">
        <f t="shared" si="1"/>
        <v>-21116295</v>
      </c>
      <c r="F27" s="29">
        <f t="shared" si="1"/>
        <v>-31327860</v>
      </c>
      <c r="G27" s="27">
        <f t="shared" si="1"/>
        <v>-31327860</v>
      </c>
      <c r="H27" s="28">
        <f t="shared" si="1"/>
        <v>2313871</v>
      </c>
      <c r="I27" s="30">
        <f t="shared" si="1"/>
        <v>-25069168</v>
      </c>
      <c r="J27" s="31">
        <f t="shared" si="1"/>
        <v>-34343508</v>
      </c>
      <c r="K27" s="27">
        <f t="shared" si="1"/>
        <v>-36713211</v>
      </c>
      <c r="L27" s="28">
        <f t="shared" si="1"/>
        <v>-39209709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1049718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-699283</v>
      </c>
      <c r="D35" s="19">
        <v>-2853387</v>
      </c>
      <c r="E35" s="20">
        <v>-1255756</v>
      </c>
      <c r="F35" s="21"/>
      <c r="G35" s="19"/>
      <c r="H35" s="20"/>
      <c r="I35" s="22">
        <v>-189346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-699283</v>
      </c>
      <c r="D36" s="27">
        <f aca="true" t="shared" si="2" ref="D36:L36">SUM(D31:D35)</f>
        <v>-2853387</v>
      </c>
      <c r="E36" s="28">
        <f t="shared" si="2"/>
        <v>-1255756</v>
      </c>
      <c r="F36" s="29">
        <f t="shared" si="2"/>
        <v>0</v>
      </c>
      <c r="G36" s="27">
        <f t="shared" si="2"/>
        <v>0</v>
      </c>
      <c r="H36" s="28">
        <f t="shared" si="2"/>
        <v>1049718</v>
      </c>
      <c r="I36" s="30">
        <f t="shared" si="2"/>
        <v>-189346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-26577652</v>
      </c>
      <c r="D38" s="33">
        <f aca="true" t="shared" si="3" ref="D38:L38">+D17+D27+D36</f>
        <v>1577846</v>
      </c>
      <c r="E38" s="34">
        <f t="shared" si="3"/>
        <v>-1066952</v>
      </c>
      <c r="F38" s="35">
        <f t="shared" si="3"/>
        <v>2827081</v>
      </c>
      <c r="G38" s="33">
        <f t="shared" si="3"/>
        <v>36401425</v>
      </c>
      <c r="H38" s="34">
        <f t="shared" si="3"/>
        <v>-34330821</v>
      </c>
      <c r="I38" s="36">
        <f t="shared" si="3"/>
        <v>-1027758</v>
      </c>
      <c r="J38" s="37">
        <f t="shared" si="3"/>
        <v>2208270</v>
      </c>
      <c r="K38" s="33">
        <f t="shared" si="3"/>
        <v>6848298</v>
      </c>
      <c r="L38" s="34">
        <f t="shared" si="3"/>
        <v>23797195</v>
      </c>
    </row>
    <row r="39" spans="1:12" ht="13.5">
      <c r="A39" s="24" t="s">
        <v>45</v>
      </c>
      <c r="B39" s="18" t="s">
        <v>46</v>
      </c>
      <c r="C39" s="33">
        <v>52210392</v>
      </c>
      <c r="D39" s="33">
        <v>2640137</v>
      </c>
      <c r="E39" s="34">
        <v>4217983</v>
      </c>
      <c r="F39" s="35">
        <v>13558137</v>
      </c>
      <c r="G39" s="33"/>
      <c r="H39" s="34"/>
      <c r="I39" s="36">
        <v>3151031</v>
      </c>
      <c r="J39" s="37">
        <v>800000</v>
      </c>
      <c r="K39" s="33">
        <v>3008270</v>
      </c>
      <c r="L39" s="34">
        <v>9856568</v>
      </c>
    </row>
    <row r="40" spans="1:12" ht="13.5">
      <c r="A40" s="43" t="s">
        <v>47</v>
      </c>
      <c r="B40" s="44" t="s">
        <v>46</v>
      </c>
      <c r="C40" s="45">
        <v>25632740</v>
      </c>
      <c r="D40" s="45">
        <v>4217983</v>
      </c>
      <c r="E40" s="46">
        <v>3151031</v>
      </c>
      <c r="F40" s="47">
        <v>16385217</v>
      </c>
      <c r="G40" s="45">
        <v>36401425</v>
      </c>
      <c r="H40" s="46">
        <v>-34330821</v>
      </c>
      <c r="I40" s="48">
        <v>2123273</v>
      </c>
      <c r="J40" s="49">
        <v>3008270</v>
      </c>
      <c r="K40" s="45">
        <v>9856568</v>
      </c>
      <c r="L40" s="46">
        <v>33653763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672956899</v>
      </c>
      <c r="D6" s="19">
        <v>794518847</v>
      </c>
      <c r="E6" s="20">
        <v>872354384</v>
      </c>
      <c r="F6" s="21">
        <v>1038701099</v>
      </c>
      <c r="G6" s="19">
        <v>1038701099</v>
      </c>
      <c r="H6" s="20">
        <v>879819035</v>
      </c>
      <c r="I6" s="22">
        <v>978230868</v>
      </c>
      <c r="J6" s="23">
        <v>1133388540</v>
      </c>
      <c r="K6" s="19">
        <v>1236373738</v>
      </c>
      <c r="L6" s="20">
        <v>1342462581</v>
      </c>
    </row>
    <row r="7" spans="1:12" ht="13.5">
      <c r="A7" s="24" t="s">
        <v>19</v>
      </c>
      <c r="B7" s="18"/>
      <c r="C7" s="19">
        <v>2198959742</v>
      </c>
      <c r="D7" s="19">
        <v>2424752656</v>
      </c>
      <c r="E7" s="20">
        <v>2758688507</v>
      </c>
      <c r="F7" s="21">
        <v>2708964285</v>
      </c>
      <c r="G7" s="19">
        <v>2708964285</v>
      </c>
      <c r="H7" s="20">
        <v>2572779742</v>
      </c>
      <c r="I7" s="22">
        <v>2867969702</v>
      </c>
      <c r="J7" s="23">
        <v>2786002730</v>
      </c>
      <c r="K7" s="19">
        <v>2927352483</v>
      </c>
      <c r="L7" s="20">
        <v>3077488551</v>
      </c>
    </row>
    <row r="8" spans="1:12" ht="13.5">
      <c r="A8" s="24" t="s">
        <v>20</v>
      </c>
      <c r="B8" s="18"/>
      <c r="C8" s="19">
        <v>447934428</v>
      </c>
      <c r="D8" s="19">
        <v>96243184</v>
      </c>
      <c r="E8" s="20">
        <v>-17287519</v>
      </c>
      <c r="F8" s="21">
        <v>330373702</v>
      </c>
      <c r="G8" s="19">
        <v>330304802</v>
      </c>
      <c r="H8" s="20">
        <v>292619017</v>
      </c>
      <c r="I8" s="22">
        <v>199488689</v>
      </c>
      <c r="J8" s="23">
        <v>371418172</v>
      </c>
      <c r="K8" s="19">
        <v>398823391</v>
      </c>
      <c r="L8" s="20">
        <v>425392490</v>
      </c>
    </row>
    <row r="9" spans="1:12" ht="13.5">
      <c r="A9" s="24" t="s">
        <v>21</v>
      </c>
      <c r="B9" s="18" t="s">
        <v>22</v>
      </c>
      <c r="C9" s="19">
        <v>812186443</v>
      </c>
      <c r="D9" s="19">
        <v>948513477</v>
      </c>
      <c r="E9" s="20">
        <v>963670274</v>
      </c>
      <c r="F9" s="21">
        <v>1319728330</v>
      </c>
      <c r="G9" s="19">
        <v>1356414475</v>
      </c>
      <c r="H9" s="20">
        <v>1310523676</v>
      </c>
      <c r="I9" s="22">
        <v>894796288</v>
      </c>
      <c r="J9" s="23">
        <v>1368105622</v>
      </c>
      <c r="K9" s="19">
        <v>1519010710</v>
      </c>
      <c r="L9" s="20">
        <v>1617115550</v>
      </c>
    </row>
    <row r="10" spans="1:12" ht="13.5">
      <c r="A10" s="24" t="s">
        <v>23</v>
      </c>
      <c r="B10" s="18" t="s">
        <v>22</v>
      </c>
      <c r="C10" s="19">
        <v>734502788</v>
      </c>
      <c r="D10" s="19">
        <v>615492273</v>
      </c>
      <c r="E10" s="20">
        <v>670393964</v>
      </c>
      <c r="F10" s="21">
        <v>848269032</v>
      </c>
      <c r="G10" s="19">
        <v>730248666</v>
      </c>
      <c r="H10" s="20">
        <v>704273030</v>
      </c>
      <c r="I10" s="22">
        <v>669780335</v>
      </c>
      <c r="J10" s="23">
        <v>795307160</v>
      </c>
      <c r="K10" s="19">
        <v>929440290</v>
      </c>
      <c r="L10" s="20">
        <v>994192450</v>
      </c>
    </row>
    <row r="11" spans="1:12" ht="13.5">
      <c r="A11" s="24" t="s">
        <v>24</v>
      </c>
      <c r="B11" s="18"/>
      <c r="C11" s="19">
        <v>123654168</v>
      </c>
      <c r="D11" s="19">
        <v>159221294</v>
      </c>
      <c r="E11" s="20">
        <v>187367781</v>
      </c>
      <c r="F11" s="21">
        <v>178494606</v>
      </c>
      <c r="G11" s="19">
        <v>178425706</v>
      </c>
      <c r="H11" s="20">
        <v>199043172</v>
      </c>
      <c r="I11" s="22">
        <v>198436891</v>
      </c>
      <c r="J11" s="23">
        <v>194084305</v>
      </c>
      <c r="K11" s="19">
        <v>208757864</v>
      </c>
      <c r="L11" s="20">
        <v>224435370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>
        <v>66</v>
      </c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-3821719198</v>
      </c>
      <c r="D14" s="19">
        <v>-3730816212</v>
      </c>
      <c r="E14" s="20">
        <v>-3736460012</v>
      </c>
      <c r="F14" s="21">
        <v>-4430013071</v>
      </c>
      <c r="G14" s="19">
        <v>-4534445533</v>
      </c>
      <c r="H14" s="20">
        <v>-4978416380</v>
      </c>
      <c r="I14" s="22">
        <v>-4718984830</v>
      </c>
      <c r="J14" s="23">
        <v>-4741750752</v>
      </c>
      <c r="K14" s="19">
        <v>-5097214330</v>
      </c>
      <c r="L14" s="20">
        <v>-5399840838</v>
      </c>
    </row>
    <row r="15" spans="1:12" ht="13.5">
      <c r="A15" s="24" t="s">
        <v>28</v>
      </c>
      <c r="B15" s="18"/>
      <c r="C15" s="19">
        <v>-65776579</v>
      </c>
      <c r="D15" s="19">
        <v>-60674266</v>
      </c>
      <c r="E15" s="20">
        <v>-63334552</v>
      </c>
      <c r="F15" s="21">
        <v>-57112643</v>
      </c>
      <c r="G15" s="19">
        <v>-52105143</v>
      </c>
      <c r="H15" s="20">
        <v>-49172148</v>
      </c>
      <c r="I15" s="22">
        <v>-49359423</v>
      </c>
      <c r="J15" s="23">
        <v>-54319730</v>
      </c>
      <c r="K15" s="19">
        <v>-77363355</v>
      </c>
      <c r="L15" s="20">
        <v>-112799158</v>
      </c>
    </row>
    <row r="16" spans="1:12" ht="13.5">
      <c r="A16" s="24" t="s">
        <v>29</v>
      </c>
      <c r="B16" s="18" t="s">
        <v>22</v>
      </c>
      <c r="C16" s="19">
        <v>-144963740</v>
      </c>
      <c r="D16" s="19">
        <v>-234150609</v>
      </c>
      <c r="E16" s="20">
        <v>-240921910</v>
      </c>
      <c r="F16" s="21">
        <v>-288467765</v>
      </c>
      <c r="G16" s="19">
        <v>-303624051</v>
      </c>
      <c r="H16" s="20">
        <v>-399936225</v>
      </c>
      <c r="I16" s="22">
        <v>-394807495</v>
      </c>
      <c r="J16" s="23">
        <v>-64056390</v>
      </c>
      <c r="K16" s="19">
        <v>-66019363</v>
      </c>
      <c r="L16" s="20">
        <v>-68100405</v>
      </c>
    </row>
    <row r="17" spans="1:12" ht="13.5">
      <c r="A17" s="25" t="s">
        <v>30</v>
      </c>
      <c r="B17" s="26"/>
      <c r="C17" s="27">
        <f>SUM(C6:C16)</f>
        <v>957734951</v>
      </c>
      <c r="D17" s="27">
        <f aca="true" t="shared" si="0" ref="D17:L17">SUM(D6:D16)</f>
        <v>1013100644</v>
      </c>
      <c r="E17" s="28">
        <f t="shared" si="0"/>
        <v>1394470917</v>
      </c>
      <c r="F17" s="29">
        <f t="shared" si="0"/>
        <v>1648937575</v>
      </c>
      <c r="G17" s="27">
        <f t="shared" si="0"/>
        <v>1452884306</v>
      </c>
      <c r="H17" s="30">
        <f t="shared" si="0"/>
        <v>531532919</v>
      </c>
      <c r="I17" s="29">
        <f t="shared" si="0"/>
        <v>645551025</v>
      </c>
      <c r="J17" s="31">
        <f t="shared" si="0"/>
        <v>1788179723</v>
      </c>
      <c r="K17" s="27">
        <f t="shared" si="0"/>
        <v>1979161428</v>
      </c>
      <c r="L17" s="28">
        <f t="shared" si="0"/>
        <v>2100346591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765768</v>
      </c>
      <c r="D21" s="19">
        <v>6982897</v>
      </c>
      <c r="E21" s="20">
        <v>10928429</v>
      </c>
      <c r="F21" s="38"/>
      <c r="G21" s="39"/>
      <c r="H21" s="40"/>
      <c r="I21" s="22">
        <v>-541868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>
        <v>110943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14441</v>
      </c>
      <c r="D23" s="19">
        <v>15920</v>
      </c>
      <c r="E23" s="20">
        <v>26992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892235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-588536288</v>
      </c>
      <c r="D26" s="19">
        <v>-930432806</v>
      </c>
      <c r="E26" s="20">
        <v>-1180721015</v>
      </c>
      <c r="F26" s="21">
        <v>-1558133964</v>
      </c>
      <c r="G26" s="19">
        <v>-1491447980</v>
      </c>
      <c r="H26" s="20">
        <v>-1190450812</v>
      </c>
      <c r="I26" s="22">
        <v>-1278098352</v>
      </c>
      <c r="J26" s="23">
        <v>-1583446419</v>
      </c>
      <c r="K26" s="19">
        <v>-2105759914</v>
      </c>
      <c r="L26" s="20">
        <v>-2217250450</v>
      </c>
    </row>
    <row r="27" spans="1:12" ht="13.5">
      <c r="A27" s="25" t="s">
        <v>37</v>
      </c>
      <c r="B27" s="26"/>
      <c r="C27" s="27">
        <f>SUM(C21:C26)</f>
        <v>-586863844</v>
      </c>
      <c r="D27" s="27">
        <f aca="true" t="shared" si="1" ref="D27:L27">SUM(D21:D26)</f>
        <v>-923323046</v>
      </c>
      <c r="E27" s="28">
        <f t="shared" si="1"/>
        <v>-1169765594</v>
      </c>
      <c r="F27" s="29">
        <f t="shared" si="1"/>
        <v>-1558133964</v>
      </c>
      <c r="G27" s="27">
        <f t="shared" si="1"/>
        <v>-1491447980</v>
      </c>
      <c r="H27" s="28">
        <f t="shared" si="1"/>
        <v>-1190450812</v>
      </c>
      <c r="I27" s="30">
        <f t="shared" si="1"/>
        <v>-1278640220</v>
      </c>
      <c r="J27" s="31">
        <f t="shared" si="1"/>
        <v>-1583446419</v>
      </c>
      <c r="K27" s="27">
        <f t="shared" si="1"/>
        <v>-2105759914</v>
      </c>
      <c r="L27" s="28">
        <f t="shared" si="1"/>
        <v>-2217250450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>
        <v>69581826</v>
      </c>
      <c r="G32" s="19"/>
      <c r="H32" s="20"/>
      <c r="I32" s="22"/>
      <c r="J32" s="23">
        <v>69000000</v>
      </c>
      <c r="K32" s="19">
        <v>309000000</v>
      </c>
      <c r="L32" s="20">
        <v>406000000</v>
      </c>
    </row>
    <row r="33" spans="1:12" ht="13.5">
      <c r="A33" s="24" t="s">
        <v>41</v>
      </c>
      <c r="B33" s="18"/>
      <c r="C33" s="19">
        <v>-681453</v>
      </c>
      <c r="D33" s="19">
        <v>3666911</v>
      </c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-49071539</v>
      </c>
      <c r="D35" s="19">
        <v>-57336210</v>
      </c>
      <c r="E35" s="20">
        <v>-49602476</v>
      </c>
      <c r="F35" s="21">
        <v>-51824895</v>
      </c>
      <c r="G35" s="19">
        <v>-51824895</v>
      </c>
      <c r="H35" s="20">
        <v>-50709030</v>
      </c>
      <c r="I35" s="22">
        <v>-50709030</v>
      </c>
      <c r="J35" s="23">
        <v>-49273748</v>
      </c>
      <c r="K35" s="19">
        <v>-59198184</v>
      </c>
      <c r="L35" s="20">
        <v>-71268418</v>
      </c>
    </row>
    <row r="36" spans="1:12" ht="13.5">
      <c r="A36" s="25" t="s">
        <v>43</v>
      </c>
      <c r="B36" s="26"/>
      <c r="C36" s="27">
        <f>SUM(C31:C35)</f>
        <v>-49752992</v>
      </c>
      <c r="D36" s="27">
        <f aca="true" t="shared" si="2" ref="D36:L36">SUM(D31:D35)</f>
        <v>-53669299</v>
      </c>
      <c r="E36" s="28">
        <f t="shared" si="2"/>
        <v>-49602476</v>
      </c>
      <c r="F36" s="29">
        <f t="shared" si="2"/>
        <v>17756931</v>
      </c>
      <c r="G36" s="27">
        <f t="shared" si="2"/>
        <v>-51824895</v>
      </c>
      <c r="H36" s="28">
        <f t="shared" si="2"/>
        <v>-50709030</v>
      </c>
      <c r="I36" s="30">
        <f t="shared" si="2"/>
        <v>-50709030</v>
      </c>
      <c r="J36" s="31">
        <f t="shared" si="2"/>
        <v>19726252</v>
      </c>
      <c r="K36" s="27">
        <f t="shared" si="2"/>
        <v>249801816</v>
      </c>
      <c r="L36" s="28">
        <f t="shared" si="2"/>
        <v>334731582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321118115</v>
      </c>
      <c r="D38" s="33">
        <f aca="true" t="shared" si="3" ref="D38:L38">+D17+D27+D36</f>
        <v>36108299</v>
      </c>
      <c r="E38" s="34">
        <f t="shared" si="3"/>
        <v>175102847</v>
      </c>
      <c r="F38" s="35">
        <f t="shared" si="3"/>
        <v>108560542</v>
      </c>
      <c r="G38" s="33">
        <f t="shared" si="3"/>
        <v>-90388569</v>
      </c>
      <c r="H38" s="34">
        <f t="shared" si="3"/>
        <v>-709626923</v>
      </c>
      <c r="I38" s="36">
        <f t="shared" si="3"/>
        <v>-683798225</v>
      </c>
      <c r="J38" s="37">
        <f t="shared" si="3"/>
        <v>224459556</v>
      </c>
      <c r="K38" s="33">
        <f t="shared" si="3"/>
        <v>123203330</v>
      </c>
      <c r="L38" s="34">
        <f t="shared" si="3"/>
        <v>217827723</v>
      </c>
    </row>
    <row r="39" spans="1:12" ht="13.5">
      <c r="A39" s="24" t="s">
        <v>45</v>
      </c>
      <c r="B39" s="18" t="s">
        <v>46</v>
      </c>
      <c r="C39" s="33">
        <v>1843314797</v>
      </c>
      <c r="D39" s="33">
        <v>2164432912</v>
      </c>
      <c r="E39" s="34">
        <v>2198797348</v>
      </c>
      <c r="F39" s="35">
        <v>2382186465</v>
      </c>
      <c r="G39" s="33">
        <v>2382186465</v>
      </c>
      <c r="H39" s="34">
        <v>2375581729</v>
      </c>
      <c r="I39" s="36">
        <v>2373900195</v>
      </c>
      <c r="J39" s="37">
        <v>2291797904</v>
      </c>
      <c r="K39" s="33">
        <v>2516257459</v>
      </c>
      <c r="L39" s="34">
        <v>2639460789</v>
      </c>
    </row>
    <row r="40" spans="1:12" ht="13.5">
      <c r="A40" s="43" t="s">
        <v>47</v>
      </c>
      <c r="B40" s="44" t="s">
        <v>46</v>
      </c>
      <c r="C40" s="45">
        <v>2164432912</v>
      </c>
      <c r="D40" s="45">
        <v>2200541211</v>
      </c>
      <c r="E40" s="46">
        <v>2373900195</v>
      </c>
      <c r="F40" s="47">
        <v>2490747007</v>
      </c>
      <c r="G40" s="45">
        <v>2291797896</v>
      </c>
      <c r="H40" s="46">
        <v>1665954806</v>
      </c>
      <c r="I40" s="48">
        <v>1690101970</v>
      </c>
      <c r="J40" s="49">
        <v>2516257459</v>
      </c>
      <c r="K40" s="45">
        <v>2639460789</v>
      </c>
      <c r="L40" s="46">
        <v>2857288512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3185593</v>
      </c>
      <c r="D6" s="19"/>
      <c r="E6" s="20"/>
      <c r="F6" s="21">
        <v>3609379</v>
      </c>
      <c r="G6" s="19">
        <v>3609379</v>
      </c>
      <c r="H6" s="20">
        <v>2164268</v>
      </c>
      <c r="I6" s="22"/>
      <c r="J6" s="23">
        <v>3609032</v>
      </c>
      <c r="K6" s="19">
        <v>3825947</v>
      </c>
      <c r="L6" s="20">
        <v>4093763</v>
      </c>
    </row>
    <row r="7" spans="1:12" ht="13.5">
      <c r="A7" s="24" t="s">
        <v>19</v>
      </c>
      <c r="B7" s="18"/>
      <c r="C7" s="19">
        <v>516624</v>
      </c>
      <c r="D7" s="19"/>
      <c r="E7" s="20"/>
      <c r="F7" s="21">
        <v>691925</v>
      </c>
      <c r="G7" s="19">
        <v>691925</v>
      </c>
      <c r="H7" s="20">
        <v>837434</v>
      </c>
      <c r="I7" s="22"/>
      <c r="J7" s="23">
        <v>692004</v>
      </c>
      <c r="K7" s="19">
        <v>734820</v>
      </c>
      <c r="L7" s="20">
        <v>778174</v>
      </c>
    </row>
    <row r="8" spans="1:12" ht="13.5">
      <c r="A8" s="24" t="s">
        <v>20</v>
      </c>
      <c r="B8" s="18"/>
      <c r="C8" s="19">
        <v>29831712</v>
      </c>
      <c r="D8" s="19">
        <v>6603910</v>
      </c>
      <c r="E8" s="20">
        <v>6550837</v>
      </c>
      <c r="F8" s="21">
        <v>11754000</v>
      </c>
      <c r="G8" s="19">
        <v>11754000</v>
      </c>
      <c r="H8" s="20">
        <v>64007309</v>
      </c>
      <c r="I8" s="22">
        <v>7837125</v>
      </c>
      <c r="J8" s="23">
        <v>50149992</v>
      </c>
      <c r="K8" s="19">
        <v>10890013</v>
      </c>
      <c r="L8" s="20">
        <v>11532523</v>
      </c>
    </row>
    <row r="9" spans="1:12" ht="13.5">
      <c r="A9" s="24" t="s">
        <v>21</v>
      </c>
      <c r="B9" s="18" t="s">
        <v>22</v>
      </c>
      <c r="C9" s="19">
        <v>117002985</v>
      </c>
      <c r="D9" s="19">
        <v>122680201</v>
      </c>
      <c r="E9" s="20">
        <v>215325551</v>
      </c>
      <c r="F9" s="21">
        <v>166235000</v>
      </c>
      <c r="G9" s="19">
        <v>166235000</v>
      </c>
      <c r="H9" s="20">
        <v>131622309</v>
      </c>
      <c r="I9" s="22">
        <v>214601258</v>
      </c>
      <c r="J9" s="23">
        <v>154698000</v>
      </c>
      <c r="K9" s="19">
        <v>175160970</v>
      </c>
      <c r="L9" s="20">
        <v>185495467</v>
      </c>
    </row>
    <row r="10" spans="1:12" ht="13.5">
      <c r="A10" s="24" t="s">
        <v>23</v>
      </c>
      <c r="B10" s="18" t="s">
        <v>22</v>
      </c>
      <c r="C10" s="19">
        <v>46041872</v>
      </c>
      <c r="D10" s="19"/>
      <c r="E10" s="20"/>
      <c r="F10" s="21">
        <v>39894999</v>
      </c>
      <c r="G10" s="19">
        <v>39894999</v>
      </c>
      <c r="H10" s="20">
        <v>30998000</v>
      </c>
      <c r="I10" s="22"/>
      <c r="J10" s="23">
        <v>48235000</v>
      </c>
      <c r="K10" s="19">
        <v>51137000</v>
      </c>
      <c r="L10" s="20">
        <v>55671000</v>
      </c>
    </row>
    <row r="11" spans="1:12" ht="13.5">
      <c r="A11" s="24" t="s">
        <v>24</v>
      </c>
      <c r="B11" s="18"/>
      <c r="C11" s="19">
        <v>1798900</v>
      </c>
      <c r="D11" s="19">
        <v>2188296</v>
      </c>
      <c r="E11" s="20">
        <v>2693856</v>
      </c>
      <c r="F11" s="21">
        <v>309000</v>
      </c>
      <c r="G11" s="19">
        <v>309000</v>
      </c>
      <c r="H11" s="20">
        <v>166117</v>
      </c>
      <c r="I11" s="22">
        <v>3547665</v>
      </c>
      <c r="J11" s="23">
        <v>309000</v>
      </c>
      <c r="K11" s="19">
        <v>328158</v>
      </c>
      <c r="L11" s="20">
        <v>347519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-149727274</v>
      </c>
      <c r="D14" s="19">
        <v>-135783722</v>
      </c>
      <c r="E14" s="20">
        <v>-158542559</v>
      </c>
      <c r="F14" s="21">
        <v>-207728784</v>
      </c>
      <c r="G14" s="19">
        <v>-207728784</v>
      </c>
      <c r="H14" s="20">
        <v>-238399092</v>
      </c>
      <c r="I14" s="22">
        <v>-172251843</v>
      </c>
      <c r="J14" s="23">
        <v>-159652692</v>
      </c>
      <c r="K14" s="19">
        <v>-185700753</v>
      </c>
      <c r="L14" s="20">
        <v>-196657097</v>
      </c>
    </row>
    <row r="15" spans="1:12" ht="13.5">
      <c r="A15" s="24" t="s">
        <v>28</v>
      </c>
      <c r="B15" s="18"/>
      <c r="C15" s="19">
        <v>-108959</v>
      </c>
      <c r="D15" s="19">
        <v>-134739</v>
      </c>
      <c r="E15" s="20">
        <v>-116900</v>
      </c>
      <c r="F15" s="21">
        <v>-1809228</v>
      </c>
      <c r="G15" s="19">
        <v>-1809228</v>
      </c>
      <c r="H15" s="20"/>
      <c r="I15" s="22">
        <v>-145815</v>
      </c>
      <c r="J15" s="23">
        <v>-1809228</v>
      </c>
      <c r="K15" s="19">
        <v>-1921400</v>
      </c>
      <c r="L15" s="20">
        <v>-2034763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-5134992</v>
      </c>
      <c r="G16" s="19">
        <v>-5134992</v>
      </c>
      <c r="H16" s="20"/>
      <c r="I16" s="22"/>
      <c r="J16" s="23">
        <v>-4080000</v>
      </c>
      <c r="K16" s="19">
        <v>-4332960</v>
      </c>
      <c r="L16" s="20">
        <v>-4588605</v>
      </c>
    </row>
    <row r="17" spans="1:12" ht="13.5">
      <c r="A17" s="25" t="s">
        <v>30</v>
      </c>
      <c r="B17" s="26"/>
      <c r="C17" s="27">
        <f>SUM(C6:C16)</f>
        <v>48541453</v>
      </c>
      <c r="D17" s="27">
        <f aca="true" t="shared" si="0" ref="D17:L17">SUM(D6:D16)</f>
        <v>-4446054</v>
      </c>
      <c r="E17" s="28">
        <f t="shared" si="0"/>
        <v>65910785</v>
      </c>
      <c r="F17" s="29">
        <f t="shared" si="0"/>
        <v>7821299</v>
      </c>
      <c r="G17" s="27">
        <f t="shared" si="0"/>
        <v>7821299</v>
      </c>
      <c r="H17" s="30">
        <f t="shared" si="0"/>
        <v>-8603655</v>
      </c>
      <c r="I17" s="29">
        <f t="shared" si="0"/>
        <v>53588390</v>
      </c>
      <c r="J17" s="31">
        <f t="shared" si="0"/>
        <v>92151108</v>
      </c>
      <c r="K17" s="27">
        <f t="shared" si="0"/>
        <v>50121795</v>
      </c>
      <c r="L17" s="28">
        <f t="shared" si="0"/>
        <v>54637981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75834</v>
      </c>
      <c r="D21" s="19">
        <v>44829530</v>
      </c>
      <c r="E21" s="20">
        <v>1388324</v>
      </c>
      <c r="F21" s="38"/>
      <c r="G21" s="39"/>
      <c r="H21" s="40"/>
      <c r="I21" s="22">
        <v>230565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-40325997</v>
      </c>
      <c r="D26" s="19">
        <v>-53379208</v>
      </c>
      <c r="E26" s="20">
        <v>-65334355</v>
      </c>
      <c r="F26" s="21">
        <v>-39700000</v>
      </c>
      <c r="G26" s="19">
        <v>-39700000</v>
      </c>
      <c r="H26" s="20"/>
      <c r="I26" s="22">
        <v>-42081136</v>
      </c>
      <c r="J26" s="23">
        <v>-50330052</v>
      </c>
      <c r="K26" s="19">
        <v>-41202971</v>
      </c>
      <c r="L26" s="20">
        <v>-32474437</v>
      </c>
    </row>
    <row r="27" spans="1:12" ht="13.5">
      <c r="A27" s="25" t="s">
        <v>37</v>
      </c>
      <c r="B27" s="26"/>
      <c r="C27" s="27">
        <f>SUM(C21:C26)</f>
        <v>-40250163</v>
      </c>
      <c r="D27" s="27">
        <f aca="true" t="shared" si="1" ref="D27:L27">SUM(D21:D26)</f>
        <v>-8549678</v>
      </c>
      <c r="E27" s="28">
        <f t="shared" si="1"/>
        <v>-63946031</v>
      </c>
      <c r="F27" s="29">
        <f t="shared" si="1"/>
        <v>-39700000</v>
      </c>
      <c r="G27" s="27">
        <f t="shared" si="1"/>
        <v>-39700000</v>
      </c>
      <c r="H27" s="28">
        <f t="shared" si="1"/>
        <v>0</v>
      </c>
      <c r="I27" s="30">
        <f t="shared" si="1"/>
        <v>-41850571</v>
      </c>
      <c r="J27" s="31">
        <f t="shared" si="1"/>
        <v>-50330052</v>
      </c>
      <c r="K27" s="27">
        <f t="shared" si="1"/>
        <v>-41202971</v>
      </c>
      <c r="L27" s="28">
        <f t="shared" si="1"/>
        <v>-32474437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-694130</v>
      </c>
      <c r="D35" s="19">
        <v>-821673</v>
      </c>
      <c r="E35" s="20">
        <v>-822644</v>
      </c>
      <c r="F35" s="21"/>
      <c r="G35" s="19"/>
      <c r="H35" s="20"/>
      <c r="I35" s="22">
        <v>-7986374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-694130</v>
      </c>
      <c r="D36" s="27">
        <f aca="true" t="shared" si="2" ref="D36:L36">SUM(D31:D35)</f>
        <v>-821673</v>
      </c>
      <c r="E36" s="28">
        <f t="shared" si="2"/>
        <v>-822644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-7986374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7597160</v>
      </c>
      <c r="D38" s="33">
        <f aca="true" t="shared" si="3" ref="D38:L38">+D17+D27+D36</f>
        <v>-13817405</v>
      </c>
      <c r="E38" s="34">
        <f t="shared" si="3"/>
        <v>1142110</v>
      </c>
      <c r="F38" s="35">
        <f t="shared" si="3"/>
        <v>-31878701</v>
      </c>
      <c r="G38" s="33">
        <f t="shared" si="3"/>
        <v>-31878701</v>
      </c>
      <c r="H38" s="34">
        <f t="shared" si="3"/>
        <v>-8603655</v>
      </c>
      <c r="I38" s="36">
        <f t="shared" si="3"/>
        <v>3751445</v>
      </c>
      <c r="J38" s="37">
        <f t="shared" si="3"/>
        <v>41821056</v>
      </c>
      <c r="K38" s="33">
        <f t="shared" si="3"/>
        <v>8918824</v>
      </c>
      <c r="L38" s="34">
        <f t="shared" si="3"/>
        <v>22163544</v>
      </c>
    </row>
    <row r="39" spans="1:12" ht="13.5">
      <c r="A39" s="24" t="s">
        <v>45</v>
      </c>
      <c r="B39" s="18" t="s">
        <v>46</v>
      </c>
      <c r="C39" s="33">
        <v>7905920</v>
      </c>
      <c r="D39" s="33">
        <v>15492384</v>
      </c>
      <c r="E39" s="34">
        <v>1701410</v>
      </c>
      <c r="F39" s="35"/>
      <c r="G39" s="33"/>
      <c r="H39" s="34">
        <v>14566</v>
      </c>
      <c r="I39" s="36">
        <v>2843520</v>
      </c>
      <c r="J39" s="37">
        <v>6594965</v>
      </c>
      <c r="K39" s="33">
        <v>48416021</v>
      </c>
      <c r="L39" s="34">
        <v>57334845</v>
      </c>
    </row>
    <row r="40" spans="1:12" ht="13.5">
      <c r="A40" s="43" t="s">
        <v>47</v>
      </c>
      <c r="B40" s="44" t="s">
        <v>46</v>
      </c>
      <c r="C40" s="45">
        <v>15503080</v>
      </c>
      <c r="D40" s="45">
        <v>1674979</v>
      </c>
      <c r="E40" s="46">
        <v>2843520</v>
      </c>
      <c r="F40" s="47">
        <v>-31878701</v>
      </c>
      <c r="G40" s="45">
        <v>-31878701</v>
      </c>
      <c r="H40" s="46"/>
      <c r="I40" s="48">
        <v>6594965</v>
      </c>
      <c r="J40" s="49">
        <v>48416021</v>
      </c>
      <c r="K40" s="45">
        <v>57334845</v>
      </c>
      <c r="L40" s="46">
        <v>79498389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3218000</v>
      </c>
      <c r="D6" s="19">
        <v>3719278</v>
      </c>
      <c r="E6" s="20">
        <v>20958765</v>
      </c>
      <c r="F6" s="21">
        <v>2313444</v>
      </c>
      <c r="G6" s="19">
        <v>4429260</v>
      </c>
      <c r="H6" s="20">
        <v>4442873</v>
      </c>
      <c r="I6" s="22">
        <v>19852874</v>
      </c>
      <c r="J6" s="23">
        <v>2151237</v>
      </c>
      <c r="K6" s="19">
        <v>2275657</v>
      </c>
      <c r="L6" s="20">
        <v>2408178</v>
      </c>
    </row>
    <row r="7" spans="1:12" ht="13.5">
      <c r="A7" s="24" t="s">
        <v>19</v>
      </c>
      <c r="B7" s="18"/>
      <c r="C7" s="19">
        <v>11063000</v>
      </c>
      <c r="D7" s="19">
        <v>-4827000</v>
      </c>
      <c r="E7" s="20"/>
      <c r="F7" s="21">
        <v>7617036</v>
      </c>
      <c r="G7" s="19">
        <v>16240608</v>
      </c>
      <c r="H7" s="20">
        <v>13388292</v>
      </c>
      <c r="I7" s="22"/>
      <c r="J7" s="23">
        <v>7132571</v>
      </c>
      <c r="K7" s="19">
        <v>7543647</v>
      </c>
      <c r="L7" s="20">
        <v>7983253</v>
      </c>
    </row>
    <row r="8" spans="1:12" ht="13.5">
      <c r="A8" s="24" t="s">
        <v>20</v>
      </c>
      <c r="B8" s="18"/>
      <c r="C8" s="19"/>
      <c r="D8" s="19"/>
      <c r="E8" s="20"/>
      <c r="F8" s="21">
        <v>2788843</v>
      </c>
      <c r="G8" s="19">
        <v>2292477</v>
      </c>
      <c r="H8" s="20">
        <v>3067769</v>
      </c>
      <c r="I8" s="22"/>
      <c r="J8" s="23">
        <v>4025257</v>
      </c>
      <c r="K8" s="19">
        <v>4276222</v>
      </c>
      <c r="L8" s="20">
        <v>4539442</v>
      </c>
    </row>
    <row r="9" spans="1:12" ht="13.5">
      <c r="A9" s="24" t="s">
        <v>21</v>
      </c>
      <c r="B9" s="18" t="s">
        <v>22</v>
      </c>
      <c r="C9" s="19">
        <v>98441000</v>
      </c>
      <c r="D9" s="19">
        <v>112880725</v>
      </c>
      <c r="E9" s="20">
        <v>145189559</v>
      </c>
      <c r="F9" s="21">
        <v>129828901</v>
      </c>
      <c r="G9" s="19">
        <v>132654402</v>
      </c>
      <c r="H9" s="20">
        <v>136462368</v>
      </c>
      <c r="I9" s="22">
        <v>132075105</v>
      </c>
      <c r="J9" s="23">
        <v>123838050</v>
      </c>
      <c r="K9" s="19">
        <v>128516410</v>
      </c>
      <c r="L9" s="20">
        <v>128275038</v>
      </c>
    </row>
    <row r="10" spans="1:12" ht="13.5">
      <c r="A10" s="24" t="s">
        <v>23</v>
      </c>
      <c r="B10" s="18" t="s">
        <v>22</v>
      </c>
      <c r="C10" s="19">
        <v>22739000</v>
      </c>
      <c r="D10" s="19">
        <v>28981275</v>
      </c>
      <c r="E10" s="20">
        <v>30614700</v>
      </c>
      <c r="F10" s="21">
        <v>32670100</v>
      </c>
      <c r="G10" s="19">
        <v>26170101</v>
      </c>
      <c r="H10" s="20">
        <v>26171098</v>
      </c>
      <c r="I10" s="22">
        <v>26170100</v>
      </c>
      <c r="J10" s="23">
        <v>32357952</v>
      </c>
      <c r="K10" s="19">
        <v>34068900</v>
      </c>
      <c r="L10" s="20">
        <v>35875800</v>
      </c>
    </row>
    <row r="11" spans="1:12" ht="13.5">
      <c r="A11" s="24" t="s">
        <v>24</v>
      </c>
      <c r="B11" s="18"/>
      <c r="C11" s="19">
        <v>6500000</v>
      </c>
      <c r="D11" s="19">
        <v>7279550</v>
      </c>
      <c r="E11" s="20">
        <v>8479083</v>
      </c>
      <c r="F11" s="21">
        <v>3784416</v>
      </c>
      <c r="G11" s="19">
        <v>7140396</v>
      </c>
      <c r="H11" s="20">
        <v>6568183</v>
      </c>
      <c r="I11" s="22">
        <v>7021425</v>
      </c>
      <c r="J11" s="23">
        <v>5145780</v>
      </c>
      <c r="K11" s="19">
        <v>5449373</v>
      </c>
      <c r="L11" s="20">
        <v>5765436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-106429000</v>
      </c>
      <c r="D14" s="19">
        <v>-129823086</v>
      </c>
      <c r="E14" s="20">
        <v>-159954157</v>
      </c>
      <c r="F14" s="21">
        <v>-158574468</v>
      </c>
      <c r="G14" s="19">
        <v>-143176738</v>
      </c>
      <c r="H14" s="20">
        <v>-156779991</v>
      </c>
      <c r="I14" s="22">
        <v>-147261287</v>
      </c>
      <c r="J14" s="23">
        <v>-158381216</v>
      </c>
      <c r="K14" s="19">
        <v>-169903692</v>
      </c>
      <c r="L14" s="20">
        <v>-180804299</v>
      </c>
    </row>
    <row r="15" spans="1:12" ht="13.5">
      <c r="A15" s="24" t="s">
        <v>28</v>
      </c>
      <c r="B15" s="18"/>
      <c r="C15" s="19">
        <v>-137000</v>
      </c>
      <c r="D15" s="19">
        <v>-57785</v>
      </c>
      <c r="E15" s="20">
        <v>-120034</v>
      </c>
      <c r="F15" s="21">
        <v>-849996</v>
      </c>
      <c r="G15" s="19">
        <v>-849600</v>
      </c>
      <c r="H15" s="20"/>
      <c r="I15" s="22">
        <v>-1363144</v>
      </c>
      <c r="J15" s="23">
        <v>-657200</v>
      </c>
      <c r="K15" s="19">
        <v>-663772</v>
      </c>
      <c r="L15" s="20">
        <v>-670410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-3672000</v>
      </c>
      <c r="G16" s="19">
        <v>-18356233</v>
      </c>
      <c r="H16" s="20">
        <v>-17176305</v>
      </c>
      <c r="I16" s="22">
        <v>-14583595</v>
      </c>
      <c r="J16" s="23">
        <v>-435000</v>
      </c>
      <c r="K16" s="19">
        <v>-143640</v>
      </c>
      <c r="L16" s="20">
        <v>-151827</v>
      </c>
    </row>
    <row r="17" spans="1:12" ht="13.5">
      <c r="A17" s="25" t="s">
        <v>30</v>
      </c>
      <c r="B17" s="26"/>
      <c r="C17" s="27">
        <f>SUM(C6:C16)</f>
        <v>35395000</v>
      </c>
      <c r="D17" s="27">
        <f aca="true" t="shared" si="0" ref="D17:L17">SUM(D6:D16)</f>
        <v>18152957</v>
      </c>
      <c r="E17" s="28">
        <f t="shared" si="0"/>
        <v>45167916</v>
      </c>
      <c r="F17" s="29">
        <f t="shared" si="0"/>
        <v>15906276</v>
      </c>
      <c r="G17" s="27">
        <f t="shared" si="0"/>
        <v>26544673</v>
      </c>
      <c r="H17" s="30">
        <f t="shared" si="0"/>
        <v>16144287</v>
      </c>
      <c r="I17" s="29">
        <f t="shared" si="0"/>
        <v>21911478</v>
      </c>
      <c r="J17" s="31">
        <f t="shared" si="0"/>
        <v>15177431</v>
      </c>
      <c r="K17" s="27">
        <f t="shared" si="0"/>
        <v>11419105</v>
      </c>
      <c r="L17" s="28">
        <f t="shared" si="0"/>
        <v>3220611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359989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-46829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-37101000</v>
      </c>
      <c r="D26" s="19">
        <v>-36956186</v>
      </c>
      <c r="E26" s="20">
        <v>-48588757</v>
      </c>
      <c r="F26" s="21">
        <v>-41470103</v>
      </c>
      <c r="G26" s="19">
        <v>-36847098</v>
      </c>
      <c r="H26" s="20">
        <v>-32842897</v>
      </c>
      <c r="I26" s="22">
        <v>-36844080</v>
      </c>
      <c r="J26" s="23">
        <v>-40357954</v>
      </c>
      <c r="K26" s="19">
        <v>-43518900</v>
      </c>
      <c r="L26" s="20">
        <v>-44300000</v>
      </c>
    </row>
    <row r="27" spans="1:12" ht="13.5">
      <c r="A27" s="25" t="s">
        <v>37</v>
      </c>
      <c r="B27" s="26"/>
      <c r="C27" s="27">
        <f>SUM(C21:C26)</f>
        <v>-37101000</v>
      </c>
      <c r="D27" s="27">
        <f aca="true" t="shared" si="1" ref="D27:L27">SUM(D21:D26)</f>
        <v>-36956186</v>
      </c>
      <c r="E27" s="28">
        <f t="shared" si="1"/>
        <v>-48228768</v>
      </c>
      <c r="F27" s="29">
        <f t="shared" si="1"/>
        <v>-41470103</v>
      </c>
      <c r="G27" s="27">
        <f t="shared" si="1"/>
        <v>-36847098</v>
      </c>
      <c r="H27" s="28">
        <f t="shared" si="1"/>
        <v>-32889726</v>
      </c>
      <c r="I27" s="30">
        <f t="shared" si="1"/>
        <v>-36844080</v>
      </c>
      <c r="J27" s="31">
        <f t="shared" si="1"/>
        <v>-40357954</v>
      </c>
      <c r="K27" s="27">
        <f t="shared" si="1"/>
        <v>-43518900</v>
      </c>
      <c r="L27" s="28">
        <f t="shared" si="1"/>
        <v>-44300000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>
        <v>8000000</v>
      </c>
      <c r="K32" s="19">
        <v>9450000</v>
      </c>
      <c r="L32" s="20">
        <v>8424200</v>
      </c>
    </row>
    <row r="33" spans="1:12" ht="13.5">
      <c r="A33" s="24" t="s">
        <v>41</v>
      </c>
      <c r="B33" s="18"/>
      <c r="C33" s="19">
        <v>-110000</v>
      </c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-306000</v>
      </c>
      <c r="D35" s="19">
        <v>-413725</v>
      </c>
      <c r="E35" s="20">
        <v>-296087</v>
      </c>
      <c r="F35" s="21">
        <v>-263000</v>
      </c>
      <c r="G35" s="19"/>
      <c r="H35" s="20">
        <v>-573323</v>
      </c>
      <c r="I35" s="22">
        <v>-352862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-416000</v>
      </c>
      <c r="D36" s="27">
        <f aca="true" t="shared" si="2" ref="D36:L36">SUM(D31:D35)</f>
        <v>-413725</v>
      </c>
      <c r="E36" s="28">
        <f t="shared" si="2"/>
        <v>-296087</v>
      </c>
      <c r="F36" s="29">
        <f t="shared" si="2"/>
        <v>-263000</v>
      </c>
      <c r="G36" s="27">
        <f t="shared" si="2"/>
        <v>0</v>
      </c>
      <c r="H36" s="28">
        <f t="shared" si="2"/>
        <v>-573323</v>
      </c>
      <c r="I36" s="30">
        <f t="shared" si="2"/>
        <v>-352862</v>
      </c>
      <c r="J36" s="31">
        <f t="shared" si="2"/>
        <v>8000000</v>
      </c>
      <c r="K36" s="27">
        <f t="shared" si="2"/>
        <v>9450000</v>
      </c>
      <c r="L36" s="28">
        <f t="shared" si="2"/>
        <v>8424200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-2122000</v>
      </c>
      <c r="D38" s="33">
        <f aca="true" t="shared" si="3" ref="D38:L38">+D17+D27+D36</f>
        <v>-19216954</v>
      </c>
      <c r="E38" s="34">
        <f t="shared" si="3"/>
        <v>-3356939</v>
      </c>
      <c r="F38" s="35">
        <f t="shared" si="3"/>
        <v>-25826827</v>
      </c>
      <c r="G38" s="33">
        <f t="shared" si="3"/>
        <v>-10302425</v>
      </c>
      <c r="H38" s="34">
        <f t="shared" si="3"/>
        <v>-17318762</v>
      </c>
      <c r="I38" s="36">
        <f t="shared" si="3"/>
        <v>-15285464</v>
      </c>
      <c r="J38" s="37">
        <f t="shared" si="3"/>
        <v>-17180523</v>
      </c>
      <c r="K38" s="33">
        <f t="shared" si="3"/>
        <v>-22649795</v>
      </c>
      <c r="L38" s="34">
        <f t="shared" si="3"/>
        <v>-32655189</v>
      </c>
    </row>
    <row r="39" spans="1:12" ht="13.5">
      <c r="A39" s="24" t="s">
        <v>45</v>
      </c>
      <c r="B39" s="18" t="s">
        <v>46</v>
      </c>
      <c r="C39" s="33">
        <v>53115160</v>
      </c>
      <c r="D39" s="33">
        <v>50993250</v>
      </c>
      <c r="E39" s="34">
        <v>31776399</v>
      </c>
      <c r="F39" s="35">
        <v>16578329</v>
      </c>
      <c r="G39" s="33">
        <v>16578329</v>
      </c>
      <c r="H39" s="34">
        <v>28295661</v>
      </c>
      <c r="I39" s="36">
        <v>28419461</v>
      </c>
      <c r="J39" s="37">
        <v>18253113</v>
      </c>
      <c r="K39" s="33">
        <v>1072590</v>
      </c>
      <c r="L39" s="34">
        <v>-21577205</v>
      </c>
    </row>
    <row r="40" spans="1:12" ht="13.5">
      <c r="A40" s="43" t="s">
        <v>47</v>
      </c>
      <c r="B40" s="44" t="s">
        <v>46</v>
      </c>
      <c r="C40" s="45">
        <v>50993160</v>
      </c>
      <c r="D40" s="45">
        <v>31776296</v>
      </c>
      <c r="E40" s="46">
        <v>28419460</v>
      </c>
      <c r="F40" s="47">
        <v>-9248497</v>
      </c>
      <c r="G40" s="45">
        <v>6275903</v>
      </c>
      <c r="H40" s="46">
        <v>10976899</v>
      </c>
      <c r="I40" s="48">
        <v>13133997</v>
      </c>
      <c r="J40" s="49">
        <v>1072590</v>
      </c>
      <c r="K40" s="45">
        <v>-21577205</v>
      </c>
      <c r="L40" s="46">
        <v>-54232394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3109385</v>
      </c>
      <c r="D6" s="19">
        <v>10367123</v>
      </c>
      <c r="E6" s="20">
        <v>11079552</v>
      </c>
      <c r="F6" s="21">
        <v>3800000</v>
      </c>
      <c r="G6" s="19">
        <v>3800000</v>
      </c>
      <c r="H6" s="20">
        <v>3297930</v>
      </c>
      <c r="I6" s="22">
        <v>34784386</v>
      </c>
      <c r="J6" s="23">
        <v>3858564</v>
      </c>
      <c r="K6" s="19">
        <v>4078502</v>
      </c>
      <c r="L6" s="20">
        <v>4306898</v>
      </c>
    </row>
    <row r="7" spans="1:12" ht="13.5">
      <c r="A7" s="24" t="s">
        <v>19</v>
      </c>
      <c r="B7" s="18"/>
      <c r="C7" s="19"/>
      <c r="D7" s="19"/>
      <c r="E7" s="20"/>
      <c r="F7" s="21">
        <v>850000</v>
      </c>
      <c r="G7" s="19">
        <v>850000</v>
      </c>
      <c r="H7" s="20">
        <v>718561</v>
      </c>
      <c r="I7" s="22"/>
      <c r="J7" s="23">
        <v>1038492</v>
      </c>
      <c r="K7" s="19">
        <v>1097681</v>
      </c>
      <c r="L7" s="20">
        <v>1159151</v>
      </c>
    </row>
    <row r="8" spans="1:12" ht="13.5">
      <c r="A8" s="24" t="s">
        <v>20</v>
      </c>
      <c r="B8" s="18"/>
      <c r="C8" s="19">
        <v>2142273</v>
      </c>
      <c r="D8" s="19">
        <v>-133475</v>
      </c>
      <c r="E8" s="20"/>
      <c r="F8" s="21">
        <v>18678500</v>
      </c>
      <c r="G8" s="19">
        <v>18678500</v>
      </c>
      <c r="H8" s="20">
        <v>27932094</v>
      </c>
      <c r="I8" s="22"/>
      <c r="J8" s="23">
        <v>13201064</v>
      </c>
      <c r="K8" s="19">
        <v>13953486</v>
      </c>
      <c r="L8" s="20">
        <v>14734943</v>
      </c>
    </row>
    <row r="9" spans="1:12" ht="13.5">
      <c r="A9" s="24" t="s">
        <v>21</v>
      </c>
      <c r="B9" s="18" t="s">
        <v>22</v>
      </c>
      <c r="C9" s="19">
        <v>155890401</v>
      </c>
      <c r="D9" s="19">
        <v>109828265</v>
      </c>
      <c r="E9" s="20">
        <v>144546465</v>
      </c>
      <c r="F9" s="21">
        <v>134507000</v>
      </c>
      <c r="G9" s="19">
        <v>134507000</v>
      </c>
      <c r="H9" s="20">
        <v>138807000</v>
      </c>
      <c r="I9" s="22">
        <v>195502886</v>
      </c>
      <c r="J9" s="23">
        <v>137849000</v>
      </c>
      <c r="K9" s="19">
        <v>139622000</v>
      </c>
      <c r="L9" s="20">
        <v>139440000</v>
      </c>
    </row>
    <row r="10" spans="1:12" ht="13.5">
      <c r="A10" s="24" t="s">
        <v>23</v>
      </c>
      <c r="B10" s="18" t="s">
        <v>22</v>
      </c>
      <c r="C10" s="19"/>
      <c r="D10" s="19">
        <v>46806000</v>
      </c>
      <c r="E10" s="20">
        <v>57304000</v>
      </c>
      <c r="F10" s="21">
        <v>80431000</v>
      </c>
      <c r="G10" s="19">
        <v>80431000</v>
      </c>
      <c r="H10" s="20">
        <v>76431000</v>
      </c>
      <c r="I10" s="22"/>
      <c r="J10" s="23">
        <v>52156000</v>
      </c>
      <c r="K10" s="19">
        <v>61273000</v>
      </c>
      <c r="L10" s="20">
        <v>63508000</v>
      </c>
    </row>
    <row r="11" spans="1:12" ht="13.5">
      <c r="A11" s="24" t="s">
        <v>24</v>
      </c>
      <c r="B11" s="18"/>
      <c r="C11" s="19">
        <v>2881416</v>
      </c>
      <c r="D11" s="19">
        <v>2838684</v>
      </c>
      <c r="E11" s="20">
        <v>5047332</v>
      </c>
      <c r="F11" s="21">
        <v>5500000</v>
      </c>
      <c r="G11" s="19">
        <v>5500000</v>
      </c>
      <c r="H11" s="20">
        <v>6261975</v>
      </c>
      <c r="I11" s="22">
        <v>5930460</v>
      </c>
      <c r="J11" s="23">
        <v>8500000</v>
      </c>
      <c r="K11" s="19">
        <v>8984500</v>
      </c>
      <c r="L11" s="20">
        <v>9487632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-134829743</v>
      </c>
      <c r="D14" s="19">
        <v>-126857577</v>
      </c>
      <c r="E14" s="20">
        <v>-136517561</v>
      </c>
      <c r="F14" s="21">
        <v>-145128376</v>
      </c>
      <c r="G14" s="19">
        <v>-145128376</v>
      </c>
      <c r="H14" s="20">
        <v>-139736685</v>
      </c>
      <c r="I14" s="22">
        <v>-169111831</v>
      </c>
      <c r="J14" s="23">
        <v>-149961800</v>
      </c>
      <c r="K14" s="19">
        <v>-158510167</v>
      </c>
      <c r="L14" s="20">
        <v>-167386161</v>
      </c>
    </row>
    <row r="15" spans="1:12" ht="13.5">
      <c r="A15" s="24" t="s">
        <v>28</v>
      </c>
      <c r="B15" s="18"/>
      <c r="C15" s="19">
        <v>-68887</v>
      </c>
      <c r="D15" s="19">
        <v>-132470</v>
      </c>
      <c r="E15" s="20">
        <v>-141515</v>
      </c>
      <c r="F15" s="21"/>
      <c r="G15" s="19"/>
      <c r="H15" s="20"/>
      <c r="I15" s="22">
        <v>-39506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-2999998</v>
      </c>
      <c r="G16" s="19">
        <v>-2999998</v>
      </c>
      <c r="H16" s="20">
        <v>-3183866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29124845</v>
      </c>
      <c r="D17" s="27">
        <f aca="true" t="shared" si="0" ref="D17:L17">SUM(D6:D16)</f>
        <v>42716550</v>
      </c>
      <c r="E17" s="28">
        <f t="shared" si="0"/>
        <v>81318273</v>
      </c>
      <c r="F17" s="29">
        <f t="shared" si="0"/>
        <v>95638126</v>
      </c>
      <c r="G17" s="27">
        <f t="shared" si="0"/>
        <v>95638126</v>
      </c>
      <c r="H17" s="30">
        <f t="shared" si="0"/>
        <v>110528009</v>
      </c>
      <c r="I17" s="29">
        <f t="shared" si="0"/>
        <v>67066395</v>
      </c>
      <c r="J17" s="31">
        <f t="shared" si="0"/>
        <v>66641320</v>
      </c>
      <c r="K17" s="27">
        <f t="shared" si="0"/>
        <v>70499002</v>
      </c>
      <c r="L17" s="28">
        <f t="shared" si="0"/>
        <v>65250463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196675</v>
      </c>
      <c r="D21" s="19">
        <v>219439</v>
      </c>
      <c r="E21" s="20">
        <v>1163936</v>
      </c>
      <c r="F21" s="38"/>
      <c r="G21" s="39"/>
      <c r="H21" s="40"/>
      <c r="I21" s="22">
        <v>790184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-41517851</v>
      </c>
      <c r="D26" s="19">
        <v>-40831384</v>
      </c>
      <c r="E26" s="20">
        <v>-53821127</v>
      </c>
      <c r="F26" s="21">
        <v>-95615000</v>
      </c>
      <c r="G26" s="19">
        <v>-95615000</v>
      </c>
      <c r="H26" s="20">
        <v>-73717095</v>
      </c>
      <c r="I26" s="22">
        <v>-59367323</v>
      </c>
      <c r="J26" s="23">
        <v>-66641500</v>
      </c>
      <c r="K26" s="19">
        <v>-70440065</v>
      </c>
      <c r="L26" s="20">
        <v>-74384709</v>
      </c>
    </row>
    <row r="27" spans="1:12" ht="13.5">
      <c r="A27" s="25" t="s">
        <v>37</v>
      </c>
      <c r="B27" s="26"/>
      <c r="C27" s="27">
        <f>SUM(C21:C26)</f>
        <v>-41321176</v>
      </c>
      <c r="D27" s="27">
        <f aca="true" t="shared" si="1" ref="D27:L27">SUM(D21:D26)</f>
        <v>-40611945</v>
      </c>
      <c r="E27" s="28">
        <f t="shared" si="1"/>
        <v>-52657191</v>
      </c>
      <c r="F27" s="29">
        <f t="shared" si="1"/>
        <v>-95615000</v>
      </c>
      <c r="G27" s="27">
        <f t="shared" si="1"/>
        <v>-95615000</v>
      </c>
      <c r="H27" s="28">
        <f t="shared" si="1"/>
        <v>-73717095</v>
      </c>
      <c r="I27" s="30">
        <f t="shared" si="1"/>
        <v>-58577139</v>
      </c>
      <c r="J27" s="31">
        <f t="shared" si="1"/>
        <v>-66641500</v>
      </c>
      <c r="K27" s="27">
        <f t="shared" si="1"/>
        <v>-70440065</v>
      </c>
      <c r="L27" s="28">
        <f t="shared" si="1"/>
        <v>-74384709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-73024</v>
      </c>
      <c r="D35" s="19">
        <v>-275430</v>
      </c>
      <c r="E35" s="20">
        <v>-378048</v>
      </c>
      <c r="F35" s="21"/>
      <c r="G35" s="19"/>
      <c r="H35" s="20"/>
      <c r="I35" s="22">
        <v>-413641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-73024</v>
      </c>
      <c r="D36" s="27">
        <f aca="true" t="shared" si="2" ref="D36:L36">SUM(D31:D35)</f>
        <v>-275430</v>
      </c>
      <c r="E36" s="28">
        <f t="shared" si="2"/>
        <v>-378048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-413641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-12269355</v>
      </c>
      <c r="D38" s="33">
        <f aca="true" t="shared" si="3" ref="D38:L38">+D17+D27+D36</f>
        <v>1829175</v>
      </c>
      <c r="E38" s="34">
        <f t="shared" si="3"/>
        <v>28283034</v>
      </c>
      <c r="F38" s="35">
        <f t="shared" si="3"/>
        <v>23126</v>
      </c>
      <c r="G38" s="33">
        <f t="shared" si="3"/>
        <v>23126</v>
      </c>
      <c r="H38" s="34">
        <f t="shared" si="3"/>
        <v>36810914</v>
      </c>
      <c r="I38" s="36">
        <f t="shared" si="3"/>
        <v>8075615</v>
      </c>
      <c r="J38" s="37">
        <f t="shared" si="3"/>
        <v>-180</v>
      </c>
      <c r="K38" s="33">
        <f t="shared" si="3"/>
        <v>58937</v>
      </c>
      <c r="L38" s="34">
        <f t="shared" si="3"/>
        <v>-9134246</v>
      </c>
    </row>
    <row r="39" spans="1:12" ht="13.5">
      <c r="A39" s="24" t="s">
        <v>45</v>
      </c>
      <c r="B39" s="18" t="s">
        <v>46</v>
      </c>
      <c r="C39" s="33">
        <v>61479948</v>
      </c>
      <c r="D39" s="33">
        <v>49210593</v>
      </c>
      <c r="E39" s="34">
        <v>51039768</v>
      </c>
      <c r="F39" s="35">
        <v>40154727</v>
      </c>
      <c r="G39" s="33"/>
      <c r="H39" s="34">
        <v>79322802</v>
      </c>
      <c r="I39" s="36">
        <v>79322802</v>
      </c>
      <c r="J39" s="37">
        <v>113200334</v>
      </c>
      <c r="K39" s="33">
        <v>113200154</v>
      </c>
      <c r="L39" s="34">
        <v>113259091</v>
      </c>
    </row>
    <row r="40" spans="1:12" ht="13.5">
      <c r="A40" s="43" t="s">
        <v>47</v>
      </c>
      <c r="B40" s="44" t="s">
        <v>46</v>
      </c>
      <c r="C40" s="45">
        <v>49210593</v>
      </c>
      <c r="D40" s="45">
        <v>51039768</v>
      </c>
      <c r="E40" s="46">
        <v>79322802</v>
      </c>
      <c r="F40" s="47">
        <v>40177853</v>
      </c>
      <c r="G40" s="45">
        <v>23126</v>
      </c>
      <c r="H40" s="46">
        <v>116133716</v>
      </c>
      <c r="I40" s="48">
        <v>87398417</v>
      </c>
      <c r="J40" s="49">
        <v>113200154</v>
      </c>
      <c r="K40" s="45">
        <v>113259091</v>
      </c>
      <c r="L40" s="46">
        <v>104124845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4432300</v>
      </c>
      <c r="D6" s="19">
        <v>8535757</v>
      </c>
      <c r="E6" s="20">
        <v>25269531</v>
      </c>
      <c r="F6" s="21">
        <v>5451564</v>
      </c>
      <c r="G6" s="19">
        <v>5451564</v>
      </c>
      <c r="H6" s="20">
        <v>10604649</v>
      </c>
      <c r="I6" s="22">
        <v>5385722</v>
      </c>
      <c r="J6" s="23">
        <v>2725776</v>
      </c>
      <c r="K6" s="19">
        <v>2886601</v>
      </c>
      <c r="L6" s="20">
        <v>3054024</v>
      </c>
    </row>
    <row r="7" spans="1:12" ht="13.5">
      <c r="A7" s="24" t="s">
        <v>19</v>
      </c>
      <c r="B7" s="18"/>
      <c r="C7" s="19">
        <v>9581950</v>
      </c>
      <c r="D7" s="19"/>
      <c r="E7" s="20"/>
      <c r="F7" s="21">
        <v>15075684</v>
      </c>
      <c r="G7" s="19">
        <v>15075684</v>
      </c>
      <c r="H7" s="20">
        <v>6903032</v>
      </c>
      <c r="I7" s="22">
        <v>3779659</v>
      </c>
      <c r="J7" s="23">
        <v>9867948</v>
      </c>
      <c r="K7" s="19">
        <v>10450157</v>
      </c>
      <c r="L7" s="20">
        <v>11056266</v>
      </c>
    </row>
    <row r="8" spans="1:12" ht="13.5">
      <c r="A8" s="24" t="s">
        <v>20</v>
      </c>
      <c r="B8" s="18"/>
      <c r="C8" s="19">
        <v>34121345</v>
      </c>
      <c r="D8" s="19">
        <v>6372151</v>
      </c>
      <c r="E8" s="20">
        <v>3005236</v>
      </c>
      <c r="F8" s="21">
        <v>5356152</v>
      </c>
      <c r="G8" s="19">
        <v>5356152</v>
      </c>
      <c r="H8" s="20">
        <v>2026348</v>
      </c>
      <c r="I8" s="22">
        <v>4374795</v>
      </c>
      <c r="J8" s="23">
        <v>3643356</v>
      </c>
      <c r="K8" s="19">
        <v>3858308</v>
      </c>
      <c r="L8" s="20">
        <v>4082090</v>
      </c>
    </row>
    <row r="9" spans="1:12" ht="13.5">
      <c r="A9" s="24" t="s">
        <v>21</v>
      </c>
      <c r="B9" s="18" t="s">
        <v>22</v>
      </c>
      <c r="C9" s="19">
        <v>49947503</v>
      </c>
      <c r="D9" s="19">
        <v>55094883</v>
      </c>
      <c r="E9" s="20">
        <v>84921899</v>
      </c>
      <c r="F9" s="21">
        <v>62231999</v>
      </c>
      <c r="G9" s="19">
        <v>62231999</v>
      </c>
      <c r="H9" s="20">
        <v>57407095</v>
      </c>
      <c r="I9" s="22">
        <v>54951539</v>
      </c>
      <c r="J9" s="23">
        <v>64414951</v>
      </c>
      <c r="K9" s="19">
        <v>64627500</v>
      </c>
      <c r="L9" s="20">
        <v>65737550</v>
      </c>
    </row>
    <row r="10" spans="1:12" ht="13.5">
      <c r="A10" s="24" t="s">
        <v>23</v>
      </c>
      <c r="B10" s="18" t="s">
        <v>22</v>
      </c>
      <c r="C10" s="19">
        <v>15799552</v>
      </c>
      <c r="D10" s="19">
        <v>19911104</v>
      </c>
      <c r="E10" s="20"/>
      <c r="F10" s="21">
        <v>18662049</v>
      </c>
      <c r="G10" s="19">
        <v>18662049</v>
      </c>
      <c r="H10" s="20">
        <v>7247341</v>
      </c>
      <c r="I10" s="22">
        <v>18112967</v>
      </c>
      <c r="J10" s="23">
        <v>33045051</v>
      </c>
      <c r="K10" s="19">
        <v>20358500</v>
      </c>
      <c r="L10" s="20">
        <v>21613450</v>
      </c>
    </row>
    <row r="11" spans="1:12" ht="13.5">
      <c r="A11" s="24" t="s">
        <v>24</v>
      </c>
      <c r="B11" s="18"/>
      <c r="C11" s="19">
        <v>5258995</v>
      </c>
      <c r="D11" s="19">
        <v>525890</v>
      </c>
      <c r="E11" s="20">
        <v>975891</v>
      </c>
      <c r="F11" s="21">
        <v>2831004</v>
      </c>
      <c r="G11" s="19">
        <v>2831004</v>
      </c>
      <c r="H11" s="20">
        <v>3794620</v>
      </c>
      <c r="I11" s="22">
        <v>713123</v>
      </c>
      <c r="J11" s="23">
        <v>3112008</v>
      </c>
      <c r="K11" s="19">
        <v>3295609</v>
      </c>
      <c r="L11" s="20">
        <v>3421211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>
        <v>46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-109341224</v>
      </c>
      <c r="D14" s="19">
        <v>-64408702</v>
      </c>
      <c r="E14" s="20">
        <v>-91454658</v>
      </c>
      <c r="F14" s="21">
        <v>-76794861</v>
      </c>
      <c r="G14" s="19">
        <v>-76794861</v>
      </c>
      <c r="H14" s="20">
        <v>-70471083</v>
      </c>
      <c r="I14" s="22">
        <v>-68613316</v>
      </c>
      <c r="J14" s="23">
        <v>-94979316</v>
      </c>
      <c r="K14" s="19">
        <v>-82357036</v>
      </c>
      <c r="L14" s="20">
        <v>-86972334</v>
      </c>
    </row>
    <row r="15" spans="1:12" ht="13.5">
      <c r="A15" s="24" t="s">
        <v>28</v>
      </c>
      <c r="B15" s="18"/>
      <c r="C15" s="19">
        <v>-86660</v>
      </c>
      <c r="D15" s="19">
        <v>-397851</v>
      </c>
      <c r="E15" s="20">
        <v>-319777</v>
      </c>
      <c r="F15" s="21"/>
      <c r="G15" s="19"/>
      <c r="H15" s="20">
        <v>-275576</v>
      </c>
      <c r="I15" s="22">
        <v>-840866</v>
      </c>
      <c r="J15" s="23">
        <v>-424356</v>
      </c>
      <c r="K15" s="19">
        <v>-449389</v>
      </c>
      <c r="L15" s="20">
        <v>-460191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-2667004</v>
      </c>
      <c r="G16" s="19">
        <v>-2667004</v>
      </c>
      <c r="H16" s="20">
        <v>-3562293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9713761</v>
      </c>
      <c r="D17" s="27">
        <f aca="true" t="shared" si="0" ref="D17:L17">SUM(D6:D16)</f>
        <v>25633232</v>
      </c>
      <c r="E17" s="28">
        <f t="shared" si="0"/>
        <v>22398122</v>
      </c>
      <c r="F17" s="29">
        <f t="shared" si="0"/>
        <v>30146587</v>
      </c>
      <c r="G17" s="27">
        <f t="shared" si="0"/>
        <v>30146587</v>
      </c>
      <c r="H17" s="30">
        <f t="shared" si="0"/>
        <v>13674133</v>
      </c>
      <c r="I17" s="29">
        <f t="shared" si="0"/>
        <v>17863669</v>
      </c>
      <c r="J17" s="31">
        <f t="shared" si="0"/>
        <v>21405418</v>
      </c>
      <c r="K17" s="27">
        <f t="shared" si="0"/>
        <v>22670250</v>
      </c>
      <c r="L17" s="28">
        <f t="shared" si="0"/>
        <v>21532066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-19274551</v>
      </c>
      <c r="D26" s="19">
        <v>-18317486</v>
      </c>
      <c r="E26" s="20">
        <v>-27565551</v>
      </c>
      <c r="F26" s="21">
        <v>-19182048</v>
      </c>
      <c r="G26" s="19">
        <v>-19182048</v>
      </c>
      <c r="H26" s="20">
        <v>-8358937</v>
      </c>
      <c r="I26" s="22">
        <v>-16223696</v>
      </c>
      <c r="J26" s="23">
        <v>-23233704</v>
      </c>
      <c r="K26" s="19">
        <v>-22351289</v>
      </c>
      <c r="L26" s="20">
        <v>-23734340</v>
      </c>
    </row>
    <row r="27" spans="1:12" ht="13.5">
      <c r="A27" s="25" t="s">
        <v>37</v>
      </c>
      <c r="B27" s="26"/>
      <c r="C27" s="27">
        <f>SUM(C21:C26)</f>
        <v>-19274551</v>
      </c>
      <c r="D27" s="27">
        <f aca="true" t="shared" si="1" ref="D27:L27">SUM(D21:D26)</f>
        <v>-18317486</v>
      </c>
      <c r="E27" s="28">
        <f t="shared" si="1"/>
        <v>-27565551</v>
      </c>
      <c r="F27" s="29">
        <f t="shared" si="1"/>
        <v>-19182048</v>
      </c>
      <c r="G27" s="27">
        <f t="shared" si="1"/>
        <v>-19182048</v>
      </c>
      <c r="H27" s="28">
        <f t="shared" si="1"/>
        <v>-8358937</v>
      </c>
      <c r="I27" s="30">
        <f t="shared" si="1"/>
        <v>-16223696</v>
      </c>
      <c r="J27" s="31">
        <f t="shared" si="1"/>
        <v>-23233704</v>
      </c>
      <c r="K27" s="27">
        <f t="shared" si="1"/>
        <v>-22351289</v>
      </c>
      <c r="L27" s="28">
        <f t="shared" si="1"/>
        <v>-23734340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3269909</v>
      </c>
      <c r="F32" s="21">
        <v>1091004</v>
      </c>
      <c r="G32" s="19">
        <v>1091004</v>
      </c>
      <c r="H32" s="20">
        <v>363668</v>
      </c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-6093</v>
      </c>
      <c r="I33" s="42"/>
      <c r="J33" s="23">
        <v>-21672</v>
      </c>
      <c r="K33" s="19">
        <v>8074</v>
      </c>
      <c r="L33" s="20">
        <v>8406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-1345802</v>
      </c>
      <c r="D35" s="19">
        <v>-2971610</v>
      </c>
      <c r="E35" s="20"/>
      <c r="F35" s="21">
        <v>-2017191</v>
      </c>
      <c r="G35" s="19">
        <v>-2017191</v>
      </c>
      <c r="H35" s="20">
        <v>-1520984</v>
      </c>
      <c r="I35" s="22"/>
      <c r="J35" s="23">
        <v>-416172</v>
      </c>
      <c r="K35" s="19">
        <v>-380955</v>
      </c>
      <c r="L35" s="20">
        <v>-253561</v>
      </c>
    </row>
    <row r="36" spans="1:12" ht="13.5">
      <c r="A36" s="25" t="s">
        <v>43</v>
      </c>
      <c r="B36" s="26"/>
      <c r="C36" s="27">
        <f>SUM(C31:C35)</f>
        <v>-1345802</v>
      </c>
      <c r="D36" s="27">
        <f aca="true" t="shared" si="2" ref="D36:L36">SUM(D31:D35)</f>
        <v>-2971610</v>
      </c>
      <c r="E36" s="28">
        <f t="shared" si="2"/>
        <v>3269909</v>
      </c>
      <c r="F36" s="29">
        <f t="shared" si="2"/>
        <v>-926187</v>
      </c>
      <c r="G36" s="27">
        <f t="shared" si="2"/>
        <v>-926187</v>
      </c>
      <c r="H36" s="28">
        <f t="shared" si="2"/>
        <v>-1163409</v>
      </c>
      <c r="I36" s="30">
        <f t="shared" si="2"/>
        <v>0</v>
      </c>
      <c r="J36" s="31">
        <f t="shared" si="2"/>
        <v>-437844</v>
      </c>
      <c r="K36" s="27">
        <f t="shared" si="2"/>
        <v>-372881</v>
      </c>
      <c r="L36" s="28">
        <f t="shared" si="2"/>
        <v>-245155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-10906592</v>
      </c>
      <c r="D38" s="33">
        <f aca="true" t="shared" si="3" ref="D38:L38">+D17+D27+D36</f>
        <v>4344136</v>
      </c>
      <c r="E38" s="34">
        <f t="shared" si="3"/>
        <v>-1897520</v>
      </c>
      <c r="F38" s="35">
        <f t="shared" si="3"/>
        <v>10038352</v>
      </c>
      <c r="G38" s="33">
        <f t="shared" si="3"/>
        <v>10038352</v>
      </c>
      <c r="H38" s="34">
        <f t="shared" si="3"/>
        <v>4151787</v>
      </c>
      <c r="I38" s="36">
        <f t="shared" si="3"/>
        <v>1639973</v>
      </c>
      <c r="J38" s="37">
        <f t="shared" si="3"/>
        <v>-2266130</v>
      </c>
      <c r="K38" s="33">
        <f t="shared" si="3"/>
        <v>-53920</v>
      </c>
      <c r="L38" s="34">
        <f t="shared" si="3"/>
        <v>-2447429</v>
      </c>
    </row>
    <row r="39" spans="1:12" ht="13.5">
      <c r="A39" s="24" t="s">
        <v>45</v>
      </c>
      <c r="B39" s="18" t="s">
        <v>46</v>
      </c>
      <c r="C39" s="33">
        <v>12996850</v>
      </c>
      <c r="D39" s="33">
        <v>2090257</v>
      </c>
      <c r="E39" s="34">
        <v>6434393</v>
      </c>
      <c r="F39" s="35">
        <v>1000000</v>
      </c>
      <c r="G39" s="33">
        <v>1000000</v>
      </c>
      <c r="H39" s="34">
        <v>7620</v>
      </c>
      <c r="I39" s="36">
        <v>4536873</v>
      </c>
      <c r="J39" s="37">
        <v>1138699</v>
      </c>
      <c r="K39" s="33">
        <v>-1127431</v>
      </c>
      <c r="L39" s="34">
        <v>-1181351</v>
      </c>
    </row>
    <row r="40" spans="1:12" ht="13.5">
      <c r="A40" s="43" t="s">
        <v>47</v>
      </c>
      <c r="B40" s="44" t="s">
        <v>46</v>
      </c>
      <c r="C40" s="45">
        <v>2090258</v>
      </c>
      <c r="D40" s="45">
        <v>6434393</v>
      </c>
      <c r="E40" s="46">
        <v>4536873</v>
      </c>
      <c r="F40" s="47">
        <v>11038353</v>
      </c>
      <c r="G40" s="45">
        <v>11038353</v>
      </c>
      <c r="H40" s="46"/>
      <c r="I40" s="48">
        <v>6176846</v>
      </c>
      <c r="J40" s="49">
        <v>-1127431</v>
      </c>
      <c r="K40" s="45">
        <v>-1181351</v>
      </c>
      <c r="L40" s="46">
        <v>-3628780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>
        <v>52035891</v>
      </c>
      <c r="H6" s="20">
        <v>53748194</v>
      </c>
      <c r="I6" s="22"/>
      <c r="J6" s="23">
        <v>86404170</v>
      </c>
      <c r="K6" s="19">
        <v>82516505</v>
      </c>
      <c r="L6" s="20">
        <v>86642330</v>
      </c>
    </row>
    <row r="7" spans="1:12" ht="13.5">
      <c r="A7" s="24" t="s">
        <v>19</v>
      </c>
      <c r="B7" s="18"/>
      <c r="C7" s="19"/>
      <c r="D7" s="19"/>
      <c r="E7" s="20"/>
      <c r="F7" s="21"/>
      <c r="G7" s="19">
        <v>197875455</v>
      </c>
      <c r="H7" s="20">
        <v>183590527</v>
      </c>
      <c r="I7" s="22">
        <v>-26563876</v>
      </c>
      <c r="J7" s="23">
        <v>250887009</v>
      </c>
      <c r="K7" s="19">
        <v>257155568</v>
      </c>
      <c r="L7" s="20">
        <v>267889454</v>
      </c>
    </row>
    <row r="8" spans="1:12" ht="13.5">
      <c r="A8" s="24" t="s">
        <v>20</v>
      </c>
      <c r="B8" s="18"/>
      <c r="C8" s="19"/>
      <c r="D8" s="19"/>
      <c r="E8" s="20"/>
      <c r="F8" s="21"/>
      <c r="G8" s="19">
        <v>110524865</v>
      </c>
      <c r="H8" s="20">
        <v>39386383</v>
      </c>
      <c r="I8" s="22"/>
      <c r="J8" s="23">
        <v>58678046</v>
      </c>
      <c r="K8" s="19">
        <v>56408512</v>
      </c>
      <c r="L8" s="20">
        <v>32656095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/>
      <c r="G9" s="19">
        <v>200698205</v>
      </c>
      <c r="H9" s="20">
        <v>193290251</v>
      </c>
      <c r="I9" s="22">
        <v>161152316</v>
      </c>
      <c r="J9" s="23">
        <v>188402800</v>
      </c>
      <c r="K9" s="19">
        <v>132157226</v>
      </c>
      <c r="L9" s="20">
        <v>128493143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>
        <v>57482316</v>
      </c>
      <c r="H10" s="20">
        <v>84386000</v>
      </c>
      <c r="I10" s="22">
        <v>36111214</v>
      </c>
      <c r="J10" s="23">
        <v>66283970</v>
      </c>
      <c r="K10" s="19">
        <v>76231100</v>
      </c>
      <c r="L10" s="20">
        <v>70340450</v>
      </c>
    </row>
    <row r="11" spans="1:12" ht="13.5">
      <c r="A11" s="24" t="s">
        <v>24</v>
      </c>
      <c r="B11" s="18"/>
      <c r="C11" s="19"/>
      <c r="D11" s="19"/>
      <c r="E11" s="20"/>
      <c r="F11" s="21"/>
      <c r="G11" s="19">
        <v>13648142</v>
      </c>
      <c r="H11" s="20">
        <v>7836975</v>
      </c>
      <c r="I11" s="22">
        <v>5374068</v>
      </c>
      <c r="J11" s="23">
        <v>15206712</v>
      </c>
      <c r="K11" s="19">
        <v>15764104</v>
      </c>
      <c r="L11" s="20">
        <v>18070956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/>
      <c r="G14" s="19">
        <v>-541207928</v>
      </c>
      <c r="H14" s="20">
        <v>-472758354</v>
      </c>
      <c r="I14" s="22">
        <v>-512018722</v>
      </c>
      <c r="J14" s="23">
        <v>-576869065</v>
      </c>
      <c r="K14" s="19">
        <v>-599630223</v>
      </c>
      <c r="L14" s="20">
        <v>-627013539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>
        <v>-174344</v>
      </c>
      <c r="H15" s="20">
        <v>-1955</v>
      </c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-11677369</v>
      </c>
      <c r="H16" s="20">
        <v>-18677925</v>
      </c>
      <c r="I16" s="22"/>
      <c r="J16" s="23">
        <v>-18131800</v>
      </c>
      <c r="K16" s="19">
        <v>-11269567</v>
      </c>
      <c r="L16" s="20">
        <v>-11470550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0</v>
      </c>
      <c r="G17" s="27">
        <f t="shared" si="0"/>
        <v>79205233</v>
      </c>
      <c r="H17" s="30">
        <f t="shared" si="0"/>
        <v>70800096</v>
      </c>
      <c r="I17" s="29">
        <f t="shared" si="0"/>
        <v>-335945000</v>
      </c>
      <c r="J17" s="31">
        <f t="shared" si="0"/>
        <v>70861842</v>
      </c>
      <c r="K17" s="27">
        <f t="shared" si="0"/>
        <v>9333225</v>
      </c>
      <c r="L17" s="28">
        <f t="shared" si="0"/>
        <v>-34391661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>
        <v>15600000</v>
      </c>
      <c r="I21" s="22"/>
      <c r="J21" s="41">
        <v>1500000</v>
      </c>
      <c r="K21" s="39">
        <v>1900000</v>
      </c>
      <c r="L21" s="40">
        <v>2500000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>
        <v>53065008</v>
      </c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/>
      <c r="G26" s="19">
        <v>-110690903</v>
      </c>
      <c r="H26" s="20">
        <v>-69040383</v>
      </c>
      <c r="I26" s="22">
        <v>342511717</v>
      </c>
      <c r="J26" s="23">
        <v>-67784197</v>
      </c>
      <c r="K26" s="19">
        <v>-78131006</v>
      </c>
      <c r="L26" s="20">
        <v>-72840482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0</v>
      </c>
      <c r="G27" s="27">
        <f t="shared" si="1"/>
        <v>-57625895</v>
      </c>
      <c r="H27" s="28">
        <f t="shared" si="1"/>
        <v>-53440383</v>
      </c>
      <c r="I27" s="30">
        <f t="shared" si="1"/>
        <v>342511717</v>
      </c>
      <c r="J27" s="31">
        <f t="shared" si="1"/>
        <v>-66284197</v>
      </c>
      <c r="K27" s="27">
        <f t="shared" si="1"/>
        <v>-76231006</v>
      </c>
      <c r="L27" s="28">
        <f t="shared" si="1"/>
        <v>-70340482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>
        <v>4044</v>
      </c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>
        <v>-1047555</v>
      </c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-1043511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0</v>
      </c>
      <c r="G38" s="33">
        <f t="shared" si="3"/>
        <v>20535827</v>
      </c>
      <c r="H38" s="34">
        <f t="shared" si="3"/>
        <v>17359713</v>
      </c>
      <c r="I38" s="36">
        <f t="shared" si="3"/>
        <v>6566717</v>
      </c>
      <c r="J38" s="37">
        <f t="shared" si="3"/>
        <v>4577645</v>
      </c>
      <c r="K38" s="33">
        <f t="shared" si="3"/>
        <v>-66897781</v>
      </c>
      <c r="L38" s="34">
        <f t="shared" si="3"/>
        <v>-104732143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/>
      <c r="G39" s="33">
        <v>205235802</v>
      </c>
      <c r="H39" s="34"/>
      <c r="I39" s="36">
        <v>117266393</v>
      </c>
      <c r="J39" s="37">
        <v>82209230</v>
      </c>
      <c r="K39" s="33">
        <v>86786875</v>
      </c>
      <c r="L39" s="34">
        <v>19889094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/>
      <c r="G40" s="45">
        <v>225771629</v>
      </c>
      <c r="H40" s="46">
        <v>17359713</v>
      </c>
      <c r="I40" s="48">
        <v>123833110</v>
      </c>
      <c r="J40" s="49">
        <v>86786875</v>
      </c>
      <c r="K40" s="45">
        <v>19889094</v>
      </c>
      <c r="L40" s="46">
        <v>-84843049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32450684</v>
      </c>
      <c r="D7" s="19">
        <v>56270830</v>
      </c>
      <c r="E7" s="20">
        <v>93385565</v>
      </c>
      <c r="F7" s="21">
        <v>44100925</v>
      </c>
      <c r="G7" s="19">
        <v>44100925</v>
      </c>
      <c r="H7" s="20">
        <v>38324772</v>
      </c>
      <c r="I7" s="22">
        <v>53516622</v>
      </c>
      <c r="J7" s="23">
        <v>65624965</v>
      </c>
      <c r="K7" s="19">
        <v>79499957</v>
      </c>
      <c r="L7" s="20">
        <v>94803699</v>
      </c>
    </row>
    <row r="8" spans="1:12" ht="13.5">
      <c r="A8" s="24" t="s">
        <v>20</v>
      </c>
      <c r="B8" s="18"/>
      <c r="C8" s="19"/>
      <c r="D8" s="19"/>
      <c r="E8" s="20"/>
      <c r="F8" s="21">
        <v>80361939</v>
      </c>
      <c r="G8" s="19">
        <v>80361939</v>
      </c>
      <c r="H8" s="20">
        <v>15286589</v>
      </c>
      <c r="I8" s="22"/>
      <c r="J8" s="23">
        <v>76951490</v>
      </c>
      <c r="K8" s="19">
        <v>81518017</v>
      </c>
      <c r="L8" s="20">
        <v>86409098</v>
      </c>
    </row>
    <row r="9" spans="1:12" ht="13.5">
      <c r="A9" s="24" t="s">
        <v>21</v>
      </c>
      <c r="B9" s="18" t="s">
        <v>22</v>
      </c>
      <c r="C9" s="19">
        <v>696081672</v>
      </c>
      <c r="D9" s="19">
        <v>457744486</v>
      </c>
      <c r="E9" s="20">
        <v>590774665</v>
      </c>
      <c r="F9" s="21">
        <v>605704000</v>
      </c>
      <c r="G9" s="19">
        <v>610012360</v>
      </c>
      <c r="H9" s="20">
        <v>528193726</v>
      </c>
      <c r="I9" s="22">
        <v>537938132</v>
      </c>
      <c r="J9" s="23">
        <v>629803845</v>
      </c>
      <c r="K9" s="19">
        <v>655557600</v>
      </c>
      <c r="L9" s="20">
        <v>644524500</v>
      </c>
    </row>
    <row r="10" spans="1:12" ht="13.5">
      <c r="A10" s="24" t="s">
        <v>23</v>
      </c>
      <c r="B10" s="18" t="s">
        <v>22</v>
      </c>
      <c r="C10" s="19">
        <v>330964991</v>
      </c>
      <c r="D10" s="19">
        <v>661560942</v>
      </c>
      <c r="E10" s="20">
        <v>667207782</v>
      </c>
      <c r="F10" s="21">
        <v>505672740</v>
      </c>
      <c r="G10" s="19">
        <v>611798237</v>
      </c>
      <c r="H10" s="20">
        <v>701205843</v>
      </c>
      <c r="I10" s="22">
        <v>759654001</v>
      </c>
      <c r="J10" s="23">
        <v>514254156</v>
      </c>
      <c r="K10" s="19">
        <v>454250400</v>
      </c>
      <c r="L10" s="20">
        <v>365502500</v>
      </c>
    </row>
    <row r="11" spans="1:12" ht="13.5">
      <c r="A11" s="24" t="s">
        <v>24</v>
      </c>
      <c r="B11" s="18"/>
      <c r="C11" s="19">
        <v>25983684</v>
      </c>
      <c r="D11" s="19">
        <v>26424534</v>
      </c>
      <c r="E11" s="20">
        <v>38463787</v>
      </c>
      <c r="F11" s="21">
        <v>28283801</v>
      </c>
      <c r="G11" s="19">
        <v>28283801</v>
      </c>
      <c r="H11" s="20">
        <v>31461464</v>
      </c>
      <c r="I11" s="22">
        <v>37638720</v>
      </c>
      <c r="J11" s="23">
        <v>33153799</v>
      </c>
      <c r="K11" s="19">
        <v>35110081</v>
      </c>
      <c r="L11" s="20">
        <v>37146466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-293896814</v>
      </c>
      <c r="D14" s="19">
        <v>-417309484</v>
      </c>
      <c r="E14" s="20">
        <v>-548701480</v>
      </c>
      <c r="F14" s="21">
        <v>-781990297</v>
      </c>
      <c r="G14" s="19">
        <v>-1021922517</v>
      </c>
      <c r="H14" s="20">
        <v>-711222648</v>
      </c>
      <c r="I14" s="22">
        <v>-621286553</v>
      </c>
      <c r="J14" s="23">
        <v>-757431141</v>
      </c>
      <c r="K14" s="19">
        <v>-792638261</v>
      </c>
      <c r="L14" s="20">
        <v>-840196557</v>
      </c>
    </row>
    <row r="15" spans="1:12" ht="13.5">
      <c r="A15" s="24" t="s">
        <v>28</v>
      </c>
      <c r="B15" s="18"/>
      <c r="C15" s="19">
        <v>-125808</v>
      </c>
      <c r="D15" s="19">
        <v>-629372</v>
      </c>
      <c r="E15" s="20">
        <v>-736673</v>
      </c>
      <c r="F15" s="21">
        <v>-400000</v>
      </c>
      <c r="G15" s="19">
        <v>-196237000</v>
      </c>
      <c r="H15" s="20">
        <v>-197158</v>
      </c>
      <c r="I15" s="22">
        <v>-271493</v>
      </c>
      <c r="J15" s="23">
        <v>-1200000</v>
      </c>
      <c r="K15" s="19">
        <v>-1272000</v>
      </c>
      <c r="L15" s="20">
        <v>-1348320</v>
      </c>
    </row>
    <row r="16" spans="1:12" ht="13.5">
      <c r="A16" s="24" t="s">
        <v>29</v>
      </c>
      <c r="B16" s="18" t="s">
        <v>22</v>
      </c>
      <c r="C16" s="19">
        <v>-405923849</v>
      </c>
      <c r="D16" s="19">
        <v>-194771793</v>
      </c>
      <c r="E16" s="20">
        <v>-210881409</v>
      </c>
      <c r="F16" s="21">
        <v>-18540000</v>
      </c>
      <c r="G16" s="19">
        <v>-18540000</v>
      </c>
      <c r="H16" s="20">
        <v>-19570506</v>
      </c>
      <c r="I16" s="22">
        <v>-203811545</v>
      </c>
      <c r="J16" s="23">
        <v>-20198000</v>
      </c>
      <c r="K16" s="19">
        <v>-21289901</v>
      </c>
      <c r="L16" s="20">
        <v>-22447295</v>
      </c>
    </row>
    <row r="17" spans="1:12" ht="13.5">
      <c r="A17" s="25" t="s">
        <v>30</v>
      </c>
      <c r="B17" s="26"/>
      <c r="C17" s="27">
        <f>SUM(C6:C16)</f>
        <v>385534560</v>
      </c>
      <c r="D17" s="27">
        <f aca="true" t="shared" si="0" ref="D17:L17">SUM(D6:D16)</f>
        <v>589290143</v>
      </c>
      <c r="E17" s="28">
        <f t="shared" si="0"/>
        <v>629512237</v>
      </c>
      <c r="F17" s="29">
        <f t="shared" si="0"/>
        <v>463193108</v>
      </c>
      <c r="G17" s="27">
        <f t="shared" si="0"/>
        <v>137857745</v>
      </c>
      <c r="H17" s="30">
        <f t="shared" si="0"/>
        <v>583482082</v>
      </c>
      <c r="I17" s="29">
        <f t="shared" si="0"/>
        <v>563377884</v>
      </c>
      <c r="J17" s="31">
        <f t="shared" si="0"/>
        <v>540959114</v>
      </c>
      <c r="K17" s="27">
        <f t="shared" si="0"/>
        <v>490735893</v>
      </c>
      <c r="L17" s="28">
        <f t="shared" si="0"/>
        <v>364394091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>
        <v>1000000</v>
      </c>
      <c r="G21" s="39">
        <v>1000000</v>
      </c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-193484</v>
      </c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-12310870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-330964991</v>
      </c>
      <c r="D26" s="19">
        <v>-598597260</v>
      </c>
      <c r="E26" s="20">
        <v>-622182188</v>
      </c>
      <c r="F26" s="21">
        <v>-505672740</v>
      </c>
      <c r="G26" s="19">
        <v>-611798236</v>
      </c>
      <c r="H26" s="20">
        <v>-680225940</v>
      </c>
      <c r="I26" s="22">
        <v>-724644044</v>
      </c>
      <c r="J26" s="23">
        <v>-580691447</v>
      </c>
      <c r="K26" s="19">
        <v>-529216880</v>
      </c>
      <c r="L26" s="20">
        <v>-450766925</v>
      </c>
    </row>
    <row r="27" spans="1:12" ht="13.5">
      <c r="A27" s="25" t="s">
        <v>37</v>
      </c>
      <c r="B27" s="26"/>
      <c r="C27" s="27">
        <f>SUM(C21:C26)</f>
        <v>-343469345</v>
      </c>
      <c r="D27" s="27">
        <f aca="true" t="shared" si="1" ref="D27:L27">SUM(D21:D26)</f>
        <v>-598597260</v>
      </c>
      <c r="E27" s="28">
        <f t="shared" si="1"/>
        <v>-622182188</v>
      </c>
      <c r="F27" s="29">
        <f t="shared" si="1"/>
        <v>-504672740</v>
      </c>
      <c r="G27" s="27">
        <f t="shared" si="1"/>
        <v>-610798236</v>
      </c>
      <c r="H27" s="28">
        <f t="shared" si="1"/>
        <v>-680225940</v>
      </c>
      <c r="I27" s="30">
        <f t="shared" si="1"/>
        <v>-724644044</v>
      </c>
      <c r="J27" s="31">
        <f t="shared" si="1"/>
        <v>-580691447</v>
      </c>
      <c r="K27" s="27">
        <f t="shared" si="1"/>
        <v>-529216880</v>
      </c>
      <c r="L27" s="28">
        <f t="shared" si="1"/>
        <v>-450766925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42065215</v>
      </c>
      <c r="D38" s="33">
        <f aca="true" t="shared" si="3" ref="D38:L38">+D17+D27+D36</f>
        <v>-9307117</v>
      </c>
      <c r="E38" s="34">
        <f t="shared" si="3"/>
        <v>7330049</v>
      </c>
      <c r="F38" s="35">
        <f t="shared" si="3"/>
        <v>-41479632</v>
      </c>
      <c r="G38" s="33">
        <f t="shared" si="3"/>
        <v>-472940491</v>
      </c>
      <c r="H38" s="34">
        <f t="shared" si="3"/>
        <v>-96743858</v>
      </c>
      <c r="I38" s="36">
        <f t="shared" si="3"/>
        <v>-161266160</v>
      </c>
      <c r="J38" s="37">
        <f t="shared" si="3"/>
        <v>-39732333</v>
      </c>
      <c r="K38" s="33">
        <f t="shared" si="3"/>
        <v>-38480987</v>
      </c>
      <c r="L38" s="34">
        <f t="shared" si="3"/>
        <v>-86372834</v>
      </c>
    </row>
    <row r="39" spans="1:12" ht="13.5">
      <c r="A39" s="24" t="s">
        <v>45</v>
      </c>
      <c r="B39" s="18" t="s">
        <v>46</v>
      </c>
      <c r="C39" s="33">
        <v>308380872</v>
      </c>
      <c r="D39" s="33">
        <v>365469562</v>
      </c>
      <c r="E39" s="34">
        <v>356162445</v>
      </c>
      <c r="F39" s="35">
        <v>299014263</v>
      </c>
      <c r="G39" s="33"/>
      <c r="H39" s="34"/>
      <c r="I39" s="36">
        <v>363492494</v>
      </c>
      <c r="J39" s="37">
        <v>265242199</v>
      </c>
      <c r="K39" s="33">
        <v>225509866</v>
      </c>
      <c r="L39" s="34">
        <v>187028879</v>
      </c>
    </row>
    <row r="40" spans="1:12" ht="13.5">
      <c r="A40" s="43" t="s">
        <v>47</v>
      </c>
      <c r="B40" s="44" t="s">
        <v>46</v>
      </c>
      <c r="C40" s="45">
        <v>350446087</v>
      </c>
      <c r="D40" s="45">
        <v>356162445</v>
      </c>
      <c r="E40" s="46">
        <v>363492494</v>
      </c>
      <c r="F40" s="47">
        <v>257534631</v>
      </c>
      <c r="G40" s="45">
        <v>-472940491</v>
      </c>
      <c r="H40" s="46">
        <v>-96743858</v>
      </c>
      <c r="I40" s="48">
        <v>202226334</v>
      </c>
      <c r="J40" s="49">
        <v>225509866</v>
      </c>
      <c r="K40" s="45">
        <v>187028879</v>
      </c>
      <c r="L40" s="46">
        <v>100656045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11296566</v>
      </c>
      <c r="D6" s="19">
        <v>14263622</v>
      </c>
      <c r="E6" s="20">
        <v>13078311</v>
      </c>
      <c r="F6" s="21">
        <v>13344996</v>
      </c>
      <c r="G6" s="19">
        <v>16003000</v>
      </c>
      <c r="H6" s="20">
        <v>14486459</v>
      </c>
      <c r="I6" s="22">
        <v>13337919</v>
      </c>
      <c r="J6" s="23">
        <v>15043000</v>
      </c>
      <c r="K6" s="19">
        <v>15900451</v>
      </c>
      <c r="L6" s="20">
        <v>16790876</v>
      </c>
    </row>
    <row r="7" spans="1:12" ht="13.5">
      <c r="A7" s="24" t="s">
        <v>19</v>
      </c>
      <c r="B7" s="18"/>
      <c r="C7" s="19">
        <v>18083985</v>
      </c>
      <c r="D7" s="19">
        <v>18980658</v>
      </c>
      <c r="E7" s="20">
        <v>18122589</v>
      </c>
      <c r="F7" s="21">
        <v>26404992</v>
      </c>
      <c r="G7" s="19">
        <v>13113000</v>
      </c>
      <c r="H7" s="20">
        <v>10794820</v>
      </c>
      <c r="I7" s="22">
        <v>15399866</v>
      </c>
      <c r="J7" s="23">
        <v>23854195</v>
      </c>
      <c r="K7" s="19">
        <v>25213884</v>
      </c>
      <c r="L7" s="20">
        <v>26625861</v>
      </c>
    </row>
    <row r="8" spans="1:12" ht="13.5">
      <c r="A8" s="24" t="s">
        <v>20</v>
      </c>
      <c r="B8" s="18"/>
      <c r="C8" s="19">
        <v>6355735</v>
      </c>
      <c r="D8" s="19">
        <v>5589097</v>
      </c>
      <c r="E8" s="20">
        <v>5275407</v>
      </c>
      <c r="F8" s="21">
        <v>109758240</v>
      </c>
      <c r="G8" s="19">
        <v>44260000</v>
      </c>
      <c r="H8" s="20">
        <v>2717946</v>
      </c>
      <c r="I8" s="22">
        <v>4694770</v>
      </c>
      <c r="J8" s="23">
        <v>44992485</v>
      </c>
      <c r="K8" s="19">
        <v>47557057</v>
      </c>
      <c r="L8" s="20">
        <v>50220251</v>
      </c>
    </row>
    <row r="9" spans="1:12" ht="13.5">
      <c r="A9" s="24" t="s">
        <v>21</v>
      </c>
      <c r="B9" s="18" t="s">
        <v>22</v>
      </c>
      <c r="C9" s="19">
        <v>98755911</v>
      </c>
      <c r="D9" s="19">
        <v>110049153</v>
      </c>
      <c r="E9" s="20">
        <v>158686848</v>
      </c>
      <c r="F9" s="21">
        <v>148328999</v>
      </c>
      <c r="G9" s="19">
        <v>154491000</v>
      </c>
      <c r="H9" s="20">
        <v>149743000</v>
      </c>
      <c r="I9" s="22">
        <v>151356860</v>
      </c>
      <c r="J9" s="23">
        <v>169215000</v>
      </c>
      <c r="K9" s="19">
        <v>175443000</v>
      </c>
      <c r="L9" s="20">
        <v>169607000</v>
      </c>
    </row>
    <row r="10" spans="1:12" ht="13.5">
      <c r="A10" s="24" t="s">
        <v>23</v>
      </c>
      <c r="B10" s="18" t="s">
        <v>22</v>
      </c>
      <c r="C10" s="19">
        <v>29998514</v>
      </c>
      <c r="D10" s="19">
        <v>40854816</v>
      </c>
      <c r="E10" s="20">
        <v>31904248</v>
      </c>
      <c r="F10" s="21">
        <v>37250000</v>
      </c>
      <c r="G10" s="19">
        <v>42250000</v>
      </c>
      <c r="H10" s="20">
        <v>42250000</v>
      </c>
      <c r="I10" s="22">
        <v>41386140</v>
      </c>
      <c r="J10" s="23">
        <v>70221998</v>
      </c>
      <c r="K10" s="19">
        <v>68173000</v>
      </c>
      <c r="L10" s="20">
        <v>64914000</v>
      </c>
    </row>
    <row r="11" spans="1:12" ht="13.5">
      <c r="A11" s="24" t="s">
        <v>24</v>
      </c>
      <c r="B11" s="18"/>
      <c r="C11" s="19">
        <v>3379141</v>
      </c>
      <c r="D11" s="19">
        <v>1166390</v>
      </c>
      <c r="E11" s="20">
        <v>5052547</v>
      </c>
      <c r="F11" s="21">
        <v>2856732</v>
      </c>
      <c r="G11" s="19">
        <v>3275000</v>
      </c>
      <c r="H11" s="20"/>
      <c r="I11" s="22">
        <v>6342466</v>
      </c>
      <c r="J11" s="23">
        <v>2795000</v>
      </c>
      <c r="K11" s="19">
        <v>2954315</v>
      </c>
      <c r="L11" s="20">
        <v>3119757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-132998770</v>
      </c>
      <c r="D14" s="19">
        <v>-136644305</v>
      </c>
      <c r="E14" s="20">
        <v>-173257761</v>
      </c>
      <c r="F14" s="21">
        <v>-240169284</v>
      </c>
      <c r="G14" s="19">
        <v>-200822000</v>
      </c>
      <c r="H14" s="20">
        <v>-191907481</v>
      </c>
      <c r="I14" s="22">
        <v>-186454971</v>
      </c>
      <c r="J14" s="23">
        <v>-212291964</v>
      </c>
      <c r="K14" s="19">
        <v>-218391219</v>
      </c>
      <c r="L14" s="20">
        <v>-231637080</v>
      </c>
    </row>
    <row r="15" spans="1:12" ht="13.5">
      <c r="A15" s="24" t="s">
        <v>28</v>
      </c>
      <c r="B15" s="18"/>
      <c r="C15" s="19">
        <v>-90330</v>
      </c>
      <c r="D15" s="19">
        <v>-145211</v>
      </c>
      <c r="E15" s="20">
        <v>-18515</v>
      </c>
      <c r="F15" s="21">
        <v>-22344</v>
      </c>
      <c r="G15" s="19">
        <v>-90000</v>
      </c>
      <c r="H15" s="20"/>
      <c r="I15" s="22">
        <v>-87446</v>
      </c>
      <c r="J15" s="23">
        <v>-50000</v>
      </c>
      <c r="K15" s="19">
        <v>-52850</v>
      </c>
      <c r="L15" s="20">
        <v>-55810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-5701128</v>
      </c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34780752</v>
      </c>
      <c r="D17" s="27">
        <f aca="true" t="shared" si="0" ref="D17:L17">SUM(D6:D16)</f>
        <v>54114220</v>
      </c>
      <c r="E17" s="28">
        <f t="shared" si="0"/>
        <v>58843674</v>
      </c>
      <c r="F17" s="29">
        <f t="shared" si="0"/>
        <v>92051203</v>
      </c>
      <c r="G17" s="27">
        <f t="shared" si="0"/>
        <v>72480000</v>
      </c>
      <c r="H17" s="30">
        <f t="shared" si="0"/>
        <v>28084744</v>
      </c>
      <c r="I17" s="29">
        <f t="shared" si="0"/>
        <v>45975604</v>
      </c>
      <c r="J17" s="31">
        <f t="shared" si="0"/>
        <v>113779714</v>
      </c>
      <c r="K17" s="27">
        <f t="shared" si="0"/>
        <v>116797638</v>
      </c>
      <c r="L17" s="28">
        <f t="shared" si="0"/>
        <v>99584855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958014</v>
      </c>
      <c r="D21" s="19">
        <v>366833</v>
      </c>
      <c r="E21" s="20">
        <v>371560</v>
      </c>
      <c r="F21" s="38"/>
      <c r="G21" s="39"/>
      <c r="H21" s="40"/>
      <c r="I21" s="22">
        <v>439876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-33329798</v>
      </c>
      <c r="D26" s="19">
        <v>-44730576</v>
      </c>
      <c r="E26" s="20">
        <v>-41220929</v>
      </c>
      <c r="F26" s="21">
        <v>-53371992</v>
      </c>
      <c r="G26" s="19">
        <v>-64135000</v>
      </c>
      <c r="H26" s="20">
        <v>-51632990</v>
      </c>
      <c r="I26" s="22">
        <v>-56064980</v>
      </c>
      <c r="J26" s="23">
        <v>-70222000</v>
      </c>
      <c r="K26" s="19">
        <v>-68173000</v>
      </c>
      <c r="L26" s="20">
        <v>-64914000</v>
      </c>
    </row>
    <row r="27" spans="1:12" ht="13.5">
      <c r="A27" s="25" t="s">
        <v>37</v>
      </c>
      <c r="B27" s="26"/>
      <c r="C27" s="27">
        <f>SUM(C21:C26)</f>
        <v>-32371784</v>
      </c>
      <c r="D27" s="27">
        <f aca="true" t="shared" si="1" ref="D27:L27">SUM(D21:D26)</f>
        <v>-44363743</v>
      </c>
      <c r="E27" s="28">
        <f t="shared" si="1"/>
        <v>-40849369</v>
      </c>
      <c r="F27" s="29">
        <f t="shared" si="1"/>
        <v>-53371992</v>
      </c>
      <c r="G27" s="27">
        <f t="shared" si="1"/>
        <v>-64135000</v>
      </c>
      <c r="H27" s="28">
        <f t="shared" si="1"/>
        <v>-51632990</v>
      </c>
      <c r="I27" s="30">
        <f t="shared" si="1"/>
        <v>-55625104</v>
      </c>
      <c r="J27" s="31">
        <f t="shared" si="1"/>
        <v>-70222000</v>
      </c>
      <c r="K27" s="27">
        <f t="shared" si="1"/>
        <v>-68173000</v>
      </c>
      <c r="L27" s="28">
        <f t="shared" si="1"/>
        <v>-64914000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110681</v>
      </c>
      <c r="D33" s="19">
        <v>17633</v>
      </c>
      <c r="E33" s="20">
        <v>26275</v>
      </c>
      <c r="F33" s="21"/>
      <c r="G33" s="39"/>
      <c r="H33" s="40"/>
      <c r="I33" s="42">
        <v>13683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-247588</v>
      </c>
      <c r="D35" s="19">
        <v>-195212</v>
      </c>
      <c r="E35" s="20">
        <v>-110210</v>
      </c>
      <c r="F35" s="21"/>
      <c r="G35" s="19"/>
      <c r="H35" s="20"/>
      <c r="I35" s="22">
        <v>-148494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-136907</v>
      </c>
      <c r="D36" s="27">
        <f aca="true" t="shared" si="2" ref="D36:L36">SUM(D31:D35)</f>
        <v>-177579</v>
      </c>
      <c r="E36" s="28">
        <f t="shared" si="2"/>
        <v>-83935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-134811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2272061</v>
      </c>
      <c r="D38" s="33">
        <f aca="true" t="shared" si="3" ref="D38:L38">+D17+D27+D36</f>
        <v>9572898</v>
      </c>
      <c r="E38" s="34">
        <f t="shared" si="3"/>
        <v>17910370</v>
      </c>
      <c r="F38" s="35">
        <f t="shared" si="3"/>
        <v>38679211</v>
      </c>
      <c r="G38" s="33">
        <f t="shared" si="3"/>
        <v>8345000</v>
      </c>
      <c r="H38" s="34">
        <f t="shared" si="3"/>
        <v>-23548246</v>
      </c>
      <c r="I38" s="36">
        <f t="shared" si="3"/>
        <v>-9784311</v>
      </c>
      <c r="J38" s="37">
        <f t="shared" si="3"/>
        <v>43557714</v>
      </c>
      <c r="K38" s="33">
        <f t="shared" si="3"/>
        <v>48624638</v>
      </c>
      <c r="L38" s="34">
        <f t="shared" si="3"/>
        <v>34670855</v>
      </c>
    </row>
    <row r="39" spans="1:12" ht="13.5">
      <c r="A39" s="24" t="s">
        <v>45</v>
      </c>
      <c r="B39" s="18" t="s">
        <v>46</v>
      </c>
      <c r="C39" s="33">
        <v>21960547</v>
      </c>
      <c r="D39" s="33">
        <v>24232608</v>
      </c>
      <c r="E39" s="34">
        <v>33805506</v>
      </c>
      <c r="F39" s="35"/>
      <c r="G39" s="33">
        <v>80529000</v>
      </c>
      <c r="H39" s="34">
        <v>51715876</v>
      </c>
      <c r="I39" s="36">
        <v>51715876</v>
      </c>
      <c r="J39" s="37">
        <v>95497000</v>
      </c>
      <c r="K39" s="33">
        <v>139054714</v>
      </c>
      <c r="L39" s="34">
        <v>187679352</v>
      </c>
    </row>
    <row r="40" spans="1:12" ht="13.5">
      <c r="A40" s="43" t="s">
        <v>47</v>
      </c>
      <c r="B40" s="44" t="s">
        <v>46</v>
      </c>
      <c r="C40" s="45">
        <v>24232608</v>
      </c>
      <c r="D40" s="45">
        <v>33805506</v>
      </c>
      <c r="E40" s="46">
        <v>51715876</v>
      </c>
      <c r="F40" s="47">
        <v>38679211</v>
      </c>
      <c r="G40" s="45">
        <v>88874000</v>
      </c>
      <c r="H40" s="46">
        <v>28167630</v>
      </c>
      <c r="I40" s="48">
        <v>41931565</v>
      </c>
      <c r="J40" s="49">
        <v>139054714</v>
      </c>
      <c r="K40" s="45">
        <v>187679352</v>
      </c>
      <c r="L40" s="46">
        <v>222350207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4492262</v>
      </c>
      <c r="D6" s="19">
        <v>3778194</v>
      </c>
      <c r="E6" s="20">
        <v>2776288</v>
      </c>
      <c r="F6" s="21">
        <v>5873107</v>
      </c>
      <c r="G6" s="19">
        <v>5873107</v>
      </c>
      <c r="H6" s="20">
        <v>4508958</v>
      </c>
      <c r="I6" s="22">
        <v>3870789</v>
      </c>
      <c r="J6" s="23">
        <v>6659843</v>
      </c>
      <c r="K6" s="19">
        <v>6972818</v>
      </c>
      <c r="L6" s="20">
        <v>7301771</v>
      </c>
    </row>
    <row r="7" spans="1:12" ht="13.5">
      <c r="A7" s="24" t="s">
        <v>19</v>
      </c>
      <c r="B7" s="18"/>
      <c r="C7" s="19">
        <v>26051651</v>
      </c>
      <c r="D7" s="19">
        <v>24981990</v>
      </c>
      <c r="E7" s="20">
        <v>21284580</v>
      </c>
      <c r="F7" s="21">
        <v>27858276</v>
      </c>
      <c r="G7" s="19">
        <v>27858276</v>
      </c>
      <c r="H7" s="20">
        <v>39654680</v>
      </c>
      <c r="I7" s="22">
        <v>29937686</v>
      </c>
      <c r="J7" s="23">
        <v>30451819</v>
      </c>
      <c r="K7" s="19">
        <v>30032710</v>
      </c>
      <c r="L7" s="20">
        <v>29618085</v>
      </c>
    </row>
    <row r="8" spans="1:12" ht="13.5">
      <c r="A8" s="24" t="s">
        <v>20</v>
      </c>
      <c r="B8" s="18"/>
      <c r="C8" s="19">
        <v>2773904</v>
      </c>
      <c r="D8" s="19">
        <v>5046480</v>
      </c>
      <c r="E8" s="20">
        <v>29531649</v>
      </c>
      <c r="F8" s="21">
        <v>6151944</v>
      </c>
      <c r="G8" s="19">
        <v>6151944</v>
      </c>
      <c r="H8" s="20">
        <v>119650783</v>
      </c>
      <c r="I8" s="22">
        <v>6339386</v>
      </c>
      <c r="J8" s="23">
        <v>8138400</v>
      </c>
      <c r="K8" s="19">
        <v>8621865</v>
      </c>
      <c r="L8" s="20">
        <v>9134182</v>
      </c>
    </row>
    <row r="9" spans="1:12" ht="13.5">
      <c r="A9" s="24" t="s">
        <v>21</v>
      </c>
      <c r="B9" s="18" t="s">
        <v>22</v>
      </c>
      <c r="C9" s="19">
        <v>104953344</v>
      </c>
      <c r="D9" s="19">
        <v>121583680</v>
      </c>
      <c r="E9" s="20">
        <v>121583680</v>
      </c>
      <c r="F9" s="21">
        <v>134124000</v>
      </c>
      <c r="G9" s="19">
        <v>134124000</v>
      </c>
      <c r="H9" s="20">
        <v>170006531</v>
      </c>
      <c r="I9" s="22">
        <v>139804566</v>
      </c>
      <c r="J9" s="23">
        <v>139519750</v>
      </c>
      <c r="K9" s="19">
        <v>141386500</v>
      </c>
      <c r="L9" s="20">
        <v>143951100</v>
      </c>
    </row>
    <row r="10" spans="1:12" ht="13.5">
      <c r="A10" s="24" t="s">
        <v>23</v>
      </c>
      <c r="B10" s="18" t="s">
        <v>22</v>
      </c>
      <c r="C10" s="19">
        <v>29351033</v>
      </c>
      <c r="D10" s="19">
        <v>36856974</v>
      </c>
      <c r="E10" s="20">
        <v>36856974</v>
      </c>
      <c r="F10" s="21">
        <v>45728001</v>
      </c>
      <c r="G10" s="19">
        <v>45728001</v>
      </c>
      <c r="H10" s="20">
        <v>36728000</v>
      </c>
      <c r="I10" s="22">
        <v>34891600</v>
      </c>
      <c r="J10" s="23">
        <v>42159250</v>
      </c>
      <c r="K10" s="19">
        <v>39168500</v>
      </c>
      <c r="L10" s="20">
        <v>46288900</v>
      </c>
    </row>
    <row r="11" spans="1:12" ht="13.5">
      <c r="A11" s="24" t="s">
        <v>24</v>
      </c>
      <c r="B11" s="18"/>
      <c r="C11" s="19">
        <v>8881444</v>
      </c>
      <c r="D11" s="19">
        <v>10511716</v>
      </c>
      <c r="E11" s="20">
        <v>13913370</v>
      </c>
      <c r="F11" s="21">
        <v>11123304</v>
      </c>
      <c r="G11" s="19">
        <v>11123304</v>
      </c>
      <c r="H11" s="20">
        <v>22327696</v>
      </c>
      <c r="I11" s="22">
        <v>18020973</v>
      </c>
      <c r="J11" s="23">
        <v>15148620</v>
      </c>
      <c r="K11" s="19">
        <v>16187357</v>
      </c>
      <c r="L11" s="20">
        <v>17176974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-113121963</v>
      </c>
      <c r="D14" s="19">
        <v>-132114290</v>
      </c>
      <c r="E14" s="20">
        <v>-148033552</v>
      </c>
      <c r="F14" s="21">
        <v>-176654950</v>
      </c>
      <c r="G14" s="19">
        <v>-176654950</v>
      </c>
      <c r="H14" s="20">
        <v>-319985097</v>
      </c>
      <c r="I14" s="22">
        <v>-156699884</v>
      </c>
      <c r="J14" s="23">
        <v>-187794631</v>
      </c>
      <c r="K14" s="19">
        <v>-197086040</v>
      </c>
      <c r="L14" s="20">
        <v>-208101224</v>
      </c>
    </row>
    <row r="15" spans="1:12" ht="13.5">
      <c r="A15" s="24" t="s">
        <v>28</v>
      </c>
      <c r="B15" s="18"/>
      <c r="C15" s="19">
        <v>-1280551</v>
      </c>
      <c r="D15" s="19">
        <v>-1249981</v>
      </c>
      <c r="E15" s="20">
        <v>-1119335</v>
      </c>
      <c r="F15" s="21">
        <v>-1149410</v>
      </c>
      <c r="G15" s="19">
        <v>-1149410</v>
      </c>
      <c r="H15" s="20">
        <v>-1137660</v>
      </c>
      <c r="I15" s="22">
        <v>-1146204</v>
      </c>
      <c r="J15" s="23">
        <v>-2817565</v>
      </c>
      <c r="K15" s="19">
        <v>-2986619</v>
      </c>
      <c r="L15" s="20">
        <v>-3165816</v>
      </c>
    </row>
    <row r="16" spans="1:12" ht="13.5">
      <c r="A16" s="24" t="s">
        <v>29</v>
      </c>
      <c r="B16" s="18" t="s">
        <v>22</v>
      </c>
      <c r="C16" s="19">
        <v>-110773</v>
      </c>
      <c r="D16" s="19">
        <v>-479587</v>
      </c>
      <c r="E16" s="20"/>
      <c r="F16" s="21"/>
      <c r="G16" s="19"/>
      <c r="H16" s="20"/>
      <c r="I16" s="22">
        <v>-210000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61990351</v>
      </c>
      <c r="D17" s="27">
        <f aca="true" t="shared" si="0" ref="D17:L17">SUM(D6:D16)</f>
        <v>68915176</v>
      </c>
      <c r="E17" s="28">
        <f t="shared" si="0"/>
        <v>76793654</v>
      </c>
      <c r="F17" s="29">
        <f t="shared" si="0"/>
        <v>53054272</v>
      </c>
      <c r="G17" s="27">
        <f t="shared" si="0"/>
        <v>53054272</v>
      </c>
      <c r="H17" s="30">
        <f t="shared" si="0"/>
        <v>71753891</v>
      </c>
      <c r="I17" s="29">
        <f t="shared" si="0"/>
        <v>74808912</v>
      </c>
      <c r="J17" s="31">
        <f t="shared" si="0"/>
        <v>51465486</v>
      </c>
      <c r="K17" s="27">
        <f t="shared" si="0"/>
        <v>42297091</v>
      </c>
      <c r="L17" s="28">
        <f t="shared" si="0"/>
        <v>42203972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127662</v>
      </c>
      <c r="D21" s="19">
        <v>316074</v>
      </c>
      <c r="E21" s="20">
        <v>248311</v>
      </c>
      <c r="F21" s="38"/>
      <c r="G21" s="39"/>
      <c r="H21" s="40"/>
      <c r="I21" s="22">
        <v>237912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-52756923</v>
      </c>
      <c r="D26" s="19">
        <v>-48089495</v>
      </c>
      <c r="E26" s="20">
        <v>-38884675</v>
      </c>
      <c r="F26" s="21">
        <v>-75577998</v>
      </c>
      <c r="G26" s="19">
        <v>-75577998</v>
      </c>
      <c r="H26" s="20">
        <v>-40161374</v>
      </c>
      <c r="I26" s="22">
        <v>-42070955</v>
      </c>
      <c r="J26" s="23">
        <v>-79627461</v>
      </c>
      <c r="K26" s="19">
        <v>-61603808</v>
      </c>
      <c r="L26" s="20">
        <v>-56147263</v>
      </c>
    </row>
    <row r="27" spans="1:12" ht="13.5">
      <c r="A27" s="25" t="s">
        <v>37</v>
      </c>
      <c r="B27" s="26"/>
      <c r="C27" s="27">
        <f>SUM(C21:C26)</f>
        <v>-52629261</v>
      </c>
      <c r="D27" s="27">
        <f aca="true" t="shared" si="1" ref="D27:L27">SUM(D21:D26)</f>
        <v>-47773421</v>
      </c>
      <c r="E27" s="28">
        <f t="shared" si="1"/>
        <v>-38636364</v>
      </c>
      <c r="F27" s="29">
        <f t="shared" si="1"/>
        <v>-75577998</v>
      </c>
      <c r="G27" s="27">
        <f t="shared" si="1"/>
        <v>-75577998</v>
      </c>
      <c r="H27" s="28">
        <f t="shared" si="1"/>
        <v>-40161374</v>
      </c>
      <c r="I27" s="30">
        <f t="shared" si="1"/>
        <v>-41833043</v>
      </c>
      <c r="J27" s="31">
        <f t="shared" si="1"/>
        <v>-79627461</v>
      </c>
      <c r="K27" s="27">
        <f t="shared" si="1"/>
        <v>-61603808</v>
      </c>
      <c r="L27" s="28">
        <f t="shared" si="1"/>
        <v>-56147263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169255</v>
      </c>
      <c r="D33" s="19">
        <v>120330</v>
      </c>
      <c r="E33" s="20">
        <v>102726</v>
      </c>
      <c r="F33" s="21">
        <v>74328</v>
      </c>
      <c r="G33" s="39">
        <v>74328</v>
      </c>
      <c r="H33" s="40"/>
      <c r="I33" s="42">
        <v>90900</v>
      </c>
      <c r="J33" s="23">
        <v>70428</v>
      </c>
      <c r="K33" s="19">
        <v>73955</v>
      </c>
      <c r="L33" s="20">
        <v>77652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-793324</v>
      </c>
      <c r="D35" s="19">
        <v>-792198</v>
      </c>
      <c r="E35" s="20">
        <v>-802388</v>
      </c>
      <c r="F35" s="21">
        <v>-792660</v>
      </c>
      <c r="G35" s="19">
        <v>-792660</v>
      </c>
      <c r="H35" s="20">
        <v>-814907</v>
      </c>
      <c r="I35" s="22">
        <v>-814907</v>
      </c>
      <c r="J35" s="23">
        <v>-827466</v>
      </c>
      <c r="K35" s="19">
        <v>-840892</v>
      </c>
      <c r="L35" s="20">
        <v>-855240</v>
      </c>
    </row>
    <row r="36" spans="1:12" ht="13.5">
      <c r="A36" s="25" t="s">
        <v>43</v>
      </c>
      <c r="B36" s="26"/>
      <c r="C36" s="27">
        <f>SUM(C31:C35)</f>
        <v>-624069</v>
      </c>
      <c r="D36" s="27">
        <f aca="true" t="shared" si="2" ref="D36:L36">SUM(D31:D35)</f>
        <v>-671868</v>
      </c>
      <c r="E36" s="28">
        <f t="shared" si="2"/>
        <v>-699662</v>
      </c>
      <c r="F36" s="29">
        <f t="shared" si="2"/>
        <v>-718332</v>
      </c>
      <c r="G36" s="27">
        <f t="shared" si="2"/>
        <v>-718332</v>
      </c>
      <c r="H36" s="28">
        <f t="shared" si="2"/>
        <v>-814907</v>
      </c>
      <c r="I36" s="30">
        <f t="shared" si="2"/>
        <v>-724007</v>
      </c>
      <c r="J36" s="31">
        <f t="shared" si="2"/>
        <v>-757038</v>
      </c>
      <c r="K36" s="27">
        <f t="shared" si="2"/>
        <v>-766937</v>
      </c>
      <c r="L36" s="28">
        <f t="shared" si="2"/>
        <v>-777588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8737021</v>
      </c>
      <c r="D38" s="33">
        <f aca="true" t="shared" si="3" ref="D38:L38">+D17+D27+D36</f>
        <v>20469887</v>
      </c>
      <c r="E38" s="34">
        <f t="shared" si="3"/>
        <v>37457628</v>
      </c>
      <c r="F38" s="35">
        <f t="shared" si="3"/>
        <v>-23242058</v>
      </c>
      <c r="G38" s="33">
        <f t="shared" si="3"/>
        <v>-23242058</v>
      </c>
      <c r="H38" s="34">
        <f t="shared" si="3"/>
        <v>30777610</v>
      </c>
      <c r="I38" s="36">
        <f t="shared" si="3"/>
        <v>32251862</v>
      </c>
      <c r="J38" s="37">
        <f t="shared" si="3"/>
        <v>-28919013</v>
      </c>
      <c r="K38" s="33">
        <f t="shared" si="3"/>
        <v>-20073654</v>
      </c>
      <c r="L38" s="34">
        <f t="shared" si="3"/>
        <v>-14720879</v>
      </c>
    </row>
    <row r="39" spans="1:12" ht="13.5">
      <c r="A39" s="24" t="s">
        <v>45</v>
      </c>
      <c r="B39" s="18" t="s">
        <v>46</v>
      </c>
      <c r="C39" s="33">
        <v>154252933</v>
      </c>
      <c r="D39" s="33">
        <v>162989955</v>
      </c>
      <c r="E39" s="34">
        <v>183459842</v>
      </c>
      <c r="F39" s="35">
        <v>151369156</v>
      </c>
      <c r="G39" s="33">
        <v>151369156</v>
      </c>
      <c r="H39" s="34">
        <v>220917471</v>
      </c>
      <c r="I39" s="36">
        <v>220917468</v>
      </c>
      <c r="J39" s="37">
        <v>210029050</v>
      </c>
      <c r="K39" s="33">
        <v>181110038</v>
      </c>
      <c r="L39" s="34">
        <v>161036384</v>
      </c>
    </row>
    <row r="40" spans="1:12" ht="13.5">
      <c r="A40" s="43" t="s">
        <v>47</v>
      </c>
      <c r="B40" s="44" t="s">
        <v>46</v>
      </c>
      <c r="C40" s="45">
        <v>162989954</v>
      </c>
      <c r="D40" s="45">
        <v>183459842</v>
      </c>
      <c r="E40" s="46">
        <v>220917470</v>
      </c>
      <c r="F40" s="47">
        <v>128127099</v>
      </c>
      <c r="G40" s="45">
        <v>128127099</v>
      </c>
      <c r="H40" s="46">
        <v>251695081</v>
      </c>
      <c r="I40" s="48">
        <v>253169330</v>
      </c>
      <c r="J40" s="49">
        <v>181110038</v>
      </c>
      <c r="K40" s="45">
        <v>161036384</v>
      </c>
      <c r="L40" s="46">
        <v>146315505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>
        <v>13051419</v>
      </c>
      <c r="I6" s="22">
        <v>15614382</v>
      </c>
      <c r="J6" s="23">
        <v>25665180</v>
      </c>
      <c r="K6" s="19">
        <v>27307755</v>
      </c>
      <c r="L6" s="20">
        <v>29055452</v>
      </c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>
        <v>70576138</v>
      </c>
      <c r="I7" s="22">
        <v>74257401</v>
      </c>
      <c r="J7" s="23">
        <v>98156316</v>
      </c>
      <c r="K7" s="19">
        <v>104438315</v>
      </c>
      <c r="L7" s="20">
        <v>111122366</v>
      </c>
    </row>
    <row r="8" spans="1:12" ht="13.5">
      <c r="A8" s="24" t="s">
        <v>20</v>
      </c>
      <c r="B8" s="18"/>
      <c r="C8" s="19"/>
      <c r="D8" s="19"/>
      <c r="E8" s="20"/>
      <c r="F8" s="21"/>
      <c r="G8" s="19"/>
      <c r="H8" s="20">
        <v>151046193</v>
      </c>
      <c r="I8" s="22">
        <v>10496516</v>
      </c>
      <c r="J8" s="23">
        <v>12809712</v>
      </c>
      <c r="K8" s="19">
        <v>13701103</v>
      </c>
      <c r="L8" s="20">
        <v>14569355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/>
      <c r="G9" s="19"/>
      <c r="H9" s="20">
        <v>56524885</v>
      </c>
      <c r="I9" s="22">
        <v>73230156</v>
      </c>
      <c r="J9" s="23">
        <v>63703116</v>
      </c>
      <c r="K9" s="19">
        <v>56128807</v>
      </c>
      <c r="L9" s="20">
        <v>58741739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>
        <v>31293372</v>
      </c>
      <c r="I10" s="22">
        <v>29931011</v>
      </c>
      <c r="J10" s="23">
        <v>37455996</v>
      </c>
      <c r="K10" s="19">
        <v>19009000</v>
      </c>
      <c r="L10" s="20">
        <v>27887000</v>
      </c>
    </row>
    <row r="11" spans="1:12" ht="13.5">
      <c r="A11" s="24" t="s">
        <v>24</v>
      </c>
      <c r="B11" s="18"/>
      <c r="C11" s="19"/>
      <c r="D11" s="19"/>
      <c r="E11" s="20"/>
      <c r="F11" s="21"/>
      <c r="G11" s="19"/>
      <c r="H11" s="20">
        <v>2207157</v>
      </c>
      <c r="I11" s="22">
        <v>1431704</v>
      </c>
      <c r="J11" s="23">
        <v>5766144</v>
      </c>
      <c r="K11" s="19">
        <v>6135184</v>
      </c>
      <c r="L11" s="20">
        <v>6527836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/>
      <c r="G14" s="19"/>
      <c r="H14" s="20">
        <v>-180651469</v>
      </c>
      <c r="I14" s="22">
        <v>-147096278</v>
      </c>
      <c r="J14" s="23">
        <v>-352916916</v>
      </c>
      <c r="K14" s="19">
        <v>-207341250</v>
      </c>
      <c r="L14" s="20">
        <v>-213960263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>
        <v>-379329</v>
      </c>
      <c r="I15" s="22">
        <v>-8563560</v>
      </c>
      <c r="J15" s="23">
        <v>-369264</v>
      </c>
      <c r="K15" s="19">
        <v>-332719</v>
      </c>
      <c r="L15" s="20">
        <v>-323662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-208753</v>
      </c>
      <c r="I16" s="22">
        <v>-191813</v>
      </c>
      <c r="J16" s="23">
        <v>-363768</v>
      </c>
      <c r="K16" s="19">
        <v>-387054</v>
      </c>
      <c r="L16" s="20">
        <v>-411825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0</v>
      </c>
      <c r="G17" s="27">
        <f t="shared" si="0"/>
        <v>0</v>
      </c>
      <c r="H17" s="30">
        <f t="shared" si="0"/>
        <v>143459613</v>
      </c>
      <c r="I17" s="29">
        <f t="shared" si="0"/>
        <v>49109519</v>
      </c>
      <c r="J17" s="31">
        <f t="shared" si="0"/>
        <v>-110093484</v>
      </c>
      <c r="K17" s="27">
        <f t="shared" si="0"/>
        <v>18659141</v>
      </c>
      <c r="L17" s="28">
        <f t="shared" si="0"/>
        <v>33207998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>
        <v>26088</v>
      </c>
      <c r="I21" s="22"/>
      <c r="J21" s="41">
        <v>95095</v>
      </c>
      <c r="K21" s="39">
        <v>101181</v>
      </c>
      <c r="L21" s="40">
        <v>107657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-91532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/>
      <c r="G26" s="19"/>
      <c r="H26" s="20">
        <v>-21730836</v>
      </c>
      <c r="I26" s="22">
        <v>-29393212</v>
      </c>
      <c r="J26" s="23">
        <v>-37556300</v>
      </c>
      <c r="K26" s="19">
        <v>-19108550</v>
      </c>
      <c r="L26" s="20">
        <v>-35987300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-21704748</v>
      </c>
      <c r="I27" s="30">
        <f t="shared" si="1"/>
        <v>-29484744</v>
      </c>
      <c r="J27" s="31">
        <f t="shared" si="1"/>
        <v>-37461205</v>
      </c>
      <c r="K27" s="27">
        <f t="shared" si="1"/>
        <v>-19007369</v>
      </c>
      <c r="L27" s="28">
        <f t="shared" si="1"/>
        <v>-35879643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174913</v>
      </c>
      <c r="I33" s="42">
        <v>98211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>
        <v>-852375</v>
      </c>
      <c r="I35" s="22">
        <v>-1225989</v>
      </c>
      <c r="J35" s="23">
        <v>-369264</v>
      </c>
      <c r="K35" s="19">
        <v>-332719</v>
      </c>
      <c r="L35" s="20">
        <v>-323662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-677462</v>
      </c>
      <c r="I36" s="30">
        <f t="shared" si="2"/>
        <v>-1127778</v>
      </c>
      <c r="J36" s="31">
        <f t="shared" si="2"/>
        <v>-369264</v>
      </c>
      <c r="K36" s="27">
        <f t="shared" si="2"/>
        <v>-332719</v>
      </c>
      <c r="L36" s="28">
        <f t="shared" si="2"/>
        <v>-323662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0</v>
      </c>
      <c r="G38" s="33">
        <f t="shared" si="3"/>
        <v>0</v>
      </c>
      <c r="H38" s="34">
        <f t="shared" si="3"/>
        <v>121077403</v>
      </c>
      <c r="I38" s="36">
        <f t="shared" si="3"/>
        <v>18496997</v>
      </c>
      <c r="J38" s="37">
        <f t="shared" si="3"/>
        <v>-147923953</v>
      </c>
      <c r="K38" s="33">
        <f t="shared" si="3"/>
        <v>-680947</v>
      </c>
      <c r="L38" s="34">
        <f t="shared" si="3"/>
        <v>-2995307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/>
      <c r="G39" s="33"/>
      <c r="H39" s="34">
        <v>4864937</v>
      </c>
      <c r="I39" s="36">
        <v>3161071</v>
      </c>
      <c r="J39" s="37">
        <v>6437253</v>
      </c>
      <c r="K39" s="33">
        <v>-141486700</v>
      </c>
      <c r="L39" s="34">
        <v>-142167647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/>
      <c r="G40" s="45"/>
      <c r="H40" s="46">
        <v>125942340</v>
      </c>
      <c r="I40" s="48">
        <v>21658068</v>
      </c>
      <c r="J40" s="49">
        <v>-141486700</v>
      </c>
      <c r="K40" s="45">
        <v>-142167647</v>
      </c>
      <c r="L40" s="46">
        <v>-145162954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23347747</v>
      </c>
      <c r="D7" s="19">
        <v>5409121</v>
      </c>
      <c r="E7" s="20">
        <v>44999683</v>
      </c>
      <c r="F7" s="21">
        <v>36158107</v>
      </c>
      <c r="G7" s="19">
        <v>36158107</v>
      </c>
      <c r="H7" s="20">
        <v>32809597</v>
      </c>
      <c r="I7" s="22">
        <v>25906208</v>
      </c>
      <c r="J7" s="23">
        <v>101603794</v>
      </c>
      <c r="K7" s="19">
        <v>113755520</v>
      </c>
      <c r="L7" s="20">
        <v>124060910</v>
      </c>
    </row>
    <row r="8" spans="1:12" ht="13.5">
      <c r="A8" s="24" t="s">
        <v>20</v>
      </c>
      <c r="B8" s="18"/>
      <c r="C8" s="19"/>
      <c r="D8" s="19"/>
      <c r="E8" s="20"/>
      <c r="F8" s="21">
        <v>9977353</v>
      </c>
      <c r="G8" s="19">
        <v>9977353</v>
      </c>
      <c r="H8" s="20">
        <v>3794167</v>
      </c>
      <c r="I8" s="22"/>
      <c r="J8" s="23">
        <v>1389294</v>
      </c>
      <c r="K8" s="19">
        <v>1220743</v>
      </c>
      <c r="L8" s="20">
        <v>445165</v>
      </c>
    </row>
    <row r="9" spans="1:12" ht="13.5">
      <c r="A9" s="24" t="s">
        <v>21</v>
      </c>
      <c r="B9" s="18" t="s">
        <v>22</v>
      </c>
      <c r="C9" s="19">
        <v>335324012</v>
      </c>
      <c r="D9" s="19">
        <v>300804543</v>
      </c>
      <c r="E9" s="20">
        <v>285697619</v>
      </c>
      <c r="F9" s="21">
        <v>335199000</v>
      </c>
      <c r="G9" s="19">
        <v>335199000</v>
      </c>
      <c r="H9" s="20">
        <v>345021871</v>
      </c>
      <c r="I9" s="22">
        <v>267354022</v>
      </c>
      <c r="J9" s="23">
        <v>355444400</v>
      </c>
      <c r="K9" s="19">
        <v>351466000</v>
      </c>
      <c r="L9" s="20">
        <v>336867000</v>
      </c>
    </row>
    <row r="10" spans="1:12" ht="13.5">
      <c r="A10" s="24" t="s">
        <v>23</v>
      </c>
      <c r="B10" s="18" t="s">
        <v>22</v>
      </c>
      <c r="C10" s="19">
        <v>106143911</v>
      </c>
      <c r="D10" s="19">
        <v>129947364</v>
      </c>
      <c r="E10" s="20">
        <v>203356888</v>
      </c>
      <c r="F10" s="21">
        <v>261663000</v>
      </c>
      <c r="G10" s="19">
        <v>261663000</v>
      </c>
      <c r="H10" s="20">
        <v>609319382</v>
      </c>
      <c r="I10" s="22">
        <v>309781444</v>
      </c>
      <c r="J10" s="23">
        <v>254155000</v>
      </c>
      <c r="K10" s="19">
        <v>232626000</v>
      </c>
      <c r="L10" s="20">
        <v>246125000</v>
      </c>
    </row>
    <row r="11" spans="1:12" ht="13.5">
      <c r="A11" s="24" t="s">
        <v>24</v>
      </c>
      <c r="B11" s="18"/>
      <c r="C11" s="19">
        <v>7618898</v>
      </c>
      <c r="D11" s="19">
        <v>9709264</v>
      </c>
      <c r="E11" s="20">
        <v>4299962</v>
      </c>
      <c r="F11" s="21">
        <v>3368004</v>
      </c>
      <c r="G11" s="19">
        <v>3368004</v>
      </c>
      <c r="H11" s="20">
        <v>523180</v>
      </c>
      <c r="I11" s="22">
        <v>3309457</v>
      </c>
      <c r="J11" s="23">
        <v>4040000</v>
      </c>
      <c r="K11" s="19">
        <v>4271800</v>
      </c>
      <c r="L11" s="20">
        <v>4528108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-354119249</v>
      </c>
      <c r="D14" s="19">
        <v>-339591040</v>
      </c>
      <c r="E14" s="20">
        <v>-385123762</v>
      </c>
      <c r="F14" s="21">
        <v>-374258116</v>
      </c>
      <c r="G14" s="19">
        <v>-374258116</v>
      </c>
      <c r="H14" s="20">
        <v>-849901419</v>
      </c>
      <c r="I14" s="22">
        <v>-375615996</v>
      </c>
      <c r="J14" s="23">
        <v>-437073583</v>
      </c>
      <c r="K14" s="19">
        <v>-448162311</v>
      </c>
      <c r="L14" s="20">
        <v>-438413382</v>
      </c>
    </row>
    <row r="15" spans="1:12" ht="13.5">
      <c r="A15" s="24" t="s">
        <v>28</v>
      </c>
      <c r="B15" s="18"/>
      <c r="C15" s="19">
        <v>-721338</v>
      </c>
      <c r="D15" s="19">
        <v>-851895</v>
      </c>
      <c r="E15" s="20">
        <v>-1756073</v>
      </c>
      <c r="F15" s="21">
        <v>-2255325</v>
      </c>
      <c r="G15" s="19">
        <v>-2255325</v>
      </c>
      <c r="H15" s="20">
        <v>-808537</v>
      </c>
      <c r="I15" s="22">
        <v>-5916126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-3129000</v>
      </c>
      <c r="D16" s="19"/>
      <c r="E16" s="20"/>
      <c r="F16" s="21">
        <v>-10180978</v>
      </c>
      <c r="G16" s="19">
        <v>-10180978</v>
      </c>
      <c r="H16" s="20"/>
      <c r="I16" s="22"/>
      <c r="J16" s="23">
        <v>-16505339</v>
      </c>
      <c r="K16" s="19">
        <v>-17495659</v>
      </c>
      <c r="L16" s="20">
        <v>-18545399</v>
      </c>
    </row>
    <row r="17" spans="1:12" ht="13.5">
      <c r="A17" s="25" t="s">
        <v>30</v>
      </c>
      <c r="B17" s="26"/>
      <c r="C17" s="27">
        <f>SUM(C6:C16)</f>
        <v>114464981</v>
      </c>
      <c r="D17" s="27">
        <f aca="true" t="shared" si="0" ref="D17:L17">SUM(D6:D16)</f>
        <v>105427357</v>
      </c>
      <c r="E17" s="28">
        <f t="shared" si="0"/>
        <v>151474317</v>
      </c>
      <c r="F17" s="29">
        <f t="shared" si="0"/>
        <v>259671045</v>
      </c>
      <c r="G17" s="27">
        <f t="shared" si="0"/>
        <v>259671045</v>
      </c>
      <c r="H17" s="30">
        <f t="shared" si="0"/>
        <v>140758241</v>
      </c>
      <c r="I17" s="29">
        <f t="shared" si="0"/>
        <v>224819009</v>
      </c>
      <c r="J17" s="31">
        <f t="shared" si="0"/>
        <v>263053566</v>
      </c>
      <c r="K17" s="27">
        <f t="shared" si="0"/>
        <v>237682093</v>
      </c>
      <c r="L17" s="28">
        <f t="shared" si="0"/>
        <v>255067402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>
        <v>1301384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-94017</v>
      </c>
      <c r="D24" s="19"/>
      <c r="E24" s="20"/>
      <c r="F24" s="21">
        <v>300000</v>
      </c>
      <c r="G24" s="19">
        <v>300000</v>
      </c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-100212689</v>
      </c>
      <c r="D26" s="19">
        <v>-127026288</v>
      </c>
      <c r="E26" s="20">
        <v>-179638118</v>
      </c>
      <c r="F26" s="21">
        <v>-278735760</v>
      </c>
      <c r="G26" s="19">
        <v>-278735760</v>
      </c>
      <c r="H26" s="20">
        <v>-144651878</v>
      </c>
      <c r="I26" s="22">
        <v>-227354534</v>
      </c>
      <c r="J26" s="23">
        <v>-258546000</v>
      </c>
      <c r="K26" s="19">
        <v>-232881000</v>
      </c>
      <c r="L26" s="20">
        <v>-247415000</v>
      </c>
    </row>
    <row r="27" spans="1:12" ht="13.5">
      <c r="A27" s="25" t="s">
        <v>37</v>
      </c>
      <c r="B27" s="26"/>
      <c r="C27" s="27">
        <f>SUM(C21:C26)</f>
        <v>-100306706</v>
      </c>
      <c r="D27" s="27">
        <f aca="true" t="shared" si="1" ref="D27:L27">SUM(D21:D26)</f>
        <v>-127026288</v>
      </c>
      <c r="E27" s="28">
        <f t="shared" si="1"/>
        <v>-179638118</v>
      </c>
      <c r="F27" s="29">
        <f t="shared" si="1"/>
        <v>-278435760</v>
      </c>
      <c r="G27" s="27">
        <f t="shared" si="1"/>
        <v>-278435760</v>
      </c>
      <c r="H27" s="28">
        <f t="shared" si="1"/>
        <v>-143350494</v>
      </c>
      <c r="I27" s="30">
        <f t="shared" si="1"/>
        <v>-227354534</v>
      </c>
      <c r="J27" s="31">
        <f t="shared" si="1"/>
        <v>-258546000</v>
      </c>
      <c r="K27" s="27">
        <f t="shared" si="1"/>
        <v>-232881000</v>
      </c>
      <c r="L27" s="28">
        <f t="shared" si="1"/>
        <v>-247415000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>
        <v>12305170</v>
      </c>
      <c r="G32" s="19">
        <v>12305170</v>
      </c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663803</v>
      </c>
      <c r="D33" s="19">
        <v>34140</v>
      </c>
      <c r="E33" s="20">
        <v>21560</v>
      </c>
      <c r="F33" s="21"/>
      <c r="G33" s="39"/>
      <c r="H33" s="40"/>
      <c r="I33" s="42">
        <v>44281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-445001</v>
      </c>
      <c r="D35" s="19">
        <v>17133847</v>
      </c>
      <c r="E35" s="20">
        <v>-3228222</v>
      </c>
      <c r="F35" s="21">
        <v>-6395081</v>
      </c>
      <c r="G35" s="19">
        <v>-6395081</v>
      </c>
      <c r="H35" s="20">
        <v>-338761</v>
      </c>
      <c r="I35" s="22">
        <v>-3354160</v>
      </c>
      <c r="J35" s="23">
        <v>-4026062</v>
      </c>
      <c r="K35" s="19">
        <v>-3220850</v>
      </c>
      <c r="L35" s="20">
        <v>-2576680</v>
      </c>
    </row>
    <row r="36" spans="1:12" ht="13.5">
      <c r="A36" s="25" t="s">
        <v>43</v>
      </c>
      <c r="B36" s="26"/>
      <c r="C36" s="27">
        <f>SUM(C31:C35)</f>
        <v>218802</v>
      </c>
      <c r="D36" s="27">
        <f aca="true" t="shared" si="2" ref="D36:L36">SUM(D31:D35)</f>
        <v>17167987</v>
      </c>
      <c r="E36" s="28">
        <f t="shared" si="2"/>
        <v>-3206662</v>
      </c>
      <c r="F36" s="29">
        <f t="shared" si="2"/>
        <v>5910089</v>
      </c>
      <c r="G36" s="27">
        <f t="shared" si="2"/>
        <v>5910089</v>
      </c>
      <c r="H36" s="28">
        <f t="shared" si="2"/>
        <v>-338761</v>
      </c>
      <c r="I36" s="30">
        <f t="shared" si="2"/>
        <v>-3309879</v>
      </c>
      <c r="J36" s="31">
        <f t="shared" si="2"/>
        <v>-4026062</v>
      </c>
      <c r="K36" s="27">
        <f t="shared" si="2"/>
        <v>-3220850</v>
      </c>
      <c r="L36" s="28">
        <f t="shared" si="2"/>
        <v>-2576680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14377077</v>
      </c>
      <c r="D38" s="33">
        <f aca="true" t="shared" si="3" ref="D38:L38">+D17+D27+D36</f>
        <v>-4430944</v>
      </c>
      <c r="E38" s="34">
        <f t="shared" si="3"/>
        <v>-31370463</v>
      </c>
      <c r="F38" s="35">
        <f t="shared" si="3"/>
        <v>-12854626</v>
      </c>
      <c r="G38" s="33">
        <f t="shared" si="3"/>
        <v>-12854626</v>
      </c>
      <c r="H38" s="34">
        <f t="shared" si="3"/>
        <v>-2931014</v>
      </c>
      <c r="I38" s="36">
        <f t="shared" si="3"/>
        <v>-5845404</v>
      </c>
      <c r="J38" s="37">
        <f t="shared" si="3"/>
        <v>481504</v>
      </c>
      <c r="K38" s="33">
        <f t="shared" si="3"/>
        <v>1580243</v>
      </c>
      <c r="L38" s="34">
        <f t="shared" si="3"/>
        <v>5075722</v>
      </c>
    </row>
    <row r="39" spans="1:12" ht="13.5">
      <c r="A39" s="24" t="s">
        <v>45</v>
      </c>
      <c r="B39" s="18" t="s">
        <v>46</v>
      </c>
      <c r="C39" s="33">
        <v>23845877</v>
      </c>
      <c r="D39" s="33">
        <v>38222954</v>
      </c>
      <c r="E39" s="34">
        <v>33792009</v>
      </c>
      <c r="F39" s="35">
        <v>15803645</v>
      </c>
      <c r="G39" s="33">
        <v>15803645</v>
      </c>
      <c r="H39" s="34">
        <v>5329764</v>
      </c>
      <c r="I39" s="36">
        <v>2421545</v>
      </c>
      <c r="J39" s="37">
        <v>2421546</v>
      </c>
      <c r="K39" s="33">
        <v>2903050</v>
      </c>
      <c r="L39" s="34">
        <v>4483293</v>
      </c>
    </row>
    <row r="40" spans="1:12" ht="13.5">
      <c r="A40" s="43" t="s">
        <v>47</v>
      </c>
      <c r="B40" s="44" t="s">
        <v>46</v>
      </c>
      <c r="C40" s="45">
        <v>38222953</v>
      </c>
      <c r="D40" s="45">
        <v>33792010</v>
      </c>
      <c r="E40" s="46">
        <v>2421546</v>
      </c>
      <c r="F40" s="47">
        <v>2949018</v>
      </c>
      <c r="G40" s="45">
        <v>2949018</v>
      </c>
      <c r="H40" s="46">
        <v>2398750</v>
      </c>
      <c r="I40" s="48">
        <v>-3423859</v>
      </c>
      <c r="J40" s="49">
        <v>2903050</v>
      </c>
      <c r="K40" s="45">
        <v>4483293</v>
      </c>
      <c r="L40" s="46">
        <v>9559015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1079792795</v>
      </c>
      <c r="D6" s="19">
        <v>1209350696</v>
      </c>
      <c r="E6" s="20">
        <v>1306401971</v>
      </c>
      <c r="F6" s="21">
        <v>1540005675</v>
      </c>
      <c r="G6" s="19">
        <v>1521861175</v>
      </c>
      <c r="H6" s="20">
        <v>1438081743</v>
      </c>
      <c r="I6" s="22">
        <v>1599356755</v>
      </c>
      <c r="J6" s="23">
        <v>1769406352</v>
      </c>
      <c r="K6" s="19">
        <v>1986734187</v>
      </c>
      <c r="L6" s="20">
        <v>2202637536</v>
      </c>
    </row>
    <row r="7" spans="1:12" ht="13.5">
      <c r="A7" s="24" t="s">
        <v>19</v>
      </c>
      <c r="B7" s="18"/>
      <c r="C7" s="19">
        <v>3629747367</v>
      </c>
      <c r="D7" s="19">
        <v>3767085676</v>
      </c>
      <c r="E7" s="20">
        <v>4003911010</v>
      </c>
      <c r="F7" s="21">
        <v>4688737934</v>
      </c>
      <c r="G7" s="19">
        <v>4627898935</v>
      </c>
      <c r="H7" s="20">
        <v>4350795159</v>
      </c>
      <c r="I7" s="22">
        <v>4350795160</v>
      </c>
      <c r="J7" s="23">
        <v>4801001938</v>
      </c>
      <c r="K7" s="19">
        <v>5242538045</v>
      </c>
      <c r="L7" s="20">
        <v>5754302348</v>
      </c>
    </row>
    <row r="8" spans="1:12" ht="13.5">
      <c r="A8" s="24" t="s">
        <v>20</v>
      </c>
      <c r="B8" s="18"/>
      <c r="C8" s="19">
        <v>478576420</v>
      </c>
      <c r="D8" s="19">
        <v>1162545210</v>
      </c>
      <c r="E8" s="20">
        <v>1927333760</v>
      </c>
      <c r="F8" s="21">
        <v>1056062948</v>
      </c>
      <c r="G8" s="19">
        <v>967667487</v>
      </c>
      <c r="H8" s="20">
        <v>1940827563</v>
      </c>
      <c r="I8" s="22">
        <v>1510361326</v>
      </c>
      <c r="J8" s="23">
        <v>325067658</v>
      </c>
      <c r="K8" s="19">
        <v>362101773</v>
      </c>
      <c r="L8" s="20">
        <v>385608659</v>
      </c>
    </row>
    <row r="9" spans="1:12" ht="13.5">
      <c r="A9" s="24" t="s">
        <v>21</v>
      </c>
      <c r="B9" s="18" t="s">
        <v>22</v>
      </c>
      <c r="C9" s="19">
        <v>1504854839</v>
      </c>
      <c r="D9" s="19">
        <v>1173071274</v>
      </c>
      <c r="E9" s="20">
        <v>1206015608</v>
      </c>
      <c r="F9" s="21">
        <v>1391003936</v>
      </c>
      <c r="G9" s="19">
        <v>1402516866</v>
      </c>
      <c r="H9" s="20">
        <v>849858475</v>
      </c>
      <c r="I9" s="22">
        <v>878216548</v>
      </c>
      <c r="J9" s="23">
        <v>1543703529</v>
      </c>
      <c r="K9" s="19">
        <v>1685582088</v>
      </c>
      <c r="L9" s="20">
        <v>1801936540</v>
      </c>
    </row>
    <row r="10" spans="1:12" ht="13.5">
      <c r="A10" s="24" t="s">
        <v>23</v>
      </c>
      <c r="B10" s="18" t="s">
        <v>22</v>
      </c>
      <c r="C10" s="19">
        <v>920096786</v>
      </c>
      <c r="D10" s="19">
        <v>999636684</v>
      </c>
      <c r="E10" s="20">
        <v>932291000</v>
      </c>
      <c r="F10" s="21">
        <v>940707450</v>
      </c>
      <c r="G10" s="19">
        <v>976789024</v>
      </c>
      <c r="H10" s="20">
        <v>952437406</v>
      </c>
      <c r="I10" s="22">
        <v>983119926</v>
      </c>
      <c r="J10" s="23">
        <v>1462255001</v>
      </c>
      <c r="K10" s="19">
        <v>1474733000</v>
      </c>
      <c r="L10" s="20">
        <v>1550592000</v>
      </c>
    </row>
    <row r="11" spans="1:12" ht="13.5">
      <c r="A11" s="24" t="s">
        <v>24</v>
      </c>
      <c r="B11" s="18"/>
      <c r="C11" s="19">
        <v>284512398</v>
      </c>
      <c r="D11" s="19">
        <v>222531631</v>
      </c>
      <c r="E11" s="20">
        <v>112371676</v>
      </c>
      <c r="F11" s="21">
        <v>91495160</v>
      </c>
      <c r="G11" s="19">
        <v>97234360</v>
      </c>
      <c r="H11" s="20">
        <v>115738785</v>
      </c>
      <c r="I11" s="22">
        <v>120860467</v>
      </c>
      <c r="J11" s="23">
        <v>105174418</v>
      </c>
      <c r="K11" s="19">
        <v>110992673</v>
      </c>
      <c r="L11" s="20">
        <v>117165911</v>
      </c>
    </row>
    <row r="12" spans="1:12" ht="13.5">
      <c r="A12" s="24" t="s">
        <v>25</v>
      </c>
      <c r="B12" s="18"/>
      <c r="C12" s="19"/>
      <c r="D12" s="19">
        <v>290665</v>
      </c>
      <c r="E12" s="20">
        <v>76692</v>
      </c>
      <c r="F12" s="21"/>
      <c r="G12" s="19"/>
      <c r="H12" s="20"/>
      <c r="I12" s="22">
        <v>341264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-5859331011</v>
      </c>
      <c r="D14" s="19">
        <v>-6810136447</v>
      </c>
      <c r="E14" s="20">
        <v>-7321510568</v>
      </c>
      <c r="F14" s="21">
        <v>-7756280957</v>
      </c>
      <c r="G14" s="19">
        <v>-7741897069</v>
      </c>
      <c r="H14" s="20">
        <v>-8081168508</v>
      </c>
      <c r="I14" s="22">
        <v>-7727572026</v>
      </c>
      <c r="J14" s="23">
        <v>-7788682291</v>
      </c>
      <c r="K14" s="19">
        <v>-8486593225</v>
      </c>
      <c r="L14" s="20">
        <v>-9056915336</v>
      </c>
    </row>
    <row r="15" spans="1:12" ht="13.5">
      <c r="A15" s="24" t="s">
        <v>28</v>
      </c>
      <c r="B15" s="18"/>
      <c r="C15" s="19">
        <v>-192714798</v>
      </c>
      <c r="D15" s="19">
        <v>-208594853</v>
      </c>
      <c r="E15" s="20">
        <v>-168837944</v>
      </c>
      <c r="F15" s="21">
        <v>-158019260</v>
      </c>
      <c r="G15" s="19">
        <v>-157804080</v>
      </c>
      <c r="H15" s="20">
        <v>-156155230</v>
      </c>
      <c r="I15" s="22">
        <v>-157624033</v>
      </c>
      <c r="J15" s="23">
        <v>-147941226</v>
      </c>
      <c r="K15" s="19">
        <v>-142073125</v>
      </c>
      <c r="L15" s="20">
        <v>-136501271</v>
      </c>
    </row>
    <row r="16" spans="1:12" ht="13.5">
      <c r="A16" s="24" t="s">
        <v>29</v>
      </c>
      <c r="B16" s="18" t="s">
        <v>22</v>
      </c>
      <c r="C16" s="19">
        <v>-22372452</v>
      </c>
      <c r="D16" s="19">
        <v>-115142218</v>
      </c>
      <c r="E16" s="20">
        <v>-105376367</v>
      </c>
      <c r="F16" s="21">
        <v>-73469020</v>
      </c>
      <c r="G16" s="19">
        <v>-80189020</v>
      </c>
      <c r="H16" s="20">
        <v>-91920394</v>
      </c>
      <c r="I16" s="22">
        <v>-62816540</v>
      </c>
      <c r="J16" s="23">
        <v>-112165450</v>
      </c>
      <c r="K16" s="19">
        <v>-115085428</v>
      </c>
      <c r="L16" s="20">
        <v>-114770596</v>
      </c>
    </row>
    <row r="17" spans="1:12" ht="13.5">
      <c r="A17" s="25" t="s">
        <v>30</v>
      </c>
      <c r="B17" s="26"/>
      <c r="C17" s="27">
        <f>SUM(C6:C16)</f>
        <v>1823162344</v>
      </c>
      <c r="D17" s="27">
        <f aca="true" t="shared" si="0" ref="D17:L17">SUM(D6:D16)</f>
        <v>1400638318</v>
      </c>
      <c r="E17" s="28">
        <f t="shared" si="0"/>
        <v>1892676838</v>
      </c>
      <c r="F17" s="29">
        <f t="shared" si="0"/>
        <v>1720243866</v>
      </c>
      <c r="G17" s="27">
        <f t="shared" si="0"/>
        <v>1614077678</v>
      </c>
      <c r="H17" s="30">
        <f t="shared" si="0"/>
        <v>1318494999</v>
      </c>
      <c r="I17" s="29">
        <f t="shared" si="0"/>
        <v>1495038847</v>
      </c>
      <c r="J17" s="31">
        <f t="shared" si="0"/>
        <v>1957819929</v>
      </c>
      <c r="K17" s="27">
        <f t="shared" si="0"/>
        <v>2118929988</v>
      </c>
      <c r="L17" s="28">
        <f t="shared" si="0"/>
        <v>2504055791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>
        <v>149469077</v>
      </c>
      <c r="K21" s="39">
        <v>133977200</v>
      </c>
      <c r="L21" s="40">
        <v>117350616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>
        <v>-1340074</v>
      </c>
      <c r="K22" s="19">
        <v>-1408000</v>
      </c>
      <c r="L22" s="20">
        <v>-1478433</v>
      </c>
    </row>
    <row r="23" spans="1:12" ht="13.5">
      <c r="A23" s="24" t="s">
        <v>34</v>
      </c>
      <c r="B23" s="18"/>
      <c r="C23" s="39"/>
      <c r="D23" s="19"/>
      <c r="E23" s="20"/>
      <c r="F23" s="38">
        <v>-2000000</v>
      </c>
      <c r="G23" s="39">
        <v>-6063000</v>
      </c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-1681359373</v>
      </c>
      <c r="D26" s="19">
        <v>-1451120028</v>
      </c>
      <c r="E26" s="20">
        <v>-1621917133</v>
      </c>
      <c r="F26" s="21">
        <v>-1459151404</v>
      </c>
      <c r="G26" s="19">
        <v>-1459956948</v>
      </c>
      <c r="H26" s="20">
        <v>-1339289161</v>
      </c>
      <c r="I26" s="22">
        <v>-1383250851</v>
      </c>
      <c r="J26" s="23">
        <v>-1468793192</v>
      </c>
      <c r="K26" s="19">
        <v>-1614319836</v>
      </c>
      <c r="L26" s="20">
        <v>-1676878133</v>
      </c>
    </row>
    <row r="27" spans="1:12" ht="13.5">
      <c r="A27" s="25" t="s">
        <v>37</v>
      </c>
      <c r="B27" s="26"/>
      <c r="C27" s="27">
        <f>SUM(C21:C26)</f>
        <v>-1681359373</v>
      </c>
      <c r="D27" s="27">
        <f aca="true" t="shared" si="1" ref="D27:L27">SUM(D21:D26)</f>
        <v>-1451120028</v>
      </c>
      <c r="E27" s="28">
        <f t="shared" si="1"/>
        <v>-1621917133</v>
      </c>
      <c r="F27" s="29">
        <f t="shared" si="1"/>
        <v>-1461151404</v>
      </c>
      <c r="G27" s="27">
        <f t="shared" si="1"/>
        <v>-1466019948</v>
      </c>
      <c r="H27" s="28">
        <f t="shared" si="1"/>
        <v>-1339289161</v>
      </c>
      <c r="I27" s="30">
        <f t="shared" si="1"/>
        <v>-1383250851</v>
      </c>
      <c r="J27" s="31">
        <f t="shared" si="1"/>
        <v>-1320664189</v>
      </c>
      <c r="K27" s="27">
        <f t="shared" si="1"/>
        <v>-1481750636</v>
      </c>
      <c r="L27" s="28">
        <f t="shared" si="1"/>
        <v>-1561005950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2000000</v>
      </c>
      <c r="G33" s="39">
        <v>6508000</v>
      </c>
      <c r="H33" s="40"/>
      <c r="I33" s="42"/>
      <c r="J33" s="23">
        <v>3937000</v>
      </c>
      <c r="K33" s="19">
        <v>4000000</v>
      </c>
      <c r="L33" s="20">
        <v>2657440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-114587422</v>
      </c>
      <c r="D35" s="19">
        <v>-111776880</v>
      </c>
      <c r="E35" s="20">
        <v>-104092766</v>
      </c>
      <c r="F35" s="21">
        <v>-93919738</v>
      </c>
      <c r="G35" s="19">
        <v>-93919738</v>
      </c>
      <c r="H35" s="20">
        <v>-93919739</v>
      </c>
      <c r="I35" s="22">
        <v>-93919738</v>
      </c>
      <c r="J35" s="23">
        <v>-86409283</v>
      </c>
      <c r="K35" s="19">
        <v>-79760410</v>
      </c>
      <c r="L35" s="20">
        <v>-89148738</v>
      </c>
    </row>
    <row r="36" spans="1:12" ht="13.5">
      <c r="A36" s="25" t="s">
        <v>43</v>
      </c>
      <c r="B36" s="26"/>
      <c r="C36" s="27">
        <f>SUM(C31:C35)</f>
        <v>-114587422</v>
      </c>
      <c r="D36" s="27">
        <f aca="true" t="shared" si="2" ref="D36:L36">SUM(D31:D35)</f>
        <v>-111776880</v>
      </c>
      <c r="E36" s="28">
        <f t="shared" si="2"/>
        <v>-104092766</v>
      </c>
      <c r="F36" s="29">
        <f t="shared" si="2"/>
        <v>-91919738</v>
      </c>
      <c r="G36" s="27">
        <f t="shared" si="2"/>
        <v>-87411738</v>
      </c>
      <c r="H36" s="28">
        <f t="shared" si="2"/>
        <v>-93919739</v>
      </c>
      <c r="I36" s="30">
        <f t="shared" si="2"/>
        <v>-93919738</v>
      </c>
      <c r="J36" s="31">
        <f t="shared" si="2"/>
        <v>-82472283</v>
      </c>
      <c r="K36" s="27">
        <f t="shared" si="2"/>
        <v>-75760410</v>
      </c>
      <c r="L36" s="28">
        <f t="shared" si="2"/>
        <v>-86491298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27215549</v>
      </c>
      <c r="D38" s="33">
        <f aca="true" t="shared" si="3" ref="D38:L38">+D17+D27+D36</f>
        <v>-162258590</v>
      </c>
      <c r="E38" s="34">
        <f t="shared" si="3"/>
        <v>166666939</v>
      </c>
      <c r="F38" s="35">
        <f t="shared" si="3"/>
        <v>167172724</v>
      </c>
      <c r="G38" s="33">
        <f t="shared" si="3"/>
        <v>60645992</v>
      </c>
      <c r="H38" s="34">
        <f t="shared" si="3"/>
        <v>-114713901</v>
      </c>
      <c r="I38" s="36">
        <f t="shared" si="3"/>
        <v>17868258</v>
      </c>
      <c r="J38" s="37">
        <f t="shared" si="3"/>
        <v>554683457</v>
      </c>
      <c r="K38" s="33">
        <f t="shared" si="3"/>
        <v>561418942</v>
      </c>
      <c r="L38" s="34">
        <f t="shared" si="3"/>
        <v>856558543</v>
      </c>
    </row>
    <row r="39" spans="1:12" ht="13.5">
      <c r="A39" s="24" t="s">
        <v>45</v>
      </c>
      <c r="B39" s="18" t="s">
        <v>46</v>
      </c>
      <c r="C39" s="33">
        <v>1580881587</v>
      </c>
      <c r="D39" s="33">
        <v>1608097136</v>
      </c>
      <c r="E39" s="34">
        <v>1445838546</v>
      </c>
      <c r="F39" s="35">
        <v>1358756091</v>
      </c>
      <c r="G39" s="33">
        <v>1612505484</v>
      </c>
      <c r="H39" s="34">
        <v>1612505484</v>
      </c>
      <c r="I39" s="36">
        <v>1612505485</v>
      </c>
      <c r="J39" s="37">
        <v>1673151478</v>
      </c>
      <c r="K39" s="33">
        <v>2227834935</v>
      </c>
      <c r="L39" s="34">
        <v>2789253877</v>
      </c>
    </row>
    <row r="40" spans="1:12" ht="13.5">
      <c r="A40" s="43" t="s">
        <v>47</v>
      </c>
      <c r="B40" s="44" t="s">
        <v>46</v>
      </c>
      <c r="C40" s="45">
        <v>1608097136</v>
      </c>
      <c r="D40" s="45">
        <v>1445838546</v>
      </c>
      <c r="E40" s="46">
        <v>1612505485</v>
      </c>
      <c r="F40" s="47">
        <v>1525928815</v>
      </c>
      <c r="G40" s="45">
        <v>1673151476</v>
      </c>
      <c r="H40" s="46">
        <v>1497791583</v>
      </c>
      <c r="I40" s="48">
        <v>1630373743</v>
      </c>
      <c r="J40" s="49">
        <v>2227834935</v>
      </c>
      <c r="K40" s="45">
        <v>2789253877</v>
      </c>
      <c r="L40" s="46">
        <v>3645812420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6081938</v>
      </c>
      <c r="D6" s="19">
        <v>16101007</v>
      </c>
      <c r="E6" s="20">
        <v>19666779</v>
      </c>
      <c r="F6" s="21">
        <v>15000000</v>
      </c>
      <c r="G6" s="19">
        <v>2529168</v>
      </c>
      <c r="H6" s="20">
        <v>12059138</v>
      </c>
      <c r="I6" s="22">
        <v>21367983</v>
      </c>
      <c r="J6" s="23">
        <v>29627676</v>
      </c>
      <c r="K6" s="19">
        <v>31405339</v>
      </c>
      <c r="L6" s="20">
        <v>31670552</v>
      </c>
    </row>
    <row r="7" spans="1:12" ht="13.5">
      <c r="A7" s="24" t="s">
        <v>19</v>
      </c>
      <c r="B7" s="18"/>
      <c r="C7" s="19"/>
      <c r="D7" s="19"/>
      <c r="E7" s="20">
        <v>3981158</v>
      </c>
      <c r="F7" s="21">
        <v>1149996</v>
      </c>
      <c r="G7" s="19">
        <v>660612</v>
      </c>
      <c r="H7" s="20">
        <v>185492</v>
      </c>
      <c r="I7" s="22">
        <v>5113030</v>
      </c>
      <c r="J7" s="23">
        <v>1218996</v>
      </c>
      <c r="K7" s="19">
        <v>1292140</v>
      </c>
      <c r="L7" s="20">
        <v>1369668</v>
      </c>
    </row>
    <row r="8" spans="1:12" ht="13.5">
      <c r="A8" s="24" t="s">
        <v>20</v>
      </c>
      <c r="B8" s="18"/>
      <c r="C8" s="19">
        <v>-1426594</v>
      </c>
      <c r="D8" s="19">
        <v>21726293</v>
      </c>
      <c r="E8" s="20">
        <v>11508246</v>
      </c>
      <c r="F8" s="21">
        <v>49926833</v>
      </c>
      <c r="G8" s="19">
        <v>30638364</v>
      </c>
      <c r="H8" s="20">
        <v>27131251</v>
      </c>
      <c r="I8" s="22">
        <v>3682192</v>
      </c>
      <c r="J8" s="23">
        <v>35883768</v>
      </c>
      <c r="K8" s="19">
        <v>38036505</v>
      </c>
      <c r="L8" s="20">
        <v>39194644</v>
      </c>
    </row>
    <row r="9" spans="1:12" ht="13.5">
      <c r="A9" s="24" t="s">
        <v>21</v>
      </c>
      <c r="B9" s="18" t="s">
        <v>22</v>
      </c>
      <c r="C9" s="19">
        <v>130745000</v>
      </c>
      <c r="D9" s="19">
        <v>157040852</v>
      </c>
      <c r="E9" s="20">
        <v>205724562</v>
      </c>
      <c r="F9" s="21">
        <v>199160000</v>
      </c>
      <c r="G9" s="19">
        <v>49367004</v>
      </c>
      <c r="H9" s="20">
        <v>199610000</v>
      </c>
      <c r="I9" s="22">
        <v>200211000</v>
      </c>
      <c r="J9" s="23">
        <v>214481004</v>
      </c>
      <c r="K9" s="19">
        <v>235584000</v>
      </c>
      <c r="L9" s="20">
        <v>237689000</v>
      </c>
    </row>
    <row r="10" spans="1:12" ht="13.5">
      <c r="A10" s="24" t="s">
        <v>23</v>
      </c>
      <c r="B10" s="18" t="s">
        <v>22</v>
      </c>
      <c r="C10" s="19">
        <v>55628616</v>
      </c>
      <c r="D10" s="19">
        <v>82075741</v>
      </c>
      <c r="E10" s="20">
        <v>68216586</v>
      </c>
      <c r="F10" s="21">
        <v>59057004</v>
      </c>
      <c r="G10" s="19">
        <v>25895004</v>
      </c>
      <c r="H10" s="20">
        <v>59057000</v>
      </c>
      <c r="I10" s="22">
        <v>61832361</v>
      </c>
      <c r="J10" s="23">
        <v>69936996</v>
      </c>
      <c r="K10" s="19">
        <v>238694000</v>
      </c>
      <c r="L10" s="20">
        <v>74863000</v>
      </c>
    </row>
    <row r="11" spans="1:12" ht="13.5">
      <c r="A11" s="24" t="s">
        <v>24</v>
      </c>
      <c r="B11" s="18"/>
      <c r="C11" s="19">
        <v>3362158</v>
      </c>
      <c r="D11" s="19">
        <v>3206549</v>
      </c>
      <c r="E11" s="20">
        <v>6404636</v>
      </c>
      <c r="F11" s="21">
        <v>4000000</v>
      </c>
      <c r="G11" s="19">
        <v>3999996</v>
      </c>
      <c r="H11" s="20">
        <v>1322611</v>
      </c>
      <c r="I11" s="22">
        <v>7952192</v>
      </c>
      <c r="J11" s="23">
        <v>28180392</v>
      </c>
      <c r="K11" s="19">
        <v>29871220</v>
      </c>
      <c r="L11" s="20">
        <v>69548155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-173748893</v>
      </c>
      <c r="D14" s="19">
        <v>-224743683</v>
      </c>
      <c r="E14" s="20">
        <v>-214063000</v>
      </c>
      <c r="F14" s="21">
        <v>-200595472</v>
      </c>
      <c r="G14" s="19">
        <v>-141485628</v>
      </c>
      <c r="H14" s="20">
        <v>-194344459</v>
      </c>
      <c r="I14" s="22">
        <v>-251793655</v>
      </c>
      <c r="J14" s="23">
        <v>-235209504</v>
      </c>
      <c r="K14" s="19">
        <v>-251445319</v>
      </c>
      <c r="L14" s="20">
        <v>-271200542</v>
      </c>
    </row>
    <row r="15" spans="1:12" ht="13.5">
      <c r="A15" s="24" t="s">
        <v>28</v>
      </c>
      <c r="B15" s="18"/>
      <c r="C15" s="19">
        <v>-479903</v>
      </c>
      <c r="D15" s="19">
        <v>-537002</v>
      </c>
      <c r="E15" s="20">
        <v>-578056</v>
      </c>
      <c r="F15" s="21">
        <v>-99957</v>
      </c>
      <c r="G15" s="19"/>
      <c r="H15" s="20"/>
      <c r="I15" s="22">
        <v>-387912</v>
      </c>
      <c r="J15" s="23">
        <v>-105960</v>
      </c>
      <c r="K15" s="19">
        <v>-111995</v>
      </c>
      <c r="L15" s="20">
        <v>-118267</v>
      </c>
    </row>
    <row r="16" spans="1:12" ht="13.5">
      <c r="A16" s="24" t="s">
        <v>29</v>
      </c>
      <c r="B16" s="18" t="s">
        <v>22</v>
      </c>
      <c r="C16" s="19"/>
      <c r="D16" s="19"/>
      <c r="E16" s="20">
        <v>-6487077</v>
      </c>
      <c r="F16" s="21">
        <v>-26808500</v>
      </c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20162322</v>
      </c>
      <c r="D17" s="27">
        <f aca="true" t="shared" si="0" ref="D17:L17">SUM(D6:D16)</f>
        <v>54869757</v>
      </c>
      <c r="E17" s="28">
        <f t="shared" si="0"/>
        <v>94373834</v>
      </c>
      <c r="F17" s="29">
        <f t="shared" si="0"/>
        <v>100789904</v>
      </c>
      <c r="G17" s="27">
        <f t="shared" si="0"/>
        <v>-28395480</v>
      </c>
      <c r="H17" s="30">
        <f t="shared" si="0"/>
        <v>105021033</v>
      </c>
      <c r="I17" s="29">
        <f t="shared" si="0"/>
        <v>47977191</v>
      </c>
      <c r="J17" s="31">
        <f t="shared" si="0"/>
        <v>144013368</v>
      </c>
      <c r="K17" s="27">
        <f t="shared" si="0"/>
        <v>323325890</v>
      </c>
      <c r="L17" s="28">
        <f t="shared" si="0"/>
        <v>183016210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-933052</v>
      </c>
      <c r="E21" s="20"/>
      <c r="F21" s="38">
        <v>20812752</v>
      </c>
      <c r="G21" s="39">
        <v>18113628</v>
      </c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-17450</v>
      </c>
      <c r="D23" s="19">
        <v>7572853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7323702</v>
      </c>
      <c r="D24" s="19"/>
      <c r="E24" s="20">
        <v>-416548</v>
      </c>
      <c r="F24" s="21"/>
      <c r="G24" s="19"/>
      <c r="H24" s="20"/>
      <c r="I24" s="22">
        <v>-449161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-47470705</v>
      </c>
      <c r="D26" s="19">
        <v>-71737000</v>
      </c>
      <c r="E26" s="20">
        <v>-40099887</v>
      </c>
      <c r="F26" s="21">
        <v>-114777000</v>
      </c>
      <c r="G26" s="19">
        <v>-91263804</v>
      </c>
      <c r="H26" s="20">
        <v>-117677236</v>
      </c>
      <c r="I26" s="22">
        <v>-68831378</v>
      </c>
      <c r="J26" s="23">
        <v>-144013236</v>
      </c>
      <c r="K26" s="19">
        <v>-148893000</v>
      </c>
      <c r="L26" s="20">
        <v>-154583000</v>
      </c>
    </row>
    <row r="27" spans="1:12" ht="13.5">
      <c r="A27" s="25" t="s">
        <v>37</v>
      </c>
      <c r="B27" s="26"/>
      <c r="C27" s="27">
        <f>SUM(C21:C26)</f>
        <v>-40164453</v>
      </c>
      <c r="D27" s="27">
        <f aca="true" t="shared" si="1" ref="D27:L27">SUM(D21:D26)</f>
        <v>-65097199</v>
      </c>
      <c r="E27" s="28">
        <f t="shared" si="1"/>
        <v>-40516435</v>
      </c>
      <c r="F27" s="29">
        <f t="shared" si="1"/>
        <v>-93964248</v>
      </c>
      <c r="G27" s="27">
        <f t="shared" si="1"/>
        <v>-73150176</v>
      </c>
      <c r="H27" s="28">
        <f t="shared" si="1"/>
        <v>-117677236</v>
      </c>
      <c r="I27" s="30">
        <f t="shared" si="1"/>
        <v>-69280539</v>
      </c>
      <c r="J27" s="31">
        <f t="shared" si="1"/>
        <v>-144013236</v>
      </c>
      <c r="K27" s="27">
        <f t="shared" si="1"/>
        <v>-148893000</v>
      </c>
      <c r="L27" s="28">
        <f t="shared" si="1"/>
        <v>-154583000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-384234</v>
      </c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421020</v>
      </c>
      <c r="E32" s="20">
        <v>-291574</v>
      </c>
      <c r="F32" s="21"/>
      <c r="G32" s="19"/>
      <c r="H32" s="20"/>
      <c r="I32" s="22">
        <v>-291552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-103373</v>
      </c>
      <c r="D35" s="19"/>
      <c r="E35" s="20"/>
      <c r="F35" s="21">
        <v>-6825840</v>
      </c>
      <c r="G35" s="19">
        <v>-236940</v>
      </c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-103373</v>
      </c>
      <c r="D36" s="27">
        <f aca="true" t="shared" si="2" ref="D36:L36">SUM(D31:D35)</f>
        <v>36786</v>
      </c>
      <c r="E36" s="28">
        <f t="shared" si="2"/>
        <v>-291574</v>
      </c>
      <c r="F36" s="29">
        <f t="shared" si="2"/>
        <v>-6825840</v>
      </c>
      <c r="G36" s="27">
        <f t="shared" si="2"/>
        <v>-236940</v>
      </c>
      <c r="H36" s="28">
        <f t="shared" si="2"/>
        <v>0</v>
      </c>
      <c r="I36" s="30">
        <f t="shared" si="2"/>
        <v>-291552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-20105504</v>
      </c>
      <c r="D38" s="33">
        <f aca="true" t="shared" si="3" ref="D38:L38">+D17+D27+D36</f>
        <v>-10190656</v>
      </c>
      <c r="E38" s="34">
        <f t="shared" si="3"/>
        <v>53565825</v>
      </c>
      <c r="F38" s="35">
        <f t="shared" si="3"/>
        <v>-184</v>
      </c>
      <c r="G38" s="33">
        <f t="shared" si="3"/>
        <v>-101782596</v>
      </c>
      <c r="H38" s="34">
        <f t="shared" si="3"/>
        <v>-12656203</v>
      </c>
      <c r="I38" s="36">
        <f t="shared" si="3"/>
        <v>-21594900</v>
      </c>
      <c r="J38" s="37">
        <f t="shared" si="3"/>
        <v>132</v>
      </c>
      <c r="K38" s="33">
        <f t="shared" si="3"/>
        <v>174432890</v>
      </c>
      <c r="L38" s="34">
        <f t="shared" si="3"/>
        <v>28433210</v>
      </c>
    </row>
    <row r="39" spans="1:12" ht="13.5">
      <c r="A39" s="24" t="s">
        <v>45</v>
      </c>
      <c r="B39" s="18" t="s">
        <v>46</v>
      </c>
      <c r="C39" s="33">
        <v>49884327</v>
      </c>
      <c r="D39" s="33">
        <v>29778824</v>
      </c>
      <c r="E39" s="34">
        <v>19587775</v>
      </c>
      <c r="F39" s="35">
        <v>139326000</v>
      </c>
      <c r="G39" s="33">
        <v>27738138</v>
      </c>
      <c r="H39" s="34">
        <v>139326000</v>
      </c>
      <c r="I39" s="36">
        <v>73154046</v>
      </c>
      <c r="J39" s="37">
        <v>28248923</v>
      </c>
      <c r="K39" s="33">
        <v>28249055</v>
      </c>
      <c r="L39" s="34">
        <v>202681945</v>
      </c>
    </row>
    <row r="40" spans="1:12" ht="13.5">
      <c r="A40" s="43" t="s">
        <v>47</v>
      </c>
      <c r="B40" s="44" t="s">
        <v>46</v>
      </c>
      <c r="C40" s="45">
        <v>29778823</v>
      </c>
      <c r="D40" s="45">
        <v>19588168</v>
      </c>
      <c r="E40" s="46">
        <v>73153600</v>
      </c>
      <c r="F40" s="47">
        <v>139325816</v>
      </c>
      <c r="G40" s="45">
        <v>-74044458</v>
      </c>
      <c r="H40" s="46">
        <v>126669797</v>
      </c>
      <c r="I40" s="48">
        <v>51559146</v>
      </c>
      <c r="J40" s="49">
        <v>28249055</v>
      </c>
      <c r="K40" s="45">
        <v>202681945</v>
      </c>
      <c r="L40" s="46">
        <v>231115155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6628698</v>
      </c>
      <c r="D6" s="19">
        <v>2134666</v>
      </c>
      <c r="E6" s="20">
        <v>5112527</v>
      </c>
      <c r="F6" s="21">
        <v>12390552</v>
      </c>
      <c r="G6" s="19">
        <v>11800000</v>
      </c>
      <c r="H6" s="20">
        <v>6570362</v>
      </c>
      <c r="I6" s="22">
        <v>5875917</v>
      </c>
      <c r="J6" s="23">
        <v>11700000</v>
      </c>
      <c r="K6" s="19">
        <v>10600000</v>
      </c>
      <c r="L6" s="20">
        <v>11236000</v>
      </c>
    </row>
    <row r="7" spans="1:12" ht="13.5">
      <c r="A7" s="24" t="s">
        <v>19</v>
      </c>
      <c r="B7" s="18"/>
      <c r="C7" s="19"/>
      <c r="D7" s="19">
        <v>317048</v>
      </c>
      <c r="E7" s="20">
        <v>260231</v>
      </c>
      <c r="F7" s="21">
        <v>2000004</v>
      </c>
      <c r="G7" s="19">
        <v>500000</v>
      </c>
      <c r="H7" s="20">
        <v>581250</v>
      </c>
      <c r="I7" s="22">
        <v>430399</v>
      </c>
      <c r="J7" s="23">
        <v>99996</v>
      </c>
      <c r="K7" s="19">
        <v>106000</v>
      </c>
      <c r="L7" s="20">
        <v>112360</v>
      </c>
    </row>
    <row r="8" spans="1:12" ht="13.5">
      <c r="A8" s="24" t="s">
        <v>20</v>
      </c>
      <c r="B8" s="18"/>
      <c r="C8" s="19">
        <v>2961</v>
      </c>
      <c r="D8" s="19">
        <v>1084735</v>
      </c>
      <c r="E8" s="20">
        <v>23367308</v>
      </c>
      <c r="F8" s="21">
        <v>21000000</v>
      </c>
      <c r="G8" s="19">
        <v>28710128</v>
      </c>
      <c r="H8" s="20">
        <v>2138395</v>
      </c>
      <c r="I8" s="22">
        <v>14215749</v>
      </c>
      <c r="J8" s="23">
        <v>26928264</v>
      </c>
      <c r="K8" s="19">
        <v>23016361</v>
      </c>
      <c r="L8" s="20">
        <v>27051023</v>
      </c>
    </row>
    <row r="9" spans="1:12" ht="13.5">
      <c r="A9" s="24" t="s">
        <v>21</v>
      </c>
      <c r="B9" s="18" t="s">
        <v>22</v>
      </c>
      <c r="C9" s="19">
        <v>84269530</v>
      </c>
      <c r="D9" s="19">
        <v>130318340</v>
      </c>
      <c r="E9" s="20">
        <v>149933340</v>
      </c>
      <c r="F9" s="21">
        <v>141315396</v>
      </c>
      <c r="G9" s="19">
        <v>122924152</v>
      </c>
      <c r="H9" s="20">
        <v>119242000</v>
      </c>
      <c r="I9" s="22">
        <v>173868673</v>
      </c>
      <c r="J9" s="23">
        <v>130626996</v>
      </c>
      <c r="K9" s="19">
        <v>137150000</v>
      </c>
      <c r="L9" s="20">
        <v>142855000</v>
      </c>
    </row>
    <row r="10" spans="1:12" ht="13.5">
      <c r="A10" s="24" t="s">
        <v>23</v>
      </c>
      <c r="B10" s="18" t="s">
        <v>22</v>
      </c>
      <c r="C10" s="19">
        <v>27262191</v>
      </c>
      <c r="D10" s="19"/>
      <c r="E10" s="20"/>
      <c r="F10" s="21">
        <v>53781000</v>
      </c>
      <c r="G10" s="19">
        <v>51780996</v>
      </c>
      <c r="H10" s="20"/>
      <c r="I10" s="22"/>
      <c r="J10" s="23">
        <v>60339000</v>
      </c>
      <c r="K10" s="19">
        <v>109251000</v>
      </c>
      <c r="L10" s="20">
        <v>96827000</v>
      </c>
    </row>
    <row r="11" spans="1:12" ht="13.5">
      <c r="A11" s="24" t="s">
        <v>24</v>
      </c>
      <c r="B11" s="18"/>
      <c r="C11" s="19">
        <v>862416</v>
      </c>
      <c r="D11" s="19">
        <v>1058731</v>
      </c>
      <c r="E11" s="20">
        <v>1783608</v>
      </c>
      <c r="F11" s="21"/>
      <c r="G11" s="19">
        <v>6000000</v>
      </c>
      <c r="H11" s="20">
        <v>215726</v>
      </c>
      <c r="I11" s="22">
        <v>3836722</v>
      </c>
      <c r="J11" s="23">
        <v>4700004</v>
      </c>
      <c r="K11" s="19">
        <v>4982000</v>
      </c>
      <c r="L11" s="20">
        <v>5280920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-82404190</v>
      </c>
      <c r="D14" s="19">
        <v>-86894518</v>
      </c>
      <c r="E14" s="20">
        <v>-123794653</v>
      </c>
      <c r="F14" s="21">
        <v>-210433608</v>
      </c>
      <c r="G14" s="19">
        <v>-161314272</v>
      </c>
      <c r="H14" s="20">
        <v>-131309775</v>
      </c>
      <c r="I14" s="22">
        <v>-127990734</v>
      </c>
      <c r="J14" s="23">
        <v>-155950764</v>
      </c>
      <c r="K14" s="19">
        <v>-164224571</v>
      </c>
      <c r="L14" s="20">
        <v>-177097063</v>
      </c>
    </row>
    <row r="15" spans="1:12" ht="13.5">
      <c r="A15" s="24" t="s">
        <v>28</v>
      </c>
      <c r="B15" s="18"/>
      <c r="C15" s="19">
        <v>-10364284</v>
      </c>
      <c r="D15" s="19">
        <v>-7151216</v>
      </c>
      <c r="E15" s="20">
        <v>-840</v>
      </c>
      <c r="F15" s="21"/>
      <c r="G15" s="19"/>
      <c r="H15" s="20"/>
      <c r="I15" s="22">
        <v>-4816</v>
      </c>
      <c r="J15" s="23">
        <v>-350004</v>
      </c>
      <c r="K15" s="19">
        <v>-371000</v>
      </c>
      <c r="L15" s="20">
        <v>-393260</v>
      </c>
    </row>
    <row r="16" spans="1:12" ht="13.5">
      <c r="A16" s="24" t="s">
        <v>29</v>
      </c>
      <c r="B16" s="18" t="s">
        <v>22</v>
      </c>
      <c r="C16" s="19"/>
      <c r="D16" s="19">
        <v>-618116</v>
      </c>
      <c r="E16" s="20"/>
      <c r="F16" s="21">
        <v>-6999996</v>
      </c>
      <c r="G16" s="19">
        <v>-8620000</v>
      </c>
      <c r="H16" s="20">
        <v>-4492556</v>
      </c>
      <c r="I16" s="22"/>
      <c r="J16" s="23">
        <v>-8049996</v>
      </c>
      <c r="K16" s="19">
        <v>-8533000</v>
      </c>
      <c r="L16" s="20">
        <v>-9044980</v>
      </c>
    </row>
    <row r="17" spans="1:12" ht="13.5">
      <c r="A17" s="25" t="s">
        <v>30</v>
      </c>
      <c r="B17" s="26"/>
      <c r="C17" s="27">
        <f>SUM(C6:C16)</f>
        <v>26257322</v>
      </c>
      <c r="D17" s="27">
        <f aca="true" t="shared" si="0" ref="D17:L17">SUM(D6:D16)</f>
        <v>40249670</v>
      </c>
      <c r="E17" s="28">
        <f t="shared" si="0"/>
        <v>56661521</v>
      </c>
      <c r="F17" s="29">
        <f t="shared" si="0"/>
        <v>13053348</v>
      </c>
      <c r="G17" s="27">
        <f t="shared" si="0"/>
        <v>51781004</v>
      </c>
      <c r="H17" s="30">
        <f t="shared" si="0"/>
        <v>-7054598</v>
      </c>
      <c r="I17" s="29">
        <f t="shared" si="0"/>
        <v>70231910</v>
      </c>
      <c r="J17" s="31">
        <f t="shared" si="0"/>
        <v>70043496</v>
      </c>
      <c r="K17" s="27">
        <f t="shared" si="0"/>
        <v>111976790</v>
      </c>
      <c r="L17" s="28">
        <f t="shared" si="0"/>
        <v>96827000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466499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-294715</v>
      </c>
      <c r="D23" s="19"/>
      <c r="E23" s="20"/>
      <c r="F23" s="38"/>
      <c r="G23" s="39"/>
      <c r="H23" s="40">
        <v>6635219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-20938565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-43463371</v>
      </c>
      <c r="D26" s="19">
        <v>-25743508</v>
      </c>
      <c r="E26" s="20">
        <v>-20331258</v>
      </c>
      <c r="F26" s="21">
        <v>-53781000</v>
      </c>
      <c r="G26" s="19">
        <v>-51780996</v>
      </c>
      <c r="H26" s="20">
        <v>-25173165</v>
      </c>
      <c r="I26" s="22">
        <v>-51469353</v>
      </c>
      <c r="J26" s="23">
        <v>-70043496</v>
      </c>
      <c r="K26" s="19">
        <v>-111976790</v>
      </c>
      <c r="L26" s="20">
        <v>-96827337</v>
      </c>
    </row>
    <row r="27" spans="1:12" ht="13.5">
      <c r="A27" s="25" t="s">
        <v>37</v>
      </c>
      <c r="B27" s="26"/>
      <c r="C27" s="27">
        <f>SUM(C21:C26)</f>
        <v>-43758086</v>
      </c>
      <c r="D27" s="27">
        <f aca="true" t="shared" si="1" ref="D27:L27">SUM(D21:D26)</f>
        <v>-25743508</v>
      </c>
      <c r="E27" s="28">
        <f t="shared" si="1"/>
        <v>-19864759</v>
      </c>
      <c r="F27" s="29">
        <f t="shared" si="1"/>
        <v>-53781000</v>
      </c>
      <c r="G27" s="27">
        <f t="shared" si="1"/>
        <v>-51780996</v>
      </c>
      <c r="H27" s="28">
        <f t="shared" si="1"/>
        <v>-39476511</v>
      </c>
      <c r="I27" s="30">
        <f t="shared" si="1"/>
        <v>-51469353</v>
      </c>
      <c r="J27" s="31">
        <f t="shared" si="1"/>
        <v>-70043496</v>
      </c>
      <c r="K27" s="27">
        <f t="shared" si="1"/>
        <v>-111976790</v>
      </c>
      <c r="L27" s="28">
        <f t="shared" si="1"/>
        <v>-96827337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20050433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-2761804</v>
      </c>
      <c r="D35" s="19">
        <v>-19569992</v>
      </c>
      <c r="E35" s="20">
        <v>-9150358</v>
      </c>
      <c r="F35" s="21"/>
      <c r="G35" s="19"/>
      <c r="H35" s="20"/>
      <c r="I35" s="22">
        <v>-6453885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17288629</v>
      </c>
      <c r="D36" s="27">
        <f aca="true" t="shared" si="2" ref="D36:L36">SUM(D31:D35)</f>
        <v>-19569992</v>
      </c>
      <c r="E36" s="28">
        <f t="shared" si="2"/>
        <v>-9150358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-6453885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-212135</v>
      </c>
      <c r="D38" s="33">
        <f aca="true" t="shared" si="3" ref="D38:L38">+D17+D27+D36</f>
        <v>-5063830</v>
      </c>
      <c r="E38" s="34">
        <f t="shared" si="3"/>
        <v>27646404</v>
      </c>
      <c r="F38" s="35">
        <f t="shared" si="3"/>
        <v>-40727652</v>
      </c>
      <c r="G38" s="33">
        <f t="shared" si="3"/>
        <v>8</v>
      </c>
      <c r="H38" s="34">
        <f t="shared" si="3"/>
        <v>-46531109</v>
      </c>
      <c r="I38" s="36">
        <f t="shared" si="3"/>
        <v>12308672</v>
      </c>
      <c r="J38" s="37">
        <f t="shared" si="3"/>
        <v>0</v>
      </c>
      <c r="K38" s="33">
        <f t="shared" si="3"/>
        <v>0</v>
      </c>
      <c r="L38" s="34">
        <f t="shared" si="3"/>
        <v>-337</v>
      </c>
    </row>
    <row r="39" spans="1:12" ht="13.5">
      <c r="A39" s="24" t="s">
        <v>45</v>
      </c>
      <c r="B39" s="18" t="s">
        <v>46</v>
      </c>
      <c r="C39" s="33">
        <v>14923181</v>
      </c>
      <c r="D39" s="33">
        <v>14711046</v>
      </c>
      <c r="E39" s="34">
        <v>9647216</v>
      </c>
      <c r="F39" s="35"/>
      <c r="G39" s="33"/>
      <c r="H39" s="34">
        <v>2530144</v>
      </c>
      <c r="I39" s="36">
        <v>37293620</v>
      </c>
      <c r="J39" s="37">
        <v>5000000</v>
      </c>
      <c r="K39" s="33">
        <v>5000000</v>
      </c>
      <c r="L39" s="34">
        <v>5000000</v>
      </c>
    </row>
    <row r="40" spans="1:12" ht="13.5">
      <c r="A40" s="43" t="s">
        <v>47</v>
      </c>
      <c r="B40" s="44" t="s">
        <v>46</v>
      </c>
      <c r="C40" s="45">
        <v>14711046</v>
      </c>
      <c r="D40" s="45">
        <v>9647216</v>
      </c>
      <c r="E40" s="46">
        <v>37293620</v>
      </c>
      <c r="F40" s="47">
        <v>-40727653</v>
      </c>
      <c r="G40" s="45">
        <v>7</v>
      </c>
      <c r="H40" s="46">
        <v>-44000965</v>
      </c>
      <c r="I40" s="48">
        <v>49602292</v>
      </c>
      <c r="J40" s="49">
        <v>5000000</v>
      </c>
      <c r="K40" s="45">
        <v>5000000</v>
      </c>
      <c r="L40" s="46">
        <v>4999663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5259469</v>
      </c>
      <c r="D6" s="19">
        <v>5689786</v>
      </c>
      <c r="E6" s="20">
        <v>5604890</v>
      </c>
      <c r="F6" s="21">
        <v>4836324</v>
      </c>
      <c r="G6" s="19">
        <v>4836321</v>
      </c>
      <c r="H6" s="20">
        <v>3178206</v>
      </c>
      <c r="I6" s="22">
        <v>7623279</v>
      </c>
      <c r="J6" s="23">
        <v>6053931</v>
      </c>
      <c r="K6" s="19">
        <v>6399006</v>
      </c>
      <c r="L6" s="20">
        <v>6757350</v>
      </c>
    </row>
    <row r="7" spans="1:12" ht="13.5">
      <c r="A7" s="24" t="s">
        <v>19</v>
      </c>
      <c r="B7" s="18"/>
      <c r="C7" s="19">
        <v>177791</v>
      </c>
      <c r="D7" s="19">
        <v>188415</v>
      </c>
      <c r="E7" s="20">
        <v>199794</v>
      </c>
      <c r="F7" s="21">
        <v>207876</v>
      </c>
      <c r="G7" s="19">
        <v>207876</v>
      </c>
      <c r="H7" s="20">
        <v>148181</v>
      </c>
      <c r="I7" s="22">
        <v>202400</v>
      </c>
      <c r="J7" s="23">
        <v>260210</v>
      </c>
      <c r="K7" s="19">
        <v>276864</v>
      </c>
      <c r="L7" s="20">
        <v>294583</v>
      </c>
    </row>
    <row r="8" spans="1:12" ht="13.5">
      <c r="A8" s="24" t="s">
        <v>20</v>
      </c>
      <c r="B8" s="18"/>
      <c r="C8" s="19">
        <v>4905816</v>
      </c>
      <c r="D8" s="19">
        <v>5332541</v>
      </c>
      <c r="E8" s="20">
        <v>4108022</v>
      </c>
      <c r="F8" s="21">
        <v>44260572</v>
      </c>
      <c r="G8" s="19">
        <v>44260865</v>
      </c>
      <c r="H8" s="20">
        <v>36797281</v>
      </c>
      <c r="I8" s="22">
        <v>6523175</v>
      </c>
      <c r="J8" s="23">
        <v>73244258</v>
      </c>
      <c r="K8" s="19">
        <v>76236465</v>
      </c>
      <c r="L8" s="20">
        <v>81317213</v>
      </c>
    </row>
    <row r="9" spans="1:12" ht="13.5">
      <c r="A9" s="24" t="s">
        <v>21</v>
      </c>
      <c r="B9" s="18" t="s">
        <v>22</v>
      </c>
      <c r="C9" s="19">
        <v>157576362</v>
      </c>
      <c r="D9" s="19">
        <v>186229638</v>
      </c>
      <c r="E9" s="20">
        <v>245981325</v>
      </c>
      <c r="F9" s="21">
        <v>226856001</v>
      </c>
      <c r="G9" s="19">
        <v>232473939</v>
      </c>
      <c r="H9" s="20">
        <v>217425141</v>
      </c>
      <c r="I9" s="22">
        <v>229130118</v>
      </c>
      <c r="J9" s="23">
        <v>247722666</v>
      </c>
      <c r="K9" s="19">
        <v>255430000</v>
      </c>
      <c r="L9" s="20">
        <v>267816000</v>
      </c>
    </row>
    <row r="10" spans="1:12" ht="13.5">
      <c r="A10" s="24" t="s">
        <v>23</v>
      </c>
      <c r="B10" s="18" t="s">
        <v>22</v>
      </c>
      <c r="C10" s="19">
        <v>48566000</v>
      </c>
      <c r="D10" s="19">
        <v>61323903</v>
      </c>
      <c r="E10" s="20">
        <v>58809000</v>
      </c>
      <c r="F10" s="21">
        <v>58050000</v>
      </c>
      <c r="G10" s="19">
        <v>58050000</v>
      </c>
      <c r="H10" s="20">
        <v>62528298</v>
      </c>
      <c r="I10" s="22">
        <v>58809000</v>
      </c>
      <c r="J10" s="23">
        <v>94812999</v>
      </c>
      <c r="K10" s="19">
        <v>74232000</v>
      </c>
      <c r="L10" s="20">
        <v>98812000</v>
      </c>
    </row>
    <row r="11" spans="1:12" ht="13.5">
      <c r="A11" s="24" t="s">
        <v>24</v>
      </c>
      <c r="B11" s="18"/>
      <c r="C11" s="19">
        <v>4743148</v>
      </c>
      <c r="D11" s="19">
        <v>4931298</v>
      </c>
      <c r="E11" s="20">
        <v>7231406</v>
      </c>
      <c r="F11" s="21">
        <v>5618004</v>
      </c>
      <c r="G11" s="19">
        <v>5617998</v>
      </c>
      <c r="H11" s="20">
        <v>2482295</v>
      </c>
      <c r="I11" s="22">
        <v>8198053</v>
      </c>
      <c r="J11" s="23">
        <v>5977548</v>
      </c>
      <c r="K11" s="19">
        <v>8300000</v>
      </c>
      <c r="L11" s="20">
        <v>8831200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-173165071</v>
      </c>
      <c r="D14" s="19">
        <v>-199335649</v>
      </c>
      <c r="E14" s="20">
        <v>-215154473</v>
      </c>
      <c r="F14" s="21">
        <v>-239145060</v>
      </c>
      <c r="G14" s="19">
        <v>-250063351</v>
      </c>
      <c r="H14" s="20">
        <v>-239345157</v>
      </c>
      <c r="I14" s="22">
        <v>-199812866</v>
      </c>
      <c r="J14" s="23">
        <v>-263956765</v>
      </c>
      <c r="K14" s="19">
        <v>-280671689</v>
      </c>
      <c r="L14" s="20">
        <v>-297940667</v>
      </c>
    </row>
    <row r="15" spans="1:12" ht="13.5">
      <c r="A15" s="24" t="s">
        <v>28</v>
      </c>
      <c r="B15" s="18"/>
      <c r="C15" s="19">
        <v>-13521</v>
      </c>
      <c r="D15" s="19">
        <v>-5947</v>
      </c>
      <c r="E15" s="20">
        <v>-5321</v>
      </c>
      <c r="F15" s="21">
        <v>-117000</v>
      </c>
      <c r="G15" s="19">
        <v>-117000</v>
      </c>
      <c r="H15" s="20"/>
      <c r="I15" s="22">
        <v>-130606</v>
      </c>
      <c r="J15" s="23">
        <v>-117084</v>
      </c>
      <c r="K15" s="19">
        <v>-123760</v>
      </c>
      <c r="L15" s="20">
        <v>-130690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-5300004</v>
      </c>
      <c r="G16" s="19"/>
      <c r="H16" s="20">
        <v>-1271452</v>
      </c>
      <c r="I16" s="22"/>
      <c r="J16" s="23">
        <v>-5792076</v>
      </c>
      <c r="K16" s="19">
        <v>-6162767</v>
      </c>
      <c r="L16" s="20">
        <v>-6557184</v>
      </c>
    </row>
    <row r="17" spans="1:12" ht="13.5">
      <c r="A17" s="25" t="s">
        <v>30</v>
      </c>
      <c r="B17" s="26"/>
      <c r="C17" s="27">
        <f>SUM(C6:C16)</f>
        <v>48049994</v>
      </c>
      <c r="D17" s="27">
        <f aca="true" t="shared" si="0" ref="D17:L17">SUM(D6:D16)</f>
        <v>64353985</v>
      </c>
      <c r="E17" s="28">
        <f t="shared" si="0"/>
        <v>106774643</v>
      </c>
      <c r="F17" s="29">
        <f t="shared" si="0"/>
        <v>95266713</v>
      </c>
      <c r="G17" s="27">
        <f t="shared" si="0"/>
        <v>95266648</v>
      </c>
      <c r="H17" s="30">
        <f t="shared" si="0"/>
        <v>81942793</v>
      </c>
      <c r="I17" s="29">
        <f t="shared" si="0"/>
        <v>110542553</v>
      </c>
      <c r="J17" s="31">
        <f t="shared" si="0"/>
        <v>158205687</v>
      </c>
      <c r="K17" s="27">
        <f t="shared" si="0"/>
        <v>133916119</v>
      </c>
      <c r="L17" s="28">
        <f t="shared" si="0"/>
        <v>159199805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1315809</v>
      </c>
      <c r="E21" s="20"/>
      <c r="F21" s="38"/>
      <c r="G21" s="39"/>
      <c r="H21" s="40"/>
      <c r="I21" s="22">
        <v>993706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>
        <v>-43383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-22974845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-56728186</v>
      </c>
      <c r="D26" s="19">
        <v>-74415705</v>
      </c>
      <c r="E26" s="20">
        <v>-71558718</v>
      </c>
      <c r="F26" s="21">
        <v>-59146896</v>
      </c>
      <c r="G26" s="19">
        <v>-74282961</v>
      </c>
      <c r="H26" s="20">
        <v>-16868080</v>
      </c>
      <c r="I26" s="22">
        <v>-75844640</v>
      </c>
      <c r="J26" s="23">
        <v>-113391300</v>
      </c>
      <c r="K26" s="19">
        <v>-83048784</v>
      </c>
      <c r="L26" s="20">
        <v>-104377176</v>
      </c>
    </row>
    <row r="27" spans="1:12" ht="13.5">
      <c r="A27" s="25" t="s">
        <v>37</v>
      </c>
      <c r="B27" s="26"/>
      <c r="C27" s="27">
        <f>SUM(C21:C26)</f>
        <v>-56728186</v>
      </c>
      <c r="D27" s="27">
        <f aca="true" t="shared" si="1" ref="D27:L27">SUM(D21:D26)</f>
        <v>-73099896</v>
      </c>
      <c r="E27" s="28">
        <f t="shared" si="1"/>
        <v>-71558718</v>
      </c>
      <c r="F27" s="29">
        <f t="shared" si="1"/>
        <v>-59146896</v>
      </c>
      <c r="G27" s="27">
        <f t="shared" si="1"/>
        <v>-74282961</v>
      </c>
      <c r="H27" s="28">
        <f t="shared" si="1"/>
        <v>-39886308</v>
      </c>
      <c r="I27" s="30">
        <f t="shared" si="1"/>
        <v>-74850934</v>
      </c>
      <c r="J27" s="31">
        <f t="shared" si="1"/>
        <v>-113391300</v>
      </c>
      <c r="K27" s="27">
        <f t="shared" si="1"/>
        <v>-83048784</v>
      </c>
      <c r="L27" s="28">
        <f t="shared" si="1"/>
        <v>-104377176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1611169</v>
      </c>
      <c r="D33" s="19">
        <v>-513438</v>
      </c>
      <c r="E33" s="20">
        <v>1615150</v>
      </c>
      <c r="F33" s="21"/>
      <c r="G33" s="39"/>
      <c r="H33" s="40"/>
      <c r="I33" s="42">
        <v>-2809992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-179835</v>
      </c>
      <c r="D35" s="19">
        <v>-486267</v>
      </c>
      <c r="E35" s="20">
        <v>-578436</v>
      </c>
      <c r="F35" s="21"/>
      <c r="G35" s="19"/>
      <c r="H35" s="20">
        <v>164041</v>
      </c>
      <c r="I35" s="22">
        <v>-508724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1431334</v>
      </c>
      <c r="D36" s="27">
        <f aca="true" t="shared" si="2" ref="D36:L36">SUM(D31:D35)</f>
        <v>-999705</v>
      </c>
      <c r="E36" s="28">
        <f t="shared" si="2"/>
        <v>1036714</v>
      </c>
      <c r="F36" s="29">
        <f t="shared" si="2"/>
        <v>0</v>
      </c>
      <c r="G36" s="27">
        <f t="shared" si="2"/>
        <v>0</v>
      </c>
      <c r="H36" s="28">
        <f t="shared" si="2"/>
        <v>164041</v>
      </c>
      <c r="I36" s="30">
        <f t="shared" si="2"/>
        <v>-3318716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-7246858</v>
      </c>
      <c r="D38" s="33">
        <f aca="true" t="shared" si="3" ref="D38:L38">+D17+D27+D36</f>
        <v>-9745616</v>
      </c>
      <c r="E38" s="34">
        <f t="shared" si="3"/>
        <v>36252639</v>
      </c>
      <c r="F38" s="35">
        <f t="shared" si="3"/>
        <v>36119817</v>
      </c>
      <c r="G38" s="33">
        <f t="shared" si="3"/>
        <v>20983687</v>
      </c>
      <c r="H38" s="34">
        <f t="shared" si="3"/>
        <v>42220526</v>
      </c>
      <c r="I38" s="36">
        <f t="shared" si="3"/>
        <v>32372903</v>
      </c>
      <c r="J38" s="37">
        <f t="shared" si="3"/>
        <v>44814387</v>
      </c>
      <c r="K38" s="33">
        <f t="shared" si="3"/>
        <v>50867335</v>
      </c>
      <c r="L38" s="34">
        <f t="shared" si="3"/>
        <v>54822629</v>
      </c>
    </row>
    <row r="39" spans="1:12" ht="13.5">
      <c r="A39" s="24" t="s">
        <v>45</v>
      </c>
      <c r="B39" s="18" t="s">
        <v>46</v>
      </c>
      <c r="C39" s="33">
        <v>82686715</v>
      </c>
      <c r="D39" s="33">
        <v>75439857</v>
      </c>
      <c r="E39" s="34">
        <v>65694241</v>
      </c>
      <c r="F39" s="35">
        <v>75440000</v>
      </c>
      <c r="G39" s="33">
        <v>75440000</v>
      </c>
      <c r="H39" s="34">
        <v>36047529</v>
      </c>
      <c r="I39" s="36">
        <v>101946610</v>
      </c>
      <c r="J39" s="37">
        <v>101946610</v>
      </c>
      <c r="K39" s="33">
        <v>146760998</v>
      </c>
      <c r="L39" s="34">
        <v>197628333</v>
      </c>
    </row>
    <row r="40" spans="1:12" ht="13.5">
      <c r="A40" s="43" t="s">
        <v>47</v>
      </c>
      <c r="B40" s="44" t="s">
        <v>46</v>
      </c>
      <c r="C40" s="45">
        <v>75439857</v>
      </c>
      <c r="D40" s="45">
        <v>65694241</v>
      </c>
      <c r="E40" s="46">
        <v>101946880</v>
      </c>
      <c r="F40" s="47">
        <v>111559817</v>
      </c>
      <c r="G40" s="45">
        <v>96423687</v>
      </c>
      <c r="H40" s="46">
        <v>78268055</v>
      </c>
      <c r="I40" s="48">
        <v>134319513</v>
      </c>
      <c r="J40" s="49">
        <v>146760998</v>
      </c>
      <c r="K40" s="45">
        <v>197628333</v>
      </c>
      <c r="L40" s="46">
        <v>252450962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7181255</v>
      </c>
      <c r="D6" s="19">
        <v>5056753</v>
      </c>
      <c r="E6" s="20">
        <v>2377963</v>
      </c>
      <c r="F6" s="21">
        <v>7674697</v>
      </c>
      <c r="G6" s="19">
        <v>13508911</v>
      </c>
      <c r="H6" s="20">
        <v>2663632</v>
      </c>
      <c r="I6" s="22">
        <v>1333270</v>
      </c>
      <c r="J6" s="23">
        <v>6999996</v>
      </c>
      <c r="K6" s="19">
        <v>7200000</v>
      </c>
      <c r="L6" s="20">
        <v>7300000</v>
      </c>
    </row>
    <row r="7" spans="1:12" ht="13.5">
      <c r="A7" s="24" t="s">
        <v>19</v>
      </c>
      <c r="B7" s="18"/>
      <c r="C7" s="19">
        <v>198000</v>
      </c>
      <c r="D7" s="19">
        <v>172069</v>
      </c>
      <c r="E7" s="20">
        <v>971964</v>
      </c>
      <c r="F7" s="21">
        <v>597944</v>
      </c>
      <c r="G7" s="19">
        <v>1019855</v>
      </c>
      <c r="H7" s="20">
        <v>415640</v>
      </c>
      <c r="I7" s="22">
        <v>1245134</v>
      </c>
      <c r="J7" s="23">
        <v>500004</v>
      </c>
      <c r="K7" s="19">
        <v>520000</v>
      </c>
      <c r="L7" s="20">
        <v>540000</v>
      </c>
    </row>
    <row r="8" spans="1:12" ht="13.5">
      <c r="A8" s="24" t="s">
        <v>20</v>
      </c>
      <c r="B8" s="18"/>
      <c r="C8" s="19">
        <v>3337961</v>
      </c>
      <c r="D8" s="19">
        <v>3825409</v>
      </c>
      <c r="E8" s="20">
        <v>4145002</v>
      </c>
      <c r="F8" s="21">
        <v>17489159</v>
      </c>
      <c r="G8" s="19">
        <v>17152534</v>
      </c>
      <c r="H8" s="20">
        <v>19294810</v>
      </c>
      <c r="I8" s="22">
        <v>4694064</v>
      </c>
      <c r="J8" s="23">
        <v>8992224</v>
      </c>
      <c r="K8" s="19">
        <v>9504776</v>
      </c>
      <c r="L8" s="20">
        <v>10037043</v>
      </c>
    </row>
    <row r="9" spans="1:12" ht="13.5">
      <c r="A9" s="24" t="s">
        <v>21</v>
      </c>
      <c r="B9" s="18" t="s">
        <v>22</v>
      </c>
      <c r="C9" s="19">
        <v>126616732</v>
      </c>
      <c r="D9" s="19">
        <v>138046738</v>
      </c>
      <c r="E9" s="20">
        <v>182184500</v>
      </c>
      <c r="F9" s="21">
        <v>172236778</v>
      </c>
      <c r="G9" s="19">
        <v>171953357</v>
      </c>
      <c r="H9" s="20">
        <v>165858935</v>
      </c>
      <c r="I9" s="22">
        <v>174541325</v>
      </c>
      <c r="J9" s="23">
        <v>163311000</v>
      </c>
      <c r="K9" s="19">
        <v>172619727</v>
      </c>
      <c r="L9" s="20">
        <v>182286432</v>
      </c>
    </row>
    <row r="10" spans="1:12" ht="13.5">
      <c r="A10" s="24" t="s">
        <v>23</v>
      </c>
      <c r="B10" s="18" t="s">
        <v>22</v>
      </c>
      <c r="C10" s="19">
        <v>33348029</v>
      </c>
      <c r="D10" s="19">
        <v>52712472</v>
      </c>
      <c r="E10" s="20">
        <v>38278109</v>
      </c>
      <c r="F10" s="21">
        <v>49340773</v>
      </c>
      <c r="G10" s="19">
        <v>41660000</v>
      </c>
      <c r="H10" s="20">
        <v>56660000</v>
      </c>
      <c r="I10" s="22">
        <v>53746974</v>
      </c>
      <c r="J10" s="23">
        <v>58989000</v>
      </c>
      <c r="K10" s="19">
        <v>62351373</v>
      </c>
      <c r="L10" s="20">
        <v>65843050</v>
      </c>
    </row>
    <row r="11" spans="1:12" ht="13.5">
      <c r="A11" s="24" t="s">
        <v>24</v>
      </c>
      <c r="B11" s="18"/>
      <c r="C11" s="19">
        <v>2157714</v>
      </c>
      <c r="D11" s="19">
        <v>1872015</v>
      </c>
      <c r="E11" s="20">
        <v>4397033</v>
      </c>
      <c r="F11" s="21">
        <v>3670087</v>
      </c>
      <c r="G11" s="19">
        <v>4298765</v>
      </c>
      <c r="H11" s="20">
        <v>3603834</v>
      </c>
      <c r="I11" s="22">
        <v>4694214</v>
      </c>
      <c r="J11" s="23">
        <v>4064076</v>
      </c>
      <c r="K11" s="19">
        <v>4295732</v>
      </c>
      <c r="L11" s="20">
        <v>4536293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-163454165</v>
      </c>
      <c r="D14" s="19">
        <v>-141607824</v>
      </c>
      <c r="E14" s="20">
        <v>-148209498</v>
      </c>
      <c r="F14" s="21">
        <v>-199829796</v>
      </c>
      <c r="G14" s="19">
        <v>-191637392</v>
      </c>
      <c r="H14" s="20">
        <v>-183200772</v>
      </c>
      <c r="I14" s="22">
        <v>-152784334</v>
      </c>
      <c r="J14" s="23">
        <v>-176920140</v>
      </c>
      <c r="K14" s="19">
        <v>-187004593</v>
      </c>
      <c r="L14" s="20">
        <v>-197476851</v>
      </c>
    </row>
    <row r="15" spans="1:12" ht="13.5">
      <c r="A15" s="24" t="s">
        <v>28</v>
      </c>
      <c r="B15" s="18"/>
      <c r="C15" s="19">
        <v>-174000</v>
      </c>
      <c r="D15" s="19">
        <v>-234000</v>
      </c>
      <c r="E15" s="20">
        <v>-258000</v>
      </c>
      <c r="F15" s="21"/>
      <c r="G15" s="19"/>
      <c r="H15" s="20"/>
      <c r="I15" s="22">
        <v>-357000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>
        <v>-25877127</v>
      </c>
      <c r="F16" s="21"/>
      <c r="G16" s="19"/>
      <c r="H16" s="20"/>
      <c r="I16" s="22">
        <v>-21682581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9211526</v>
      </c>
      <c r="D17" s="27">
        <f aca="true" t="shared" si="0" ref="D17:L17">SUM(D6:D16)</f>
        <v>59843632</v>
      </c>
      <c r="E17" s="28">
        <f t="shared" si="0"/>
        <v>58009946</v>
      </c>
      <c r="F17" s="29">
        <f t="shared" si="0"/>
        <v>51179642</v>
      </c>
      <c r="G17" s="27">
        <f t="shared" si="0"/>
        <v>57956030</v>
      </c>
      <c r="H17" s="30">
        <f t="shared" si="0"/>
        <v>65296079</v>
      </c>
      <c r="I17" s="29">
        <f t="shared" si="0"/>
        <v>65431066</v>
      </c>
      <c r="J17" s="31">
        <f t="shared" si="0"/>
        <v>65936160</v>
      </c>
      <c r="K17" s="27">
        <f t="shared" si="0"/>
        <v>69487015</v>
      </c>
      <c r="L17" s="28">
        <f t="shared" si="0"/>
        <v>73065967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27920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>
        <v>1076</v>
      </c>
      <c r="E24" s="20"/>
      <c r="F24" s="21"/>
      <c r="G24" s="19"/>
      <c r="H24" s="20">
        <v>-3576832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-41977187</v>
      </c>
      <c r="D26" s="19">
        <v>-46843038</v>
      </c>
      <c r="E26" s="20">
        <v>-47489080</v>
      </c>
      <c r="F26" s="21">
        <v>-49340773</v>
      </c>
      <c r="G26" s="19">
        <v>-54241083</v>
      </c>
      <c r="H26" s="20">
        <v>-59652080</v>
      </c>
      <c r="I26" s="22">
        <v>-54359369</v>
      </c>
      <c r="J26" s="23">
        <v>-51840708</v>
      </c>
      <c r="K26" s="19">
        <v>-54795633</v>
      </c>
      <c r="L26" s="20">
        <v>-57864188</v>
      </c>
    </row>
    <row r="27" spans="1:12" ht="13.5">
      <c r="A27" s="25" t="s">
        <v>37</v>
      </c>
      <c r="B27" s="26"/>
      <c r="C27" s="27">
        <f>SUM(C21:C26)</f>
        <v>-41977187</v>
      </c>
      <c r="D27" s="27">
        <f aca="true" t="shared" si="1" ref="D27:L27">SUM(D21:D26)</f>
        <v>-46841962</v>
      </c>
      <c r="E27" s="28">
        <f t="shared" si="1"/>
        <v>-47461160</v>
      </c>
      <c r="F27" s="29">
        <f t="shared" si="1"/>
        <v>-49340773</v>
      </c>
      <c r="G27" s="27">
        <f t="shared" si="1"/>
        <v>-54241083</v>
      </c>
      <c r="H27" s="28">
        <f t="shared" si="1"/>
        <v>-63228912</v>
      </c>
      <c r="I27" s="30">
        <f t="shared" si="1"/>
        <v>-54359369</v>
      </c>
      <c r="J27" s="31">
        <f t="shared" si="1"/>
        <v>-51840708</v>
      </c>
      <c r="K27" s="27">
        <f t="shared" si="1"/>
        <v>-54795633</v>
      </c>
      <c r="L27" s="28">
        <f t="shared" si="1"/>
        <v>-57864188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-32765661</v>
      </c>
      <c r="D38" s="33">
        <f aca="true" t="shared" si="3" ref="D38:L38">+D17+D27+D36</f>
        <v>13001670</v>
      </c>
      <c r="E38" s="34">
        <f t="shared" si="3"/>
        <v>10548786</v>
      </c>
      <c r="F38" s="35">
        <f t="shared" si="3"/>
        <v>1838869</v>
      </c>
      <c r="G38" s="33">
        <f t="shared" si="3"/>
        <v>3714947</v>
      </c>
      <c r="H38" s="34">
        <f t="shared" si="3"/>
        <v>2067167</v>
      </c>
      <c r="I38" s="36">
        <f t="shared" si="3"/>
        <v>11071697</v>
      </c>
      <c r="J38" s="37">
        <f t="shared" si="3"/>
        <v>14095452</v>
      </c>
      <c r="K38" s="33">
        <f t="shared" si="3"/>
        <v>14691382</v>
      </c>
      <c r="L38" s="34">
        <f t="shared" si="3"/>
        <v>15201779</v>
      </c>
    </row>
    <row r="39" spans="1:12" ht="13.5">
      <c r="A39" s="24" t="s">
        <v>45</v>
      </c>
      <c r="B39" s="18" t="s">
        <v>46</v>
      </c>
      <c r="C39" s="33">
        <v>35140912</v>
      </c>
      <c r="D39" s="33">
        <v>2375253</v>
      </c>
      <c r="E39" s="34">
        <v>15376924</v>
      </c>
      <c r="F39" s="35">
        <v>37347289</v>
      </c>
      <c r="G39" s="33">
        <v>3358406</v>
      </c>
      <c r="H39" s="34">
        <v>3358406</v>
      </c>
      <c r="I39" s="36">
        <v>25925715</v>
      </c>
      <c r="J39" s="37">
        <v>1000000</v>
      </c>
      <c r="K39" s="33">
        <v>15095451</v>
      </c>
      <c r="L39" s="34">
        <v>29786833</v>
      </c>
    </row>
    <row r="40" spans="1:12" ht="13.5">
      <c r="A40" s="43" t="s">
        <v>47</v>
      </c>
      <c r="B40" s="44" t="s">
        <v>46</v>
      </c>
      <c r="C40" s="45">
        <v>2375251</v>
      </c>
      <c r="D40" s="45">
        <v>15376923</v>
      </c>
      <c r="E40" s="46">
        <v>25925710</v>
      </c>
      <c r="F40" s="47">
        <v>39186159</v>
      </c>
      <c r="G40" s="45">
        <v>7073353</v>
      </c>
      <c r="H40" s="46">
        <v>5425573</v>
      </c>
      <c r="I40" s="48">
        <v>36997413</v>
      </c>
      <c r="J40" s="49">
        <v>15095451</v>
      </c>
      <c r="K40" s="45">
        <v>29786833</v>
      </c>
      <c r="L40" s="46">
        <v>44988612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144106709</v>
      </c>
      <c r="D6" s="19">
        <v>133933552</v>
      </c>
      <c r="E6" s="20">
        <v>138761780</v>
      </c>
      <c r="F6" s="21">
        <v>201157725</v>
      </c>
      <c r="G6" s="19">
        <v>132969850</v>
      </c>
      <c r="H6" s="20">
        <v>124921887</v>
      </c>
      <c r="I6" s="22">
        <v>174850871</v>
      </c>
      <c r="J6" s="23">
        <v>241657172</v>
      </c>
      <c r="K6" s="19">
        <v>274914945</v>
      </c>
      <c r="L6" s="20">
        <v>290860012</v>
      </c>
    </row>
    <row r="7" spans="1:12" ht="13.5">
      <c r="A7" s="24" t="s">
        <v>19</v>
      </c>
      <c r="B7" s="18"/>
      <c r="C7" s="19">
        <v>313567286</v>
      </c>
      <c r="D7" s="19">
        <v>297011445</v>
      </c>
      <c r="E7" s="20">
        <v>300849771</v>
      </c>
      <c r="F7" s="21">
        <v>355699993</v>
      </c>
      <c r="G7" s="19">
        <v>323076793</v>
      </c>
      <c r="H7" s="20">
        <v>218783084</v>
      </c>
      <c r="I7" s="22">
        <v>327328251</v>
      </c>
      <c r="J7" s="23">
        <v>453891546</v>
      </c>
      <c r="K7" s="19">
        <v>492297571</v>
      </c>
      <c r="L7" s="20">
        <v>520850830</v>
      </c>
    </row>
    <row r="8" spans="1:12" ht="13.5">
      <c r="A8" s="24" t="s">
        <v>20</v>
      </c>
      <c r="B8" s="18"/>
      <c r="C8" s="19"/>
      <c r="D8" s="19"/>
      <c r="E8" s="20">
        <v>30198404</v>
      </c>
      <c r="F8" s="21">
        <v>39666841</v>
      </c>
      <c r="G8" s="19">
        <v>39666833</v>
      </c>
      <c r="H8" s="20">
        <v>260658889</v>
      </c>
      <c r="I8" s="22">
        <v>30840479</v>
      </c>
      <c r="J8" s="23">
        <v>45617482</v>
      </c>
      <c r="K8" s="19">
        <v>48308654</v>
      </c>
      <c r="L8" s="20">
        <v>51110282</v>
      </c>
    </row>
    <row r="9" spans="1:12" ht="13.5">
      <c r="A9" s="24" t="s">
        <v>21</v>
      </c>
      <c r="B9" s="18" t="s">
        <v>22</v>
      </c>
      <c r="C9" s="19">
        <v>190675809</v>
      </c>
      <c r="D9" s="19">
        <v>220077000</v>
      </c>
      <c r="E9" s="20">
        <v>323959998</v>
      </c>
      <c r="F9" s="21">
        <v>279124400</v>
      </c>
      <c r="G9" s="19">
        <v>183351525</v>
      </c>
      <c r="H9" s="20">
        <v>270830749</v>
      </c>
      <c r="I9" s="22">
        <v>270845858</v>
      </c>
      <c r="J9" s="23">
        <v>293207877</v>
      </c>
      <c r="K9" s="19">
        <v>310504050</v>
      </c>
      <c r="L9" s="20">
        <v>325919950</v>
      </c>
    </row>
    <row r="10" spans="1:12" ht="13.5">
      <c r="A10" s="24" t="s">
        <v>23</v>
      </c>
      <c r="B10" s="18" t="s">
        <v>22</v>
      </c>
      <c r="C10" s="19">
        <v>169821527</v>
      </c>
      <c r="D10" s="19">
        <v>75014704</v>
      </c>
      <c r="E10" s="20">
        <v>146764425</v>
      </c>
      <c r="F10" s="21">
        <v>251339480</v>
      </c>
      <c r="G10" s="19">
        <v>75573465</v>
      </c>
      <c r="H10" s="20">
        <v>202113311</v>
      </c>
      <c r="I10" s="22">
        <v>199953046</v>
      </c>
      <c r="J10" s="23">
        <v>235716483</v>
      </c>
      <c r="K10" s="19">
        <v>290636983</v>
      </c>
      <c r="L10" s="20">
        <v>311277667</v>
      </c>
    </row>
    <row r="11" spans="1:12" ht="13.5">
      <c r="A11" s="24" t="s">
        <v>24</v>
      </c>
      <c r="B11" s="18"/>
      <c r="C11" s="19">
        <v>5237524</v>
      </c>
      <c r="D11" s="19">
        <v>29490000</v>
      </c>
      <c r="E11" s="20">
        <v>35666995</v>
      </c>
      <c r="F11" s="21">
        <v>34812333</v>
      </c>
      <c r="G11" s="19">
        <v>4407534</v>
      </c>
      <c r="H11" s="20">
        <v>16019495</v>
      </c>
      <c r="I11" s="22">
        <v>38945238</v>
      </c>
      <c r="J11" s="23">
        <v>41222395</v>
      </c>
      <c r="K11" s="19">
        <v>43654516</v>
      </c>
      <c r="L11" s="20">
        <v>46186478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-834062110</v>
      </c>
      <c r="D14" s="19">
        <v>-502804453</v>
      </c>
      <c r="E14" s="20">
        <v>-749190387</v>
      </c>
      <c r="F14" s="21">
        <v>-821897879</v>
      </c>
      <c r="G14" s="19">
        <v>-661337773</v>
      </c>
      <c r="H14" s="20">
        <v>-1511164337</v>
      </c>
      <c r="I14" s="22">
        <v>-820845085</v>
      </c>
      <c r="J14" s="23">
        <v>-910974529</v>
      </c>
      <c r="K14" s="19">
        <v>-964412457</v>
      </c>
      <c r="L14" s="20">
        <v>-1020239761</v>
      </c>
    </row>
    <row r="15" spans="1:12" ht="13.5">
      <c r="A15" s="24" t="s">
        <v>28</v>
      </c>
      <c r="B15" s="18"/>
      <c r="C15" s="19">
        <v>-26227902</v>
      </c>
      <c r="D15" s="19">
        <v>-16289902</v>
      </c>
      <c r="E15" s="20">
        <v>-14284709</v>
      </c>
      <c r="F15" s="21">
        <v>-17400000</v>
      </c>
      <c r="G15" s="19">
        <v>-16289902</v>
      </c>
      <c r="H15" s="20">
        <v>-2694373</v>
      </c>
      <c r="I15" s="22">
        <v>-14727735</v>
      </c>
      <c r="J15" s="23">
        <v>-28461401</v>
      </c>
      <c r="K15" s="19">
        <v>-30140623</v>
      </c>
      <c r="L15" s="20">
        <v>-31888779</v>
      </c>
    </row>
    <row r="16" spans="1:12" ht="13.5">
      <c r="A16" s="24" t="s">
        <v>29</v>
      </c>
      <c r="B16" s="18" t="s">
        <v>22</v>
      </c>
      <c r="C16" s="19">
        <v>-34953040</v>
      </c>
      <c r="D16" s="19"/>
      <c r="E16" s="20"/>
      <c r="F16" s="21">
        <v>-24000000</v>
      </c>
      <c r="G16" s="19"/>
      <c r="H16" s="20">
        <v>-43521338</v>
      </c>
      <c r="I16" s="22"/>
      <c r="J16" s="23">
        <v>-24000000</v>
      </c>
      <c r="K16" s="19">
        <v>-25416000</v>
      </c>
      <c r="L16" s="20">
        <v>-34323714</v>
      </c>
    </row>
    <row r="17" spans="1:12" ht="13.5">
      <c r="A17" s="25" t="s">
        <v>30</v>
      </c>
      <c r="B17" s="26"/>
      <c r="C17" s="27">
        <f>SUM(C6:C16)</f>
        <v>-71834197</v>
      </c>
      <c r="D17" s="27">
        <f aca="true" t="shared" si="0" ref="D17:L17">SUM(D6:D16)</f>
        <v>236432346</v>
      </c>
      <c r="E17" s="28">
        <f t="shared" si="0"/>
        <v>212726277</v>
      </c>
      <c r="F17" s="29">
        <f t="shared" si="0"/>
        <v>298502893</v>
      </c>
      <c r="G17" s="27">
        <f t="shared" si="0"/>
        <v>81418325</v>
      </c>
      <c r="H17" s="30">
        <f t="shared" si="0"/>
        <v>-464052633</v>
      </c>
      <c r="I17" s="29">
        <f t="shared" si="0"/>
        <v>207190923</v>
      </c>
      <c r="J17" s="31">
        <f t="shared" si="0"/>
        <v>347877025</v>
      </c>
      <c r="K17" s="27">
        <f t="shared" si="0"/>
        <v>440347639</v>
      </c>
      <c r="L17" s="28">
        <f t="shared" si="0"/>
        <v>459752965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759478</v>
      </c>
      <c r="E21" s="20">
        <v>1409741</v>
      </c>
      <c r="F21" s="38"/>
      <c r="G21" s="39"/>
      <c r="H21" s="40"/>
      <c r="I21" s="22">
        <v>82700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>
        <v>406372440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>
        <v>-322000</v>
      </c>
      <c r="E24" s="20">
        <v>352978</v>
      </c>
      <c r="F24" s="21"/>
      <c r="G24" s="19"/>
      <c r="H24" s="20">
        <v>70955191</v>
      </c>
      <c r="I24" s="22">
        <v>379627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-224183058</v>
      </c>
      <c r="D26" s="19">
        <v>-156479077</v>
      </c>
      <c r="E26" s="20">
        <v>-222686261</v>
      </c>
      <c r="F26" s="21">
        <v>-266002142</v>
      </c>
      <c r="G26" s="19">
        <v>-160373714</v>
      </c>
      <c r="H26" s="20">
        <v>-12609444</v>
      </c>
      <c r="I26" s="22">
        <v>-197437369</v>
      </c>
      <c r="J26" s="23">
        <v>-235716483</v>
      </c>
      <c r="K26" s="19">
        <v>-290636983</v>
      </c>
      <c r="L26" s="20">
        <v>-311277667</v>
      </c>
    </row>
    <row r="27" spans="1:12" ht="13.5">
      <c r="A27" s="25" t="s">
        <v>37</v>
      </c>
      <c r="B27" s="26"/>
      <c r="C27" s="27">
        <f>SUM(C21:C26)</f>
        <v>-224183058</v>
      </c>
      <c r="D27" s="27">
        <f aca="true" t="shared" si="1" ref="D27:L27">SUM(D21:D26)</f>
        <v>-156041599</v>
      </c>
      <c r="E27" s="28">
        <f t="shared" si="1"/>
        <v>-220923542</v>
      </c>
      <c r="F27" s="29">
        <f t="shared" si="1"/>
        <v>-266002142</v>
      </c>
      <c r="G27" s="27">
        <f t="shared" si="1"/>
        <v>-160373714</v>
      </c>
      <c r="H27" s="28">
        <f t="shared" si="1"/>
        <v>464718187</v>
      </c>
      <c r="I27" s="30">
        <f t="shared" si="1"/>
        <v>-196975042</v>
      </c>
      <c r="J27" s="31">
        <f t="shared" si="1"/>
        <v>-235716483</v>
      </c>
      <c r="K27" s="27">
        <f t="shared" si="1"/>
        <v>-290636983</v>
      </c>
      <c r="L27" s="28">
        <f t="shared" si="1"/>
        <v>-311277667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186449961</v>
      </c>
      <c r="D32" s="19"/>
      <c r="E32" s="20"/>
      <c r="F32" s="21"/>
      <c r="G32" s="19"/>
      <c r="H32" s="20"/>
      <c r="I32" s="22"/>
      <c r="J32" s="23">
        <v>15000000</v>
      </c>
      <c r="K32" s="19">
        <v>15000000</v>
      </c>
      <c r="L32" s="20">
        <v>15000000</v>
      </c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1237247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-168684199</v>
      </c>
      <c r="E35" s="20">
        <v>-19487676</v>
      </c>
      <c r="F35" s="21">
        <v>-7574000</v>
      </c>
      <c r="G35" s="19">
        <v>-9328765</v>
      </c>
      <c r="H35" s="20">
        <v>-2894214</v>
      </c>
      <c r="I35" s="22">
        <v>-4176744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186449961</v>
      </c>
      <c r="D36" s="27">
        <f aca="true" t="shared" si="2" ref="D36:L36">SUM(D31:D35)</f>
        <v>-168684199</v>
      </c>
      <c r="E36" s="28">
        <f t="shared" si="2"/>
        <v>-19487676</v>
      </c>
      <c r="F36" s="29">
        <f t="shared" si="2"/>
        <v>-7574000</v>
      </c>
      <c r="G36" s="27">
        <f t="shared" si="2"/>
        <v>-9328765</v>
      </c>
      <c r="H36" s="28">
        <f t="shared" si="2"/>
        <v>-1656967</v>
      </c>
      <c r="I36" s="30">
        <f t="shared" si="2"/>
        <v>-4176744</v>
      </c>
      <c r="J36" s="31">
        <f t="shared" si="2"/>
        <v>15000000</v>
      </c>
      <c r="K36" s="27">
        <f t="shared" si="2"/>
        <v>15000000</v>
      </c>
      <c r="L36" s="28">
        <f t="shared" si="2"/>
        <v>15000000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-109567294</v>
      </c>
      <c r="D38" s="33">
        <f aca="true" t="shared" si="3" ref="D38:L38">+D17+D27+D36</f>
        <v>-88293452</v>
      </c>
      <c r="E38" s="34">
        <f t="shared" si="3"/>
        <v>-27684941</v>
      </c>
      <c r="F38" s="35">
        <f t="shared" si="3"/>
        <v>24926751</v>
      </c>
      <c r="G38" s="33">
        <f t="shared" si="3"/>
        <v>-88284154</v>
      </c>
      <c r="H38" s="34">
        <f t="shared" si="3"/>
        <v>-991413</v>
      </c>
      <c r="I38" s="36">
        <f t="shared" si="3"/>
        <v>6039137</v>
      </c>
      <c r="J38" s="37">
        <f t="shared" si="3"/>
        <v>127160542</v>
      </c>
      <c r="K38" s="33">
        <f t="shared" si="3"/>
        <v>164710656</v>
      </c>
      <c r="L38" s="34">
        <f t="shared" si="3"/>
        <v>163475298</v>
      </c>
    </row>
    <row r="39" spans="1:12" ht="13.5">
      <c r="A39" s="24" t="s">
        <v>45</v>
      </c>
      <c r="B39" s="18" t="s">
        <v>46</v>
      </c>
      <c r="C39" s="33">
        <v>238113748</v>
      </c>
      <c r="D39" s="33">
        <v>128479464</v>
      </c>
      <c r="E39" s="34">
        <v>40186754</v>
      </c>
      <c r="F39" s="35">
        <v>40262439</v>
      </c>
      <c r="G39" s="33">
        <v>128546454</v>
      </c>
      <c r="H39" s="34">
        <v>6206200</v>
      </c>
      <c r="I39" s="36">
        <v>12501813</v>
      </c>
      <c r="J39" s="37">
        <v>12501632</v>
      </c>
      <c r="K39" s="33">
        <v>139662172</v>
      </c>
      <c r="L39" s="34">
        <v>304372828</v>
      </c>
    </row>
    <row r="40" spans="1:12" ht="13.5">
      <c r="A40" s="43" t="s">
        <v>47</v>
      </c>
      <c r="B40" s="44" t="s">
        <v>46</v>
      </c>
      <c r="C40" s="45">
        <v>128546454</v>
      </c>
      <c r="D40" s="45">
        <v>40186012</v>
      </c>
      <c r="E40" s="46">
        <v>12501813</v>
      </c>
      <c r="F40" s="47">
        <v>65189189</v>
      </c>
      <c r="G40" s="45">
        <v>40262300</v>
      </c>
      <c r="H40" s="46">
        <v>5214787</v>
      </c>
      <c r="I40" s="48">
        <v>18540950</v>
      </c>
      <c r="J40" s="49">
        <v>139662172</v>
      </c>
      <c r="K40" s="45">
        <v>304372828</v>
      </c>
      <c r="L40" s="46">
        <v>467848126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98039171</v>
      </c>
      <c r="D7" s="19">
        <v>132205000</v>
      </c>
      <c r="E7" s="20">
        <v>138063463</v>
      </c>
      <c r="F7" s="21">
        <v>192906589</v>
      </c>
      <c r="G7" s="19">
        <v>192906589</v>
      </c>
      <c r="H7" s="20">
        <v>170651421</v>
      </c>
      <c r="I7" s="22">
        <v>129548814</v>
      </c>
      <c r="J7" s="23">
        <v>185245532</v>
      </c>
      <c r="K7" s="19">
        <v>200394017</v>
      </c>
      <c r="L7" s="20">
        <v>215286250</v>
      </c>
    </row>
    <row r="8" spans="1:12" ht="13.5">
      <c r="A8" s="24" t="s">
        <v>20</v>
      </c>
      <c r="B8" s="18"/>
      <c r="C8" s="19">
        <v>257453013</v>
      </c>
      <c r="D8" s="19">
        <v>142834000</v>
      </c>
      <c r="E8" s="20">
        <v>80280884</v>
      </c>
      <c r="F8" s="21">
        <v>184514714</v>
      </c>
      <c r="G8" s="19">
        <v>184514714</v>
      </c>
      <c r="H8" s="20">
        <v>86440388</v>
      </c>
      <c r="I8" s="22">
        <v>124632570</v>
      </c>
      <c r="J8" s="23">
        <v>351016108</v>
      </c>
      <c r="K8" s="19">
        <v>352009357</v>
      </c>
      <c r="L8" s="20">
        <v>360418022</v>
      </c>
    </row>
    <row r="9" spans="1:12" ht="13.5">
      <c r="A9" s="24" t="s">
        <v>21</v>
      </c>
      <c r="B9" s="18" t="s">
        <v>22</v>
      </c>
      <c r="C9" s="19">
        <v>501997962</v>
      </c>
      <c r="D9" s="19">
        <v>548919000</v>
      </c>
      <c r="E9" s="20">
        <v>1296584964</v>
      </c>
      <c r="F9" s="21">
        <v>676566000</v>
      </c>
      <c r="G9" s="19">
        <v>676566000</v>
      </c>
      <c r="H9" s="20">
        <v>674226000</v>
      </c>
      <c r="I9" s="22">
        <v>1511317746</v>
      </c>
      <c r="J9" s="23">
        <v>735126000</v>
      </c>
      <c r="K9" s="19">
        <v>795825000</v>
      </c>
      <c r="L9" s="20">
        <v>859340000</v>
      </c>
    </row>
    <row r="10" spans="1:12" ht="13.5">
      <c r="A10" s="24" t="s">
        <v>23</v>
      </c>
      <c r="B10" s="18" t="s">
        <v>22</v>
      </c>
      <c r="C10" s="19">
        <v>885396152</v>
      </c>
      <c r="D10" s="19">
        <v>618655000</v>
      </c>
      <c r="E10" s="20"/>
      <c r="F10" s="21">
        <v>1074794001</v>
      </c>
      <c r="G10" s="19">
        <v>1074794001</v>
      </c>
      <c r="H10" s="20">
        <v>972021000</v>
      </c>
      <c r="I10" s="22"/>
      <c r="J10" s="23">
        <v>1099649000</v>
      </c>
      <c r="K10" s="19">
        <v>1129522000</v>
      </c>
      <c r="L10" s="20">
        <v>1143045000</v>
      </c>
    </row>
    <row r="11" spans="1:12" ht="13.5">
      <c r="A11" s="24" t="s">
        <v>24</v>
      </c>
      <c r="B11" s="18"/>
      <c r="C11" s="19">
        <v>19054621</v>
      </c>
      <c r="D11" s="19">
        <v>25719000</v>
      </c>
      <c r="E11" s="20">
        <v>52452187</v>
      </c>
      <c r="F11" s="21">
        <v>39559996</v>
      </c>
      <c r="G11" s="19">
        <v>39559996</v>
      </c>
      <c r="H11" s="20">
        <v>82332513</v>
      </c>
      <c r="I11" s="22">
        <v>57322045</v>
      </c>
      <c r="J11" s="23">
        <v>31999999</v>
      </c>
      <c r="K11" s="19">
        <v>32900000</v>
      </c>
      <c r="L11" s="20">
        <v>34200000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-1093830913</v>
      </c>
      <c r="D14" s="19">
        <v>-911767150</v>
      </c>
      <c r="E14" s="20">
        <v>-950750318</v>
      </c>
      <c r="F14" s="21">
        <v>-914738192</v>
      </c>
      <c r="G14" s="19">
        <v>-914738192</v>
      </c>
      <c r="H14" s="20">
        <v>-851804764</v>
      </c>
      <c r="I14" s="22">
        <v>-1125751893</v>
      </c>
      <c r="J14" s="23">
        <v>-1117319466</v>
      </c>
      <c r="K14" s="19">
        <v>-1178273055</v>
      </c>
      <c r="L14" s="20">
        <v>-1253280033</v>
      </c>
    </row>
    <row r="15" spans="1:12" ht="13.5">
      <c r="A15" s="24" t="s">
        <v>28</v>
      </c>
      <c r="B15" s="18"/>
      <c r="C15" s="19">
        <v>-2343214</v>
      </c>
      <c r="D15" s="19">
        <v>-1921000</v>
      </c>
      <c r="E15" s="20">
        <v>-459295</v>
      </c>
      <c r="F15" s="21"/>
      <c r="G15" s="19"/>
      <c r="H15" s="20"/>
      <c r="I15" s="22">
        <v>-6001430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-50510745</v>
      </c>
      <c r="D16" s="19">
        <v>-27646000</v>
      </c>
      <c r="E16" s="20"/>
      <c r="F16" s="21">
        <v>-16481579</v>
      </c>
      <c r="G16" s="19">
        <v>-16481579</v>
      </c>
      <c r="H16" s="20">
        <v>-44687100</v>
      </c>
      <c r="I16" s="22"/>
      <c r="J16" s="23">
        <v>-14343815</v>
      </c>
      <c r="K16" s="19">
        <v>-18871484</v>
      </c>
      <c r="L16" s="20">
        <v>-21201364</v>
      </c>
    </row>
    <row r="17" spans="1:12" ht="13.5">
      <c r="A17" s="25" t="s">
        <v>30</v>
      </c>
      <c r="B17" s="26"/>
      <c r="C17" s="27">
        <f>SUM(C6:C16)</f>
        <v>615256047</v>
      </c>
      <c r="D17" s="27">
        <f aca="true" t="shared" si="0" ref="D17:L17">SUM(D6:D16)</f>
        <v>526997850</v>
      </c>
      <c r="E17" s="28">
        <f t="shared" si="0"/>
        <v>616171885</v>
      </c>
      <c r="F17" s="29">
        <f t="shared" si="0"/>
        <v>1237121529</v>
      </c>
      <c r="G17" s="27">
        <f t="shared" si="0"/>
        <v>1237121529</v>
      </c>
      <c r="H17" s="30">
        <f t="shared" si="0"/>
        <v>1089179458</v>
      </c>
      <c r="I17" s="29">
        <f t="shared" si="0"/>
        <v>691067852</v>
      </c>
      <c r="J17" s="31">
        <f t="shared" si="0"/>
        <v>1271373358</v>
      </c>
      <c r="K17" s="27">
        <f t="shared" si="0"/>
        <v>1313505835</v>
      </c>
      <c r="L17" s="28">
        <f t="shared" si="0"/>
        <v>1337807875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1764000</v>
      </c>
      <c r="E21" s="20"/>
      <c r="F21" s="38">
        <v>146798701</v>
      </c>
      <c r="G21" s="39">
        <v>146798701</v>
      </c>
      <c r="H21" s="40"/>
      <c r="I21" s="22">
        <v>539088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-180000</v>
      </c>
      <c r="E23" s="20"/>
      <c r="F23" s="38"/>
      <c r="G23" s="39"/>
      <c r="H23" s="40"/>
      <c r="I23" s="22">
        <v>1513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1957702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-603584295</v>
      </c>
      <c r="D26" s="19">
        <v>-435053000</v>
      </c>
      <c r="E26" s="20">
        <v>-586210756</v>
      </c>
      <c r="F26" s="21">
        <v>-1221592700</v>
      </c>
      <c r="G26" s="19">
        <v>-1221592700</v>
      </c>
      <c r="H26" s="20">
        <v>-1086801717</v>
      </c>
      <c r="I26" s="22">
        <v>-810395059</v>
      </c>
      <c r="J26" s="23">
        <v>-1263232526</v>
      </c>
      <c r="K26" s="19">
        <v>-1274318969</v>
      </c>
      <c r="L26" s="20">
        <v>-1254958058</v>
      </c>
    </row>
    <row r="27" spans="1:12" ht="13.5">
      <c r="A27" s="25" t="s">
        <v>37</v>
      </c>
      <c r="B27" s="26"/>
      <c r="C27" s="27">
        <f>SUM(C21:C26)</f>
        <v>-603584295</v>
      </c>
      <c r="D27" s="27">
        <f aca="true" t="shared" si="1" ref="D27:L27">SUM(D21:D26)</f>
        <v>-433469000</v>
      </c>
      <c r="E27" s="28">
        <f t="shared" si="1"/>
        <v>-586210756</v>
      </c>
      <c r="F27" s="29">
        <f t="shared" si="1"/>
        <v>-1074793999</v>
      </c>
      <c r="G27" s="27">
        <f t="shared" si="1"/>
        <v>-1074793999</v>
      </c>
      <c r="H27" s="28">
        <f t="shared" si="1"/>
        <v>-1086801717</v>
      </c>
      <c r="I27" s="30">
        <f t="shared" si="1"/>
        <v>-807896756</v>
      </c>
      <c r="J27" s="31">
        <f t="shared" si="1"/>
        <v>-1263232526</v>
      </c>
      <c r="K27" s="27">
        <f t="shared" si="1"/>
        <v>-1274318969</v>
      </c>
      <c r="L27" s="28">
        <f t="shared" si="1"/>
        <v>-1254958058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>
        <v>38795339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-500674</v>
      </c>
      <c r="D35" s="19">
        <v>-747000</v>
      </c>
      <c r="E35" s="20">
        <v>-124396</v>
      </c>
      <c r="F35" s="21"/>
      <c r="G35" s="19"/>
      <c r="H35" s="20"/>
      <c r="I35" s="22">
        <v>-20436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-500674</v>
      </c>
      <c r="D36" s="27">
        <f aca="true" t="shared" si="2" ref="D36:L36">SUM(D31:D35)</f>
        <v>-747000</v>
      </c>
      <c r="E36" s="28">
        <f t="shared" si="2"/>
        <v>-124396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38774903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11171078</v>
      </c>
      <c r="D38" s="33">
        <f aca="true" t="shared" si="3" ref="D38:L38">+D17+D27+D36</f>
        <v>92781850</v>
      </c>
      <c r="E38" s="34">
        <f t="shared" si="3"/>
        <v>29836733</v>
      </c>
      <c r="F38" s="35">
        <f t="shared" si="3"/>
        <v>162327530</v>
      </c>
      <c r="G38" s="33">
        <f t="shared" si="3"/>
        <v>162327530</v>
      </c>
      <c r="H38" s="34">
        <f t="shared" si="3"/>
        <v>2377741</v>
      </c>
      <c r="I38" s="36">
        <f t="shared" si="3"/>
        <v>-78054001</v>
      </c>
      <c r="J38" s="37">
        <f t="shared" si="3"/>
        <v>8140832</v>
      </c>
      <c r="K38" s="33">
        <f t="shared" si="3"/>
        <v>39186866</v>
      </c>
      <c r="L38" s="34">
        <f t="shared" si="3"/>
        <v>82849817</v>
      </c>
    </row>
    <row r="39" spans="1:12" ht="13.5">
      <c r="A39" s="24" t="s">
        <v>45</v>
      </c>
      <c r="B39" s="18" t="s">
        <v>46</v>
      </c>
      <c r="C39" s="33">
        <v>193083992</v>
      </c>
      <c r="D39" s="33">
        <v>235067000</v>
      </c>
      <c r="E39" s="34">
        <v>339600651</v>
      </c>
      <c r="F39" s="35">
        <v>490950118</v>
      </c>
      <c r="G39" s="33">
        <v>490950118</v>
      </c>
      <c r="H39" s="34">
        <v>336867748</v>
      </c>
      <c r="I39" s="36">
        <v>369392735</v>
      </c>
      <c r="J39" s="37">
        <v>513455098</v>
      </c>
      <c r="K39" s="33">
        <v>521595930</v>
      </c>
      <c r="L39" s="34">
        <v>560782796</v>
      </c>
    </row>
    <row r="40" spans="1:12" ht="13.5">
      <c r="A40" s="43" t="s">
        <v>47</v>
      </c>
      <c r="B40" s="44" t="s">
        <v>46</v>
      </c>
      <c r="C40" s="45">
        <v>204255070</v>
      </c>
      <c r="D40" s="45">
        <v>327848850</v>
      </c>
      <c r="E40" s="46">
        <v>369437384</v>
      </c>
      <c r="F40" s="47">
        <v>653277648</v>
      </c>
      <c r="G40" s="45">
        <v>653277648</v>
      </c>
      <c r="H40" s="46">
        <v>339245489</v>
      </c>
      <c r="I40" s="48">
        <v>291338734</v>
      </c>
      <c r="J40" s="49">
        <v>521595930</v>
      </c>
      <c r="K40" s="45">
        <v>560782796</v>
      </c>
      <c r="L40" s="46">
        <v>643632613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22600235</v>
      </c>
      <c r="D6" s="19">
        <v>9324557</v>
      </c>
      <c r="E6" s="20">
        <v>24193575</v>
      </c>
      <c r="F6" s="21">
        <v>25256592</v>
      </c>
      <c r="G6" s="19">
        <v>25256592</v>
      </c>
      <c r="H6" s="20">
        <v>32195232</v>
      </c>
      <c r="I6" s="22">
        <v>25919327</v>
      </c>
      <c r="J6" s="23">
        <v>52204068</v>
      </c>
      <c r="K6" s="19">
        <v>55858358</v>
      </c>
      <c r="L6" s="20">
        <v>59768443</v>
      </c>
    </row>
    <row r="7" spans="1:12" ht="13.5">
      <c r="A7" s="24" t="s">
        <v>19</v>
      </c>
      <c r="B7" s="18"/>
      <c r="C7" s="19">
        <v>28467642</v>
      </c>
      <c r="D7" s="19">
        <v>43257642</v>
      </c>
      <c r="E7" s="20">
        <v>54644654</v>
      </c>
      <c r="F7" s="21">
        <v>39946416</v>
      </c>
      <c r="G7" s="19"/>
      <c r="H7" s="20">
        <v>55019429</v>
      </c>
      <c r="I7" s="22">
        <v>46680228</v>
      </c>
      <c r="J7" s="23">
        <v>55899384</v>
      </c>
      <c r="K7" s="19">
        <v>59812342</v>
      </c>
      <c r="L7" s="20">
        <v>63999206</v>
      </c>
    </row>
    <row r="8" spans="1:12" ht="13.5">
      <c r="A8" s="24" t="s">
        <v>20</v>
      </c>
      <c r="B8" s="18"/>
      <c r="C8" s="19">
        <v>9904220</v>
      </c>
      <c r="D8" s="19">
        <v>4837192</v>
      </c>
      <c r="E8" s="20">
        <v>16923166</v>
      </c>
      <c r="F8" s="21">
        <v>7654164</v>
      </c>
      <c r="G8" s="19">
        <v>7654164</v>
      </c>
      <c r="H8" s="20">
        <v>-4106699</v>
      </c>
      <c r="I8" s="22">
        <v>5067697</v>
      </c>
      <c r="J8" s="23">
        <v>6962388</v>
      </c>
      <c r="K8" s="19">
        <v>7449757</v>
      </c>
      <c r="L8" s="20">
        <v>7971241</v>
      </c>
    </row>
    <row r="9" spans="1:12" ht="13.5">
      <c r="A9" s="24" t="s">
        <v>21</v>
      </c>
      <c r="B9" s="18" t="s">
        <v>22</v>
      </c>
      <c r="C9" s="19">
        <v>139931766</v>
      </c>
      <c r="D9" s="19">
        <v>148860681</v>
      </c>
      <c r="E9" s="20">
        <v>175070737</v>
      </c>
      <c r="F9" s="21">
        <v>177381600</v>
      </c>
      <c r="G9" s="19">
        <v>177381600</v>
      </c>
      <c r="H9" s="20">
        <v>256244633</v>
      </c>
      <c r="I9" s="22">
        <v>159992478</v>
      </c>
      <c r="J9" s="23">
        <v>193592400</v>
      </c>
      <c r="K9" s="19">
        <v>207143868</v>
      </c>
      <c r="L9" s="20">
        <v>221643939</v>
      </c>
    </row>
    <row r="10" spans="1:12" ht="13.5">
      <c r="A10" s="24" t="s">
        <v>23</v>
      </c>
      <c r="B10" s="18" t="s">
        <v>22</v>
      </c>
      <c r="C10" s="19">
        <v>50965000</v>
      </c>
      <c r="D10" s="19">
        <v>71331845</v>
      </c>
      <c r="E10" s="20">
        <v>87910917</v>
      </c>
      <c r="F10" s="21">
        <v>124661400</v>
      </c>
      <c r="G10" s="19">
        <v>124661400</v>
      </c>
      <c r="H10" s="20">
        <v>11828403</v>
      </c>
      <c r="I10" s="22">
        <v>152934510</v>
      </c>
      <c r="J10" s="23">
        <v>137143604</v>
      </c>
      <c r="K10" s="19">
        <v>140241350</v>
      </c>
      <c r="L10" s="20">
        <v>143040400</v>
      </c>
    </row>
    <row r="11" spans="1:12" ht="13.5">
      <c r="A11" s="24" t="s">
        <v>24</v>
      </c>
      <c r="B11" s="18"/>
      <c r="C11" s="19">
        <v>7878167</v>
      </c>
      <c r="D11" s="19">
        <v>7696076</v>
      </c>
      <c r="E11" s="20">
        <v>9672003</v>
      </c>
      <c r="F11" s="21">
        <v>10264320</v>
      </c>
      <c r="G11" s="19"/>
      <c r="H11" s="20">
        <v>-86851019</v>
      </c>
      <c r="I11" s="22">
        <v>14266232</v>
      </c>
      <c r="J11" s="23">
        <v>12527940</v>
      </c>
      <c r="K11" s="19">
        <v>13404894</v>
      </c>
      <c r="L11" s="20">
        <v>14343236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-164495579</v>
      </c>
      <c r="D14" s="19">
        <v>-185184134</v>
      </c>
      <c r="E14" s="20">
        <v>-249317207</v>
      </c>
      <c r="F14" s="21">
        <v>-148909860</v>
      </c>
      <c r="G14" s="19">
        <v>-240826488</v>
      </c>
      <c r="H14" s="20">
        <v>-299641416</v>
      </c>
      <c r="I14" s="22">
        <v>-230659192</v>
      </c>
      <c r="J14" s="23">
        <v>-267338162</v>
      </c>
      <c r="K14" s="19">
        <v>-299160521</v>
      </c>
      <c r="L14" s="20">
        <v>-320101757</v>
      </c>
    </row>
    <row r="15" spans="1:12" ht="13.5">
      <c r="A15" s="24" t="s">
        <v>28</v>
      </c>
      <c r="B15" s="18"/>
      <c r="C15" s="19">
        <v>-1830</v>
      </c>
      <c r="D15" s="19">
        <v>-15300</v>
      </c>
      <c r="E15" s="20">
        <v>-5439</v>
      </c>
      <c r="F15" s="21">
        <v>-39099996</v>
      </c>
      <c r="G15" s="19">
        <v>-5000004</v>
      </c>
      <c r="H15" s="20">
        <v>-174</v>
      </c>
      <c r="I15" s="22">
        <v>-33668</v>
      </c>
      <c r="J15" s="23"/>
      <c r="K15" s="19">
        <v>-5350000</v>
      </c>
      <c r="L15" s="20">
        <v>-5724500</v>
      </c>
    </row>
    <row r="16" spans="1:12" ht="13.5">
      <c r="A16" s="24" t="s">
        <v>29</v>
      </c>
      <c r="B16" s="18" t="s">
        <v>22</v>
      </c>
      <c r="C16" s="19">
        <v>-32778392</v>
      </c>
      <c r="D16" s="19">
        <v>-22945527</v>
      </c>
      <c r="E16" s="20"/>
      <c r="F16" s="21"/>
      <c r="G16" s="19">
        <v>-43523604</v>
      </c>
      <c r="H16" s="20">
        <v>43435907</v>
      </c>
      <c r="I16" s="22">
        <v>-18015782</v>
      </c>
      <c r="J16" s="23">
        <v>-819996</v>
      </c>
      <c r="K16" s="19">
        <v>-877400</v>
      </c>
      <c r="L16" s="20">
        <v>-938818</v>
      </c>
    </row>
    <row r="17" spans="1:12" ht="13.5">
      <c r="A17" s="25" t="s">
        <v>30</v>
      </c>
      <c r="B17" s="26"/>
      <c r="C17" s="27">
        <f>SUM(C6:C16)</f>
        <v>62471229</v>
      </c>
      <c r="D17" s="27">
        <f aca="true" t="shared" si="0" ref="D17:L17">SUM(D6:D16)</f>
        <v>77163032</v>
      </c>
      <c r="E17" s="28">
        <f t="shared" si="0"/>
        <v>119092406</v>
      </c>
      <c r="F17" s="29">
        <f t="shared" si="0"/>
        <v>197154636</v>
      </c>
      <c r="G17" s="27">
        <f t="shared" si="0"/>
        <v>45603660</v>
      </c>
      <c r="H17" s="30">
        <f t="shared" si="0"/>
        <v>8124296</v>
      </c>
      <c r="I17" s="29">
        <f t="shared" si="0"/>
        <v>156151830</v>
      </c>
      <c r="J17" s="31">
        <f t="shared" si="0"/>
        <v>190171626</v>
      </c>
      <c r="K17" s="27">
        <f t="shared" si="0"/>
        <v>178522648</v>
      </c>
      <c r="L17" s="28">
        <f t="shared" si="0"/>
        <v>184001390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40483</v>
      </c>
      <c r="D21" s="19">
        <v>4993</v>
      </c>
      <c r="E21" s="20">
        <v>334885</v>
      </c>
      <c r="F21" s="38">
        <v>15000</v>
      </c>
      <c r="G21" s="39"/>
      <c r="H21" s="40"/>
      <c r="I21" s="22">
        <v>823384</v>
      </c>
      <c r="J21" s="41"/>
      <c r="K21" s="39"/>
      <c r="L21" s="40"/>
    </row>
    <row r="22" spans="1:12" ht="13.5">
      <c r="A22" s="24" t="s">
        <v>33</v>
      </c>
      <c r="B22" s="18"/>
      <c r="C22" s="19">
        <v>-19713249</v>
      </c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>
        <v>5106356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375000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-62467451</v>
      </c>
      <c r="D26" s="19">
        <v>-104247764</v>
      </c>
      <c r="E26" s="20">
        <v>-101503393</v>
      </c>
      <c r="F26" s="21">
        <v>-154046400</v>
      </c>
      <c r="G26" s="19">
        <v>-155393940</v>
      </c>
      <c r="H26" s="20">
        <v>15321959</v>
      </c>
      <c r="I26" s="22">
        <v>-138828928</v>
      </c>
      <c r="J26" s="23">
        <v>-170708280</v>
      </c>
      <c r="K26" s="19">
        <v>-170562676</v>
      </c>
      <c r="L26" s="20">
        <v>-217232252</v>
      </c>
    </row>
    <row r="27" spans="1:12" ht="13.5">
      <c r="A27" s="25" t="s">
        <v>37</v>
      </c>
      <c r="B27" s="26"/>
      <c r="C27" s="27">
        <f>SUM(C21:C26)</f>
        <v>-82140217</v>
      </c>
      <c r="D27" s="27">
        <f aca="true" t="shared" si="1" ref="D27:L27">SUM(D21:D26)</f>
        <v>-104242771</v>
      </c>
      <c r="E27" s="28">
        <f t="shared" si="1"/>
        <v>-101168508</v>
      </c>
      <c r="F27" s="29">
        <f t="shared" si="1"/>
        <v>-154031400</v>
      </c>
      <c r="G27" s="27">
        <f t="shared" si="1"/>
        <v>-155393940</v>
      </c>
      <c r="H27" s="28">
        <f t="shared" si="1"/>
        <v>15321959</v>
      </c>
      <c r="I27" s="30">
        <f t="shared" si="1"/>
        <v>-132524188</v>
      </c>
      <c r="J27" s="31">
        <f t="shared" si="1"/>
        <v>-170708280</v>
      </c>
      <c r="K27" s="27">
        <f t="shared" si="1"/>
        <v>-170562676</v>
      </c>
      <c r="L27" s="28">
        <f t="shared" si="1"/>
        <v>-217232252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48540</v>
      </c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48540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-19668988</v>
      </c>
      <c r="D38" s="33">
        <f aca="true" t="shared" si="3" ref="D38:L38">+D17+D27+D36</f>
        <v>-27079739</v>
      </c>
      <c r="E38" s="34">
        <f t="shared" si="3"/>
        <v>17923898</v>
      </c>
      <c r="F38" s="35">
        <f t="shared" si="3"/>
        <v>43171776</v>
      </c>
      <c r="G38" s="33">
        <f t="shared" si="3"/>
        <v>-109790280</v>
      </c>
      <c r="H38" s="34">
        <f t="shared" si="3"/>
        <v>23446255</v>
      </c>
      <c r="I38" s="36">
        <f t="shared" si="3"/>
        <v>23627642</v>
      </c>
      <c r="J38" s="37">
        <f t="shared" si="3"/>
        <v>19463346</v>
      </c>
      <c r="K38" s="33">
        <f t="shared" si="3"/>
        <v>7959972</v>
      </c>
      <c r="L38" s="34">
        <f t="shared" si="3"/>
        <v>-33230862</v>
      </c>
    </row>
    <row r="39" spans="1:12" ht="13.5">
      <c r="A39" s="24" t="s">
        <v>45</v>
      </c>
      <c r="B39" s="18" t="s">
        <v>46</v>
      </c>
      <c r="C39" s="33">
        <v>77235389</v>
      </c>
      <c r="D39" s="33">
        <v>57566401</v>
      </c>
      <c r="E39" s="34">
        <v>30486660</v>
      </c>
      <c r="F39" s="35">
        <v>-12710610</v>
      </c>
      <c r="G39" s="33">
        <v>-12710611</v>
      </c>
      <c r="H39" s="34">
        <v>48410554</v>
      </c>
      <c r="I39" s="36">
        <v>48410554</v>
      </c>
      <c r="J39" s="37">
        <v>31768000</v>
      </c>
      <c r="K39" s="33">
        <v>51231347</v>
      </c>
      <c r="L39" s="34">
        <v>59191319</v>
      </c>
    </row>
    <row r="40" spans="1:12" ht="13.5">
      <c r="A40" s="43" t="s">
        <v>47</v>
      </c>
      <c r="B40" s="44" t="s">
        <v>46</v>
      </c>
      <c r="C40" s="45">
        <v>57566401</v>
      </c>
      <c r="D40" s="45">
        <v>30486662</v>
      </c>
      <c r="E40" s="46">
        <v>48410558</v>
      </c>
      <c r="F40" s="47">
        <v>30461166</v>
      </c>
      <c r="G40" s="45">
        <v>-122500891</v>
      </c>
      <c r="H40" s="46">
        <v>71856809</v>
      </c>
      <c r="I40" s="48">
        <v>72038196</v>
      </c>
      <c r="J40" s="49">
        <v>51231347</v>
      </c>
      <c r="K40" s="45">
        <v>59191319</v>
      </c>
      <c r="L40" s="46">
        <v>25960457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5679457</v>
      </c>
      <c r="D6" s="19">
        <v>9676442</v>
      </c>
      <c r="E6" s="20">
        <v>6926737</v>
      </c>
      <c r="F6" s="21">
        <v>12720000</v>
      </c>
      <c r="G6" s="19">
        <v>11200000</v>
      </c>
      <c r="H6" s="20">
        <v>14136045</v>
      </c>
      <c r="I6" s="22">
        <v>9907357</v>
      </c>
      <c r="J6" s="23">
        <v>11126436</v>
      </c>
      <c r="K6" s="19">
        <v>13457760</v>
      </c>
      <c r="L6" s="20">
        <v>14238310</v>
      </c>
    </row>
    <row r="7" spans="1:12" ht="13.5">
      <c r="A7" s="24" t="s">
        <v>19</v>
      </c>
      <c r="B7" s="18"/>
      <c r="C7" s="19">
        <v>3119903</v>
      </c>
      <c r="D7" s="19">
        <v>2353579</v>
      </c>
      <c r="E7" s="20">
        <v>737898</v>
      </c>
      <c r="F7" s="21">
        <v>1696004</v>
      </c>
      <c r="G7" s="19">
        <v>1234100</v>
      </c>
      <c r="H7" s="20">
        <v>572810</v>
      </c>
      <c r="I7" s="22">
        <v>690021</v>
      </c>
      <c r="J7" s="23">
        <v>1700004</v>
      </c>
      <c r="K7" s="19">
        <v>1794368</v>
      </c>
      <c r="L7" s="20">
        <v>1898441</v>
      </c>
    </row>
    <row r="8" spans="1:12" ht="13.5">
      <c r="A8" s="24" t="s">
        <v>20</v>
      </c>
      <c r="B8" s="18"/>
      <c r="C8" s="19">
        <v>3453030</v>
      </c>
      <c r="D8" s="19">
        <v>11217235</v>
      </c>
      <c r="E8" s="20">
        <v>9094681</v>
      </c>
      <c r="F8" s="21">
        <v>47839295</v>
      </c>
      <c r="G8" s="19">
        <v>46942121</v>
      </c>
      <c r="H8" s="20">
        <v>5833442</v>
      </c>
      <c r="I8" s="22">
        <v>6527433</v>
      </c>
      <c r="J8" s="23">
        <v>79044702</v>
      </c>
      <c r="K8" s="19">
        <v>27865872</v>
      </c>
      <c r="L8" s="20">
        <v>29186120</v>
      </c>
    </row>
    <row r="9" spans="1:12" ht="13.5">
      <c r="A9" s="24" t="s">
        <v>21</v>
      </c>
      <c r="B9" s="18" t="s">
        <v>22</v>
      </c>
      <c r="C9" s="19">
        <v>135663313</v>
      </c>
      <c r="D9" s="19">
        <v>168730165</v>
      </c>
      <c r="E9" s="20">
        <v>176563634</v>
      </c>
      <c r="F9" s="21">
        <v>167977720</v>
      </c>
      <c r="G9" s="19">
        <v>167977720</v>
      </c>
      <c r="H9" s="20">
        <v>572657730</v>
      </c>
      <c r="I9" s="22">
        <v>180882151</v>
      </c>
      <c r="J9" s="23">
        <v>179723000</v>
      </c>
      <c r="K9" s="19">
        <v>176040108</v>
      </c>
      <c r="L9" s="20">
        <v>183048165</v>
      </c>
    </row>
    <row r="10" spans="1:12" ht="13.5">
      <c r="A10" s="24" t="s">
        <v>23</v>
      </c>
      <c r="B10" s="18" t="s">
        <v>22</v>
      </c>
      <c r="C10" s="19">
        <v>60372936</v>
      </c>
      <c r="D10" s="19">
        <v>41112442</v>
      </c>
      <c r="E10" s="20">
        <v>77584000</v>
      </c>
      <c r="F10" s="21">
        <v>59260920</v>
      </c>
      <c r="G10" s="19">
        <v>59261000</v>
      </c>
      <c r="H10" s="20">
        <v>83974462</v>
      </c>
      <c r="I10" s="22">
        <v>54926849</v>
      </c>
      <c r="J10" s="23">
        <v>80089296</v>
      </c>
      <c r="K10" s="19">
        <v>77482000</v>
      </c>
      <c r="L10" s="20">
        <v>80411000</v>
      </c>
    </row>
    <row r="11" spans="1:12" ht="13.5">
      <c r="A11" s="24" t="s">
        <v>24</v>
      </c>
      <c r="B11" s="18"/>
      <c r="C11" s="19">
        <v>3876228</v>
      </c>
      <c r="D11" s="19">
        <v>4100102</v>
      </c>
      <c r="E11" s="20">
        <v>5412091</v>
      </c>
      <c r="F11" s="21">
        <v>6572788</v>
      </c>
      <c r="G11" s="19">
        <v>6228312</v>
      </c>
      <c r="H11" s="20">
        <v>5767755</v>
      </c>
      <c r="I11" s="22">
        <v>6594079</v>
      </c>
      <c r="J11" s="23">
        <v>4463668</v>
      </c>
      <c r="K11" s="19">
        <v>6954008</v>
      </c>
      <c r="L11" s="20">
        <v>7357341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-132672455</v>
      </c>
      <c r="D14" s="19">
        <v>-138920609</v>
      </c>
      <c r="E14" s="20">
        <v>-139255870</v>
      </c>
      <c r="F14" s="21">
        <v>-168879248</v>
      </c>
      <c r="G14" s="19">
        <v>-168423238</v>
      </c>
      <c r="H14" s="20">
        <v>-528046178</v>
      </c>
      <c r="I14" s="22">
        <v>-156437322</v>
      </c>
      <c r="J14" s="23">
        <v>-187760192</v>
      </c>
      <c r="K14" s="19">
        <v>-178563709</v>
      </c>
      <c r="L14" s="20">
        <v>-188920404</v>
      </c>
    </row>
    <row r="15" spans="1:12" ht="13.5">
      <c r="A15" s="24" t="s">
        <v>28</v>
      </c>
      <c r="B15" s="18"/>
      <c r="C15" s="19">
        <v>-1914921</v>
      </c>
      <c r="D15" s="19">
        <v>-4546847</v>
      </c>
      <c r="E15" s="20">
        <v>-1094231</v>
      </c>
      <c r="F15" s="21">
        <v>-50000</v>
      </c>
      <c r="G15" s="19"/>
      <c r="H15" s="20"/>
      <c r="I15" s="22"/>
      <c r="J15" s="23">
        <v>-20000</v>
      </c>
      <c r="K15" s="19">
        <v>-52900</v>
      </c>
      <c r="L15" s="20">
        <v>-55968</v>
      </c>
    </row>
    <row r="16" spans="1:12" ht="13.5">
      <c r="A16" s="24" t="s">
        <v>29</v>
      </c>
      <c r="B16" s="18" t="s">
        <v>22</v>
      </c>
      <c r="C16" s="19">
        <v>-3696141</v>
      </c>
      <c r="D16" s="19">
        <v>-3458570</v>
      </c>
      <c r="E16" s="20">
        <v>-3930273</v>
      </c>
      <c r="F16" s="21">
        <v>-4600001</v>
      </c>
      <c r="G16" s="19">
        <v>-4600000</v>
      </c>
      <c r="H16" s="20">
        <v>-4545288</v>
      </c>
      <c r="I16" s="22">
        <v>-4288588</v>
      </c>
      <c r="J16" s="23">
        <v>-4700000</v>
      </c>
      <c r="K16" s="19">
        <v>-4866800</v>
      </c>
      <c r="L16" s="20">
        <v>-5149074</v>
      </c>
    </row>
    <row r="17" spans="1:12" ht="13.5">
      <c r="A17" s="25" t="s">
        <v>30</v>
      </c>
      <c r="B17" s="26"/>
      <c r="C17" s="27">
        <f>SUM(C6:C16)</f>
        <v>73881350</v>
      </c>
      <c r="D17" s="27">
        <f aca="true" t="shared" si="0" ref="D17:L17">SUM(D6:D16)</f>
        <v>90263939</v>
      </c>
      <c r="E17" s="28">
        <f t="shared" si="0"/>
        <v>132038667</v>
      </c>
      <c r="F17" s="29">
        <f t="shared" si="0"/>
        <v>122537478</v>
      </c>
      <c r="G17" s="27">
        <f t="shared" si="0"/>
        <v>119820015</v>
      </c>
      <c r="H17" s="30">
        <f t="shared" si="0"/>
        <v>150350778</v>
      </c>
      <c r="I17" s="29">
        <f t="shared" si="0"/>
        <v>98801980</v>
      </c>
      <c r="J17" s="31">
        <f t="shared" si="0"/>
        <v>163666914</v>
      </c>
      <c r="K17" s="27">
        <f t="shared" si="0"/>
        <v>120110707</v>
      </c>
      <c r="L17" s="28">
        <f t="shared" si="0"/>
        <v>122013931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3525630</v>
      </c>
      <c r="D21" s="19">
        <v>976313</v>
      </c>
      <c r="E21" s="20"/>
      <c r="F21" s="38">
        <v>1339179</v>
      </c>
      <c r="G21" s="39">
        <v>1339179</v>
      </c>
      <c r="H21" s="40"/>
      <c r="I21" s="22"/>
      <c r="J21" s="41"/>
      <c r="K21" s="39">
        <v>1416851</v>
      </c>
      <c r="L21" s="40">
        <v>1499028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>
        <v>21500000</v>
      </c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-134029239</v>
      </c>
      <c r="D26" s="19">
        <v>-84593084</v>
      </c>
      <c r="E26" s="20">
        <v>-84354203</v>
      </c>
      <c r="F26" s="21">
        <v>-130516579</v>
      </c>
      <c r="G26" s="19">
        <v>-124478360</v>
      </c>
      <c r="H26" s="20">
        <v>-127751069</v>
      </c>
      <c r="I26" s="22">
        <v>-99089696</v>
      </c>
      <c r="J26" s="23">
        <v>-138919513</v>
      </c>
      <c r="K26" s="19">
        <v>-80114000</v>
      </c>
      <c r="L26" s="20">
        <v>-84760612</v>
      </c>
    </row>
    <row r="27" spans="1:12" ht="13.5">
      <c r="A27" s="25" t="s">
        <v>37</v>
      </c>
      <c r="B27" s="26"/>
      <c r="C27" s="27">
        <f>SUM(C21:C26)</f>
        <v>-130503609</v>
      </c>
      <c r="D27" s="27">
        <f aca="true" t="shared" si="1" ref="D27:L27">SUM(D21:D26)</f>
        <v>-83616771</v>
      </c>
      <c r="E27" s="28">
        <f t="shared" si="1"/>
        <v>-84354203</v>
      </c>
      <c r="F27" s="29">
        <f t="shared" si="1"/>
        <v>-107677400</v>
      </c>
      <c r="G27" s="27">
        <f t="shared" si="1"/>
        <v>-123139181</v>
      </c>
      <c r="H27" s="28">
        <f t="shared" si="1"/>
        <v>-127751069</v>
      </c>
      <c r="I27" s="30">
        <f t="shared" si="1"/>
        <v>-99089696</v>
      </c>
      <c r="J27" s="31">
        <f t="shared" si="1"/>
        <v>-138919513</v>
      </c>
      <c r="K27" s="27">
        <f t="shared" si="1"/>
        <v>-78697149</v>
      </c>
      <c r="L27" s="28">
        <f t="shared" si="1"/>
        <v>-83261584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50000000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-348650</v>
      </c>
      <c r="D35" s="19">
        <v>-23872315</v>
      </c>
      <c r="E35" s="20">
        <v>-26715765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49651350</v>
      </c>
      <c r="D36" s="27">
        <f aca="true" t="shared" si="2" ref="D36:L36">SUM(D31:D35)</f>
        <v>-23872315</v>
      </c>
      <c r="E36" s="28">
        <f t="shared" si="2"/>
        <v>-26715765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-6970909</v>
      </c>
      <c r="D38" s="33">
        <f aca="true" t="shared" si="3" ref="D38:L38">+D17+D27+D36</f>
        <v>-17225147</v>
      </c>
      <c r="E38" s="34">
        <f t="shared" si="3"/>
        <v>20968699</v>
      </c>
      <c r="F38" s="35">
        <f t="shared" si="3"/>
        <v>14860078</v>
      </c>
      <c r="G38" s="33">
        <f t="shared" si="3"/>
        <v>-3319166</v>
      </c>
      <c r="H38" s="34">
        <f t="shared" si="3"/>
        <v>22599709</v>
      </c>
      <c r="I38" s="36">
        <f t="shared" si="3"/>
        <v>-287716</v>
      </c>
      <c r="J38" s="37">
        <f t="shared" si="3"/>
        <v>24747401</v>
      </c>
      <c r="K38" s="33">
        <f t="shared" si="3"/>
        <v>41413558</v>
      </c>
      <c r="L38" s="34">
        <f t="shared" si="3"/>
        <v>38752347</v>
      </c>
    </row>
    <row r="39" spans="1:12" ht="13.5">
      <c r="A39" s="24" t="s">
        <v>45</v>
      </c>
      <c r="B39" s="18" t="s">
        <v>46</v>
      </c>
      <c r="C39" s="33">
        <v>49447451</v>
      </c>
      <c r="D39" s="33">
        <v>42476321</v>
      </c>
      <c r="E39" s="34">
        <v>25251175</v>
      </c>
      <c r="F39" s="35">
        <v>25251000</v>
      </c>
      <c r="G39" s="33">
        <v>46219874</v>
      </c>
      <c r="H39" s="34">
        <v>46222478</v>
      </c>
      <c r="I39" s="36">
        <v>46219874</v>
      </c>
      <c r="J39" s="37">
        <v>46219874</v>
      </c>
      <c r="K39" s="33">
        <v>70967275</v>
      </c>
      <c r="L39" s="34">
        <v>112380833</v>
      </c>
    </row>
    <row r="40" spans="1:12" ht="13.5">
      <c r="A40" s="43" t="s">
        <v>47</v>
      </c>
      <c r="B40" s="44" t="s">
        <v>46</v>
      </c>
      <c r="C40" s="45">
        <v>42476542</v>
      </c>
      <c r="D40" s="45">
        <v>25251174</v>
      </c>
      <c r="E40" s="46">
        <v>46219874</v>
      </c>
      <c r="F40" s="47">
        <v>40111078</v>
      </c>
      <c r="G40" s="45">
        <v>42900708</v>
      </c>
      <c r="H40" s="46">
        <v>68822187</v>
      </c>
      <c r="I40" s="48">
        <v>45932158</v>
      </c>
      <c r="J40" s="49">
        <v>70967275</v>
      </c>
      <c r="K40" s="45">
        <v>112380833</v>
      </c>
      <c r="L40" s="46">
        <v>151133180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7246635</v>
      </c>
      <c r="D6" s="19">
        <v>5499441</v>
      </c>
      <c r="E6" s="20">
        <v>5156527</v>
      </c>
      <c r="F6" s="21">
        <v>24615828</v>
      </c>
      <c r="G6" s="19">
        <v>24615821</v>
      </c>
      <c r="H6" s="20">
        <v>23301084</v>
      </c>
      <c r="I6" s="22">
        <v>9702151</v>
      </c>
      <c r="J6" s="23">
        <v>18990527</v>
      </c>
      <c r="K6" s="19">
        <v>20110967</v>
      </c>
      <c r="L6" s="20">
        <v>22529015</v>
      </c>
    </row>
    <row r="7" spans="1:12" ht="13.5">
      <c r="A7" s="24" t="s">
        <v>19</v>
      </c>
      <c r="B7" s="18"/>
      <c r="C7" s="19">
        <v>22310166</v>
      </c>
      <c r="D7" s="19">
        <v>16776344</v>
      </c>
      <c r="E7" s="20">
        <v>21841669</v>
      </c>
      <c r="F7" s="21">
        <v>26742276</v>
      </c>
      <c r="G7" s="19">
        <v>29873896</v>
      </c>
      <c r="H7" s="20">
        <v>33175306</v>
      </c>
      <c r="I7" s="22">
        <v>29904275</v>
      </c>
      <c r="J7" s="23">
        <v>31271536</v>
      </c>
      <c r="K7" s="19">
        <v>33228987</v>
      </c>
      <c r="L7" s="20">
        <v>35275219</v>
      </c>
    </row>
    <row r="8" spans="1:12" ht="13.5">
      <c r="A8" s="24" t="s">
        <v>20</v>
      </c>
      <c r="B8" s="18"/>
      <c r="C8" s="19">
        <v>4536205</v>
      </c>
      <c r="D8" s="19">
        <v>4761791</v>
      </c>
      <c r="E8" s="20">
        <v>5548017</v>
      </c>
      <c r="F8" s="21">
        <v>5562518</v>
      </c>
      <c r="G8" s="19">
        <v>5562524</v>
      </c>
      <c r="H8" s="20">
        <v>5806656</v>
      </c>
      <c r="I8" s="22">
        <v>5055744</v>
      </c>
      <c r="J8" s="23">
        <v>5362636</v>
      </c>
      <c r="K8" s="19">
        <v>5793235</v>
      </c>
      <c r="L8" s="20">
        <v>6250067</v>
      </c>
    </row>
    <row r="9" spans="1:12" ht="13.5">
      <c r="A9" s="24" t="s">
        <v>21</v>
      </c>
      <c r="B9" s="18" t="s">
        <v>22</v>
      </c>
      <c r="C9" s="19">
        <v>145196743</v>
      </c>
      <c r="D9" s="19">
        <v>153625307</v>
      </c>
      <c r="E9" s="20">
        <v>185409543</v>
      </c>
      <c r="F9" s="21">
        <v>204685000</v>
      </c>
      <c r="G9" s="19">
        <v>179685000</v>
      </c>
      <c r="H9" s="20">
        <v>204156083</v>
      </c>
      <c r="I9" s="22">
        <v>181492272</v>
      </c>
      <c r="J9" s="23">
        <v>204938900</v>
      </c>
      <c r="K9" s="19">
        <v>233352800</v>
      </c>
      <c r="L9" s="20">
        <v>243613300</v>
      </c>
    </row>
    <row r="10" spans="1:12" ht="13.5">
      <c r="A10" s="24" t="s">
        <v>23</v>
      </c>
      <c r="B10" s="18" t="s">
        <v>22</v>
      </c>
      <c r="C10" s="19">
        <v>60297000</v>
      </c>
      <c r="D10" s="19">
        <v>67644022</v>
      </c>
      <c r="E10" s="20">
        <v>71883000</v>
      </c>
      <c r="F10" s="21">
        <v>46159000</v>
      </c>
      <c r="G10" s="19">
        <v>100859000</v>
      </c>
      <c r="H10" s="20">
        <v>71159000</v>
      </c>
      <c r="I10" s="22">
        <v>72644798</v>
      </c>
      <c r="J10" s="23">
        <v>113800100</v>
      </c>
      <c r="K10" s="19">
        <v>74320200</v>
      </c>
      <c r="L10" s="20">
        <v>86065700</v>
      </c>
    </row>
    <row r="11" spans="1:12" ht="13.5">
      <c r="A11" s="24" t="s">
        <v>24</v>
      </c>
      <c r="B11" s="18"/>
      <c r="C11" s="19">
        <v>6213348</v>
      </c>
      <c r="D11" s="19">
        <v>8587538</v>
      </c>
      <c r="E11" s="20">
        <v>8442668</v>
      </c>
      <c r="F11" s="21">
        <v>7477536</v>
      </c>
      <c r="G11" s="19">
        <v>7477529</v>
      </c>
      <c r="H11" s="20">
        <v>10639310</v>
      </c>
      <c r="I11" s="22">
        <v>10554299</v>
      </c>
      <c r="J11" s="23">
        <v>7933662</v>
      </c>
      <c r="K11" s="19">
        <v>8401749</v>
      </c>
      <c r="L11" s="20">
        <v>8889051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-168364854</v>
      </c>
      <c r="D14" s="19">
        <v>-148081794</v>
      </c>
      <c r="E14" s="20">
        <v>-215081881</v>
      </c>
      <c r="F14" s="21">
        <v>-229078444</v>
      </c>
      <c r="G14" s="19">
        <v>-231023770</v>
      </c>
      <c r="H14" s="20">
        <v>-272905498</v>
      </c>
      <c r="I14" s="22">
        <v>-224859645</v>
      </c>
      <c r="J14" s="23">
        <v>-240719429</v>
      </c>
      <c r="K14" s="19">
        <v>-259845791</v>
      </c>
      <c r="L14" s="20">
        <v>-273854797</v>
      </c>
    </row>
    <row r="15" spans="1:12" ht="13.5">
      <c r="A15" s="24" t="s">
        <v>28</v>
      </c>
      <c r="B15" s="18"/>
      <c r="C15" s="19">
        <v>-464967</v>
      </c>
      <c r="D15" s="19">
        <v>-455946</v>
      </c>
      <c r="E15" s="20">
        <v>-547262</v>
      </c>
      <c r="F15" s="21">
        <v>-1499712</v>
      </c>
      <c r="G15" s="19">
        <v>-1499717</v>
      </c>
      <c r="H15" s="20">
        <v>-1272563</v>
      </c>
      <c r="I15" s="22">
        <v>-2168113</v>
      </c>
      <c r="J15" s="23">
        <v>-1574700</v>
      </c>
      <c r="K15" s="19">
        <v>-1653436</v>
      </c>
      <c r="L15" s="20">
        <v>-1736108</v>
      </c>
    </row>
    <row r="16" spans="1:12" ht="13.5">
      <c r="A16" s="24" t="s">
        <v>29</v>
      </c>
      <c r="B16" s="18" t="s">
        <v>22</v>
      </c>
      <c r="C16" s="19"/>
      <c r="D16" s="19"/>
      <c r="E16" s="20">
        <v>-3454837</v>
      </c>
      <c r="F16" s="21">
        <v>-3880800</v>
      </c>
      <c r="G16" s="19">
        <v>-4880800</v>
      </c>
      <c r="H16" s="20">
        <v>-4365364</v>
      </c>
      <c r="I16" s="22">
        <v>-4490789</v>
      </c>
      <c r="J16" s="23">
        <v>-11209306</v>
      </c>
      <c r="K16" s="19">
        <v>-11769773</v>
      </c>
      <c r="L16" s="20">
        <v>-12358261</v>
      </c>
    </row>
    <row r="17" spans="1:12" ht="13.5">
      <c r="A17" s="25" t="s">
        <v>30</v>
      </c>
      <c r="B17" s="26"/>
      <c r="C17" s="27">
        <f>SUM(C6:C16)</f>
        <v>76970276</v>
      </c>
      <c r="D17" s="27">
        <f aca="true" t="shared" si="0" ref="D17:L17">SUM(D6:D16)</f>
        <v>108356703</v>
      </c>
      <c r="E17" s="28">
        <f t="shared" si="0"/>
        <v>79197444</v>
      </c>
      <c r="F17" s="29">
        <f t="shared" si="0"/>
        <v>80783202</v>
      </c>
      <c r="G17" s="27">
        <f t="shared" si="0"/>
        <v>110669483</v>
      </c>
      <c r="H17" s="30">
        <f t="shared" si="0"/>
        <v>69694014</v>
      </c>
      <c r="I17" s="29">
        <f t="shared" si="0"/>
        <v>77834992</v>
      </c>
      <c r="J17" s="31">
        <f t="shared" si="0"/>
        <v>128793926</v>
      </c>
      <c r="K17" s="27">
        <f t="shared" si="0"/>
        <v>101938938</v>
      </c>
      <c r="L17" s="28">
        <f t="shared" si="0"/>
        <v>114673186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978068</v>
      </c>
      <c r="E21" s="20">
        <v>109740</v>
      </c>
      <c r="F21" s="38"/>
      <c r="G21" s="39"/>
      <c r="H21" s="40"/>
      <c r="I21" s="22">
        <v>20148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-68336557</v>
      </c>
      <c r="D26" s="19">
        <v>-158635167</v>
      </c>
      <c r="E26" s="20">
        <v>-99645234</v>
      </c>
      <c r="F26" s="21">
        <v>-52383088</v>
      </c>
      <c r="G26" s="19">
        <v>-117249538</v>
      </c>
      <c r="H26" s="20">
        <v>-74485606</v>
      </c>
      <c r="I26" s="22">
        <v>-83616793</v>
      </c>
      <c r="J26" s="23">
        <v>-115202431</v>
      </c>
      <c r="K26" s="19">
        <v>-81495288</v>
      </c>
      <c r="L26" s="20">
        <v>-93599543</v>
      </c>
    </row>
    <row r="27" spans="1:12" ht="13.5">
      <c r="A27" s="25" t="s">
        <v>37</v>
      </c>
      <c r="B27" s="26"/>
      <c r="C27" s="27">
        <f>SUM(C21:C26)</f>
        <v>-68336557</v>
      </c>
      <c r="D27" s="27">
        <f aca="true" t="shared" si="1" ref="D27:L27">SUM(D21:D26)</f>
        <v>-157657099</v>
      </c>
      <c r="E27" s="28">
        <f t="shared" si="1"/>
        <v>-99535494</v>
      </c>
      <c r="F27" s="29">
        <f t="shared" si="1"/>
        <v>-52383088</v>
      </c>
      <c r="G27" s="27">
        <f t="shared" si="1"/>
        <v>-117249538</v>
      </c>
      <c r="H27" s="28">
        <f t="shared" si="1"/>
        <v>-74485606</v>
      </c>
      <c r="I27" s="30">
        <f t="shared" si="1"/>
        <v>-83596645</v>
      </c>
      <c r="J27" s="31">
        <f t="shared" si="1"/>
        <v>-115202431</v>
      </c>
      <c r="K27" s="27">
        <f t="shared" si="1"/>
        <v>-81495288</v>
      </c>
      <c r="L27" s="28">
        <f t="shared" si="1"/>
        <v>-93599543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8983083</v>
      </c>
      <c r="E31" s="20">
        <v>23850000</v>
      </c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24525849</v>
      </c>
      <c r="F32" s="21"/>
      <c r="G32" s="19"/>
      <c r="H32" s="20">
        <v>40400000</v>
      </c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-16958932</v>
      </c>
      <c r="F35" s="21">
        <v>-25000000</v>
      </c>
      <c r="G35" s="19">
        <v>-25000542</v>
      </c>
      <c r="H35" s="20">
        <v>-25000542</v>
      </c>
      <c r="I35" s="22">
        <v>-24126110</v>
      </c>
      <c r="J35" s="23">
        <v>-15399458</v>
      </c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8983083</v>
      </c>
      <c r="E36" s="28">
        <f t="shared" si="2"/>
        <v>31416917</v>
      </c>
      <c r="F36" s="29">
        <f t="shared" si="2"/>
        <v>-25000000</v>
      </c>
      <c r="G36" s="27">
        <f t="shared" si="2"/>
        <v>-25000542</v>
      </c>
      <c r="H36" s="28">
        <f t="shared" si="2"/>
        <v>15399458</v>
      </c>
      <c r="I36" s="30">
        <f t="shared" si="2"/>
        <v>-24126110</v>
      </c>
      <c r="J36" s="31">
        <f t="shared" si="2"/>
        <v>-15399458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8633719</v>
      </c>
      <c r="D38" s="33">
        <f aca="true" t="shared" si="3" ref="D38:L38">+D17+D27+D36</f>
        <v>-40317313</v>
      </c>
      <c r="E38" s="34">
        <f t="shared" si="3"/>
        <v>11078867</v>
      </c>
      <c r="F38" s="35">
        <f t="shared" si="3"/>
        <v>3400114</v>
      </c>
      <c r="G38" s="33">
        <f t="shared" si="3"/>
        <v>-31580597</v>
      </c>
      <c r="H38" s="34">
        <f t="shared" si="3"/>
        <v>10607866</v>
      </c>
      <c r="I38" s="36">
        <f t="shared" si="3"/>
        <v>-29887763</v>
      </c>
      <c r="J38" s="37">
        <f t="shared" si="3"/>
        <v>-1807963</v>
      </c>
      <c r="K38" s="33">
        <f t="shared" si="3"/>
        <v>20443650</v>
      </c>
      <c r="L38" s="34">
        <f t="shared" si="3"/>
        <v>21073643</v>
      </c>
    </row>
    <row r="39" spans="1:12" ht="13.5">
      <c r="A39" s="24" t="s">
        <v>45</v>
      </c>
      <c r="B39" s="18" t="s">
        <v>46</v>
      </c>
      <c r="C39" s="33">
        <v>117518723</v>
      </c>
      <c r="D39" s="33">
        <v>126152442</v>
      </c>
      <c r="E39" s="34">
        <v>85835129</v>
      </c>
      <c r="F39" s="35">
        <v>55317421</v>
      </c>
      <c r="G39" s="33">
        <v>96913996</v>
      </c>
      <c r="H39" s="34">
        <v>55317421</v>
      </c>
      <c r="I39" s="36">
        <v>96913996</v>
      </c>
      <c r="J39" s="37">
        <v>65333401</v>
      </c>
      <c r="K39" s="33">
        <v>63525439</v>
      </c>
      <c r="L39" s="34">
        <v>83969089</v>
      </c>
    </row>
    <row r="40" spans="1:12" ht="13.5">
      <c r="A40" s="43" t="s">
        <v>47</v>
      </c>
      <c r="B40" s="44" t="s">
        <v>46</v>
      </c>
      <c r="C40" s="45">
        <v>126152442</v>
      </c>
      <c r="D40" s="45">
        <v>85835129</v>
      </c>
      <c r="E40" s="46">
        <v>96913996</v>
      </c>
      <c r="F40" s="47">
        <v>58717534</v>
      </c>
      <c r="G40" s="45">
        <v>65333399</v>
      </c>
      <c r="H40" s="46">
        <v>65925287</v>
      </c>
      <c r="I40" s="48">
        <v>67026233</v>
      </c>
      <c r="J40" s="49">
        <v>63525439</v>
      </c>
      <c r="K40" s="45">
        <v>83969089</v>
      </c>
      <c r="L40" s="46">
        <v>105042732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1118508</v>
      </c>
      <c r="D6" s="19">
        <v>2721629</v>
      </c>
      <c r="E6" s="20">
        <v>9748537</v>
      </c>
      <c r="F6" s="21">
        <v>6500000</v>
      </c>
      <c r="G6" s="19">
        <v>6500004</v>
      </c>
      <c r="H6" s="20">
        <v>4372848</v>
      </c>
      <c r="I6" s="22">
        <v>4134733</v>
      </c>
      <c r="J6" s="23">
        <v>4144176</v>
      </c>
      <c r="K6" s="19">
        <v>4388685</v>
      </c>
      <c r="L6" s="20">
        <v>4643228</v>
      </c>
    </row>
    <row r="7" spans="1:12" ht="13.5">
      <c r="A7" s="24" t="s">
        <v>19</v>
      </c>
      <c r="B7" s="18"/>
      <c r="C7" s="19">
        <v>1915222</v>
      </c>
      <c r="D7" s="19"/>
      <c r="E7" s="20"/>
      <c r="F7" s="21">
        <v>445000</v>
      </c>
      <c r="G7" s="19">
        <v>444996</v>
      </c>
      <c r="H7" s="20">
        <v>124178</v>
      </c>
      <c r="I7" s="22">
        <v>2892729</v>
      </c>
      <c r="J7" s="23">
        <v>-52500</v>
      </c>
      <c r="K7" s="19">
        <v>-187897</v>
      </c>
      <c r="L7" s="20">
        <v>-322696</v>
      </c>
    </row>
    <row r="8" spans="1:12" ht="13.5">
      <c r="A8" s="24" t="s">
        <v>20</v>
      </c>
      <c r="B8" s="18"/>
      <c r="C8" s="19">
        <v>638482</v>
      </c>
      <c r="D8" s="19">
        <v>4015609</v>
      </c>
      <c r="E8" s="20">
        <v>6930624</v>
      </c>
      <c r="F8" s="21">
        <v>25870467</v>
      </c>
      <c r="G8" s="19">
        <v>25320468</v>
      </c>
      <c r="H8" s="20">
        <v>13933589</v>
      </c>
      <c r="I8" s="22">
        <v>5566440</v>
      </c>
      <c r="J8" s="23">
        <v>13792500</v>
      </c>
      <c r="K8" s="19">
        <v>5559516</v>
      </c>
      <c r="L8" s="20">
        <v>5563089</v>
      </c>
    </row>
    <row r="9" spans="1:12" ht="13.5">
      <c r="A9" s="24" t="s">
        <v>21</v>
      </c>
      <c r="B9" s="18" t="s">
        <v>22</v>
      </c>
      <c r="C9" s="19">
        <v>64740989</v>
      </c>
      <c r="D9" s="19">
        <v>119565550</v>
      </c>
      <c r="E9" s="20">
        <v>197092710</v>
      </c>
      <c r="F9" s="21">
        <v>97400760</v>
      </c>
      <c r="G9" s="19">
        <v>98869116</v>
      </c>
      <c r="H9" s="20">
        <v>99601549</v>
      </c>
      <c r="I9" s="22">
        <v>207498729</v>
      </c>
      <c r="J9" s="23">
        <v>104073996</v>
      </c>
      <c r="K9" s="19">
        <v>110019000</v>
      </c>
      <c r="L9" s="20">
        <v>103165000</v>
      </c>
    </row>
    <row r="10" spans="1:12" ht="13.5">
      <c r="A10" s="24" t="s">
        <v>23</v>
      </c>
      <c r="B10" s="18" t="s">
        <v>22</v>
      </c>
      <c r="C10" s="19">
        <v>31459540</v>
      </c>
      <c r="D10" s="19">
        <v>21577000</v>
      </c>
      <c r="E10" s="20"/>
      <c r="F10" s="21">
        <v>95960000</v>
      </c>
      <c r="G10" s="19">
        <v>108960000</v>
      </c>
      <c r="H10" s="20">
        <v>123030925</v>
      </c>
      <c r="I10" s="22"/>
      <c r="J10" s="23">
        <v>80913000</v>
      </c>
      <c r="K10" s="19">
        <v>151659000</v>
      </c>
      <c r="L10" s="20">
        <v>114557000</v>
      </c>
    </row>
    <row r="11" spans="1:12" ht="13.5">
      <c r="A11" s="24" t="s">
        <v>24</v>
      </c>
      <c r="B11" s="18"/>
      <c r="C11" s="19">
        <v>1558987</v>
      </c>
      <c r="D11" s="19">
        <v>2229577</v>
      </c>
      <c r="E11" s="20">
        <v>2041095</v>
      </c>
      <c r="F11" s="21">
        <v>2450000</v>
      </c>
      <c r="G11" s="19">
        <v>2450004</v>
      </c>
      <c r="H11" s="20">
        <v>38490</v>
      </c>
      <c r="I11" s="22"/>
      <c r="J11" s="23">
        <v>3157500</v>
      </c>
      <c r="K11" s="19">
        <v>3343793</v>
      </c>
      <c r="L11" s="20">
        <v>2911506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-73002148</v>
      </c>
      <c r="D14" s="19">
        <v>-99334660</v>
      </c>
      <c r="E14" s="20">
        <v>-111532446</v>
      </c>
      <c r="F14" s="21">
        <v>-112729495</v>
      </c>
      <c r="G14" s="19">
        <v>-122312568</v>
      </c>
      <c r="H14" s="20">
        <v>-110905431</v>
      </c>
      <c r="I14" s="22">
        <v>-118747495</v>
      </c>
      <c r="J14" s="23">
        <v>-122750747</v>
      </c>
      <c r="K14" s="19">
        <v>-127930740</v>
      </c>
      <c r="L14" s="20">
        <v>-138683395</v>
      </c>
    </row>
    <row r="15" spans="1:12" ht="13.5">
      <c r="A15" s="24" t="s">
        <v>28</v>
      </c>
      <c r="B15" s="18"/>
      <c r="C15" s="19">
        <v>-96674</v>
      </c>
      <c r="D15" s="19">
        <v>-72675</v>
      </c>
      <c r="E15" s="20">
        <v>-1597300</v>
      </c>
      <c r="F15" s="21">
        <v>-9996</v>
      </c>
      <c r="G15" s="19">
        <v>-80004</v>
      </c>
      <c r="H15" s="20"/>
      <c r="I15" s="22">
        <v>-306634</v>
      </c>
      <c r="J15" s="23">
        <v>-50004</v>
      </c>
      <c r="K15" s="19">
        <v>-52950</v>
      </c>
      <c r="L15" s="20">
        <v>-56021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28332906</v>
      </c>
      <c r="D17" s="27">
        <f aca="true" t="shared" si="0" ref="D17:L17">SUM(D6:D16)</f>
        <v>50702030</v>
      </c>
      <c r="E17" s="28">
        <f t="shared" si="0"/>
        <v>102683220</v>
      </c>
      <c r="F17" s="29">
        <f t="shared" si="0"/>
        <v>115886736</v>
      </c>
      <c r="G17" s="27">
        <f t="shared" si="0"/>
        <v>120152016</v>
      </c>
      <c r="H17" s="30">
        <f t="shared" si="0"/>
        <v>130196148</v>
      </c>
      <c r="I17" s="29">
        <f t="shared" si="0"/>
        <v>101038502</v>
      </c>
      <c r="J17" s="31">
        <f t="shared" si="0"/>
        <v>83227921</v>
      </c>
      <c r="K17" s="27">
        <f t="shared" si="0"/>
        <v>146798407</v>
      </c>
      <c r="L17" s="28">
        <f t="shared" si="0"/>
        <v>91777711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749</v>
      </c>
      <c r="D21" s="19">
        <v>280393</v>
      </c>
      <c r="E21" s="20"/>
      <c r="F21" s="38"/>
      <c r="G21" s="39"/>
      <c r="H21" s="40"/>
      <c r="I21" s="22">
        <v>18420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-876736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-30164993</v>
      </c>
      <c r="D26" s="19">
        <v>-86809365</v>
      </c>
      <c r="E26" s="20">
        <v>-83416190</v>
      </c>
      <c r="F26" s="21">
        <v>108141996</v>
      </c>
      <c r="G26" s="19">
        <v>120152004</v>
      </c>
      <c r="H26" s="20">
        <v>-66604594</v>
      </c>
      <c r="I26" s="22">
        <v>-87441911</v>
      </c>
      <c r="J26" s="23">
        <v>-90809196</v>
      </c>
      <c r="K26" s="19">
        <v>-150617150</v>
      </c>
      <c r="L26" s="20">
        <v>-105221518</v>
      </c>
    </row>
    <row r="27" spans="1:12" ht="13.5">
      <c r="A27" s="25" t="s">
        <v>37</v>
      </c>
      <c r="B27" s="26"/>
      <c r="C27" s="27">
        <f>SUM(C21:C26)</f>
        <v>-30164244</v>
      </c>
      <c r="D27" s="27">
        <f aca="true" t="shared" si="1" ref="D27:L27">SUM(D21:D26)</f>
        <v>-87405708</v>
      </c>
      <c r="E27" s="28">
        <f t="shared" si="1"/>
        <v>-83416190</v>
      </c>
      <c r="F27" s="29">
        <f t="shared" si="1"/>
        <v>108141996</v>
      </c>
      <c r="G27" s="27">
        <f t="shared" si="1"/>
        <v>120152004</v>
      </c>
      <c r="H27" s="28">
        <f t="shared" si="1"/>
        <v>-66604594</v>
      </c>
      <c r="I27" s="30">
        <f t="shared" si="1"/>
        <v>-87423491</v>
      </c>
      <c r="J27" s="31">
        <f t="shared" si="1"/>
        <v>-90809196</v>
      </c>
      <c r="K27" s="27">
        <f t="shared" si="1"/>
        <v>-150617150</v>
      </c>
      <c r="L27" s="28">
        <f t="shared" si="1"/>
        <v>-105221518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7089441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30010559</v>
      </c>
      <c r="E35" s="20">
        <v>-19000000</v>
      </c>
      <c r="F35" s="21"/>
      <c r="G35" s="19"/>
      <c r="H35" s="20"/>
      <c r="I35" s="22">
        <v>-21281079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30010559</v>
      </c>
      <c r="E36" s="28">
        <f t="shared" si="2"/>
        <v>-11910559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-21281079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-1831338</v>
      </c>
      <c r="D38" s="33">
        <f aca="true" t="shared" si="3" ref="D38:L38">+D17+D27+D36</f>
        <v>-6693119</v>
      </c>
      <c r="E38" s="34">
        <f t="shared" si="3"/>
        <v>7356471</v>
      </c>
      <c r="F38" s="35">
        <f t="shared" si="3"/>
        <v>224028732</v>
      </c>
      <c r="G38" s="33">
        <f t="shared" si="3"/>
        <v>240304020</v>
      </c>
      <c r="H38" s="34">
        <f t="shared" si="3"/>
        <v>63591554</v>
      </c>
      <c r="I38" s="36">
        <f t="shared" si="3"/>
        <v>-7666068</v>
      </c>
      <c r="J38" s="37">
        <f t="shared" si="3"/>
        <v>-7581275</v>
      </c>
      <c r="K38" s="33">
        <f t="shared" si="3"/>
        <v>-3818743</v>
      </c>
      <c r="L38" s="34">
        <f t="shared" si="3"/>
        <v>-13443807</v>
      </c>
    </row>
    <row r="39" spans="1:12" ht="13.5">
      <c r="A39" s="24" t="s">
        <v>45</v>
      </c>
      <c r="B39" s="18" t="s">
        <v>46</v>
      </c>
      <c r="C39" s="33">
        <v>9807218</v>
      </c>
      <c r="D39" s="33">
        <v>9318954</v>
      </c>
      <c r="E39" s="34">
        <v>1887356</v>
      </c>
      <c r="F39" s="35"/>
      <c r="G39" s="33">
        <v>385304</v>
      </c>
      <c r="H39" s="34">
        <v>8843588</v>
      </c>
      <c r="I39" s="36">
        <v>9260997</v>
      </c>
      <c r="J39" s="37">
        <v>8843588</v>
      </c>
      <c r="K39" s="33">
        <v>1262313</v>
      </c>
      <c r="L39" s="34">
        <v>-2556430</v>
      </c>
    </row>
    <row r="40" spans="1:12" ht="13.5">
      <c r="A40" s="43" t="s">
        <v>47</v>
      </c>
      <c r="B40" s="44" t="s">
        <v>46</v>
      </c>
      <c r="C40" s="45">
        <v>7975880</v>
      </c>
      <c r="D40" s="45">
        <v>2625835</v>
      </c>
      <c r="E40" s="46">
        <v>9243827</v>
      </c>
      <c r="F40" s="47">
        <v>224028732</v>
      </c>
      <c r="G40" s="45">
        <v>240689322</v>
      </c>
      <c r="H40" s="46">
        <v>72435142</v>
      </c>
      <c r="I40" s="48">
        <v>1594929</v>
      </c>
      <c r="J40" s="49">
        <v>1262313</v>
      </c>
      <c r="K40" s="45">
        <v>-2556430</v>
      </c>
      <c r="L40" s="46">
        <v>-16000237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17102745</v>
      </c>
      <c r="D6" s="19">
        <v>201763478</v>
      </c>
      <c r="E6" s="20">
        <v>21480724</v>
      </c>
      <c r="F6" s="21">
        <v>35440860</v>
      </c>
      <c r="G6" s="19">
        <v>34680885</v>
      </c>
      <c r="H6" s="20">
        <v>13238553</v>
      </c>
      <c r="I6" s="22">
        <v>5856817</v>
      </c>
      <c r="J6" s="23">
        <v>43595316</v>
      </c>
      <c r="K6" s="19">
        <v>46080253</v>
      </c>
      <c r="L6" s="20">
        <v>48660747</v>
      </c>
    </row>
    <row r="7" spans="1:12" ht="13.5">
      <c r="A7" s="24" t="s">
        <v>19</v>
      </c>
      <c r="B7" s="18"/>
      <c r="C7" s="19">
        <v>95195694</v>
      </c>
      <c r="D7" s="19"/>
      <c r="E7" s="20">
        <v>106300407</v>
      </c>
      <c r="F7" s="21">
        <v>176985432</v>
      </c>
      <c r="G7" s="19">
        <v>176831334</v>
      </c>
      <c r="H7" s="20">
        <v>30110855</v>
      </c>
      <c r="I7" s="22">
        <v>122178609</v>
      </c>
      <c r="J7" s="23">
        <v>147285816</v>
      </c>
      <c r="K7" s="19">
        <v>155681110</v>
      </c>
      <c r="L7" s="20">
        <v>164399253</v>
      </c>
    </row>
    <row r="8" spans="1:12" ht="13.5">
      <c r="A8" s="24" t="s">
        <v>20</v>
      </c>
      <c r="B8" s="18"/>
      <c r="C8" s="19">
        <v>17658318</v>
      </c>
      <c r="D8" s="19"/>
      <c r="E8" s="20">
        <v>5791915</v>
      </c>
      <c r="F8" s="21">
        <v>10547964</v>
      </c>
      <c r="G8" s="19">
        <v>10995404</v>
      </c>
      <c r="H8" s="20">
        <v>75325725</v>
      </c>
      <c r="I8" s="22">
        <v>5735974</v>
      </c>
      <c r="J8" s="23">
        <v>8764524</v>
      </c>
      <c r="K8" s="19">
        <v>9264091</v>
      </c>
      <c r="L8" s="20">
        <v>9782881</v>
      </c>
    </row>
    <row r="9" spans="1:12" ht="13.5">
      <c r="A9" s="24" t="s">
        <v>21</v>
      </c>
      <c r="B9" s="18" t="s">
        <v>22</v>
      </c>
      <c r="C9" s="19">
        <v>58352217</v>
      </c>
      <c r="D9" s="19"/>
      <c r="E9" s="20">
        <v>67078244</v>
      </c>
      <c r="F9" s="21">
        <v>131095164</v>
      </c>
      <c r="G9" s="19">
        <v>114160308</v>
      </c>
      <c r="H9" s="20">
        <v>47544615</v>
      </c>
      <c r="I9" s="22">
        <v>168008119</v>
      </c>
      <c r="J9" s="23">
        <v>107438964</v>
      </c>
      <c r="K9" s="19">
        <v>113562986</v>
      </c>
      <c r="L9" s="20">
        <v>119922513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108129228</v>
      </c>
      <c r="G10" s="19">
        <v>108129228</v>
      </c>
      <c r="H10" s="20"/>
      <c r="I10" s="22"/>
      <c r="J10" s="23">
        <v>64760436</v>
      </c>
      <c r="K10" s="19">
        <v>68451775</v>
      </c>
      <c r="L10" s="20">
        <v>72285074</v>
      </c>
    </row>
    <row r="11" spans="1:12" ht="13.5">
      <c r="A11" s="24" t="s">
        <v>24</v>
      </c>
      <c r="B11" s="18"/>
      <c r="C11" s="19">
        <v>6506498</v>
      </c>
      <c r="D11" s="19">
        <v>6958111</v>
      </c>
      <c r="E11" s="20">
        <v>6199768</v>
      </c>
      <c r="F11" s="21">
        <v>5119092</v>
      </c>
      <c r="G11" s="19">
        <v>5177945</v>
      </c>
      <c r="H11" s="20">
        <v>183394</v>
      </c>
      <c r="I11" s="22">
        <v>7555552</v>
      </c>
      <c r="J11" s="23">
        <v>3243420</v>
      </c>
      <c r="K11" s="19">
        <v>3428299</v>
      </c>
      <c r="L11" s="20">
        <v>3620284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-170217458</v>
      </c>
      <c r="D14" s="19">
        <v>-188469183</v>
      </c>
      <c r="E14" s="20">
        <v>-201958949</v>
      </c>
      <c r="F14" s="21">
        <v>-394889739</v>
      </c>
      <c r="G14" s="19">
        <v>-413205569</v>
      </c>
      <c r="H14" s="20">
        <v>-159780882</v>
      </c>
      <c r="I14" s="22">
        <v>-213736117</v>
      </c>
      <c r="J14" s="23">
        <v>-397501092</v>
      </c>
      <c r="K14" s="19">
        <v>-420158669</v>
      </c>
      <c r="L14" s="20">
        <v>-443687553</v>
      </c>
    </row>
    <row r="15" spans="1:12" ht="13.5">
      <c r="A15" s="24" t="s">
        <v>28</v>
      </c>
      <c r="B15" s="18"/>
      <c r="C15" s="19"/>
      <c r="D15" s="19"/>
      <c r="E15" s="20"/>
      <c r="F15" s="21">
        <v>-1313409</v>
      </c>
      <c r="G15" s="19">
        <v>-104701</v>
      </c>
      <c r="H15" s="20"/>
      <c r="I15" s="22">
        <v>-1491677</v>
      </c>
      <c r="J15" s="23">
        <v>-328140</v>
      </c>
      <c r="K15" s="19">
        <v>-346840</v>
      </c>
      <c r="L15" s="20">
        <v>-366263</v>
      </c>
    </row>
    <row r="16" spans="1:12" ht="13.5">
      <c r="A16" s="24" t="s">
        <v>29</v>
      </c>
      <c r="B16" s="18" t="s">
        <v>22</v>
      </c>
      <c r="C16" s="19">
        <v>-18000</v>
      </c>
      <c r="D16" s="19">
        <v>-23000</v>
      </c>
      <c r="E16" s="20">
        <v>-18000</v>
      </c>
      <c r="F16" s="21">
        <v>-28075080</v>
      </c>
      <c r="G16" s="19">
        <v>-7934000</v>
      </c>
      <c r="H16" s="20">
        <v>-4500</v>
      </c>
      <c r="I16" s="22"/>
      <c r="J16" s="23">
        <v>-67044</v>
      </c>
      <c r="K16" s="19">
        <v>-70868</v>
      </c>
      <c r="L16" s="20">
        <v>-74836</v>
      </c>
    </row>
    <row r="17" spans="1:12" ht="13.5">
      <c r="A17" s="25" t="s">
        <v>30</v>
      </c>
      <c r="B17" s="26"/>
      <c r="C17" s="27">
        <f>SUM(C6:C16)</f>
        <v>24580014</v>
      </c>
      <c r="D17" s="27">
        <f aca="true" t="shared" si="0" ref="D17:L17">SUM(D6:D16)</f>
        <v>20229406</v>
      </c>
      <c r="E17" s="28">
        <f t="shared" si="0"/>
        <v>4874109</v>
      </c>
      <c r="F17" s="29">
        <f t="shared" si="0"/>
        <v>43039512</v>
      </c>
      <c r="G17" s="27">
        <f t="shared" si="0"/>
        <v>28730834</v>
      </c>
      <c r="H17" s="30">
        <f t="shared" si="0"/>
        <v>6617760</v>
      </c>
      <c r="I17" s="29">
        <f t="shared" si="0"/>
        <v>94107277</v>
      </c>
      <c r="J17" s="31">
        <f t="shared" si="0"/>
        <v>-22807800</v>
      </c>
      <c r="K17" s="27">
        <f t="shared" si="0"/>
        <v>-24107863</v>
      </c>
      <c r="L17" s="28">
        <f t="shared" si="0"/>
        <v>-25457900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30099</v>
      </c>
      <c r="D21" s="19">
        <v>975100</v>
      </c>
      <c r="E21" s="20">
        <v>239712</v>
      </c>
      <c r="F21" s="38">
        <v>452772</v>
      </c>
      <c r="G21" s="39">
        <v>488808</v>
      </c>
      <c r="H21" s="40">
        <v>2615006</v>
      </c>
      <c r="I21" s="22">
        <v>3590400</v>
      </c>
      <c r="J21" s="41">
        <v>6593076</v>
      </c>
      <c r="K21" s="39">
        <v>6968880</v>
      </c>
      <c r="L21" s="40">
        <v>7359138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-37260029</v>
      </c>
      <c r="D26" s="19">
        <v>-27895330</v>
      </c>
      <c r="E26" s="20">
        <v>-24796207</v>
      </c>
      <c r="F26" s="21">
        <v>-99309084</v>
      </c>
      <c r="G26" s="19">
        <v>-102924045</v>
      </c>
      <c r="H26" s="20">
        <v>-8215404</v>
      </c>
      <c r="I26" s="22">
        <v>-62396368</v>
      </c>
      <c r="J26" s="23">
        <v>-64760436</v>
      </c>
      <c r="K26" s="19">
        <v>-68451775</v>
      </c>
      <c r="L26" s="20">
        <v>-72285074</v>
      </c>
    </row>
    <row r="27" spans="1:12" ht="13.5">
      <c r="A27" s="25" t="s">
        <v>37</v>
      </c>
      <c r="B27" s="26"/>
      <c r="C27" s="27">
        <f>SUM(C21:C26)</f>
        <v>-37229930</v>
      </c>
      <c r="D27" s="27">
        <f aca="true" t="shared" si="1" ref="D27:L27">SUM(D21:D26)</f>
        <v>-26920230</v>
      </c>
      <c r="E27" s="28">
        <f t="shared" si="1"/>
        <v>-24556495</v>
      </c>
      <c r="F27" s="29">
        <f t="shared" si="1"/>
        <v>-98856312</v>
      </c>
      <c r="G27" s="27">
        <f t="shared" si="1"/>
        <v>-102435237</v>
      </c>
      <c r="H27" s="28">
        <f t="shared" si="1"/>
        <v>-5600398</v>
      </c>
      <c r="I27" s="30">
        <f t="shared" si="1"/>
        <v>-58805968</v>
      </c>
      <c r="J27" s="31">
        <f t="shared" si="1"/>
        <v>-58167360</v>
      </c>
      <c r="K27" s="27">
        <f t="shared" si="1"/>
        <v>-61482895</v>
      </c>
      <c r="L27" s="28">
        <f t="shared" si="1"/>
        <v>-64925936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253924</v>
      </c>
      <c r="D33" s="19">
        <v>252310</v>
      </c>
      <c r="E33" s="20">
        <v>11027</v>
      </c>
      <c r="F33" s="21">
        <v>2009772</v>
      </c>
      <c r="G33" s="39">
        <v>2009772</v>
      </c>
      <c r="H33" s="40"/>
      <c r="I33" s="42"/>
      <c r="J33" s="23">
        <v>2138400</v>
      </c>
      <c r="K33" s="19">
        <v>2260290</v>
      </c>
      <c r="L33" s="20">
        <v>2386866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253924</v>
      </c>
      <c r="D36" s="27">
        <f aca="true" t="shared" si="2" ref="D36:L36">SUM(D31:D35)</f>
        <v>252310</v>
      </c>
      <c r="E36" s="28">
        <f t="shared" si="2"/>
        <v>11027</v>
      </c>
      <c r="F36" s="29">
        <f t="shared" si="2"/>
        <v>2009772</v>
      </c>
      <c r="G36" s="27">
        <f t="shared" si="2"/>
        <v>2009772</v>
      </c>
      <c r="H36" s="28">
        <f t="shared" si="2"/>
        <v>0</v>
      </c>
      <c r="I36" s="30">
        <f t="shared" si="2"/>
        <v>0</v>
      </c>
      <c r="J36" s="31">
        <f t="shared" si="2"/>
        <v>2138400</v>
      </c>
      <c r="K36" s="27">
        <f t="shared" si="2"/>
        <v>2260290</v>
      </c>
      <c r="L36" s="28">
        <f t="shared" si="2"/>
        <v>2386866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-12395992</v>
      </c>
      <c r="D38" s="33">
        <f aca="true" t="shared" si="3" ref="D38:L38">+D17+D27+D36</f>
        <v>-6438514</v>
      </c>
      <c r="E38" s="34">
        <f t="shared" si="3"/>
        <v>-19671359</v>
      </c>
      <c r="F38" s="35">
        <f t="shared" si="3"/>
        <v>-53807028</v>
      </c>
      <c r="G38" s="33">
        <f t="shared" si="3"/>
        <v>-71694631</v>
      </c>
      <c r="H38" s="34">
        <f t="shared" si="3"/>
        <v>1017362</v>
      </c>
      <c r="I38" s="36">
        <f t="shared" si="3"/>
        <v>35301309</v>
      </c>
      <c r="J38" s="37">
        <f t="shared" si="3"/>
        <v>-78836760</v>
      </c>
      <c r="K38" s="33">
        <f t="shared" si="3"/>
        <v>-83330468</v>
      </c>
      <c r="L38" s="34">
        <f t="shared" si="3"/>
        <v>-87996970</v>
      </c>
    </row>
    <row r="39" spans="1:12" ht="13.5">
      <c r="A39" s="24" t="s">
        <v>45</v>
      </c>
      <c r="B39" s="18" t="s">
        <v>46</v>
      </c>
      <c r="C39" s="33">
        <v>40214033</v>
      </c>
      <c r="D39" s="33">
        <v>27818042</v>
      </c>
      <c r="E39" s="34">
        <v>21379528</v>
      </c>
      <c r="F39" s="35">
        <v>528230</v>
      </c>
      <c r="G39" s="33">
        <v>528230</v>
      </c>
      <c r="H39" s="34">
        <v>771889</v>
      </c>
      <c r="I39" s="36">
        <v>2970086</v>
      </c>
      <c r="J39" s="37">
        <v>556717</v>
      </c>
      <c r="K39" s="33">
        <v>-78280044</v>
      </c>
      <c r="L39" s="34">
        <v>-161610512</v>
      </c>
    </row>
    <row r="40" spans="1:12" ht="13.5">
      <c r="A40" s="43" t="s">
        <v>47</v>
      </c>
      <c r="B40" s="44" t="s">
        <v>46</v>
      </c>
      <c r="C40" s="45">
        <v>27818041</v>
      </c>
      <c r="D40" s="45">
        <v>21379528</v>
      </c>
      <c r="E40" s="46">
        <v>1708169</v>
      </c>
      <c r="F40" s="47">
        <v>-53278798</v>
      </c>
      <c r="G40" s="45">
        <v>-71166401</v>
      </c>
      <c r="H40" s="46"/>
      <c r="I40" s="48">
        <v>38271395</v>
      </c>
      <c r="J40" s="49">
        <v>-78280044</v>
      </c>
      <c r="K40" s="45">
        <v>-161610512</v>
      </c>
      <c r="L40" s="46">
        <v>-249607482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17479277</v>
      </c>
      <c r="D7" s="19">
        <v>10077439</v>
      </c>
      <c r="E7" s="20">
        <v>13636298</v>
      </c>
      <c r="F7" s="21">
        <v>28509000</v>
      </c>
      <c r="G7" s="19">
        <v>28509000</v>
      </c>
      <c r="H7" s="20">
        <v>7115279</v>
      </c>
      <c r="I7" s="22">
        <v>13314514</v>
      </c>
      <c r="J7" s="23">
        <v>23586192</v>
      </c>
      <c r="K7" s="19">
        <v>24930613</v>
      </c>
      <c r="L7" s="20">
        <v>26326727</v>
      </c>
    </row>
    <row r="8" spans="1:12" ht="13.5">
      <c r="A8" s="24" t="s">
        <v>20</v>
      </c>
      <c r="B8" s="18"/>
      <c r="C8" s="19">
        <v>67050865</v>
      </c>
      <c r="D8" s="19">
        <v>47642996</v>
      </c>
      <c r="E8" s="20">
        <v>5960802</v>
      </c>
      <c r="F8" s="21">
        <v>2429000</v>
      </c>
      <c r="G8" s="19">
        <v>2429000</v>
      </c>
      <c r="H8" s="20">
        <v>1014164</v>
      </c>
      <c r="I8" s="22">
        <v>2738695</v>
      </c>
      <c r="J8" s="23">
        <v>57151032</v>
      </c>
      <c r="K8" s="19">
        <v>122116321</v>
      </c>
      <c r="L8" s="20">
        <v>51632664</v>
      </c>
    </row>
    <row r="9" spans="1:12" ht="13.5">
      <c r="A9" s="24" t="s">
        <v>21</v>
      </c>
      <c r="B9" s="18" t="s">
        <v>22</v>
      </c>
      <c r="C9" s="19">
        <v>492969297</v>
      </c>
      <c r="D9" s="19">
        <v>374158799</v>
      </c>
      <c r="E9" s="20">
        <v>905582051</v>
      </c>
      <c r="F9" s="21">
        <v>531431000</v>
      </c>
      <c r="G9" s="19">
        <v>531431000</v>
      </c>
      <c r="H9" s="20">
        <v>99173554</v>
      </c>
      <c r="I9" s="22">
        <v>951910691</v>
      </c>
      <c r="J9" s="23">
        <v>467479992</v>
      </c>
      <c r="K9" s="19">
        <v>530375000</v>
      </c>
      <c r="L9" s="20">
        <v>575069000</v>
      </c>
    </row>
    <row r="10" spans="1:12" ht="13.5">
      <c r="A10" s="24" t="s">
        <v>23</v>
      </c>
      <c r="B10" s="18" t="s">
        <v>22</v>
      </c>
      <c r="C10" s="19">
        <v>230927205</v>
      </c>
      <c r="D10" s="19">
        <v>441701356</v>
      </c>
      <c r="E10" s="20"/>
      <c r="F10" s="21">
        <v>572667920</v>
      </c>
      <c r="G10" s="19">
        <v>572667920</v>
      </c>
      <c r="H10" s="20">
        <v>500697637</v>
      </c>
      <c r="I10" s="22"/>
      <c r="J10" s="23">
        <v>535273992</v>
      </c>
      <c r="K10" s="19">
        <v>597316000</v>
      </c>
      <c r="L10" s="20">
        <v>591740000</v>
      </c>
    </row>
    <row r="11" spans="1:12" ht="13.5">
      <c r="A11" s="24" t="s">
        <v>24</v>
      </c>
      <c r="B11" s="18"/>
      <c r="C11" s="19">
        <v>9370503</v>
      </c>
      <c r="D11" s="19">
        <v>13500775</v>
      </c>
      <c r="E11" s="20">
        <v>10154811</v>
      </c>
      <c r="F11" s="21">
        <v>8000000</v>
      </c>
      <c r="G11" s="19">
        <v>8000000</v>
      </c>
      <c r="H11" s="20">
        <v>600506</v>
      </c>
      <c r="I11" s="22">
        <v>8238305</v>
      </c>
      <c r="J11" s="23">
        <v>9999996</v>
      </c>
      <c r="K11" s="19">
        <v>10500000</v>
      </c>
      <c r="L11" s="20">
        <v>11025000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581106324</v>
      </c>
      <c r="D14" s="19">
        <v>414037781</v>
      </c>
      <c r="E14" s="20">
        <v>489979881</v>
      </c>
      <c r="F14" s="21">
        <v>-517884996</v>
      </c>
      <c r="G14" s="19">
        <v>-517884996</v>
      </c>
      <c r="H14" s="20">
        <v>-459601850</v>
      </c>
      <c r="I14" s="22">
        <v>-583007759</v>
      </c>
      <c r="J14" s="23">
        <v>-510503148</v>
      </c>
      <c r="K14" s="19">
        <v>-538088036</v>
      </c>
      <c r="L14" s="20">
        <v>-564201749</v>
      </c>
    </row>
    <row r="15" spans="1:12" ht="13.5">
      <c r="A15" s="24" t="s">
        <v>28</v>
      </c>
      <c r="B15" s="18"/>
      <c r="C15" s="19">
        <v>1052836</v>
      </c>
      <c r="D15" s="19">
        <v>1562046</v>
      </c>
      <c r="E15" s="20">
        <v>6426807</v>
      </c>
      <c r="F15" s="21">
        <v>-33369000</v>
      </c>
      <c r="G15" s="19">
        <v>-33369000</v>
      </c>
      <c r="H15" s="20">
        <v>-271359</v>
      </c>
      <c r="I15" s="22">
        <v>-2520148</v>
      </c>
      <c r="J15" s="23">
        <v>-888000</v>
      </c>
      <c r="K15" s="19">
        <v>-938616</v>
      </c>
      <c r="L15" s="20">
        <v>-991178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-20000004</v>
      </c>
      <c r="G16" s="19">
        <v>-20000004</v>
      </c>
      <c r="H16" s="20">
        <v>-5658934</v>
      </c>
      <c r="I16" s="22"/>
      <c r="J16" s="23">
        <v>-19999992</v>
      </c>
      <c r="K16" s="19">
        <v>-21140000</v>
      </c>
      <c r="L16" s="20"/>
    </row>
    <row r="17" spans="1:12" ht="13.5">
      <c r="A17" s="25" t="s">
        <v>30</v>
      </c>
      <c r="B17" s="26"/>
      <c r="C17" s="27">
        <f>SUM(C6:C16)</f>
        <v>1399956307</v>
      </c>
      <c r="D17" s="27">
        <f aca="true" t="shared" si="0" ref="D17:L17">SUM(D6:D16)</f>
        <v>1302681192</v>
      </c>
      <c r="E17" s="28">
        <f t="shared" si="0"/>
        <v>1431740650</v>
      </c>
      <c r="F17" s="29">
        <f t="shared" si="0"/>
        <v>571782920</v>
      </c>
      <c r="G17" s="27">
        <f t="shared" si="0"/>
        <v>571782920</v>
      </c>
      <c r="H17" s="30">
        <f t="shared" si="0"/>
        <v>143068997</v>
      </c>
      <c r="I17" s="29">
        <f t="shared" si="0"/>
        <v>390674298</v>
      </c>
      <c r="J17" s="31">
        <f t="shared" si="0"/>
        <v>562100064</v>
      </c>
      <c r="K17" s="27">
        <f t="shared" si="0"/>
        <v>725071282</v>
      </c>
      <c r="L17" s="28">
        <f t="shared" si="0"/>
        <v>690600464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103188584</v>
      </c>
      <c r="D21" s="19"/>
      <c r="E21" s="20">
        <v>-2518012</v>
      </c>
      <c r="F21" s="38"/>
      <c r="G21" s="39"/>
      <c r="H21" s="40"/>
      <c r="I21" s="22">
        <v>1602956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51132010</v>
      </c>
      <c r="F23" s="38"/>
      <c r="G23" s="39"/>
      <c r="H23" s="40"/>
      <c r="I23" s="22">
        <v>31524153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>
        <v>-515617304</v>
      </c>
      <c r="F24" s="21"/>
      <c r="G24" s="19"/>
      <c r="H24" s="20">
        <v>45787283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404518819</v>
      </c>
      <c r="D26" s="19">
        <v>580608559</v>
      </c>
      <c r="E26" s="20"/>
      <c r="F26" s="21">
        <v>-1496782752</v>
      </c>
      <c r="G26" s="19">
        <v>-1496782752</v>
      </c>
      <c r="H26" s="20">
        <v>-320032540</v>
      </c>
      <c r="I26" s="22">
        <v>-440083441</v>
      </c>
      <c r="J26" s="23">
        <v>-532273740</v>
      </c>
      <c r="K26" s="19">
        <v>-550742897</v>
      </c>
      <c r="L26" s="20">
        <v>-560402210</v>
      </c>
    </row>
    <row r="27" spans="1:12" ht="13.5">
      <c r="A27" s="25" t="s">
        <v>37</v>
      </c>
      <c r="B27" s="26"/>
      <c r="C27" s="27">
        <f>SUM(C21:C26)</f>
        <v>507707403</v>
      </c>
      <c r="D27" s="27">
        <f aca="true" t="shared" si="1" ref="D27:L27">SUM(D21:D26)</f>
        <v>580608559</v>
      </c>
      <c r="E27" s="28">
        <f t="shared" si="1"/>
        <v>-467003306</v>
      </c>
      <c r="F27" s="29">
        <f t="shared" si="1"/>
        <v>-1496782752</v>
      </c>
      <c r="G27" s="27">
        <f t="shared" si="1"/>
        <v>-1496782752</v>
      </c>
      <c r="H27" s="28">
        <f t="shared" si="1"/>
        <v>-274245257</v>
      </c>
      <c r="I27" s="30">
        <f t="shared" si="1"/>
        <v>-406956332</v>
      </c>
      <c r="J27" s="31">
        <f t="shared" si="1"/>
        <v>-532273740</v>
      </c>
      <c r="K27" s="27">
        <f t="shared" si="1"/>
        <v>-550742897</v>
      </c>
      <c r="L27" s="28">
        <f t="shared" si="1"/>
        <v>-560402210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>
        <v>999999996</v>
      </c>
      <c r="G32" s="19">
        <v>999999996</v>
      </c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9376833</v>
      </c>
      <c r="F35" s="21">
        <v>-32232996</v>
      </c>
      <c r="G35" s="19">
        <v>-32232996</v>
      </c>
      <c r="H35" s="20"/>
      <c r="I35" s="22">
        <v>-10453116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9376833</v>
      </c>
      <c r="F36" s="29">
        <f t="shared" si="2"/>
        <v>967767000</v>
      </c>
      <c r="G36" s="27">
        <f t="shared" si="2"/>
        <v>967767000</v>
      </c>
      <c r="H36" s="28">
        <f t="shared" si="2"/>
        <v>0</v>
      </c>
      <c r="I36" s="30">
        <f t="shared" si="2"/>
        <v>-10453116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1907663710</v>
      </c>
      <c r="D38" s="33">
        <f aca="true" t="shared" si="3" ref="D38:L38">+D17+D27+D36</f>
        <v>1883289751</v>
      </c>
      <c r="E38" s="34">
        <f t="shared" si="3"/>
        <v>974114177</v>
      </c>
      <c r="F38" s="35">
        <f t="shared" si="3"/>
        <v>42767168</v>
      </c>
      <c r="G38" s="33">
        <f t="shared" si="3"/>
        <v>42767168</v>
      </c>
      <c r="H38" s="34">
        <f t="shared" si="3"/>
        <v>-131176260</v>
      </c>
      <c r="I38" s="36">
        <f t="shared" si="3"/>
        <v>-26735150</v>
      </c>
      <c r="J38" s="37">
        <f t="shared" si="3"/>
        <v>29826324</v>
      </c>
      <c r="K38" s="33">
        <f t="shared" si="3"/>
        <v>174328385</v>
      </c>
      <c r="L38" s="34">
        <f t="shared" si="3"/>
        <v>130198254</v>
      </c>
    </row>
    <row r="39" spans="1:12" ht="13.5">
      <c r="A39" s="24" t="s">
        <v>45</v>
      </c>
      <c r="B39" s="18" t="s">
        <v>46</v>
      </c>
      <c r="C39" s="33">
        <v>202924137</v>
      </c>
      <c r="D39" s="33">
        <v>134602454</v>
      </c>
      <c r="E39" s="34">
        <v>73822209</v>
      </c>
      <c r="F39" s="35"/>
      <c r="G39" s="33"/>
      <c r="H39" s="34">
        <v>21165521</v>
      </c>
      <c r="I39" s="36">
        <v>37254263</v>
      </c>
      <c r="J39" s="37">
        <v>36375313</v>
      </c>
      <c r="K39" s="33">
        <v>66201637</v>
      </c>
      <c r="L39" s="34">
        <v>240530022</v>
      </c>
    </row>
    <row r="40" spans="1:12" ht="13.5">
      <c r="A40" s="43" t="s">
        <v>47</v>
      </c>
      <c r="B40" s="44" t="s">
        <v>46</v>
      </c>
      <c r="C40" s="45">
        <v>2110587847</v>
      </c>
      <c r="D40" s="45">
        <v>2017892205</v>
      </c>
      <c r="E40" s="46">
        <v>1047936386</v>
      </c>
      <c r="F40" s="47">
        <v>42767168</v>
      </c>
      <c r="G40" s="45">
        <v>42767168</v>
      </c>
      <c r="H40" s="46">
        <v>-110010739</v>
      </c>
      <c r="I40" s="48">
        <v>10519113</v>
      </c>
      <c r="J40" s="49">
        <v>66201637</v>
      </c>
      <c r="K40" s="45">
        <v>240530022</v>
      </c>
      <c r="L40" s="46">
        <v>370728276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6792836</v>
      </c>
      <c r="D6" s="19">
        <v>7243980</v>
      </c>
      <c r="E6" s="20">
        <v>8835553</v>
      </c>
      <c r="F6" s="21">
        <v>9426500</v>
      </c>
      <c r="G6" s="19">
        <v>7868912</v>
      </c>
      <c r="H6" s="20">
        <v>11904169</v>
      </c>
      <c r="I6" s="22">
        <v>8952635</v>
      </c>
      <c r="J6" s="23">
        <v>9500000</v>
      </c>
      <c r="K6" s="19">
        <v>10450000</v>
      </c>
      <c r="L6" s="20">
        <v>11495000</v>
      </c>
    </row>
    <row r="7" spans="1:12" ht="13.5">
      <c r="A7" s="24" t="s">
        <v>19</v>
      </c>
      <c r="B7" s="18"/>
      <c r="C7" s="19">
        <v>69314941</v>
      </c>
      <c r="D7" s="19">
        <v>84500444</v>
      </c>
      <c r="E7" s="20">
        <v>88047859</v>
      </c>
      <c r="F7" s="21">
        <v>97506212</v>
      </c>
      <c r="G7" s="19">
        <v>98093343</v>
      </c>
      <c r="H7" s="20">
        <v>98785201</v>
      </c>
      <c r="I7" s="22">
        <v>101814891</v>
      </c>
      <c r="J7" s="23">
        <v>99147634</v>
      </c>
      <c r="K7" s="19">
        <v>101632097</v>
      </c>
      <c r="L7" s="20">
        <v>104196334</v>
      </c>
    </row>
    <row r="8" spans="1:12" ht="13.5">
      <c r="A8" s="24" t="s">
        <v>20</v>
      </c>
      <c r="B8" s="18"/>
      <c r="C8" s="19">
        <v>5946899</v>
      </c>
      <c r="D8" s="19">
        <v>8416185</v>
      </c>
      <c r="E8" s="20">
        <v>9164768</v>
      </c>
      <c r="F8" s="21">
        <v>6935003</v>
      </c>
      <c r="G8" s="19">
        <v>24913968</v>
      </c>
      <c r="H8" s="20">
        <v>21637531</v>
      </c>
      <c r="I8" s="22">
        <v>4010177</v>
      </c>
      <c r="J8" s="23">
        <v>24100095</v>
      </c>
      <c r="K8" s="19">
        <v>25511901</v>
      </c>
      <c r="L8" s="20">
        <v>27007041</v>
      </c>
    </row>
    <row r="9" spans="1:12" ht="13.5">
      <c r="A9" s="24" t="s">
        <v>21</v>
      </c>
      <c r="B9" s="18" t="s">
        <v>22</v>
      </c>
      <c r="C9" s="19">
        <v>50466842</v>
      </c>
      <c r="D9" s="19">
        <v>49635769</v>
      </c>
      <c r="E9" s="20">
        <v>52419140</v>
      </c>
      <c r="F9" s="21">
        <v>51654001</v>
      </c>
      <c r="G9" s="19">
        <v>50544424</v>
      </c>
      <c r="H9" s="20">
        <v>52371641</v>
      </c>
      <c r="I9" s="22">
        <v>52797850</v>
      </c>
      <c r="J9" s="23">
        <v>52110980</v>
      </c>
      <c r="K9" s="19">
        <v>53955310</v>
      </c>
      <c r="L9" s="20">
        <v>56705010</v>
      </c>
    </row>
    <row r="10" spans="1:12" ht="13.5">
      <c r="A10" s="24" t="s">
        <v>23</v>
      </c>
      <c r="B10" s="18" t="s">
        <v>22</v>
      </c>
      <c r="C10" s="19">
        <v>28456059</v>
      </c>
      <c r="D10" s="19">
        <v>19540914</v>
      </c>
      <c r="E10" s="20">
        <v>23298134</v>
      </c>
      <c r="F10" s="21">
        <v>17983000</v>
      </c>
      <c r="G10" s="19">
        <v>18666000</v>
      </c>
      <c r="H10" s="20">
        <v>18666000</v>
      </c>
      <c r="I10" s="22">
        <v>17982700</v>
      </c>
      <c r="J10" s="23">
        <v>30771200</v>
      </c>
      <c r="K10" s="19">
        <v>22329800</v>
      </c>
      <c r="L10" s="20">
        <v>22919750</v>
      </c>
    </row>
    <row r="11" spans="1:12" ht="13.5">
      <c r="A11" s="24" t="s">
        <v>24</v>
      </c>
      <c r="B11" s="18"/>
      <c r="C11" s="19">
        <v>1701070</v>
      </c>
      <c r="D11" s="19">
        <v>786883</v>
      </c>
      <c r="E11" s="20">
        <v>1408577</v>
      </c>
      <c r="F11" s="21">
        <v>3179150</v>
      </c>
      <c r="G11" s="19">
        <v>1339214</v>
      </c>
      <c r="H11" s="20">
        <v>3843611</v>
      </c>
      <c r="I11" s="22">
        <v>1251250</v>
      </c>
      <c r="J11" s="23">
        <v>3389772</v>
      </c>
      <c r="K11" s="19">
        <v>3533158</v>
      </c>
      <c r="L11" s="20">
        <v>3685147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-135136277</v>
      </c>
      <c r="D14" s="19">
        <v>-156034872</v>
      </c>
      <c r="E14" s="20">
        <v>-165691022</v>
      </c>
      <c r="F14" s="21">
        <v>-164752497</v>
      </c>
      <c r="G14" s="19">
        <v>-199770022</v>
      </c>
      <c r="H14" s="20">
        <v>-196438168</v>
      </c>
      <c r="I14" s="22">
        <v>-171608751</v>
      </c>
      <c r="J14" s="23">
        <v>-186764958</v>
      </c>
      <c r="K14" s="19">
        <v>-194453594</v>
      </c>
      <c r="L14" s="20">
        <v>-201458896</v>
      </c>
    </row>
    <row r="15" spans="1:12" ht="13.5">
      <c r="A15" s="24" t="s">
        <v>28</v>
      </c>
      <c r="B15" s="18"/>
      <c r="C15" s="19">
        <v>-237063</v>
      </c>
      <c r="D15" s="19">
        <v>-255818</v>
      </c>
      <c r="E15" s="20">
        <v>-1311052</v>
      </c>
      <c r="F15" s="21">
        <v>-1277690</v>
      </c>
      <c r="G15" s="19">
        <v>-1916273</v>
      </c>
      <c r="H15" s="20">
        <v>-1743492</v>
      </c>
      <c r="I15" s="22">
        <v>-1404356</v>
      </c>
      <c r="J15" s="23">
        <v>-1508420</v>
      </c>
      <c r="K15" s="19">
        <v>-1197720</v>
      </c>
      <c r="L15" s="20">
        <v>-885200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-1053000</v>
      </c>
      <c r="G16" s="19">
        <v>-720000</v>
      </c>
      <c r="H16" s="20"/>
      <c r="I16" s="22"/>
      <c r="J16" s="23">
        <v>-1033000</v>
      </c>
      <c r="K16" s="19">
        <v>-346320</v>
      </c>
      <c r="L16" s="20">
        <v>-360170</v>
      </c>
    </row>
    <row r="17" spans="1:12" ht="13.5">
      <c r="A17" s="25" t="s">
        <v>30</v>
      </c>
      <c r="B17" s="26"/>
      <c r="C17" s="27">
        <f>SUM(C6:C16)</f>
        <v>27305307</v>
      </c>
      <c r="D17" s="27">
        <f aca="true" t="shared" si="0" ref="D17:L17">SUM(D6:D16)</f>
        <v>13833485</v>
      </c>
      <c r="E17" s="28">
        <f t="shared" si="0"/>
        <v>16171957</v>
      </c>
      <c r="F17" s="29">
        <f t="shared" si="0"/>
        <v>19600679</v>
      </c>
      <c r="G17" s="27">
        <f t="shared" si="0"/>
        <v>-980434</v>
      </c>
      <c r="H17" s="30">
        <f t="shared" si="0"/>
        <v>9026493</v>
      </c>
      <c r="I17" s="29">
        <f t="shared" si="0"/>
        <v>13796396</v>
      </c>
      <c r="J17" s="31">
        <f t="shared" si="0"/>
        <v>29713303</v>
      </c>
      <c r="K17" s="27">
        <f t="shared" si="0"/>
        <v>21414632</v>
      </c>
      <c r="L17" s="28">
        <f t="shared" si="0"/>
        <v>23304016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4322896</v>
      </c>
      <c r="D21" s="19">
        <v>99600</v>
      </c>
      <c r="E21" s="20">
        <v>3508</v>
      </c>
      <c r="F21" s="38">
        <v>100000</v>
      </c>
      <c r="G21" s="39">
        <v>100000</v>
      </c>
      <c r="H21" s="40"/>
      <c r="I21" s="22">
        <v>408278</v>
      </c>
      <c r="J21" s="41">
        <v>70000</v>
      </c>
      <c r="K21" s="39">
        <v>70000</v>
      </c>
      <c r="L21" s="40">
        <v>72800</v>
      </c>
    </row>
    <row r="22" spans="1:12" ht="13.5">
      <c r="A22" s="24" t="s">
        <v>33</v>
      </c>
      <c r="B22" s="18"/>
      <c r="C22" s="19"/>
      <c r="D22" s="39"/>
      <c r="E22" s="40">
        <v>2943</v>
      </c>
      <c r="F22" s="21"/>
      <c r="G22" s="19"/>
      <c r="H22" s="20"/>
      <c r="I22" s="22">
        <v>3095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>
        <v>2800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2664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-38632228</v>
      </c>
      <c r="D26" s="19">
        <v>-33347290</v>
      </c>
      <c r="E26" s="20">
        <v>-12331422</v>
      </c>
      <c r="F26" s="21">
        <v>-18283000</v>
      </c>
      <c r="G26" s="19">
        <v>-17857070</v>
      </c>
      <c r="H26" s="20">
        <v>-13754639</v>
      </c>
      <c r="I26" s="22">
        <v>-16465760</v>
      </c>
      <c r="J26" s="23">
        <v>-27282290</v>
      </c>
      <c r="K26" s="19">
        <v>-19957544</v>
      </c>
      <c r="L26" s="20">
        <v>-20505044</v>
      </c>
    </row>
    <row r="27" spans="1:12" ht="13.5">
      <c r="A27" s="25" t="s">
        <v>37</v>
      </c>
      <c r="B27" s="26"/>
      <c r="C27" s="27">
        <f>SUM(C21:C26)</f>
        <v>-34306668</v>
      </c>
      <c r="D27" s="27">
        <f aca="true" t="shared" si="1" ref="D27:L27">SUM(D21:D26)</f>
        <v>-33244890</v>
      </c>
      <c r="E27" s="28">
        <f t="shared" si="1"/>
        <v>-12324971</v>
      </c>
      <c r="F27" s="29">
        <f t="shared" si="1"/>
        <v>-18183000</v>
      </c>
      <c r="G27" s="27">
        <f t="shared" si="1"/>
        <v>-17757070</v>
      </c>
      <c r="H27" s="28">
        <f t="shared" si="1"/>
        <v>-13754639</v>
      </c>
      <c r="I27" s="30">
        <f t="shared" si="1"/>
        <v>-16054387</v>
      </c>
      <c r="J27" s="31">
        <f t="shared" si="1"/>
        <v>-27212290</v>
      </c>
      <c r="K27" s="27">
        <f t="shared" si="1"/>
        <v>-19887544</v>
      </c>
      <c r="L27" s="28">
        <f t="shared" si="1"/>
        <v>-20432244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13000000</v>
      </c>
      <c r="E32" s="20">
        <v>3300000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50004</v>
      </c>
      <c r="G33" s="39">
        <v>223977</v>
      </c>
      <c r="H33" s="40">
        <v>194524</v>
      </c>
      <c r="I33" s="42"/>
      <c r="J33" s="23">
        <v>225000</v>
      </c>
      <c r="K33" s="19">
        <v>230000</v>
      </c>
      <c r="L33" s="20">
        <v>235000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-977867</v>
      </c>
      <c r="D35" s="19">
        <v>-975643</v>
      </c>
      <c r="E35" s="20">
        <v>-4153247</v>
      </c>
      <c r="F35" s="21">
        <v>-11468000</v>
      </c>
      <c r="G35" s="19">
        <v>-4181482</v>
      </c>
      <c r="H35" s="20">
        <v>-2656846</v>
      </c>
      <c r="I35" s="22">
        <v>-4925956</v>
      </c>
      <c r="J35" s="23">
        <v>-3510000</v>
      </c>
      <c r="K35" s="19">
        <v>-3857000</v>
      </c>
      <c r="L35" s="20">
        <v>-816000</v>
      </c>
    </row>
    <row r="36" spans="1:12" ht="13.5">
      <c r="A36" s="25" t="s">
        <v>43</v>
      </c>
      <c r="B36" s="26"/>
      <c r="C36" s="27">
        <f>SUM(C31:C35)</f>
        <v>-977867</v>
      </c>
      <c r="D36" s="27">
        <f aca="true" t="shared" si="2" ref="D36:L36">SUM(D31:D35)</f>
        <v>12024357</v>
      </c>
      <c r="E36" s="28">
        <f t="shared" si="2"/>
        <v>-853247</v>
      </c>
      <c r="F36" s="29">
        <f t="shared" si="2"/>
        <v>-11417996</v>
      </c>
      <c r="G36" s="27">
        <f t="shared" si="2"/>
        <v>-3957505</v>
      </c>
      <c r="H36" s="28">
        <f t="shared" si="2"/>
        <v>-2462322</v>
      </c>
      <c r="I36" s="30">
        <f t="shared" si="2"/>
        <v>-4925956</v>
      </c>
      <c r="J36" s="31">
        <f t="shared" si="2"/>
        <v>-3285000</v>
      </c>
      <c r="K36" s="27">
        <f t="shared" si="2"/>
        <v>-3627000</v>
      </c>
      <c r="L36" s="28">
        <f t="shared" si="2"/>
        <v>-581000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-7979228</v>
      </c>
      <c r="D38" s="33">
        <f aca="true" t="shared" si="3" ref="D38:L38">+D17+D27+D36</f>
        <v>-7387048</v>
      </c>
      <c r="E38" s="34">
        <f t="shared" si="3"/>
        <v>2993739</v>
      </c>
      <c r="F38" s="35">
        <f t="shared" si="3"/>
        <v>-10000317</v>
      </c>
      <c r="G38" s="33">
        <f t="shared" si="3"/>
        <v>-22695009</v>
      </c>
      <c r="H38" s="34">
        <f t="shared" si="3"/>
        <v>-7190468</v>
      </c>
      <c r="I38" s="36">
        <f t="shared" si="3"/>
        <v>-7183947</v>
      </c>
      <c r="J38" s="37">
        <f t="shared" si="3"/>
        <v>-783987</v>
      </c>
      <c r="K38" s="33">
        <f t="shared" si="3"/>
        <v>-2099912</v>
      </c>
      <c r="L38" s="34">
        <f t="shared" si="3"/>
        <v>2290772</v>
      </c>
    </row>
    <row r="39" spans="1:12" ht="13.5">
      <c r="A39" s="24" t="s">
        <v>45</v>
      </c>
      <c r="B39" s="18" t="s">
        <v>46</v>
      </c>
      <c r="C39" s="33">
        <v>26485106</v>
      </c>
      <c r="D39" s="33">
        <v>18505878</v>
      </c>
      <c r="E39" s="34">
        <v>11118836</v>
      </c>
      <c r="F39" s="35">
        <v>10000000</v>
      </c>
      <c r="G39" s="33">
        <v>14110885</v>
      </c>
      <c r="H39" s="34">
        <v>14110885</v>
      </c>
      <c r="I39" s="36">
        <v>14112575</v>
      </c>
      <c r="J39" s="37">
        <v>1000000</v>
      </c>
      <c r="K39" s="33">
        <v>216013</v>
      </c>
      <c r="L39" s="34">
        <v>-1883899</v>
      </c>
    </row>
    <row r="40" spans="1:12" ht="13.5">
      <c r="A40" s="43" t="s">
        <v>47</v>
      </c>
      <c r="B40" s="44" t="s">
        <v>46</v>
      </c>
      <c r="C40" s="45">
        <v>18505878</v>
      </c>
      <c r="D40" s="45">
        <v>11118830</v>
      </c>
      <c r="E40" s="46">
        <v>14112575</v>
      </c>
      <c r="F40" s="47">
        <v>-319</v>
      </c>
      <c r="G40" s="45">
        <v>-8584124</v>
      </c>
      <c r="H40" s="46">
        <v>6920417</v>
      </c>
      <c r="I40" s="48">
        <v>6928628</v>
      </c>
      <c r="J40" s="49">
        <v>216013</v>
      </c>
      <c r="K40" s="45">
        <v>-1883899</v>
      </c>
      <c r="L40" s="46">
        <v>406873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46153127</v>
      </c>
      <c r="D6" s="19">
        <v>53827308</v>
      </c>
      <c r="E6" s="20"/>
      <c r="F6" s="21">
        <v>57239520</v>
      </c>
      <c r="G6" s="19">
        <v>57239520</v>
      </c>
      <c r="H6" s="20">
        <v>139260357</v>
      </c>
      <c r="I6" s="22">
        <v>62565920</v>
      </c>
      <c r="J6" s="23">
        <v>66187443</v>
      </c>
      <c r="K6" s="19">
        <v>69960127</v>
      </c>
      <c r="L6" s="20">
        <v>73877894</v>
      </c>
    </row>
    <row r="7" spans="1:12" ht="13.5">
      <c r="A7" s="24" t="s">
        <v>19</v>
      </c>
      <c r="B7" s="18"/>
      <c r="C7" s="19">
        <v>161564120</v>
      </c>
      <c r="D7" s="19">
        <v>213494959</v>
      </c>
      <c r="E7" s="20">
        <v>267729853</v>
      </c>
      <c r="F7" s="21">
        <v>226078776</v>
      </c>
      <c r="G7" s="19">
        <v>226078773</v>
      </c>
      <c r="H7" s="20">
        <v>217103334</v>
      </c>
      <c r="I7" s="22">
        <v>233668571</v>
      </c>
      <c r="J7" s="23">
        <v>218240000</v>
      </c>
      <c r="K7" s="19">
        <v>231116160</v>
      </c>
      <c r="L7" s="20">
        <v>244520897</v>
      </c>
    </row>
    <row r="8" spans="1:12" ht="13.5">
      <c r="A8" s="24" t="s">
        <v>20</v>
      </c>
      <c r="B8" s="18"/>
      <c r="C8" s="19">
        <v>17838897</v>
      </c>
      <c r="D8" s="19">
        <v>4175893</v>
      </c>
      <c r="E8" s="20">
        <v>5587945</v>
      </c>
      <c r="F8" s="21">
        <v>21000000</v>
      </c>
      <c r="G8" s="19">
        <v>21000000</v>
      </c>
      <c r="H8" s="20">
        <v>39200606</v>
      </c>
      <c r="I8" s="22">
        <v>9921058</v>
      </c>
      <c r="J8" s="23">
        <v>24591000</v>
      </c>
      <c r="K8" s="19">
        <v>26041869</v>
      </c>
      <c r="L8" s="20">
        <v>27552297</v>
      </c>
    </row>
    <row r="9" spans="1:12" ht="13.5">
      <c r="A9" s="24" t="s">
        <v>21</v>
      </c>
      <c r="B9" s="18" t="s">
        <v>22</v>
      </c>
      <c r="C9" s="19">
        <v>115733348</v>
      </c>
      <c r="D9" s="19">
        <v>110611241</v>
      </c>
      <c r="E9" s="20">
        <v>86094231</v>
      </c>
      <c r="F9" s="21">
        <v>89475000</v>
      </c>
      <c r="G9" s="19">
        <v>89475000</v>
      </c>
      <c r="H9" s="20">
        <v>81526963</v>
      </c>
      <c r="I9" s="22">
        <v>86421209</v>
      </c>
      <c r="J9" s="23">
        <v>98859000</v>
      </c>
      <c r="K9" s="19">
        <v>104691681</v>
      </c>
      <c r="L9" s="20">
        <v>110763798</v>
      </c>
    </row>
    <row r="10" spans="1:12" ht="13.5">
      <c r="A10" s="24" t="s">
        <v>23</v>
      </c>
      <c r="B10" s="18" t="s">
        <v>22</v>
      </c>
      <c r="C10" s="19"/>
      <c r="D10" s="19"/>
      <c r="E10" s="20">
        <v>29697319</v>
      </c>
      <c r="F10" s="21">
        <v>173043000</v>
      </c>
      <c r="G10" s="19">
        <v>43167996</v>
      </c>
      <c r="H10" s="20">
        <v>7533081</v>
      </c>
      <c r="I10" s="22">
        <v>27884092</v>
      </c>
      <c r="J10" s="23">
        <v>26546000</v>
      </c>
      <c r="K10" s="19">
        <v>28112214</v>
      </c>
      <c r="L10" s="20">
        <v>29742722</v>
      </c>
    </row>
    <row r="11" spans="1:12" ht="13.5">
      <c r="A11" s="24" t="s">
        <v>24</v>
      </c>
      <c r="B11" s="18"/>
      <c r="C11" s="19">
        <v>385120</v>
      </c>
      <c r="D11" s="19"/>
      <c r="E11" s="20">
        <v>999800</v>
      </c>
      <c r="F11" s="21">
        <v>12099996</v>
      </c>
      <c r="G11" s="19">
        <v>15099996</v>
      </c>
      <c r="H11" s="20">
        <v>20583668</v>
      </c>
      <c r="I11" s="22">
        <v>1086258</v>
      </c>
      <c r="J11" s="23">
        <v>13000000</v>
      </c>
      <c r="K11" s="19">
        <v>13767000</v>
      </c>
      <c r="L11" s="20">
        <v>14565486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-344245624</v>
      </c>
      <c r="D14" s="19">
        <v>-242254967</v>
      </c>
      <c r="E14" s="20">
        <v>-369579853</v>
      </c>
      <c r="F14" s="21">
        <v>-351972000</v>
      </c>
      <c r="G14" s="19">
        <v>-351971998</v>
      </c>
      <c r="H14" s="20">
        <v>-400039262</v>
      </c>
      <c r="I14" s="22">
        <v>-406648923</v>
      </c>
      <c r="J14" s="23">
        <v>-401806000</v>
      </c>
      <c r="K14" s="19">
        <v>-425512554</v>
      </c>
      <c r="L14" s="20">
        <v>-450192281</v>
      </c>
    </row>
    <row r="15" spans="1:12" ht="13.5">
      <c r="A15" s="24" t="s">
        <v>28</v>
      </c>
      <c r="B15" s="18"/>
      <c r="C15" s="19">
        <v>-6337044</v>
      </c>
      <c r="D15" s="19">
        <v>-9513065</v>
      </c>
      <c r="E15" s="20">
        <v>-8842666</v>
      </c>
      <c r="F15" s="21">
        <v>-5000004</v>
      </c>
      <c r="G15" s="19">
        <v>-5000004</v>
      </c>
      <c r="H15" s="20">
        <v>-20254084</v>
      </c>
      <c r="I15" s="22"/>
      <c r="J15" s="23">
        <v>-5718000</v>
      </c>
      <c r="K15" s="19">
        <v>-6055362</v>
      </c>
      <c r="L15" s="20">
        <v>-6406573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-37901004</v>
      </c>
      <c r="G16" s="19">
        <v>-37901004</v>
      </c>
      <c r="H16" s="20">
        <v>-1119114</v>
      </c>
      <c r="I16" s="22"/>
      <c r="J16" s="23">
        <v>-3376000</v>
      </c>
      <c r="K16" s="19">
        <v>-3575184</v>
      </c>
      <c r="L16" s="20">
        <v>-3782545</v>
      </c>
    </row>
    <row r="17" spans="1:12" ht="13.5">
      <c r="A17" s="25" t="s">
        <v>30</v>
      </c>
      <c r="B17" s="26"/>
      <c r="C17" s="27">
        <f>SUM(C6:C16)</f>
        <v>-8908056</v>
      </c>
      <c r="D17" s="27">
        <f aca="true" t="shared" si="0" ref="D17:L17">SUM(D6:D16)</f>
        <v>130341369</v>
      </c>
      <c r="E17" s="28">
        <f t="shared" si="0"/>
        <v>11686629</v>
      </c>
      <c r="F17" s="29">
        <f t="shared" si="0"/>
        <v>184063284</v>
      </c>
      <c r="G17" s="27">
        <f t="shared" si="0"/>
        <v>57188279</v>
      </c>
      <c r="H17" s="30">
        <f t="shared" si="0"/>
        <v>83795549</v>
      </c>
      <c r="I17" s="29">
        <f t="shared" si="0"/>
        <v>14898185</v>
      </c>
      <c r="J17" s="31">
        <f t="shared" si="0"/>
        <v>36523443</v>
      </c>
      <c r="K17" s="27">
        <f t="shared" si="0"/>
        <v>38545951</v>
      </c>
      <c r="L17" s="28">
        <f t="shared" si="0"/>
        <v>40641695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-115949</v>
      </c>
      <c r="D21" s="19">
        <v>406728</v>
      </c>
      <c r="E21" s="20">
        <v>457096</v>
      </c>
      <c r="F21" s="38"/>
      <c r="G21" s="39"/>
      <c r="H21" s="40"/>
      <c r="I21" s="22">
        <v>1312000</v>
      </c>
      <c r="J21" s="41">
        <v>500000</v>
      </c>
      <c r="K21" s="39">
        <v>529500</v>
      </c>
      <c r="L21" s="40">
        <v>560211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-53584956</v>
      </c>
      <c r="D26" s="19">
        <v>-41500184</v>
      </c>
      <c r="E26" s="20">
        <v>-28623555</v>
      </c>
      <c r="F26" s="21">
        <v>-173043000</v>
      </c>
      <c r="G26" s="19">
        <v>-43168440</v>
      </c>
      <c r="H26" s="20">
        <v>-24113808</v>
      </c>
      <c r="I26" s="22">
        <v>-11242059</v>
      </c>
      <c r="J26" s="23">
        <v>-26536000</v>
      </c>
      <c r="K26" s="19">
        <v>-28048552</v>
      </c>
      <c r="L26" s="20">
        <v>-29619271</v>
      </c>
    </row>
    <row r="27" spans="1:12" ht="13.5">
      <c r="A27" s="25" t="s">
        <v>37</v>
      </c>
      <c r="B27" s="26"/>
      <c r="C27" s="27">
        <f>SUM(C21:C26)</f>
        <v>-53700905</v>
      </c>
      <c r="D27" s="27">
        <f aca="true" t="shared" si="1" ref="D27:L27">SUM(D21:D26)</f>
        <v>-41093456</v>
      </c>
      <c r="E27" s="28">
        <f t="shared" si="1"/>
        <v>-28166459</v>
      </c>
      <c r="F27" s="29">
        <f t="shared" si="1"/>
        <v>-173043000</v>
      </c>
      <c r="G27" s="27">
        <f t="shared" si="1"/>
        <v>-43168440</v>
      </c>
      <c r="H27" s="28">
        <f t="shared" si="1"/>
        <v>-24113808</v>
      </c>
      <c r="I27" s="30">
        <f t="shared" si="1"/>
        <v>-9930059</v>
      </c>
      <c r="J27" s="31">
        <f t="shared" si="1"/>
        <v>-26036000</v>
      </c>
      <c r="K27" s="27">
        <f t="shared" si="1"/>
        <v>-27519052</v>
      </c>
      <c r="L27" s="28">
        <f t="shared" si="1"/>
        <v>-29059060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30769995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-5499996</v>
      </c>
      <c r="G35" s="19">
        <v>-4000000</v>
      </c>
      <c r="H35" s="20"/>
      <c r="I35" s="22">
        <v>-526025</v>
      </c>
      <c r="J35" s="23">
        <v>-6600000</v>
      </c>
      <c r="K35" s="19">
        <v>-6976200</v>
      </c>
      <c r="L35" s="20">
        <v>-7366867</v>
      </c>
    </row>
    <row r="36" spans="1:12" ht="13.5">
      <c r="A36" s="25" t="s">
        <v>43</v>
      </c>
      <c r="B36" s="26"/>
      <c r="C36" s="27">
        <f>SUM(C31:C35)</f>
        <v>30769995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-5499996</v>
      </c>
      <c r="G36" s="27">
        <f t="shared" si="2"/>
        <v>-4000000</v>
      </c>
      <c r="H36" s="28">
        <f t="shared" si="2"/>
        <v>0</v>
      </c>
      <c r="I36" s="30">
        <f t="shared" si="2"/>
        <v>-526025</v>
      </c>
      <c r="J36" s="31">
        <f t="shared" si="2"/>
        <v>-6600000</v>
      </c>
      <c r="K36" s="27">
        <f t="shared" si="2"/>
        <v>-6976200</v>
      </c>
      <c r="L36" s="28">
        <f t="shared" si="2"/>
        <v>-7366867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-31838966</v>
      </c>
      <c r="D38" s="33">
        <f aca="true" t="shared" si="3" ref="D38:L38">+D17+D27+D36</f>
        <v>89247913</v>
      </c>
      <c r="E38" s="34">
        <f t="shared" si="3"/>
        <v>-16479830</v>
      </c>
      <c r="F38" s="35">
        <f t="shared" si="3"/>
        <v>5520288</v>
      </c>
      <c r="G38" s="33">
        <f t="shared" si="3"/>
        <v>10019839</v>
      </c>
      <c r="H38" s="34">
        <f t="shared" si="3"/>
        <v>59681741</v>
      </c>
      <c r="I38" s="36">
        <f t="shared" si="3"/>
        <v>4442101</v>
      </c>
      <c r="J38" s="37">
        <f t="shared" si="3"/>
        <v>3887443</v>
      </c>
      <c r="K38" s="33">
        <f t="shared" si="3"/>
        <v>4050699</v>
      </c>
      <c r="L38" s="34">
        <f t="shared" si="3"/>
        <v>4215768</v>
      </c>
    </row>
    <row r="39" spans="1:12" ht="13.5">
      <c r="A39" s="24" t="s">
        <v>45</v>
      </c>
      <c r="B39" s="18" t="s">
        <v>46</v>
      </c>
      <c r="C39" s="33">
        <v>9832693</v>
      </c>
      <c r="D39" s="33">
        <v>2030000</v>
      </c>
      <c r="E39" s="34">
        <v>21658984</v>
      </c>
      <c r="F39" s="35">
        <v>2609000</v>
      </c>
      <c r="G39" s="33">
        <v>2609000</v>
      </c>
      <c r="H39" s="34">
        <v>5179154</v>
      </c>
      <c r="I39" s="36">
        <v>5263670</v>
      </c>
      <c r="J39" s="37">
        <v>5179154</v>
      </c>
      <c r="K39" s="33">
        <v>9066597</v>
      </c>
      <c r="L39" s="34">
        <v>13117296</v>
      </c>
    </row>
    <row r="40" spans="1:12" ht="13.5">
      <c r="A40" s="43" t="s">
        <v>47</v>
      </c>
      <c r="B40" s="44" t="s">
        <v>46</v>
      </c>
      <c r="C40" s="45">
        <v>-22006273</v>
      </c>
      <c r="D40" s="45">
        <v>91277913</v>
      </c>
      <c r="E40" s="46">
        <v>5179154</v>
      </c>
      <c r="F40" s="47">
        <v>8129288</v>
      </c>
      <c r="G40" s="45">
        <v>12628839</v>
      </c>
      <c r="H40" s="46">
        <v>64860895</v>
      </c>
      <c r="I40" s="48">
        <v>9705771</v>
      </c>
      <c r="J40" s="49">
        <v>9066597</v>
      </c>
      <c r="K40" s="45">
        <v>13117296</v>
      </c>
      <c r="L40" s="46">
        <v>17333064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58501296</v>
      </c>
      <c r="D6" s="19">
        <v>68004287</v>
      </c>
      <c r="E6" s="20">
        <v>76545466</v>
      </c>
      <c r="F6" s="21">
        <v>96999600</v>
      </c>
      <c r="G6" s="19">
        <v>94617000</v>
      </c>
      <c r="H6" s="20">
        <v>72592942</v>
      </c>
      <c r="I6" s="22">
        <v>75480125</v>
      </c>
      <c r="J6" s="23">
        <v>99663588</v>
      </c>
      <c r="K6" s="19">
        <v>108546649</v>
      </c>
      <c r="L6" s="20">
        <v>119403408</v>
      </c>
    </row>
    <row r="7" spans="1:12" ht="13.5">
      <c r="A7" s="24" t="s">
        <v>19</v>
      </c>
      <c r="B7" s="18"/>
      <c r="C7" s="19">
        <v>76354317</v>
      </c>
      <c r="D7" s="19">
        <v>73596786</v>
      </c>
      <c r="E7" s="20">
        <v>89223338</v>
      </c>
      <c r="F7" s="21">
        <v>158449141</v>
      </c>
      <c r="G7" s="19">
        <v>104548180</v>
      </c>
      <c r="H7" s="20">
        <v>97985958</v>
      </c>
      <c r="I7" s="22">
        <v>97191022</v>
      </c>
      <c r="J7" s="23">
        <v>98118505</v>
      </c>
      <c r="K7" s="19">
        <v>97875424</v>
      </c>
      <c r="L7" s="20">
        <v>102875725</v>
      </c>
    </row>
    <row r="8" spans="1:12" ht="13.5">
      <c r="A8" s="24" t="s">
        <v>20</v>
      </c>
      <c r="B8" s="18"/>
      <c r="C8" s="19">
        <v>2905929</v>
      </c>
      <c r="D8" s="19">
        <v>3413196</v>
      </c>
      <c r="E8" s="20">
        <v>3659956</v>
      </c>
      <c r="F8" s="21">
        <v>14700417</v>
      </c>
      <c r="G8" s="19">
        <v>15272000</v>
      </c>
      <c r="H8" s="20">
        <v>72181426</v>
      </c>
      <c r="I8" s="22">
        <v>3901199</v>
      </c>
      <c r="J8" s="23">
        <v>17781429</v>
      </c>
      <c r="K8" s="19">
        <v>11804472</v>
      </c>
      <c r="L8" s="20">
        <v>12994624</v>
      </c>
    </row>
    <row r="9" spans="1:12" ht="13.5">
      <c r="A9" s="24" t="s">
        <v>21</v>
      </c>
      <c r="B9" s="18" t="s">
        <v>22</v>
      </c>
      <c r="C9" s="19">
        <v>68055800</v>
      </c>
      <c r="D9" s="19">
        <v>69042863</v>
      </c>
      <c r="E9" s="20">
        <v>84028254</v>
      </c>
      <c r="F9" s="21">
        <v>95930412</v>
      </c>
      <c r="G9" s="19">
        <v>96765000</v>
      </c>
      <c r="H9" s="20">
        <v>148723198</v>
      </c>
      <c r="I9" s="22">
        <v>97256485</v>
      </c>
      <c r="J9" s="23">
        <v>89484076</v>
      </c>
      <c r="K9" s="19">
        <v>96182268</v>
      </c>
      <c r="L9" s="20">
        <v>102231129</v>
      </c>
    </row>
    <row r="10" spans="1:12" ht="13.5">
      <c r="A10" s="24" t="s">
        <v>23</v>
      </c>
      <c r="B10" s="18" t="s">
        <v>22</v>
      </c>
      <c r="C10" s="19">
        <v>50664570</v>
      </c>
      <c r="D10" s="19">
        <v>36465122</v>
      </c>
      <c r="E10" s="20">
        <v>32575430</v>
      </c>
      <c r="F10" s="21">
        <v>32206300</v>
      </c>
      <c r="G10" s="19">
        <v>35286000</v>
      </c>
      <c r="H10" s="20">
        <v>76940805</v>
      </c>
      <c r="I10" s="22">
        <v>33210867</v>
      </c>
      <c r="J10" s="23">
        <v>35413610</v>
      </c>
      <c r="K10" s="19">
        <v>36713850</v>
      </c>
      <c r="L10" s="20">
        <v>39096052</v>
      </c>
    </row>
    <row r="11" spans="1:12" ht="13.5">
      <c r="A11" s="24" t="s">
        <v>24</v>
      </c>
      <c r="B11" s="18"/>
      <c r="C11" s="19">
        <v>6435934</v>
      </c>
      <c r="D11" s="19">
        <v>7341694</v>
      </c>
      <c r="E11" s="20">
        <v>8571267</v>
      </c>
      <c r="F11" s="21">
        <v>7448261</v>
      </c>
      <c r="G11" s="19">
        <v>7448000</v>
      </c>
      <c r="H11" s="20">
        <v>934840</v>
      </c>
      <c r="I11" s="22">
        <v>9814241</v>
      </c>
      <c r="J11" s="23">
        <v>9767393</v>
      </c>
      <c r="K11" s="19">
        <v>10309848</v>
      </c>
      <c r="L11" s="20">
        <v>10891668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>
        <v>19200</v>
      </c>
      <c r="K12" s="19">
        <v>20256</v>
      </c>
      <c r="L12" s="20">
        <v>21372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-206050067</v>
      </c>
      <c r="D14" s="19">
        <v>-213460618</v>
      </c>
      <c r="E14" s="20">
        <v>-254482800</v>
      </c>
      <c r="F14" s="21">
        <v>-203215406</v>
      </c>
      <c r="G14" s="19">
        <v>-293842000</v>
      </c>
      <c r="H14" s="20">
        <v>-402070521</v>
      </c>
      <c r="I14" s="22">
        <v>-254127664</v>
      </c>
      <c r="J14" s="23">
        <v>-297692783</v>
      </c>
      <c r="K14" s="19">
        <v>-295839744</v>
      </c>
      <c r="L14" s="20">
        <v>-363924816</v>
      </c>
    </row>
    <row r="15" spans="1:12" ht="13.5">
      <c r="A15" s="24" t="s">
        <v>28</v>
      </c>
      <c r="B15" s="18"/>
      <c r="C15" s="19">
        <v>-3416999</v>
      </c>
      <c r="D15" s="19">
        <v>-2461170</v>
      </c>
      <c r="E15" s="20">
        <v>-2011577</v>
      </c>
      <c r="F15" s="21">
        <v>-1952088</v>
      </c>
      <c r="G15" s="19">
        <v>-1952000</v>
      </c>
      <c r="H15" s="20">
        <v>-1747697</v>
      </c>
      <c r="I15" s="22">
        <v>-1694966</v>
      </c>
      <c r="J15" s="23">
        <v>-1900149</v>
      </c>
      <c r="K15" s="19">
        <v>-2006274</v>
      </c>
      <c r="L15" s="20">
        <v>-2117927</v>
      </c>
    </row>
    <row r="16" spans="1:12" ht="13.5">
      <c r="A16" s="24" t="s">
        <v>29</v>
      </c>
      <c r="B16" s="18" t="s">
        <v>22</v>
      </c>
      <c r="C16" s="19">
        <v>-823190</v>
      </c>
      <c r="D16" s="19">
        <v>-865294</v>
      </c>
      <c r="E16" s="20">
        <v>-830173</v>
      </c>
      <c r="F16" s="21">
        <v>-1148752</v>
      </c>
      <c r="G16" s="19">
        <v>-898753</v>
      </c>
      <c r="H16" s="20">
        <v>-16093843</v>
      </c>
      <c r="I16" s="22">
        <v>-936097</v>
      </c>
      <c r="J16" s="23">
        <v>-1305000</v>
      </c>
      <c r="K16" s="19">
        <v>-1376778</v>
      </c>
      <c r="L16" s="20">
        <v>-1452502</v>
      </c>
    </row>
    <row r="17" spans="1:12" ht="13.5">
      <c r="A17" s="25" t="s">
        <v>30</v>
      </c>
      <c r="B17" s="26"/>
      <c r="C17" s="27">
        <f>SUM(C6:C16)</f>
        <v>52627590</v>
      </c>
      <c r="D17" s="27">
        <f aca="true" t="shared" si="0" ref="D17:L17">SUM(D6:D16)</f>
        <v>41076866</v>
      </c>
      <c r="E17" s="28">
        <f t="shared" si="0"/>
        <v>37279161</v>
      </c>
      <c r="F17" s="29">
        <f t="shared" si="0"/>
        <v>199417885</v>
      </c>
      <c r="G17" s="27">
        <f t="shared" si="0"/>
        <v>57243427</v>
      </c>
      <c r="H17" s="30">
        <f t="shared" si="0"/>
        <v>49447108</v>
      </c>
      <c r="I17" s="29">
        <f t="shared" si="0"/>
        <v>60095212</v>
      </c>
      <c r="J17" s="31">
        <f t="shared" si="0"/>
        <v>49349869</v>
      </c>
      <c r="K17" s="27">
        <f t="shared" si="0"/>
        <v>62229971</v>
      </c>
      <c r="L17" s="28">
        <f t="shared" si="0"/>
        <v>20018733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>
        <v>393670</v>
      </c>
      <c r="H21" s="40"/>
      <c r="I21" s="22"/>
      <c r="J21" s="41">
        <v>102960</v>
      </c>
      <c r="K21" s="39">
        <v>102332</v>
      </c>
      <c r="L21" s="40">
        <v>106456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-55956618</v>
      </c>
      <c r="D26" s="19">
        <v>-29728641</v>
      </c>
      <c r="E26" s="20">
        <v>-30751108</v>
      </c>
      <c r="F26" s="21">
        <v>-31784600</v>
      </c>
      <c r="G26" s="19"/>
      <c r="H26" s="20">
        <v>-27815725</v>
      </c>
      <c r="I26" s="22">
        <v>-40636958</v>
      </c>
      <c r="J26" s="23">
        <v>-46013610</v>
      </c>
      <c r="K26" s="19">
        <v>-41887303</v>
      </c>
      <c r="L26" s="20">
        <v>-42510189</v>
      </c>
    </row>
    <row r="27" spans="1:12" ht="13.5">
      <c r="A27" s="25" t="s">
        <v>37</v>
      </c>
      <c r="B27" s="26"/>
      <c r="C27" s="27">
        <f>SUM(C21:C26)</f>
        <v>-55956618</v>
      </c>
      <c r="D27" s="27">
        <f aca="true" t="shared" si="1" ref="D27:L27">SUM(D21:D26)</f>
        <v>-29728641</v>
      </c>
      <c r="E27" s="28">
        <f t="shared" si="1"/>
        <v>-30751108</v>
      </c>
      <c r="F27" s="29">
        <f t="shared" si="1"/>
        <v>-31784600</v>
      </c>
      <c r="G27" s="27">
        <f t="shared" si="1"/>
        <v>393670</v>
      </c>
      <c r="H27" s="28">
        <f t="shared" si="1"/>
        <v>-27815725</v>
      </c>
      <c r="I27" s="30">
        <f t="shared" si="1"/>
        <v>-40636958</v>
      </c>
      <c r="J27" s="31">
        <f t="shared" si="1"/>
        <v>-45910650</v>
      </c>
      <c r="K27" s="27">
        <f t="shared" si="1"/>
        <v>-41784971</v>
      </c>
      <c r="L27" s="28">
        <f t="shared" si="1"/>
        <v>-42403733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104499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-3370976</v>
      </c>
      <c r="D35" s="19">
        <v>-3898542</v>
      </c>
      <c r="E35" s="20">
        <v>-3893360</v>
      </c>
      <c r="F35" s="21"/>
      <c r="G35" s="19"/>
      <c r="H35" s="20"/>
      <c r="I35" s="22">
        <v>-1966579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-3370976</v>
      </c>
      <c r="D36" s="27">
        <f aca="true" t="shared" si="2" ref="D36:L36">SUM(D31:D35)</f>
        <v>-3898542</v>
      </c>
      <c r="E36" s="28">
        <f t="shared" si="2"/>
        <v>-3893360</v>
      </c>
      <c r="F36" s="29">
        <f t="shared" si="2"/>
        <v>0</v>
      </c>
      <c r="G36" s="27">
        <f t="shared" si="2"/>
        <v>0</v>
      </c>
      <c r="H36" s="28">
        <f t="shared" si="2"/>
        <v>104499</v>
      </c>
      <c r="I36" s="30">
        <f t="shared" si="2"/>
        <v>-1966579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-6700004</v>
      </c>
      <c r="D38" s="33">
        <f aca="true" t="shared" si="3" ref="D38:L38">+D17+D27+D36</f>
        <v>7449683</v>
      </c>
      <c r="E38" s="34">
        <f t="shared" si="3"/>
        <v>2634693</v>
      </c>
      <c r="F38" s="35">
        <f t="shared" si="3"/>
        <v>167633285</v>
      </c>
      <c r="G38" s="33">
        <f t="shared" si="3"/>
        <v>57637097</v>
      </c>
      <c r="H38" s="34">
        <f t="shared" si="3"/>
        <v>21735882</v>
      </c>
      <c r="I38" s="36">
        <f t="shared" si="3"/>
        <v>17491675</v>
      </c>
      <c r="J38" s="37">
        <f t="shared" si="3"/>
        <v>3439219</v>
      </c>
      <c r="K38" s="33">
        <f t="shared" si="3"/>
        <v>20445000</v>
      </c>
      <c r="L38" s="34">
        <f t="shared" si="3"/>
        <v>-22385000</v>
      </c>
    </row>
    <row r="39" spans="1:12" ht="13.5">
      <c r="A39" s="24" t="s">
        <v>45</v>
      </c>
      <c r="B39" s="18" t="s">
        <v>46</v>
      </c>
      <c r="C39" s="33">
        <v>27971194</v>
      </c>
      <c r="D39" s="33">
        <v>21271190</v>
      </c>
      <c r="E39" s="34">
        <v>28720873</v>
      </c>
      <c r="F39" s="35"/>
      <c r="G39" s="33"/>
      <c r="H39" s="34">
        <v>-5213223</v>
      </c>
      <c r="I39" s="36">
        <v>31355566</v>
      </c>
      <c r="J39" s="37">
        <v>25538781</v>
      </c>
      <c r="K39" s="33">
        <v>28978000</v>
      </c>
      <c r="L39" s="34">
        <v>49423000</v>
      </c>
    </row>
    <row r="40" spans="1:12" ht="13.5">
      <c r="A40" s="43" t="s">
        <v>47</v>
      </c>
      <c r="B40" s="44" t="s">
        <v>46</v>
      </c>
      <c r="C40" s="45">
        <v>21271190</v>
      </c>
      <c r="D40" s="45">
        <v>28720873</v>
      </c>
      <c r="E40" s="46">
        <v>31355566</v>
      </c>
      <c r="F40" s="47">
        <v>167633286</v>
      </c>
      <c r="G40" s="45">
        <v>57637097</v>
      </c>
      <c r="H40" s="46"/>
      <c r="I40" s="48">
        <v>48847241</v>
      </c>
      <c r="J40" s="49">
        <v>28978000</v>
      </c>
      <c r="K40" s="45">
        <v>49423000</v>
      </c>
      <c r="L40" s="46">
        <v>27038000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28889123</v>
      </c>
      <c r="D6" s="19"/>
      <c r="E6" s="20"/>
      <c r="F6" s="21">
        <v>14724768</v>
      </c>
      <c r="G6" s="19">
        <v>27339022</v>
      </c>
      <c r="H6" s="20">
        <v>25204856</v>
      </c>
      <c r="I6" s="22"/>
      <c r="J6" s="23">
        <v>22535562</v>
      </c>
      <c r="K6" s="19">
        <v>26088665</v>
      </c>
      <c r="L6" s="20">
        <v>17454680</v>
      </c>
    </row>
    <row r="7" spans="1:12" ht="13.5">
      <c r="A7" s="24" t="s">
        <v>19</v>
      </c>
      <c r="B7" s="18"/>
      <c r="C7" s="19">
        <v>48697588</v>
      </c>
      <c r="D7" s="19">
        <v>23226922</v>
      </c>
      <c r="E7" s="20">
        <v>38058727</v>
      </c>
      <c r="F7" s="21">
        <v>14164620</v>
      </c>
      <c r="G7" s="19">
        <v>19641405</v>
      </c>
      <c r="H7" s="20">
        <v>20553178</v>
      </c>
      <c r="I7" s="22">
        <v>46851374</v>
      </c>
      <c r="J7" s="23">
        <v>15042816</v>
      </c>
      <c r="K7" s="19">
        <v>24323394</v>
      </c>
      <c r="L7" s="20">
        <v>16790671</v>
      </c>
    </row>
    <row r="8" spans="1:12" ht="13.5">
      <c r="A8" s="24" t="s">
        <v>20</v>
      </c>
      <c r="B8" s="18"/>
      <c r="C8" s="19">
        <v>39789829</v>
      </c>
      <c r="D8" s="19">
        <v>20035860</v>
      </c>
      <c r="E8" s="20">
        <v>39589764</v>
      </c>
      <c r="F8" s="21">
        <v>15158556</v>
      </c>
      <c r="G8" s="19">
        <v>141424290</v>
      </c>
      <c r="H8" s="20">
        <v>124529399</v>
      </c>
      <c r="I8" s="22">
        <v>43074253</v>
      </c>
      <c r="J8" s="23">
        <v>25126063</v>
      </c>
      <c r="K8" s="19">
        <v>27077960</v>
      </c>
      <c r="L8" s="20">
        <v>28594326</v>
      </c>
    </row>
    <row r="9" spans="1:12" ht="13.5">
      <c r="A9" s="24" t="s">
        <v>21</v>
      </c>
      <c r="B9" s="18" t="s">
        <v>22</v>
      </c>
      <c r="C9" s="19">
        <v>49076920</v>
      </c>
      <c r="D9" s="19">
        <v>63199497</v>
      </c>
      <c r="E9" s="20">
        <v>61707368</v>
      </c>
      <c r="F9" s="21">
        <v>65310036</v>
      </c>
      <c r="G9" s="19">
        <v>67396000</v>
      </c>
      <c r="H9" s="20">
        <v>52547824</v>
      </c>
      <c r="I9" s="22">
        <v>67216022</v>
      </c>
      <c r="J9" s="23">
        <v>71843966</v>
      </c>
      <c r="K9" s="19">
        <v>77551129</v>
      </c>
      <c r="L9" s="20">
        <v>83894644</v>
      </c>
    </row>
    <row r="10" spans="1:12" ht="13.5">
      <c r="A10" s="24" t="s">
        <v>23</v>
      </c>
      <c r="B10" s="18" t="s">
        <v>22</v>
      </c>
      <c r="C10" s="19">
        <v>22841222</v>
      </c>
      <c r="D10" s="19">
        <v>34146993</v>
      </c>
      <c r="E10" s="20">
        <v>29241302</v>
      </c>
      <c r="F10" s="21">
        <v>38895996</v>
      </c>
      <c r="G10" s="19">
        <v>38002000</v>
      </c>
      <c r="H10" s="20">
        <v>34707134</v>
      </c>
      <c r="I10" s="22">
        <v>37604709</v>
      </c>
      <c r="J10" s="23">
        <v>69406048</v>
      </c>
      <c r="K10" s="19">
        <v>77602000</v>
      </c>
      <c r="L10" s="20">
        <v>82176000</v>
      </c>
    </row>
    <row r="11" spans="1:12" ht="13.5">
      <c r="A11" s="24" t="s">
        <v>24</v>
      </c>
      <c r="B11" s="18"/>
      <c r="C11" s="19">
        <v>7606614</v>
      </c>
      <c r="D11" s="19">
        <v>11005211</v>
      </c>
      <c r="E11" s="20">
        <v>1381630</v>
      </c>
      <c r="F11" s="21">
        <v>3967896</v>
      </c>
      <c r="G11" s="19">
        <v>1651331</v>
      </c>
      <c r="H11" s="20">
        <v>4901374</v>
      </c>
      <c r="I11" s="22">
        <v>11956633</v>
      </c>
      <c r="J11" s="23">
        <v>4238118</v>
      </c>
      <c r="K11" s="19">
        <v>4479691</v>
      </c>
      <c r="L11" s="20">
        <v>4730553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-170116798</v>
      </c>
      <c r="D14" s="19">
        <v>-81760131</v>
      </c>
      <c r="E14" s="20">
        <v>-143992723</v>
      </c>
      <c r="F14" s="21">
        <v>-131605068</v>
      </c>
      <c r="G14" s="19">
        <v>-261320669</v>
      </c>
      <c r="H14" s="20">
        <v>-237845847</v>
      </c>
      <c r="I14" s="22">
        <v>-161660888</v>
      </c>
      <c r="J14" s="23">
        <v>-127047504</v>
      </c>
      <c r="K14" s="19">
        <v>-155939235</v>
      </c>
      <c r="L14" s="20">
        <v>-150578201</v>
      </c>
    </row>
    <row r="15" spans="1:12" ht="13.5">
      <c r="A15" s="24" t="s">
        <v>28</v>
      </c>
      <c r="B15" s="18"/>
      <c r="C15" s="19">
        <v>-2067716</v>
      </c>
      <c r="D15" s="19">
        <v>-2382643</v>
      </c>
      <c r="E15" s="20">
        <v>-2084829</v>
      </c>
      <c r="F15" s="21">
        <v>-3223548</v>
      </c>
      <c r="G15" s="19">
        <v>-743032</v>
      </c>
      <c r="H15" s="20">
        <v>-1445869</v>
      </c>
      <c r="I15" s="22">
        <v>-1079404</v>
      </c>
      <c r="J15" s="23">
        <v>-1657000</v>
      </c>
      <c r="K15" s="19">
        <v>-1751449</v>
      </c>
      <c r="L15" s="20">
        <v>-1849530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24716782</v>
      </c>
      <c r="D17" s="27">
        <f aca="true" t="shared" si="0" ref="D17:L17">SUM(D6:D16)</f>
        <v>67471709</v>
      </c>
      <c r="E17" s="28">
        <f t="shared" si="0"/>
        <v>23901239</v>
      </c>
      <c r="F17" s="29">
        <f t="shared" si="0"/>
        <v>17393256</v>
      </c>
      <c r="G17" s="27">
        <f t="shared" si="0"/>
        <v>33390347</v>
      </c>
      <c r="H17" s="30">
        <f t="shared" si="0"/>
        <v>23152049</v>
      </c>
      <c r="I17" s="29">
        <f t="shared" si="0"/>
        <v>43962699</v>
      </c>
      <c r="J17" s="31">
        <f t="shared" si="0"/>
        <v>79488069</v>
      </c>
      <c r="K17" s="27">
        <f t="shared" si="0"/>
        <v>79432155</v>
      </c>
      <c r="L17" s="28">
        <f t="shared" si="0"/>
        <v>81213143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166215</v>
      </c>
      <c r="E21" s="20">
        <v>256400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-28564958</v>
      </c>
      <c r="D26" s="19">
        <v>-44632928</v>
      </c>
      <c r="E26" s="20">
        <v>-33479217</v>
      </c>
      <c r="F26" s="21">
        <v>-47772996</v>
      </c>
      <c r="G26" s="19">
        <v>-30576989</v>
      </c>
      <c r="H26" s="20">
        <v>-22424729</v>
      </c>
      <c r="I26" s="22">
        <v>-35999880</v>
      </c>
      <c r="J26" s="23">
        <v>-78155048</v>
      </c>
      <c r="K26" s="19">
        <v>-76236900</v>
      </c>
      <c r="L26" s="20">
        <v>-80742200</v>
      </c>
    </row>
    <row r="27" spans="1:12" ht="13.5">
      <c r="A27" s="25" t="s">
        <v>37</v>
      </c>
      <c r="B27" s="26"/>
      <c r="C27" s="27">
        <f>SUM(C21:C26)</f>
        <v>-28564958</v>
      </c>
      <c r="D27" s="27">
        <f aca="true" t="shared" si="1" ref="D27:L27">SUM(D21:D26)</f>
        <v>-44466713</v>
      </c>
      <c r="E27" s="28">
        <f t="shared" si="1"/>
        <v>-33222817</v>
      </c>
      <c r="F27" s="29">
        <f t="shared" si="1"/>
        <v>-47772996</v>
      </c>
      <c r="G27" s="27">
        <f t="shared" si="1"/>
        <v>-30576989</v>
      </c>
      <c r="H27" s="28">
        <f t="shared" si="1"/>
        <v>-22424729</v>
      </c>
      <c r="I27" s="30">
        <f t="shared" si="1"/>
        <v>-35999880</v>
      </c>
      <c r="J27" s="31">
        <f t="shared" si="1"/>
        <v>-78155048</v>
      </c>
      <c r="K27" s="27">
        <f t="shared" si="1"/>
        <v>-76236900</v>
      </c>
      <c r="L27" s="28">
        <f t="shared" si="1"/>
        <v>-80742200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1313485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-3449542</v>
      </c>
      <c r="D35" s="19">
        <v>-4368421</v>
      </c>
      <c r="E35" s="20">
        <v>-3171459</v>
      </c>
      <c r="F35" s="21"/>
      <c r="G35" s="19">
        <v>-1945802</v>
      </c>
      <c r="H35" s="20">
        <v>-1944553</v>
      </c>
      <c r="I35" s="22">
        <v>-949009</v>
      </c>
      <c r="J35" s="23">
        <v>-397000</v>
      </c>
      <c r="K35" s="19"/>
      <c r="L35" s="20"/>
    </row>
    <row r="36" spans="1:12" ht="13.5">
      <c r="A36" s="25" t="s">
        <v>43</v>
      </c>
      <c r="B36" s="26"/>
      <c r="C36" s="27">
        <f>SUM(C31:C35)</f>
        <v>-3449542</v>
      </c>
      <c r="D36" s="27">
        <f aca="true" t="shared" si="2" ref="D36:L36">SUM(D31:D35)</f>
        <v>-3054936</v>
      </c>
      <c r="E36" s="28">
        <f t="shared" si="2"/>
        <v>-3171459</v>
      </c>
      <c r="F36" s="29">
        <f t="shared" si="2"/>
        <v>0</v>
      </c>
      <c r="G36" s="27">
        <f t="shared" si="2"/>
        <v>-1945802</v>
      </c>
      <c r="H36" s="28">
        <f t="shared" si="2"/>
        <v>-1944553</v>
      </c>
      <c r="I36" s="30">
        <f t="shared" si="2"/>
        <v>-949009</v>
      </c>
      <c r="J36" s="31">
        <f t="shared" si="2"/>
        <v>-397000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-7297718</v>
      </c>
      <c r="D38" s="33">
        <f aca="true" t="shared" si="3" ref="D38:L38">+D17+D27+D36</f>
        <v>19950060</v>
      </c>
      <c r="E38" s="34">
        <f t="shared" si="3"/>
        <v>-12493037</v>
      </c>
      <c r="F38" s="35">
        <f t="shared" si="3"/>
        <v>-30379740</v>
      </c>
      <c r="G38" s="33">
        <f t="shared" si="3"/>
        <v>867556</v>
      </c>
      <c r="H38" s="34">
        <f t="shared" si="3"/>
        <v>-1217233</v>
      </c>
      <c r="I38" s="36">
        <f t="shared" si="3"/>
        <v>7013810</v>
      </c>
      <c r="J38" s="37">
        <f t="shared" si="3"/>
        <v>936021</v>
      </c>
      <c r="K38" s="33">
        <f t="shared" si="3"/>
        <v>3195255</v>
      </c>
      <c r="L38" s="34">
        <f t="shared" si="3"/>
        <v>470943</v>
      </c>
    </row>
    <row r="39" spans="1:12" ht="13.5">
      <c r="A39" s="24" t="s">
        <v>45</v>
      </c>
      <c r="B39" s="18" t="s">
        <v>46</v>
      </c>
      <c r="C39" s="33">
        <v>6290990</v>
      </c>
      <c r="D39" s="33">
        <v>413084</v>
      </c>
      <c r="E39" s="34">
        <v>20363144</v>
      </c>
      <c r="F39" s="35">
        <v>31379740</v>
      </c>
      <c r="G39" s="33">
        <v>361444</v>
      </c>
      <c r="H39" s="34">
        <v>361664</v>
      </c>
      <c r="I39" s="36">
        <v>7870107</v>
      </c>
      <c r="J39" s="37">
        <v>1226000</v>
      </c>
      <c r="K39" s="33">
        <v>2162021</v>
      </c>
      <c r="L39" s="34">
        <v>5357276</v>
      </c>
    </row>
    <row r="40" spans="1:12" ht="13.5">
      <c r="A40" s="43" t="s">
        <v>47</v>
      </c>
      <c r="B40" s="44" t="s">
        <v>46</v>
      </c>
      <c r="C40" s="45">
        <v>-1006728</v>
      </c>
      <c r="D40" s="45">
        <v>20363144</v>
      </c>
      <c r="E40" s="46">
        <v>7870107</v>
      </c>
      <c r="F40" s="47">
        <v>1000000</v>
      </c>
      <c r="G40" s="45">
        <v>1229000</v>
      </c>
      <c r="H40" s="46">
        <v>-855569</v>
      </c>
      <c r="I40" s="48">
        <v>14883917</v>
      </c>
      <c r="J40" s="49">
        <v>2162021</v>
      </c>
      <c r="K40" s="45">
        <v>5357276</v>
      </c>
      <c r="L40" s="46">
        <v>5828219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138713485</v>
      </c>
      <c r="D6" s="19">
        <v>109675203</v>
      </c>
      <c r="E6" s="20">
        <v>136512147</v>
      </c>
      <c r="F6" s="21">
        <v>139649680</v>
      </c>
      <c r="G6" s="19">
        <v>139750983</v>
      </c>
      <c r="H6" s="20">
        <v>146964534</v>
      </c>
      <c r="I6" s="22">
        <v>146874362</v>
      </c>
      <c r="J6" s="23">
        <v>150931064</v>
      </c>
      <c r="K6" s="19">
        <v>163005549</v>
      </c>
      <c r="L6" s="20">
        <v>176045993</v>
      </c>
    </row>
    <row r="7" spans="1:12" ht="13.5">
      <c r="A7" s="24" t="s">
        <v>19</v>
      </c>
      <c r="B7" s="18"/>
      <c r="C7" s="19">
        <v>252848472</v>
      </c>
      <c r="D7" s="19">
        <v>292644145</v>
      </c>
      <c r="E7" s="20">
        <v>315082919</v>
      </c>
      <c r="F7" s="21">
        <v>335414484</v>
      </c>
      <c r="G7" s="19">
        <v>330367377</v>
      </c>
      <c r="H7" s="20">
        <v>298435373</v>
      </c>
      <c r="I7" s="22">
        <v>332108911</v>
      </c>
      <c r="J7" s="23">
        <v>348047318</v>
      </c>
      <c r="K7" s="19">
        <v>356171173</v>
      </c>
      <c r="L7" s="20">
        <v>364415984</v>
      </c>
    </row>
    <row r="8" spans="1:12" ht="13.5">
      <c r="A8" s="24" t="s">
        <v>20</v>
      </c>
      <c r="B8" s="18"/>
      <c r="C8" s="19">
        <v>36399474</v>
      </c>
      <c r="D8" s="19">
        <v>27678791</v>
      </c>
      <c r="E8" s="20">
        <v>18887866</v>
      </c>
      <c r="F8" s="21">
        <v>23605443</v>
      </c>
      <c r="G8" s="19">
        <v>23942563</v>
      </c>
      <c r="H8" s="20">
        <v>128920669</v>
      </c>
      <c r="I8" s="22">
        <v>22707157</v>
      </c>
      <c r="J8" s="23">
        <v>23327552</v>
      </c>
      <c r="K8" s="19">
        <v>24749225</v>
      </c>
      <c r="L8" s="20">
        <v>26257541</v>
      </c>
    </row>
    <row r="9" spans="1:12" ht="13.5">
      <c r="A9" s="24" t="s">
        <v>21</v>
      </c>
      <c r="B9" s="18" t="s">
        <v>22</v>
      </c>
      <c r="C9" s="19">
        <v>95931779</v>
      </c>
      <c r="D9" s="19">
        <v>191281033</v>
      </c>
      <c r="E9" s="20">
        <v>139388377</v>
      </c>
      <c r="F9" s="21">
        <v>100681408</v>
      </c>
      <c r="G9" s="19">
        <v>101003706</v>
      </c>
      <c r="H9" s="20">
        <v>93061000</v>
      </c>
      <c r="I9" s="22">
        <v>105864028</v>
      </c>
      <c r="J9" s="23">
        <v>114218921</v>
      </c>
      <c r="K9" s="19">
        <v>122520247</v>
      </c>
      <c r="L9" s="20">
        <v>132921045</v>
      </c>
    </row>
    <row r="10" spans="1:12" ht="13.5">
      <c r="A10" s="24" t="s">
        <v>23</v>
      </c>
      <c r="B10" s="18" t="s">
        <v>22</v>
      </c>
      <c r="C10" s="19"/>
      <c r="D10" s="19"/>
      <c r="E10" s="20">
        <v>30800000</v>
      </c>
      <c r="F10" s="21">
        <v>38383349</v>
      </c>
      <c r="G10" s="19">
        <v>38383350</v>
      </c>
      <c r="H10" s="20">
        <v>45826300</v>
      </c>
      <c r="I10" s="22">
        <v>37326000</v>
      </c>
      <c r="J10" s="23">
        <v>34660300</v>
      </c>
      <c r="K10" s="19">
        <v>37266750</v>
      </c>
      <c r="L10" s="20">
        <v>43961550</v>
      </c>
    </row>
    <row r="11" spans="1:12" ht="13.5">
      <c r="A11" s="24" t="s">
        <v>24</v>
      </c>
      <c r="B11" s="18"/>
      <c r="C11" s="19">
        <v>1709388</v>
      </c>
      <c r="D11" s="19">
        <v>6355454</v>
      </c>
      <c r="E11" s="20">
        <v>7098634</v>
      </c>
      <c r="F11" s="21">
        <v>7500000</v>
      </c>
      <c r="G11" s="19">
        <v>14323959</v>
      </c>
      <c r="H11" s="20">
        <v>16037930</v>
      </c>
      <c r="I11" s="22">
        <v>12426187</v>
      </c>
      <c r="J11" s="23">
        <v>16134123</v>
      </c>
      <c r="K11" s="19">
        <v>17280952</v>
      </c>
      <c r="L11" s="20">
        <v>18510896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-468833039</v>
      </c>
      <c r="D14" s="19">
        <v>-470119660</v>
      </c>
      <c r="E14" s="20">
        <v>-474944018</v>
      </c>
      <c r="F14" s="21">
        <v>-567867306</v>
      </c>
      <c r="G14" s="19">
        <v>-576865987</v>
      </c>
      <c r="H14" s="20">
        <v>-661096278</v>
      </c>
      <c r="I14" s="22">
        <v>-578257659</v>
      </c>
      <c r="J14" s="23">
        <v>-624083737</v>
      </c>
      <c r="K14" s="19">
        <v>-635195370</v>
      </c>
      <c r="L14" s="20">
        <v>-664038914</v>
      </c>
    </row>
    <row r="15" spans="1:12" ht="13.5">
      <c r="A15" s="24" t="s">
        <v>28</v>
      </c>
      <c r="B15" s="18"/>
      <c r="C15" s="19">
        <v>-13356400</v>
      </c>
      <c r="D15" s="19">
        <v>-2504192</v>
      </c>
      <c r="E15" s="20">
        <v>-2671253</v>
      </c>
      <c r="F15" s="21">
        <v>-4462811</v>
      </c>
      <c r="G15" s="19">
        <v>-4462810</v>
      </c>
      <c r="H15" s="20">
        <v>-4461656</v>
      </c>
      <c r="I15" s="22">
        <v>-5870158</v>
      </c>
      <c r="J15" s="23">
        <v>-3768124</v>
      </c>
      <c r="K15" s="19">
        <v>-3020625</v>
      </c>
      <c r="L15" s="20">
        <v>-2201127</v>
      </c>
    </row>
    <row r="16" spans="1:12" ht="13.5">
      <c r="A16" s="24" t="s">
        <v>29</v>
      </c>
      <c r="B16" s="18" t="s">
        <v>22</v>
      </c>
      <c r="C16" s="19"/>
      <c r="D16" s="19"/>
      <c r="E16" s="20">
        <v>-196000</v>
      </c>
      <c r="F16" s="21">
        <v>-580000</v>
      </c>
      <c r="G16" s="19">
        <v>-1080000</v>
      </c>
      <c r="H16" s="20"/>
      <c r="I16" s="22">
        <v>-1080000</v>
      </c>
      <c r="J16" s="23">
        <v>-1580001</v>
      </c>
      <c r="K16" s="19">
        <v>-84800</v>
      </c>
      <c r="L16" s="20">
        <v>-89888</v>
      </c>
    </row>
    <row r="17" spans="1:12" ht="13.5">
      <c r="A17" s="25" t="s">
        <v>30</v>
      </c>
      <c r="B17" s="26"/>
      <c r="C17" s="27">
        <f>SUM(C6:C16)</f>
        <v>43413159</v>
      </c>
      <c r="D17" s="27">
        <f aca="true" t="shared" si="0" ref="D17:L17">SUM(D6:D16)</f>
        <v>155010774</v>
      </c>
      <c r="E17" s="28">
        <f t="shared" si="0"/>
        <v>169958672</v>
      </c>
      <c r="F17" s="29">
        <f t="shared" si="0"/>
        <v>72324247</v>
      </c>
      <c r="G17" s="27">
        <f t="shared" si="0"/>
        <v>65363141</v>
      </c>
      <c r="H17" s="30">
        <f t="shared" si="0"/>
        <v>63687872</v>
      </c>
      <c r="I17" s="29">
        <f t="shared" si="0"/>
        <v>72098828</v>
      </c>
      <c r="J17" s="31">
        <f t="shared" si="0"/>
        <v>57887416</v>
      </c>
      <c r="K17" s="27">
        <f t="shared" si="0"/>
        <v>82693101</v>
      </c>
      <c r="L17" s="28">
        <f t="shared" si="0"/>
        <v>95783080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1086999</v>
      </c>
      <c r="D21" s="19">
        <v>136661</v>
      </c>
      <c r="E21" s="20">
        <v>252159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148469</v>
      </c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30716</v>
      </c>
      <c r="E23" s="20">
        <v>7743</v>
      </c>
      <c r="F23" s="38"/>
      <c r="G23" s="39"/>
      <c r="H23" s="40"/>
      <c r="I23" s="22">
        <v>14371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-18261259</v>
      </c>
      <c r="D26" s="19">
        <v>-118477002</v>
      </c>
      <c r="E26" s="20">
        <v>-109604953</v>
      </c>
      <c r="F26" s="21">
        <v>-63068547</v>
      </c>
      <c r="G26" s="19">
        <v>-68385265</v>
      </c>
      <c r="H26" s="20">
        <v>-52294392</v>
      </c>
      <c r="I26" s="22">
        <v>-52124626</v>
      </c>
      <c r="J26" s="23">
        <v>-59679718</v>
      </c>
      <c r="K26" s="19">
        <v>-72993233</v>
      </c>
      <c r="L26" s="20">
        <v>-82132009</v>
      </c>
    </row>
    <row r="27" spans="1:12" ht="13.5">
      <c r="A27" s="25" t="s">
        <v>37</v>
      </c>
      <c r="B27" s="26"/>
      <c r="C27" s="27">
        <f>SUM(C21:C26)</f>
        <v>-17025791</v>
      </c>
      <c r="D27" s="27">
        <f aca="true" t="shared" si="1" ref="D27:L27">SUM(D21:D26)</f>
        <v>-118309625</v>
      </c>
      <c r="E27" s="28">
        <f t="shared" si="1"/>
        <v>-109345051</v>
      </c>
      <c r="F27" s="29">
        <f t="shared" si="1"/>
        <v>-63068547</v>
      </c>
      <c r="G27" s="27">
        <f t="shared" si="1"/>
        <v>-68385265</v>
      </c>
      <c r="H27" s="28">
        <f t="shared" si="1"/>
        <v>-52294392</v>
      </c>
      <c r="I27" s="30">
        <f t="shared" si="1"/>
        <v>-52110255</v>
      </c>
      <c r="J27" s="31">
        <f t="shared" si="1"/>
        <v>-59679718</v>
      </c>
      <c r="K27" s="27">
        <f t="shared" si="1"/>
        <v>-72993233</v>
      </c>
      <c r="L27" s="28">
        <f t="shared" si="1"/>
        <v>-82132009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-16027926</v>
      </c>
      <c r="D35" s="19">
        <v>-25769727</v>
      </c>
      <c r="E35" s="20">
        <v>-21722349</v>
      </c>
      <c r="F35" s="21">
        <v>-7302539</v>
      </c>
      <c r="G35" s="19">
        <v>-7302536</v>
      </c>
      <c r="H35" s="20">
        <v>-5756034</v>
      </c>
      <c r="I35" s="22">
        <v>-14308318</v>
      </c>
      <c r="J35" s="23">
        <v>-6442908</v>
      </c>
      <c r="K35" s="19">
        <v>-7179375</v>
      </c>
      <c r="L35" s="20">
        <v>-7998873</v>
      </c>
    </row>
    <row r="36" spans="1:12" ht="13.5">
      <c r="A36" s="25" t="s">
        <v>43</v>
      </c>
      <c r="B36" s="26"/>
      <c r="C36" s="27">
        <f>SUM(C31:C35)</f>
        <v>-16027926</v>
      </c>
      <c r="D36" s="27">
        <f aca="true" t="shared" si="2" ref="D36:L36">SUM(D31:D35)</f>
        <v>-25769727</v>
      </c>
      <c r="E36" s="28">
        <f t="shared" si="2"/>
        <v>-21722349</v>
      </c>
      <c r="F36" s="29">
        <f t="shared" si="2"/>
        <v>-7302539</v>
      </c>
      <c r="G36" s="27">
        <f t="shared" si="2"/>
        <v>-7302536</v>
      </c>
      <c r="H36" s="28">
        <f t="shared" si="2"/>
        <v>-5756034</v>
      </c>
      <c r="I36" s="30">
        <f t="shared" si="2"/>
        <v>-14308318</v>
      </c>
      <c r="J36" s="31">
        <f t="shared" si="2"/>
        <v>-6442908</v>
      </c>
      <c r="K36" s="27">
        <f t="shared" si="2"/>
        <v>-7179375</v>
      </c>
      <c r="L36" s="28">
        <f t="shared" si="2"/>
        <v>-7998873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10359442</v>
      </c>
      <c r="D38" s="33">
        <f aca="true" t="shared" si="3" ref="D38:L38">+D17+D27+D36</f>
        <v>10931422</v>
      </c>
      <c r="E38" s="34">
        <f t="shared" si="3"/>
        <v>38891272</v>
      </c>
      <c r="F38" s="35">
        <f t="shared" si="3"/>
        <v>1953161</v>
      </c>
      <c r="G38" s="33">
        <f t="shared" si="3"/>
        <v>-10324660</v>
      </c>
      <c r="H38" s="34">
        <f t="shared" si="3"/>
        <v>5637446</v>
      </c>
      <c r="I38" s="36">
        <f t="shared" si="3"/>
        <v>5680255</v>
      </c>
      <c r="J38" s="37">
        <f t="shared" si="3"/>
        <v>-8235210</v>
      </c>
      <c r="K38" s="33">
        <f t="shared" si="3"/>
        <v>2520493</v>
      </c>
      <c r="L38" s="34">
        <f t="shared" si="3"/>
        <v>5652198</v>
      </c>
    </row>
    <row r="39" spans="1:12" ht="13.5">
      <c r="A39" s="24" t="s">
        <v>45</v>
      </c>
      <c r="B39" s="18" t="s">
        <v>46</v>
      </c>
      <c r="C39" s="33">
        <v>18391316</v>
      </c>
      <c r="D39" s="33">
        <v>28750758</v>
      </c>
      <c r="E39" s="34">
        <v>39682179</v>
      </c>
      <c r="F39" s="35">
        <v>27091791</v>
      </c>
      <c r="G39" s="33">
        <v>78573791</v>
      </c>
      <c r="H39" s="34">
        <v>2563105</v>
      </c>
      <c r="I39" s="36">
        <v>78573452</v>
      </c>
      <c r="J39" s="37">
        <v>68248795</v>
      </c>
      <c r="K39" s="33">
        <v>60013585</v>
      </c>
      <c r="L39" s="34">
        <v>62534078</v>
      </c>
    </row>
    <row r="40" spans="1:12" ht="13.5">
      <c r="A40" s="43" t="s">
        <v>47</v>
      </c>
      <c r="B40" s="44" t="s">
        <v>46</v>
      </c>
      <c r="C40" s="45">
        <v>28750758</v>
      </c>
      <c r="D40" s="45">
        <v>39682180</v>
      </c>
      <c r="E40" s="46">
        <v>78573451</v>
      </c>
      <c r="F40" s="47">
        <v>29044952</v>
      </c>
      <c r="G40" s="45">
        <v>68249131</v>
      </c>
      <c r="H40" s="46">
        <v>8200551</v>
      </c>
      <c r="I40" s="48">
        <v>84253708</v>
      </c>
      <c r="J40" s="49">
        <v>60013585</v>
      </c>
      <c r="K40" s="45">
        <v>62534078</v>
      </c>
      <c r="L40" s="46">
        <v>68186276</v>
      </c>
    </row>
    <row r="41" spans="1:12" ht="13.5">
      <c r="A41" s="50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2018-06-04T15:17:09Z</dcterms:created>
  <dcterms:modified xsi:type="dcterms:W3CDTF">2018-06-04T15:18:27Z</dcterms:modified>
  <cp:category/>
  <cp:version/>
  <cp:contentType/>
  <cp:contentStatus/>
</cp:coreProperties>
</file>