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'DC16'!$A$1:$L$43</definedName>
    <definedName name="_xlnm.Print_Area" localSheetId="11">'DC18'!$A$1:$L$43</definedName>
    <definedName name="_xlnm.Print_Area" localSheetId="18">'DC19'!$A$1:$L$43</definedName>
    <definedName name="_xlnm.Print_Area" localSheetId="23">'DC20'!$A$1:$L$43</definedName>
    <definedName name="_xlnm.Print_Area" localSheetId="2">'FS161'!$A$1:$L$43</definedName>
    <definedName name="_xlnm.Print_Area" localSheetId="3">'FS162'!$A$1:$L$43</definedName>
    <definedName name="_xlnm.Print_Area" localSheetId="4">'FS163'!$A$1:$L$43</definedName>
    <definedName name="_xlnm.Print_Area" localSheetId="6">'FS181'!$A$1:$L$43</definedName>
    <definedName name="_xlnm.Print_Area" localSheetId="7">'FS182'!$A$1:$L$43</definedName>
    <definedName name="_xlnm.Print_Area" localSheetId="8">'FS183'!$A$1:$L$43</definedName>
    <definedName name="_xlnm.Print_Area" localSheetId="9">'FS184'!$A$1:$L$43</definedName>
    <definedName name="_xlnm.Print_Area" localSheetId="10">'FS185'!$A$1:$L$43</definedName>
    <definedName name="_xlnm.Print_Area" localSheetId="12">'FS191'!$A$1:$L$43</definedName>
    <definedName name="_xlnm.Print_Area" localSheetId="13">'FS192'!$A$1:$L$43</definedName>
    <definedName name="_xlnm.Print_Area" localSheetId="14">'FS193'!$A$1:$L$43</definedName>
    <definedName name="_xlnm.Print_Area" localSheetId="15">'FS194'!$A$1:$L$43</definedName>
    <definedName name="_xlnm.Print_Area" localSheetId="16">'FS195'!$A$1:$L$43</definedName>
    <definedName name="_xlnm.Print_Area" localSheetId="17">'FS196'!$A$1:$L$43</definedName>
    <definedName name="_xlnm.Print_Area" localSheetId="19">'FS201'!$A$1:$L$43</definedName>
    <definedName name="_xlnm.Print_Area" localSheetId="20">'FS203'!$A$1:$L$43</definedName>
    <definedName name="_xlnm.Print_Area" localSheetId="21">'FS204'!$A$1:$L$43</definedName>
    <definedName name="_xlnm.Print_Area" localSheetId="22">'FS205'!$A$1:$L$43</definedName>
    <definedName name="_xlnm.Print_Area" localSheetId="1">'MAN'!$A$1:$L$43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<sst xmlns="http://schemas.openxmlformats.org/spreadsheetml/2006/main" count="1464" uniqueCount="74">
  <si>
    <t>Free State: Mangaung(MAN)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</si>
  <si>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</si>
  <si>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</si>
  <si>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</si>
  <si>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</si>
  <si>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</si>
  <si>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</si>
  <si>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</si>
  <si>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</si>
  <si>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</si>
  <si>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</si>
  <si>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</si>
  <si>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</si>
  <si>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</si>
  <si>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</si>
  <si>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</si>
  <si>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</si>
  <si>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</si>
  <si>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</si>
  <si>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</si>
  <si>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</si>
  <si>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</si>
  <si>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</si>
  <si>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</si>
  <si>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</si>
  <si>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</si>
  <si>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</si>
  <si>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</si>
  <si>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</si>
  <si>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</si>
  <si>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</si>
  <si>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</si>
  <si>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</si>
  <si>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</si>
  <si>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</si>
  <si>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</si>
  <si>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</si>
  <si>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</si>
  <si>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</si>
  <si>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</si>
  <si>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</si>
  <si>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</si>
  <si>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</si>
  <si>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</si>
  <si>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</si>
  <si>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</si>
  <si>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</si>
  <si>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</si>
  <si>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Free State: Letsemeng(FS161) - REVIEW - Table A7 Budgeted Cash Flows for 4th Quarter ended 30 June 2017 (Figures Finalised as at 2018/05/07)</t>
  </si>
  <si>
    <t>Free State: Kopanong(FS162) - REVIEW - Table A7 Budgeted Cash Flows for 4th Quarter ended 30 June 2017 (Figures Finalised as at 2018/05/07)</t>
  </si>
  <si>
    <t>Free State: Mohokare(FS163) - REVIEW - Table A7 Budgeted Cash Flows for 4th Quarter ended 30 June 2017 (Figures Finalised as at 2018/05/07)</t>
  </si>
  <si>
    <t>Free State: Xhariep(DC16) - REVIEW - Table A7 Budgeted Cash Flows for 4th Quarter ended 30 June 2017 (Figures Finalised as at 2018/05/07)</t>
  </si>
  <si>
    <t>Free State: Masilonyana(FS181) - REVIEW - Table A7 Budgeted Cash Flows for 4th Quarter ended 30 June 2017 (Figures Finalised as at 2018/05/07)</t>
  </si>
  <si>
    <t>Free State: Tokologo(FS182) - REVIEW - Table A7 Budgeted Cash Flows for 4th Quarter ended 30 June 2017 (Figures Finalised as at 2018/05/07)</t>
  </si>
  <si>
    <t>Free State: Tswelopele(FS183) - REVIEW - Table A7 Budgeted Cash Flows for 4th Quarter ended 30 June 2017 (Figures Finalised as at 2018/05/07)</t>
  </si>
  <si>
    <t>Free State: Matjhabeng(FS184) - REVIEW - Table A7 Budgeted Cash Flows for 4th Quarter ended 30 June 2017 (Figures Finalised as at 2018/05/07)</t>
  </si>
  <si>
    <t>Free State: Nala(FS185) - REVIEW - Table A7 Budgeted Cash Flows for 4th Quarter ended 30 June 2017 (Figures Finalised as at 2018/05/07)</t>
  </si>
  <si>
    <t>Free State: Lejweleputswa(DC18) - REVIEW - Table A7 Budgeted Cash Flows for 4th Quarter ended 30 June 2017 (Figures Finalised as at 2018/05/07)</t>
  </si>
  <si>
    <t>Free State: Setsoto(FS191) - REVIEW - Table A7 Budgeted Cash Flows for 4th Quarter ended 30 June 2017 (Figures Finalised as at 2018/05/07)</t>
  </si>
  <si>
    <t>Free State: Dihlabeng(FS192) - REVIEW - Table A7 Budgeted Cash Flows for 4th Quarter ended 30 June 2017 (Figures Finalised as at 2018/05/07)</t>
  </si>
  <si>
    <t>Free State: Nketoana(FS193) - REVIEW - Table A7 Budgeted Cash Flows for 4th Quarter ended 30 June 2017 (Figures Finalised as at 2018/05/07)</t>
  </si>
  <si>
    <t>Free State: Maluti-a-Phofung(FS194) - REVIEW - Table A7 Budgeted Cash Flows for 4th Quarter ended 30 June 2017 (Figures Finalised as at 2018/05/07)</t>
  </si>
  <si>
    <t>Free State: Phumelela(FS195) - REVIEW - Table A7 Budgeted Cash Flows for 4th Quarter ended 30 June 2017 (Figures Finalised as at 2018/05/07)</t>
  </si>
  <si>
    <t>Free State: Mantsopa(FS196) - REVIEW - Table A7 Budgeted Cash Flows for 4th Quarter ended 30 June 2017 (Figures Finalised as at 2018/05/07)</t>
  </si>
  <si>
    <t>Free State: Thabo Mofutsanyana(DC19) - REVIEW - Table A7 Budgeted Cash Flows for 4th Quarter ended 30 June 2017 (Figures Finalised as at 2018/05/07)</t>
  </si>
  <si>
    <t>Free State: Moqhaka(FS201) - REVIEW - Table A7 Budgeted Cash Flows for 4th Quarter ended 30 June 2017 (Figures Finalised as at 2018/05/07)</t>
  </si>
  <si>
    <t>Free State: Ngwathe(FS203) - REVIEW - Table A7 Budgeted Cash Flows for 4th Quarter ended 30 June 2017 (Figures Finalised as at 2018/05/07)</t>
  </si>
  <si>
    <t>Free State: Metsimaholo(FS204) - REVIEW - Table A7 Budgeted Cash Flows for 4th Quarter ended 30 June 2017 (Figures Finalised as at 2018/05/07)</t>
  </si>
  <si>
    <t>Free State: Mafube(FS205) - REVIEW - Table A7 Budgeted Cash Flows for 4th Quarter ended 30 June 2017 (Figures Finalised as at 2018/05/07)</t>
  </si>
  <si>
    <t>Free State: Fezile Dabi(DC20)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</si>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</sst>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616524161</v>
      </c>
      <c r="D6" s="19">
        <v>412440217</v>
      </c>
      <c r="E6" s="20">
        <v>661352468</v>
      </c>
      <c r="F6" s="21">
        <v>1812659991</v>
      </c>
      <c r="G6" s="19">
        <v>1919214032</v>
      </c>
      <c r="H6" s="20">
        <v>1723662363</v>
      </c>
      <c r="I6" s="22">
        <v>647784562</v>
      </c>
      <c r="J6" s="23">
        <v>2033236150</v>
      </c>
      <c r="K6" s="19">
        <v>2239355230</v>
      </c>
      <c r="L6" s="20">
        <v>2463724283</v>
      </c>
    </row>
    <row r="7" spans="1:12" ht="13.5">
      <c r="A7" s="24" t="s">
        <v>19</v>
      </c>
      <c r="B7" s="18"/>
      <c r="C7" s="19">
        <v>5307836226</v>
      </c>
      <c r="D7" s="19">
        <v>5619185838</v>
      </c>
      <c r="E7" s="20">
        <v>6525818963</v>
      </c>
      <c r="F7" s="21">
        <v>7446089465</v>
      </c>
      <c r="G7" s="19">
        <v>9782522003</v>
      </c>
      <c r="H7" s="20">
        <v>5738307099</v>
      </c>
      <c r="I7" s="22">
        <v>6372643293</v>
      </c>
      <c r="J7" s="23">
        <v>7293144640</v>
      </c>
      <c r="K7" s="19">
        <v>7809202324</v>
      </c>
      <c r="L7" s="20">
        <v>8371660025</v>
      </c>
    </row>
    <row r="8" spans="1:12" ht="13.5">
      <c r="A8" s="24" t="s">
        <v>20</v>
      </c>
      <c r="B8" s="18"/>
      <c r="C8" s="19">
        <v>126791391</v>
      </c>
      <c r="D8" s="19">
        <v>435727075</v>
      </c>
      <c r="E8" s="20">
        <v>288357219</v>
      </c>
      <c r="F8" s="21">
        <v>673415414</v>
      </c>
      <c r="G8" s="19">
        <v>1104339220</v>
      </c>
      <c r="H8" s="20">
        <v>2186059409</v>
      </c>
      <c r="I8" s="22">
        <v>179227824</v>
      </c>
      <c r="J8" s="23">
        <v>747497526</v>
      </c>
      <c r="K8" s="19">
        <v>828219916</v>
      </c>
      <c r="L8" s="20">
        <v>849937520</v>
      </c>
    </row>
    <row r="9" spans="1:12" ht="13.5">
      <c r="A9" s="24" t="s">
        <v>21</v>
      </c>
      <c r="B9" s="18" t="s">
        <v>22</v>
      </c>
      <c r="C9" s="19">
        <v>3872039588</v>
      </c>
      <c r="D9" s="19">
        <v>4007974124</v>
      </c>
      <c r="E9" s="20">
        <v>4174555450</v>
      </c>
      <c r="F9" s="21">
        <v>4130531932</v>
      </c>
      <c r="G9" s="19">
        <v>3832073706</v>
      </c>
      <c r="H9" s="20">
        <v>3795666400</v>
      </c>
      <c r="I9" s="22">
        <v>3644932802</v>
      </c>
      <c r="J9" s="23">
        <v>4059041725</v>
      </c>
      <c r="K9" s="19">
        <v>4223428608</v>
      </c>
      <c r="L9" s="20">
        <v>4537263676</v>
      </c>
    </row>
    <row r="10" spans="1:12" ht="13.5">
      <c r="A10" s="24" t="s">
        <v>23</v>
      </c>
      <c r="B10" s="18" t="s">
        <v>22</v>
      </c>
      <c r="C10" s="19">
        <v>1831043418</v>
      </c>
      <c r="D10" s="19">
        <v>1484175358</v>
      </c>
      <c r="E10" s="20">
        <v>1478462215</v>
      </c>
      <c r="F10" s="21">
        <v>2146345910</v>
      </c>
      <c r="G10" s="19">
        <v>1881058327</v>
      </c>
      <c r="H10" s="20">
        <v>1951880156</v>
      </c>
      <c r="I10" s="22">
        <v>1955710378</v>
      </c>
      <c r="J10" s="23">
        <v>2529451928</v>
      </c>
      <c r="K10" s="19">
        <v>2485282850</v>
      </c>
      <c r="L10" s="20">
        <v>2472531278</v>
      </c>
    </row>
    <row r="11" spans="1:12" ht="13.5">
      <c r="A11" s="24" t="s">
        <v>24</v>
      </c>
      <c r="B11" s="18"/>
      <c r="C11" s="19">
        <v>312196354</v>
      </c>
      <c r="D11" s="19">
        <v>444242854</v>
      </c>
      <c r="E11" s="20">
        <v>433271834</v>
      </c>
      <c r="F11" s="21">
        <v>566464229</v>
      </c>
      <c r="G11" s="19">
        <v>493599062</v>
      </c>
      <c r="H11" s="20">
        <v>202819816</v>
      </c>
      <c r="I11" s="22">
        <v>490351209</v>
      </c>
      <c r="J11" s="23">
        <v>563321406</v>
      </c>
      <c r="K11" s="19">
        <v>583875175</v>
      </c>
      <c r="L11" s="20">
        <v>679748861</v>
      </c>
    </row>
    <row r="12" spans="1:12" ht="13.5">
      <c r="A12" s="24" t="s">
        <v>25</v>
      </c>
      <c r="B12" s="18"/>
      <c r="C12" s="19">
        <v>218822</v>
      </c>
      <c r="D12" s="19">
        <v>284160</v>
      </c>
      <c r="E12" s="20">
        <v>289593</v>
      </c>
      <c r="F12" s="21">
        <v>3543996</v>
      </c>
      <c r="G12" s="19">
        <v>18217362</v>
      </c>
      <c r="H12" s="20">
        <v>414633</v>
      </c>
      <c r="I12" s="22">
        <v>243081</v>
      </c>
      <c r="J12" s="23">
        <v>3717699</v>
      </c>
      <c r="K12" s="19">
        <v>3946676</v>
      </c>
      <c r="L12" s="20">
        <v>4189723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-9146938537</v>
      </c>
      <c r="D14" s="19">
        <v>-10180410535</v>
      </c>
      <c r="E14" s="20">
        <v>-11281109233</v>
      </c>
      <c r="F14" s="21">
        <v>-13014752075</v>
      </c>
      <c r="G14" s="19">
        <v>-13897594518</v>
      </c>
      <c r="H14" s="20">
        <v>-13035481008</v>
      </c>
      <c r="I14" s="22">
        <v>-10940542654</v>
      </c>
      <c r="J14" s="23">
        <v>-13199866016</v>
      </c>
      <c r="K14" s="19">
        <v>-14208507579</v>
      </c>
      <c r="L14" s="20">
        <v>-15165011315</v>
      </c>
    </row>
    <row r="15" spans="1:12" ht="13.5">
      <c r="A15" s="24" t="s">
        <v>28</v>
      </c>
      <c r="B15" s="18"/>
      <c r="C15" s="19">
        <v>-192708549</v>
      </c>
      <c r="D15" s="19">
        <v>-392998733</v>
      </c>
      <c r="E15" s="20">
        <v>-194322196</v>
      </c>
      <c r="F15" s="21">
        <v>-340688524</v>
      </c>
      <c r="G15" s="19">
        <v>-239374952</v>
      </c>
      <c r="H15" s="20">
        <v>-381735912</v>
      </c>
      <c r="I15" s="22">
        <v>-273350305</v>
      </c>
      <c r="J15" s="23">
        <v>-274316640</v>
      </c>
      <c r="K15" s="19">
        <v>-286046863</v>
      </c>
      <c r="L15" s="20">
        <v>-302599337</v>
      </c>
    </row>
    <row r="16" spans="1:12" ht="13.5">
      <c r="A16" s="24" t="s">
        <v>29</v>
      </c>
      <c r="B16" s="18" t="s">
        <v>22</v>
      </c>
      <c r="C16" s="19">
        <v>-52447563</v>
      </c>
      <c r="D16" s="19">
        <v>-15223346</v>
      </c>
      <c r="E16" s="20">
        <v>-3</v>
      </c>
      <c r="F16" s="21">
        <v>-227778392</v>
      </c>
      <c r="G16" s="19">
        <v>-202930082</v>
      </c>
      <c r="H16" s="20">
        <v>-941659596</v>
      </c>
      <c r="I16" s="22">
        <v>-85487089</v>
      </c>
      <c r="J16" s="23">
        <v>-201104627</v>
      </c>
      <c r="K16" s="19">
        <v>-192751777</v>
      </c>
      <c r="L16" s="20">
        <v>-203010533</v>
      </c>
    </row>
    <row r="17" spans="1:12" ht="13.5">
      <c r="A17" s="25" t="s">
        <v>30</v>
      </c>
      <c r="B17" s="26"/>
      <c r="C17" s="27">
        <f>SUM(C6:C16)</f>
        <v>2674555311</v>
      </c>
      <c r="D17" s="27">
        <f aca="true" t="shared" si="0" ref="D17:L17">SUM(D6:D16)</f>
        <v>1815397012</v>
      </c>
      <c r="E17" s="28">
        <f t="shared" si="0"/>
        <v>2086676310</v>
      </c>
      <c r="F17" s="29">
        <f t="shared" si="0"/>
        <v>3195831946</v>
      </c>
      <c r="G17" s="27">
        <f t="shared" si="0"/>
        <v>4691124160</v>
      </c>
      <c r="H17" s="30">
        <f t="shared" si="0"/>
        <v>1239933360</v>
      </c>
      <c r="I17" s="29">
        <f t="shared" si="0"/>
        <v>1991513101</v>
      </c>
      <c r="J17" s="31">
        <f t="shared" si="0"/>
        <v>3554123791</v>
      </c>
      <c r="K17" s="27">
        <f t="shared" si="0"/>
        <v>3486004560</v>
      </c>
      <c r="L17" s="28">
        <f t="shared" si="0"/>
        <v>3708434181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-64019517</v>
      </c>
      <c r="D21" s="19">
        <v>13522913</v>
      </c>
      <c r="E21" s="20">
        <v>25291915</v>
      </c>
      <c r="F21" s="38">
        <v>133847053</v>
      </c>
      <c r="G21" s="39">
        <v>80229065</v>
      </c>
      <c r="H21" s="40">
        <v>2225270</v>
      </c>
      <c r="I21" s="22">
        <v>2622935</v>
      </c>
      <c r="J21" s="41">
        <v>68789100</v>
      </c>
      <c r="K21" s="39">
        <v>33895700</v>
      </c>
      <c r="L21" s="40">
        <v>54182996</v>
      </c>
    </row>
    <row r="22" spans="1:12" ht="13.5">
      <c r="A22" s="24" t="s">
        <v>33</v>
      </c>
      <c r="B22" s="18"/>
      <c r="C22" s="19">
        <v>8983133</v>
      </c>
      <c r="D22" s="39">
        <v>5955</v>
      </c>
      <c r="E22" s="40">
        <v>33015</v>
      </c>
      <c r="F22" s="21">
        <v>299719094</v>
      </c>
      <c r="G22" s="19">
        <v>299719094</v>
      </c>
      <c r="H22" s="20"/>
      <c r="I22" s="22">
        <v>-20598</v>
      </c>
      <c r="J22" s="23"/>
      <c r="K22" s="19"/>
      <c r="L22" s="20"/>
    </row>
    <row r="23" spans="1:12" ht="13.5">
      <c r="A23" s="24" t="s">
        <v>34</v>
      </c>
      <c r="B23" s="18"/>
      <c r="C23" s="39">
        <v>5437513</v>
      </c>
      <c r="D23" s="19">
        <v>-113194774</v>
      </c>
      <c r="E23" s="20">
        <v>255472655</v>
      </c>
      <c r="F23" s="38">
        <v>35000000</v>
      </c>
      <c r="G23" s="39">
        <v>35000000</v>
      </c>
      <c r="H23" s="40">
        <v>38202166</v>
      </c>
      <c r="I23" s="22">
        <v>-2993430</v>
      </c>
      <c r="J23" s="41">
        <v>300000</v>
      </c>
      <c r="K23" s="39">
        <v>150000</v>
      </c>
      <c r="L23" s="40">
        <v>100000</v>
      </c>
    </row>
    <row r="24" spans="1:12" ht="13.5">
      <c r="A24" s="24" t="s">
        <v>35</v>
      </c>
      <c r="B24" s="18"/>
      <c r="C24" s="19">
        <v>-274166318</v>
      </c>
      <c r="D24" s="19">
        <v>-81832155</v>
      </c>
      <c r="E24" s="20">
        <v>37023952</v>
      </c>
      <c r="F24" s="21"/>
      <c r="G24" s="19"/>
      <c r="H24" s="20">
        <v>119074321</v>
      </c>
      <c r="I24" s="22">
        <v>-55083903</v>
      </c>
      <c r="J24" s="23">
        <v>-1265000</v>
      </c>
      <c r="K24" s="19">
        <v>-1328250</v>
      </c>
      <c r="L24" s="20">
        <v>-1394663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-2622925504</v>
      </c>
      <c r="D26" s="19">
        <v>-2231985946</v>
      </c>
      <c r="E26" s="20">
        <v>-2582695418</v>
      </c>
      <c r="F26" s="21">
        <v>-3186370084</v>
      </c>
      <c r="G26" s="19">
        <v>-2602063078</v>
      </c>
      <c r="H26" s="20">
        <v>-1947622321</v>
      </c>
      <c r="I26" s="22">
        <v>-2414931187</v>
      </c>
      <c r="J26" s="23">
        <v>-2662216267</v>
      </c>
      <c r="K26" s="19">
        <v>-2891148238</v>
      </c>
      <c r="L26" s="20">
        <v>-2932459157</v>
      </c>
    </row>
    <row r="27" spans="1:12" ht="13.5">
      <c r="A27" s="25" t="s">
        <v>37</v>
      </c>
      <c r="B27" s="26"/>
      <c r="C27" s="27">
        <f>SUM(C21:C26)</f>
        <v>-2946690693</v>
      </c>
      <c r="D27" s="27">
        <f aca="true" t="shared" si="1" ref="D27:L27">SUM(D21:D26)</f>
        <v>-2413484007</v>
      </c>
      <c r="E27" s="28">
        <f t="shared" si="1"/>
        <v>-2264873881</v>
      </c>
      <c r="F27" s="29">
        <f t="shared" si="1"/>
        <v>-2717803937</v>
      </c>
      <c r="G27" s="27">
        <f t="shared" si="1"/>
        <v>-2187114919</v>
      </c>
      <c r="H27" s="28">
        <f t="shared" si="1"/>
        <v>-1788120564</v>
      </c>
      <c r="I27" s="30">
        <f t="shared" si="1"/>
        <v>-2470406183</v>
      </c>
      <c r="J27" s="31">
        <f t="shared" si="1"/>
        <v>-2594392167</v>
      </c>
      <c r="K27" s="27">
        <f t="shared" si="1"/>
        <v>-2858430788</v>
      </c>
      <c r="L27" s="28">
        <f t="shared" si="1"/>
        <v>-2879570824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162337</v>
      </c>
      <c r="E31" s="20">
        <v>1990</v>
      </c>
      <c r="F31" s="21">
        <v>10000000</v>
      </c>
      <c r="G31" s="19">
        <v>21084050</v>
      </c>
      <c r="H31" s="20">
        <v>4200000</v>
      </c>
      <c r="I31" s="22">
        <v>-384647</v>
      </c>
      <c r="J31" s="23"/>
      <c r="K31" s="19"/>
      <c r="L31" s="20"/>
    </row>
    <row r="32" spans="1:12" ht="13.5">
      <c r="A32" s="24" t="s">
        <v>40</v>
      </c>
      <c r="B32" s="18"/>
      <c r="C32" s="19">
        <v>13010572</v>
      </c>
      <c r="D32" s="19">
        <v>430497783</v>
      </c>
      <c r="E32" s="20">
        <v>180546888</v>
      </c>
      <c r="F32" s="21">
        <v>501000000</v>
      </c>
      <c r="G32" s="19">
        <v>501348000</v>
      </c>
      <c r="H32" s="20">
        <v>750410756</v>
      </c>
      <c r="I32" s="22">
        <v>501944314</v>
      </c>
      <c r="J32" s="23">
        <v>34130000</v>
      </c>
      <c r="K32" s="19">
        <v>160000</v>
      </c>
      <c r="L32" s="20">
        <v>1080000</v>
      </c>
    </row>
    <row r="33" spans="1:12" ht="13.5">
      <c r="A33" s="24" t="s">
        <v>41</v>
      </c>
      <c r="B33" s="18"/>
      <c r="C33" s="19">
        <v>1302046</v>
      </c>
      <c r="D33" s="19">
        <v>10355531</v>
      </c>
      <c r="E33" s="20">
        <v>46954309</v>
      </c>
      <c r="F33" s="21">
        <v>21047123</v>
      </c>
      <c r="G33" s="39">
        <v>17900261</v>
      </c>
      <c r="H33" s="40">
        <v>4162745</v>
      </c>
      <c r="I33" s="42">
        <v>-20510324</v>
      </c>
      <c r="J33" s="23">
        <v>5215887</v>
      </c>
      <c r="K33" s="19">
        <v>5376859</v>
      </c>
      <c r="L33" s="20">
        <v>5542364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68641087</v>
      </c>
      <c r="D35" s="19">
        <v>-94031119</v>
      </c>
      <c r="E35" s="20">
        <v>-104021129</v>
      </c>
      <c r="F35" s="21">
        <v>-104360327</v>
      </c>
      <c r="G35" s="19">
        <v>-138636381</v>
      </c>
      <c r="H35" s="20">
        <v>-150501680</v>
      </c>
      <c r="I35" s="22">
        <v>-138414832</v>
      </c>
      <c r="J35" s="23">
        <v>-200717297</v>
      </c>
      <c r="K35" s="19">
        <v>-198541258</v>
      </c>
      <c r="L35" s="20">
        <v>-406404030</v>
      </c>
    </row>
    <row r="36" spans="1:12" ht="13.5">
      <c r="A36" s="25" t="s">
        <v>43</v>
      </c>
      <c r="B36" s="26"/>
      <c r="C36" s="27">
        <f>SUM(C31:C35)</f>
        <v>82953705</v>
      </c>
      <c r="D36" s="27">
        <f aca="true" t="shared" si="2" ref="D36:L36">SUM(D31:D35)</f>
        <v>346984532</v>
      </c>
      <c r="E36" s="28">
        <f t="shared" si="2"/>
        <v>123482058</v>
      </c>
      <c r="F36" s="29">
        <f t="shared" si="2"/>
        <v>427686796</v>
      </c>
      <c r="G36" s="27">
        <f t="shared" si="2"/>
        <v>401695930</v>
      </c>
      <c r="H36" s="28">
        <f t="shared" si="2"/>
        <v>608271821</v>
      </c>
      <c r="I36" s="30">
        <f t="shared" si="2"/>
        <v>342634511</v>
      </c>
      <c r="J36" s="31">
        <f t="shared" si="2"/>
        <v>-161371410</v>
      </c>
      <c r="K36" s="27">
        <f t="shared" si="2"/>
        <v>-193004399</v>
      </c>
      <c r="L36" s="28">
        <f t="shared" si="2"/>
        <v>-399781666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-189181677</v>
      </c>
      <c r="D38" s="33">
        <f aca="true" t="shared" si="3" ref="D38:L38">+D17+D27+D36</f>
        <v>-251102463</v>
      </c>
      <c r="E38" s="34">
        <f t="shared" si="3"/>
        <v>-54715513</v>
      </c>
      <c r="F38" s="35">
        <f t="shared" si="3"/>
        <v>905714805</v>
      </c>
      <c r="G38" s="33">
        <f t="shared" si="3"/>
        <v>2905705171</v>
      </c>
      <c r="H38" s="34">
        <f t="shared" si="3"/>
        <v>60084617</v>
      </c>
      <c r="I38" s="36">
        <f t="shared" si="3"/>
        <v>-136258571</v>
      </c>
      <c r="J38" s="37">
        <f t="shared" si="3"/>
        <v>798360214</v>
      </c>
      <c r="K38" s="33">
        <f t="shared" si="3"/>
        <v>434569373</v>
      </c>
      <c r="L38" s="34">
        <f t="shared" si="3"/>
        <v>429081691</v>
      </c>
    </row>
    <row r="39" spans="1:12" ht="13.5">
      <c r="A39" s="24" t="s">
        <v>45</v>
      </c>
      <c r="B39" s="18" t="s">
        <v>46</v>
      </c>
      <c r="C39" s="33">
        <v>928554897</v>
      </c>
      <c r="D39" s="33">
        <v>802635475</v>
      </c>
      <c r="E39" s="34">
        <v>581032796</v>
      </c>
      <c r="F39" s="35">
        <v>405976815</v>
      </c>
      <c r="G39" s="33">
        <v>446379637</v>
      </c>
      <c r="H39" s="34">
        <v>1042459194</v>
      </c>
      <c r="I39" s="36">
        <v>524841802</v>
      </c>
      <c r="J39" s="37">
        <v>1125857057</v>
      </c>
      <c r="K39" s="33">
        <v>1924217271</v>
      </c>
      <c r="L39" s="34">
        <v>2358786644</v>
      </c>
    </row>
    <row r="40" spans="1:12" ht="13.5">
      <c r="A40" s="43" t="s">
        <v>47</v>
      </c>
      <c r="B40" s="44" t="s">
        <v>46</v>
      </c>
      <c r="C40" s="45">
        <v>739373221</v>
      </c>
      <c r="D40" s="45">
        <v>551533012</v>
      </c>
      <c r="E40" s="46">
        <v>526317283</v>
      </c>
      <c r="F40" s="47">
        <v>1311691617</v>
      </c>
      <c r="G40" s="45">
        <v>3352084806</v>
      </c>
      <c r="H40" s="46">
        <v>1065467152</v>
      </c>
      <c r="I40" s="48">
        <v>388583231</v>
      </c>
      <c r="J40" s="49">
        <v>1924217271</v>
      </c>
      <c r="K40" s="45">
        <v>2358786644</v>
      </c>
      <c r="L40" s="46">
        <v>2787868335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134598919</v>
      </c>
      <c r="D6" s="19"/>
      <c r="E6" s="20">
        <v>262455047</v>
      </c>
      <c r="F6" s="21">
        <v>181498227</v>
      </c>
      <c r="G6" s="19">
        <v>181498227</v>
      </c>
      <c r="H6" s="20">
        <v>227972732</v>
      </c>
      <c r="I6" s="22">
        <v>279795592</v>
      </c>
      <c r="J6" s="23">
        <v>262455048</v>
      </c>
      <c r="K6" s="19">
        <v>280941646</v>
      </c>
      <c r="L6" s="20">
        <v>297236261</v>
      </c>
    </row>
    <row r="7" spans="1:12" ht="13.5">
      <c r="A7" s="24" t="s">
        <v>19</v>
      </c>
      <c r="B7" s="18"/>
      <c r="C7" s="19">
        <v>484219717</v>
      </c>
      <c r="D7" s="19">
        <v>807669687</v>
      </c>
      <c r="E7" s="20">
        <v>591363536</v>
      </c>
      <c r="F7" s="21">
        <v>1048678742</v>
      </c>
      <c r="G7" s="19">
        <v>1048678742</v>
      </c>
      <c r="H7" s="20">
        <v>669353160</v>
      </c>
      <c r="I7" s="22">
        <v>830862308</v>
      </c>
      <c r="J7" s="23">
        <v>1017779124</v>
      </c>
      <c r="K7" s="19">
        <v>1077828093</v>
      </c>
      <c r="L7" s="20">
        <v>1140342122</v>
      </c>
    </row>
    <row r="8" spans="1:12" ht="13.5">
      <c r="A8" s="24" t="s">
        <v>20</v>
      </c>
      <c r="B8" s="18"/>
      <c r="C8" s="19"/>
      <c r="D8" s="19">
        <v>34073487</v>
      </c>
      <c r="E8" s="20">
        <v>53057432</v>
      </c>
      <c r="F8" s="21">
        <v>81343338</v>
      </c>
      <c r="G8" s="19">
        <v>81343338</v>
      </c>
      <c r="H8" s="20">
        <v>105752434</v>
      </c>
      <c r="I8" s="22">
        <v>54147559</v>
      </c>
      <c r="J8" s="23">
        <v>203989285</v>
      </c>
      <c r="K8" s="19">
        <v>216024655</v>
      </c>
      <c r="L8" s="20">
        <v>228554085</v>
      </c>
    </row>
    <row r="9" spans="1:12" ht="13.5">
      <c r="A9" s="24" t="s">
        <v>21</v>
      </c>
      <c r="B9" s="18" t="s">
        <v>22</v>
      </c>
      <c r="C9" s="19">
        <v>429048731</v>
      </c>
      <c r="D9" s="19">
        <v>417936486</v>
      </c>
      <c r="E9" s="20">
        <v>405395796</v>
      </c>
      <c r="F9" s="21">
        <v>388792000</v>
      </c>
      <c r="G9" s="19">
        <v>388792000</v>
      </c>
      <c r="H9" s="20">
        <v>387788000</v>
      </c>
      <c r="I9" s="22">
        <v>390987504</v>
      </c>
      <c r="J9" s="23">
        <v>396776001</v>
      </c>
      <c r="K9" s="19">
        <v>420185784</v>
      </c>
      <c r="L9" s="20">
        <v>444556559</v>
      </c>
    </row>
    <row r="10" spans="1:12" ht="13.5">
      <c r="A10" s="24" t="s">
        <v>23</v>
      </c>
      <c r="B10" s="18" t="s">
        <v>22</v>
      </c>
      <c r="C10" s="19">
        <v>220095184</v>
      </c>
      <c r="D10" s="19">
        <v>167088202</v>
      </c>
      <c r="E10" s="20">
        <v>117246706</v>
      </c>
      <c r="F10" s="21">
        <v>113363000</v>
      </c>
      <c r="G10" s="19">
        <v>113363000</v>
      </c>
      <c r="H10" s="20">
        <v>113363000</v>
      </c>
      <c r="I10" s="22">
        <v>113363000</v>
      </c>
      <c r="J10" s="23">
        <v>156216000</v>
      </c>
      <c r="K10" s="19">
        <v>163245000</v>
      </c>
      <c r="L10" s="20">
        <v>144023000</v>
      </c>
    </row>
    <row r="11" spans="1:12" ht="13.5">
      <c r="A11" s="24" t="s">
        <v>24</v>
      </c>
      <c r="B11" s="18"/>
      <c r="C11" s="19"/>
      <c r="D11" s="19">
        <v>4351619</v>
      </c>
      <c r="E11" s="20">
        <v>3230005</v>
      </c>
      <c r="F11" s="21">
        <v>122603996</v>
      </c>
      <c r="G11" s="19">
        <v>122603996</v>
      </c>
      <c r="H11" s="20">
        <v>15860583</v>
      </c>
      <c r="I11" s="22">
        <v>2207220</v>
      </c>
      <c r="J11" s="23">
        <v>145889652</v>
      </c>
      <c r="K11" s="19">
        <v>154497134</v>
      </c>
      <c r="L11" s="20">
        <v>163457968</v>
      </c>
    </row>
    <row r="12" spans="1:12" ht="13.5">
      <c r="A12" s="24" t="s">
        <v>25</v>
      </c>
      <c r="B12" s="18"/>
      <c r="C12" s="19">
        <v>15648</v>
      </c>
      <c r="D12" s="19">
        <v>14608</v>
      </c>
      <c r="E12" s="20">
        <v>17251</v>
      </c>
      <c r="F12" s="21">
        <v>18122</v>
      </c>
      <c r="G12" s="19">
        <v>18122</v>
      </c>
      <c r="H12" s="20"/>
      <c r="I12" s="22">
        <v>14033</v>
      </c>
      <c r="J12" s="23">
        <v>19000</v>
      </c>
      <c r="K12" s="19">
        <v>20121</v>
      </c>
      <c r="L12" s="20">
        <v>21288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-813464382</v>
      </c>
      <c r="D14" s="19">
        <v>-1093639466</v>
      </c>
      <c r="E14" s="20">
        <v>-1336575120</v>
      </c>
      <c r="F14" s="21">
        <v>-1705587375</v>
      </c>
      <c r="G14" s="19">
        <v>-95946761</v>
      </c>
      <c r="H14" s="20">
        <v>-1353010071</v>
      </c>
      <c r="I14" s="22">
        <v>-1514215395</v>
      </c>
      <c r="J14" s="23">
        <v>-1930871945</v>
      </c>
      <c r="K14" s="19">
        <v>-2033926964</v>
      </c>
      <c r="L14" s="20">
        <v>-2151894729</v>
      </c>
    </row>
    <row r="15" spans="1:12" ht="13.5">
      <c r="A15" s="24" t="s">
        <v>28</v>
      </c>
      <c r="B15" s="18"/>
      <c r="C15" s="19"/>
      <c r="D15" s="19">
        <v>-180328537</v>
      </c>
      <c r="E15" s="20">
        <v>-114539</v>
      </c>
      <c r="F15" s="21">
        <v>-105979992</v>
      </c>
      <c r="G15" s="19">
        <v>-384724</v>
      </c>
      <c r="H15" s="20">
        <v>-188736</v>
      </c>
      <c r="I15" s="22">
        <v>-260194</v>
      </c>
      <c r="J15" s="23">
        <v>-127127064</v>
      </c>
      <c r="K15" s="19">
        <v>-134627564</v>
      </c>
      <c r="L15" s="20">
        <v>-142435963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-32850000</v>
      </c>
      <c r="G16" s="19">
        <v>-127465</v>
      </c>
      <c r="H16" s="20">
        <v>-41396046</v>
      </c>
      <c r="I16" s="22"/>
      <c r="J16" s="23">
        <v>-32850000</v>
      </c>
      <c r="K16" s="19">
        <v>-34788150</v>
      </c>
      <c r="L16" s="20">
        <v>-36805863</v>
      </c>
    </row>
    <row r="17" spans="1:12" ht="13.5">
      <c r="A17" s="25" t="s">
        <v>30</v>
      </c>
      <c r="B17" s="26"/>
      <c r="C17" s="27">
        <f>SUM(C6:C16)</f>
        <v>454513817</v>
      </c>
      <c r="D17" s="27">
        <f aca="true" t="shared" si="0" ref="D17:L17">SUM(D6:D16)</f>
        <v>157166086</v>
      </c>
      <c r="E17" s="28">
        <f t="shared" si="0"/>
        <v>96076114</v>
      </c>
      <c r="F17" s="29">
        <f t="shared" si="0"/>
        <v>91880058</v>
      </c>
      <c r="G17" s="27">
        <f t="shared" si="0"/>
        <v>1839838475</v>
      </c>
      <c r="H17" s="30">
        <f t="shared" si="0"/>
        <v>125495056</v>
      </c>
      <c r="I17" s="29">
        <f t="shared" si="0"/>
        <v>156901627</v>
      </c>
      <c r="J17" s="31">
        <f t="shared" si="0"/>
        <v>92275101</v>
      </c>
      <c r="K17" s="27">
        <f t="shared" si="0"/>
        <v>109399755</v>
      </c>
      <c r="L17" s="28">
        <f t="shared" si="0"/>
        <v>87054728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1496475</v>
      </c>
      <c r="D21" s="19">
        <v>9979287</v>
      </c>
      <c r="E21" s="20">
        <v>16450</v>
      </c>
      <c r="F21" s="38">
        <v>20000000</v>
      </c>
      <c r="G21" s="39">
        <v>40000000</v>
      </c>
      <c r="H21" s="40"/>
      <c r="I21" s="22"/>
      <c r="J21" s="41">
        <v>60000000</v>
      </c>
      <c r="K21" s="39">
        <v>30000000</v>
      </c>
      <c r="L21" s="40">
        <v>50000000</v>
      </c>
    </row>
    <row r="22" spans="1:12" ht="13.5">
      <c r="A22" s="24" t="s">
        <v>33</v>
      </c>
      <c r="B22" s="18"/>
      <c r="C22" s="19"/>
      <c r="D22" s="39"/>
      <c r="E22" s="40"/>
      <c r="F22" s="21">
        <v>287983000</v>
      </c>
      <c r="G22" s="19">
        <v>287983000</v>
      </c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>
        <v>35000000</v>
      </c>
      <c r="G23" s="39">
        <v>35000000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12923686</v>
      </c>
      <c r="D24" s="19"/>
      <c r="E24" s="20">
        <v>18862179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-444415554</v>
      </c>
      <c r="D26" s="19">
        <v>-156274648</v>
      </c>
      <c r="E26" s="20">
        <v>-93156132</v>
      </c>
      <c r="F26" s="21">
        <v>-133362996</v>
      </c>
      <c r="G26" s="19">
        <v>-153362</v>
      </c>
      <c r="H26" s="20">
        <v>-144090770</v>
      </c>
      <c r="I26" s="22">
        <v>-159530453</v>
      </c>
      <c r="J26" s="23">
        <v>-156216000</v>
      </c>
      <c r="K26" s="19">
        <v>-163245000</v>
      </c>
      <c r="L26" s="20">
        <v>-144023000</v>
      </c>
    </row>
    <row r="27" spans="1:12" ht="13.5">
      <c r="A27" s="25" t="s">
        <v>37</v>
      </c>
      <c r="B27" s="26"/>
      <c r="C27" s="27">
        <f>SUM(C21:C26)</f>
        <v>-429995393</v>
      </c>
      <c r="D27" s="27">
        <f aca="true" t="shared" si="1" ref="D27:L27">SUM(D21:D26)</f>
        <v>-146295361</v>
      </c>
      <c r="E27" s="28">
        <f t="shared" si="1"/>
        <v>-74277503</v>
      </c>
      <c r="F27" s="29">
        <f t="shared" si="1"/>
        <v>209620004</v>
      </c>
      <c r="G27" s="27">
        <f t="shared" si="1"/>
        <v>362829638</v>
      </c>
      <c r="H27" s="28">
        <f t="shared" si="1"/>
        <v>-144090770</v>
      </c>
      <c r="I27" s="30">
        <f t="shared" si="1"/>
        <v>-159530453</v>
      </c>
      <c r="J27" s="31">
        <f t="shared" si="1"/>
        <v>-96216000</v>
      </c>
      <c r="K27" s="27">
        <f t="shared" si="1"/>
        <v>-133245000</v>
      </c>
      <c r="L27" s="28">
        <f t="shared" si="1"/>
        <v>-94023000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>
        <v>10000000</v>
      </c>
      <c r="G31" s="19">
        <v>10000000</v>
      </c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-13295732</v>
      </c>
      <c r="E33" s="20">
        <v>-12848529</v>
      </c>
      <c r="F33" s="21">
        <v>15000000</v>
      </c>
      <c r="G33" s="39">
        <v>15000000</v>
      </c>
      <c r="H33" s="40"/>
      <c r="I33" s="42">
        <v>-11163507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-32510674</v>
      </c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-32510674</v>
      </c>
      <c r="D36" s="27">
        <f aca="true" t="shared" si="2" ref="D36:L36">SUM(D31:D35)</f>
        <v>-13295732</v>
      </c>
      <c r="E36" s="28">
        <f t="shared" si="2"/>
        <v>-12848529</v>
      </c>
      <c r="F36" s="29">
        <f t="shared" si="2"/>
        <v>25000000</v>
      </c>
      <c r="G36" s="27">
        <f t="shared" si="2"/>
        <v>25000000</v>
      </c>
      <c r="H36" s="28">
        <f t="shared" si="2"/>
        <v>0</v>
      </c>
      <c r="I36" s="30">
        <f t="shared" si="2"/>
        <v>-11163507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-7992250</v>
      </c>
      <c r="D38" s="33">
        <f aca="true" t="shared" si="3" ref="D38:L38">+D17+D27+D36</f>
        <v>-2425007</v>
      </c>
      <c r="E38" s="34">
        <f t="shared" si="3"/>
        <v>8950082</v>
      </c>
      <c r="F38" s="35">
        <f t="shared" si="3"/>
        <v>326500062</v>
      </c>
      <c r="G38" s="33">
        <f t="shared" si="3"/>
        <v>2227668113</v>
      </c>
      <c r="H38" s="34">
        <f t="shared" si="3"/>
        <v>-18595714</v>
      </c>
      <c r="I38" s="36">
        <f t="shared" si="3"/>
        <v>-13792333</v>
      </c>
      <c r="J38" s="37">
        <f t="shared" si="3"/>
        <v>-3940899</v>
      </c>
      <c r="K38" s="33">
        <f t="shared" si="3"/>
        <v>-23845245</v>
      </c>
      <c r="L38" s="34">
        <f t="shared" si="3"/>
        <v>-6968272</v>
      </c>
    </row>
    <row r="39" spans="1:12" ht="13.5">
      <c r="A39" s="24" t="s">
        <v>45</v>
      </c>
      <c r="B39" s="18" t="s">
        <v>46</v>
      </c>
      <c r="C39" s="33">
        <v>10363563</v>
      </c>
      <c r="D39" s="33">
        <v>2391768</v>
      </c>
      <c r="E39" s="34">
        <v>-33240</v>
      </c>
      <c r="F39" s="35">
        <v>-322324000</v>
      </c>
      <c r="G39" s="33">
        <v>-322324000</v>
      </c>
      <c r="H39" s="34">
        <v>322332913</v>
      </c>
      <c r="I39" s="36">
        <v>8916845</v>
      </c>
      <c r="J39" s="37">
        <v>335416907</v>
      </c>
      <c r="K39" s="33">
        <v>331476006</v>
      </c>
      <c r="L39" s="34">
        <v>307630761</v>
      </c>
    </row>
    <row r="40" spans="1:12" ht="13.5">
      <c r="A40" s="43" t="s">
        <v>47</v>
      </c>
      <c r="B40" s="44" t="s">
        <v>46</v>
      </c>
      <c r="C40" s="45">
        <v>2371313</v>
      </c>
      <c r="D40" s="45">
        <v>-33239</v>
      </c>
      <c r="E40" s="46">
        <v>8916842</v>
      </c>
      <c r="F40" s="47">
        <v>4176062</v>
      </c>
      <c r="G40" s="45">
        <v>1905344113</v>
      </c>
      <c r="H40" s="46">
        <v>303737199</v>
      </c>
      <c r="I40" s="48">
        <v>-4875488</v>
      </c>
      <c r="J40" s="49">
        <v>331476006</v>
      </c>
      <c r="K40" s="45">
        <v>307630761</v>
      </c>
      <c r="L40" s="46">
        <v>300662489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12061322</v>
      </c>
      <c r="D6" s="19">
        <v>15322289</v>
      </c>
      <c r="E6" s="20">
        <v>15222330</v>
      </c>
      <c r="F6" s="21">
        <v>21485004</v>
      </c>
      <c r="G6" s="19">
        <v>19945000</v>
      </c>
      <c r="H6" s="20">
        <v>18237417</v>
      </c>
      <c r="I6" s="22">
        <v>22236941</v>
      </c>
      <c r="J6" s="23">
        <v>15931000</v>
      </c>
      <c r="K6" s="19">
        <v>17419000</v>
      </c>
      <c r="L6" s="20">
        <v>19274000</v>
      </c>
    </row>
    <row r="7" spans="1:12" ht="13.5">
      <c r="A7" s="24" t="s">
        <v>19</v>
      </c>
      <c r="B7" s="18"/>
      <c r="C7" s="19">
        <v>102238052</v>
      </c>
      <c r="D7" s="19">
        <v>66894006</v>
      </c>
      <c r="E7" s="20">
        <v>72357227</v>
      </c>
      <c r="F7" s="21">
        <v>213545000</v>
      </c>
      <c r="G7" s="19">
        <v>188260000</v>
      </c>
      <c r="H7" s="20">
        <v>123455353</v>
      </c>
      <c r="I7" s="22">
        <v>75067505</v>
      </c>
      <c r="J7" s="23">
        <v>126908000</v>
      </c>
      <c r="K7" s="19">
        <v>136912000</v>
      </c>
      <c r="L7" s="20">
        <v>150269000</v>
      </c>
    </row>
    <row r="8" spans="1:12" ht="13.5">
      <c r="A8" s="24" t="s">
        <v>20</v>
      </c>
      <c r="B8" s="18"/>
      <c r="C8" s="19"/>
      <c r="D8" s="19"/>
      <c r="E8" s="20"/>
      <c r="F8" s="21">
        <v>12063004</v>
      </c>
      <c r="G8" s="19">
        <v>9355000</v>
      </c>
      <c r="H8" s="20">
        <v>8680621</v>
      </c>
      <c r="I8" s="22"/>
      <c r="J8" s="23">
        <v>7633000</v>
      </c>
      <c r="K8" s="19">
        <v>8100600</v>
      </c>
      <c r="L8" s="20">
        <v>8887400</v>
      </c>
    </row>
    <row r="9" spans="1:12" ht="13.5">
      <c r="A9" s="24" t="s">
        <v>21</v>
      </c>
      <c r="B9" s="18" t="s">
        <v>22</v>
      </c>
      <c r="C9" s="19">
        <v>136472131</v>
      </c>
      <c r="D9" s="19">
        <v>132143150</v>
      </c>
      <c r="E9" s="20">
        <v>123516650</v>
      </c>
      <c r="F9" s="21">
        <v>118583000</v>
      </c>
      <c r="G9" s="19">
        <v>83541000</v>
      </c>
      <c r="H9" s="20">
        <v>110909000</v>
      </c>
      <c r="I9" s="22">
        <v>118211967</v>
      </c>
      <c r="J9" s="23">
        <v>103469000</v>
      </c>
      <c r="K9" s="19">
        <v>113292000</v>
      </c>
      <c r="L9" s="20">
        <v>120268000</v>
      </c>
    </row>
    <row r="10" spans="1:12" ht="13.5">
      <c r="A10" s="24" t="s">
        <v>23</v>
      </c>
      <c r="B10" s="18" t="s">
        <v>22</v>
      </c>
      <c r="C10" s="19">
        <v>61895780</v>
      </c>
      <c r="D10" s="19">
        <v>46150666</v>
      </c>
      <c r="E10" s="20">
        <v>37907414</v>
      </c>
      <c r="F10" s="21">
        <v>33299001</v>
      </c>
      <c r="G10" s="19">
        <v>39299000</v>
      </c>
      <c r="H10" s="20">
        <v>46299000</v>
      </c>
      <c r="I10" s="22">
        <v>55242917</v>
      </c>
      <c r="J10" s="23">
        <v>39482000</v>
      </c>
      <c r="K10" s="19">
        <v>39665000</v>
      </c>
      <c r="L10" s="20">
        <v>41308000</v>
      </c>
    </row>
    <row r="11" spans="1:12" ht="13.5">
      <c r="A11" s="24" t="s">
        <v>24</v>
      </c>
      <c r="B11" s="18"/>
      <c r="C11" s="19">
        <v>1318580</v>
      </c>
      <c r="D11" s="19">
        <v>1777648</v>
      </c>
      <c r="E11" s="20">
        <v>20018699</v>
      </c>
      <c r="F11" s="21">
        <v>23010000</v>
      </c>
      <c r="G11" s="19">
        <v>25561000</v>
      </c>
      <c r="H11" s="20">
        <v>5811625</v>
      </c>
      <c r="I11" s="22">
        <v>25519220</v>
      </c>
      <c r="J11" s="23">
        <v>20398000</v>
      </c>
      <c r="K11" s="19">
        <v>22135000</v>
      </c>
      <c r="L11" s="20">
        <v>24286000</v>
      </c>
    </row>
    <row r="12" spans="1:12" ht="13.5">
      <c r="A12" s="24" t="s">
        <v>25</v>
      </c>
      <c r="B12" s="18"/>
      <c r="C12" s="19">
        <v>6460</v>
      </c>
      <c r="D12" s="19">
        <v>5988</v>
      </c>
      <c r="E12" s="20">
        <v>6262</v>
      </c>
      <c r="F12" s="21"/>
      <c r="G12" s="19"/>
      <c r="H12" s="20"/>
      <c r="I12" s="22">
        <v>4751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-221069464</v>
      </c>
      <c r="D14" s="19">
        <v>-206684947</v>
      </c>
      <c r="E14" s="20">
        <v>-204581694</v>
      </c>
      <c r="F14" s="21">
        <v>-310349004</v>
      </c>
      <c r="G14" s="19">
        <v>-300691000</v>
      </c>
      <c r="H14" s="20">
        <v>-244171416</v>
      </c>
      <c r="I14" s="22">
        <v>-215709802</v>
      </c>
      <c r="J14" s="23">
        <v>-278045000</v>
      </c>
      <c r="K14" s="19">
        <v>-295883000</v>
      </c>
      <c r="L14" s="20">
        <v>-319038000</v>
      </c>
    </row>
    <row r="15" spans="1:12" ht="13.5">
      <c r="A15" s="24" t="s">
        <v>28</v>
      </c>
      <c r="B15" s="18"/>
      <c r="C15" s="19">
        <v>-14397345</v>
      </c>
      <c r="D15" s="19">
        <v>-28616784</v>
      </c>
      <c r="E15" s="20">
        <v>-26004312</v>
      </c>
      <c r="F15" s="21">
        <v>-15999996</v>
      </c>
      <c r="G15" s="19">
        <v>-24052000</v>
      </c>
      <c r="H15" s="20">
        <v>-5421374</v>
      </c>
      <c r="I15" s="22">
        <v>-27895393</v>
      </c>
      <c r="J15" s="23">
        <v>-19194000</v>
      </c>
      <c r="K15" s="19">
        <v>-20828000</v>
      </c>
      <c r="L15" s="20">
        <v>-22852000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-24000000</v>
      </c>
      <c r="G16" s="19">
        <v>-34517000</v>
      </c>
      <c r="H16" s="20">
        <v>-23749695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78525516</v>
      </c>
      <c r="D17" s="27">
        <f aca="true" t="shared" si="0" ref="D17:L17">SUM(D6:D16)</f>
        <v>26992016</v>
      </c>
      <c r="E17" s="28">
        <f t="shared" si="0"/>
        <v>38442576</v>
      </c>
      <c r="F17" s="29">
        <f t="shared" si="0"/>
        <v>71636009</v>
      </c>
      <c r="G17" s="27">
        <f t="shared" si="0"/>
        <v>6701000</v>
      </c>
      <c r="H17" s="30">
        <f t="shared" si="0"/>
        <v>40050531</v>
      </c>
      <c r="I17" s="29">
        <f t="shared" si="0"/>
        <v>52678106</v>
      </c>
      <c r="J17" s="31">
        <f t="shared" si="0"/>
        <v>16582000</v>
      </c>
      <c r="K17" s="27">
        <f t="shared" si="0"/>
        <v>20812600</v>
      </c>
      <c r="L17" s="28">
        <f t="shared" si="0"/>
        <v>22402400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>
        <v>1000000</v>
      </c>
      <c r="G21" s="39"/>
      <c r="H21" s="40"/>
      <c r="I21" s="22">
        <v>-1197</v>
      </c>
      <c r="J21" s="41">
        <v>798000</v>
      </c>
      <c r="K21" s="39">
        <v>866000</v>
      </c>
      <c r="L21" s="40">
        <v>950000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-61808122</v>
      </c>
      <c r="D26" s="19">
        <v>-50256375</v>
      </c>
      <c r="E26" s="20">
        <v>-30138787</v>
      </c>
      <c r="F26" s="21">
        <v>-33299000</v>
      </c>
      <c r="G26" s="19"/>
      <c r="H26" s="20">
        <v>-38671679</v>
      </c>
      <c r="I26" s="22">
        <v>-45106092</v>
      </c>
      <c r="J26" s="23">
        <v>40482000</v>
      </c>
      <c r="K26" s="19">
        <v>40665000</v>
      </c>
      <c r="L26" s="20">
        <v>42308000</v>
      </c>
    </row>
    <row r="27" spans="1:12" ht="13.5">
      <c r="A27" s="25" t="s">
        <v>37</v>
      </c>
      <c r="B27" s="26"/>
      <c r="C27" s="27">
        <f>SUM(C21:C26)</f>
        <v>-61808122</v>
      </c>
      <c r="D27" s="27">
        <f aca="true" t="shared" si="1" ref="D27:L27">SUM(D21:D26)</f>
        <v>-50256375</v>
      </c>
      <c r="E27" s="28">
        <f t="shared" si="1"/>
        <v>-30138787</v>
      </c>
      <c r="F27" s="29">
        <f t="shared" si="1"/>
        <v>-32299000</v>
      </c>
      <c r="G27" s="27">
        <f t="shared" si="1"/>
        <v>0</v>
      </c>
      <c r="H27" s="28">
        <f t="shared" si="1"/>
        <v>-38671679</v>
      </c>
      <c r="I27" s="30">
        <f t="shared" si="1"/>
        <v>-45107289</v>
      </c>
      <c r="J27" s="31">
        <f t="shared" si="1"/>
        <v>41280000</v>
      </c>
      <c r="K27" s="27">
        <f t="shared" si="1"/>
        <v>41531000</v>
      </c>
      <c r="L27" s="28">
        <f t="shared" si="1"/>
        <v>43258000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6186807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-12000000</v>
      </c>
      <c r="F35" s="21"/>
      <c r="G35" s="19"/>
      <c r="H35" s="20">
        <v>-7480546</v>
      </c>
      <c r="I35" s="22">
        <v>-10480546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6186807</v>
      </c>
      <c r="E36" s="28">
        <f t="shared" si="2"/>
        <v>-12000000</v>
      </c>
      <c r="F36" s="29">
        <f t="shared" si="2"/>
        <v>0</v>
      </c>
      <c r="G36" s="27">
        <f t="shared" si="2"/>
        <v>0</v>
      </c>
      <c r="H36" s="28">
        <f t="shared" si="2"/>
        <v>-7480546</v>
      </c>
      <c r="I36" s="30">
        <f t="shared" si="2"/>
        <v>-10480546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16717394</v>
      </c>
      <c r="D38" s="33">
        <f aca="true" t="shared" si="3" ref="D38:L38">+D17+D27+D36</f>
        <v>-17077552</v>
      </c>
      <c r="E38" s="34">
        <f t="shared" si="3"/>
        <v>-3696211</v>
      </c>
      <c r="F38" s="35">
        <f t="shared" si="3"/>
        <v>39337009</v>
      </c>
      <c r="G38" s="33">
        <f t="shared" si="3"/>
        <v>6701000</v>
      </c>
      <c r="H38" s="34">
        <f t="shared" si="3"/>
        <v>-6101694</v>
      </c>
      <c r="I38" s="36">
        <f t="shared" si="3"/>
        <v>-2909729</v>
      </c>
      <c r="J38" s="37">
        <f t="shared" si="3"/>
        <v>57862000</v>
      </c>
      <c r="K38" s="33">
        <f t="shared" si="3"/>
        <v>62343600</v>
      </c>
      <c r="L38" s="34">
        <f t="shared" si="3"/>
        <v>65660400</v>
      </c>
    </row>
    <row r="39" spans="1:12" ht="13.5">
      <c r="A39" s="24" t="s">
        <v>45</v>
      </c>
      <c r="B39" s="18" t="s">
        <v>46</v>
      </c>
      <c r="C39" s="33">
        <v>15236742</v>
      </c>
      <c r="D39" s="33">
        <v>31954136</v>
      </c>
      <c r="E39" s="34">
        <v>14876584</v>
      </c>
      <c r="F39" s="35">
        <v>14876584</v>
      </c>
      <c r="G39" s="33"/>
      <c r="H39" s="34">
        <v>11180373</v>
      </c>
      <c r="I39" s="36">
        <v>11180373</v>
      </c>
      <c r="J39" s="37">
        <v>10705000</v>
      </c>
      <c r="K39" s="33">
        <v>68567000</v>
      </c>
      <c r="L39" s="34">
        <v>130910600</v>
      </c>
    </row>
    <row r="40" spans="1:12" ht="13.5">
      <c r="A40" s="43" t="s">
        <v>47</v>
      </c>
      <c r="B40" s="44" t="s">
        <v>46</v>
      </c>
      <c r="C40" s="45">
        <v>31954136</v>
      </c>
      <c r="D40" s="45">
        <v>14876584</v>
      </c>
      <c r="E40" s="46">
        <v>11180373</v>
      </c>
      <c r="F40" s="47">
        <v>54213593</v>
      </c>
      <c r="G40" s="45">
        <v>6701000</v>
      </c>
      <c r="H40" s="46">
        <v>5078679</v>
      </c>
      <c r="I40" s="48">
        <v>8270644</v>
      </c>
      <c r="J40" s="49">
        <v>68567000</v>
      </c>
      <c r="K40" s="45">
        <v>130910600</v>
      </c>
      <c r="L40" s="46">
        <v>196571000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5869751</v>
      </c>
      <c r="D8" s="19">
        <v>230940</v>
      </c>
      <c r="E8" s="20">
        <v>-2886002</v>
      </c>
      <c r="F8" s="21">
        <v>105100</v>
      </c>
      <c r="G8" s="19">
        <v>630400</v>
      </c>
      <c r="H8" s="20">
        <v>422399365</v>
      </c>
      <c r="I8" s="22">
        <v>-2830412</v>
      </c>
      <c r="J8" s="23">
        <v>135500</v>
      </c>
      <c r="K8" s="19">
        <v>120000</v>
      </c>
      <c r="L8" s="20">
        <v>110000</v>
      </c>
    </row>
    <row r="9" spans="1:12" ht="13.5">
      <c r="A9" s="24" t="s">
        <v>21</v>
      </c>
      <c r="B9" s="18" t="s">
        <v>22</v>
      </c>
      <c r="C9" s="19">
        <v>103760000</v>
      </c>
      <c r="D9" s="19">
        <v>108706000</v>
      </c>
      <c r="E9" s="20">
        <v>115674999</v>
      </c>
      <c r="F9" s="21">
        <v>116162000</v>
      </c>
      <c r="G9" s="19">
        <v>116512650</v>
      </c>
      <c r="H9" s="20">
        <v>116008199</v>
      </c>
      <c r="I9" s="22">
        <v>116096060</v>
      </c>
      <c r="J9" s="23">
        <v>119998000</v>
      </c>
      <c r="K9" s="19">
        <v>127468000</v>
      </c>
      <c r="L9" s="20">
        <v>128634000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2824496</v>
      </c>
      <c r="D11" s="19">
        <v>4476175</v>
      </c>
      <c r="E11" s="20">
        <v>6430026</v>
      </c>
      <c r="F11" s="21">
        <v>2132800</v>
      </c>
      <c r="G11" s="19">
        <v>3780000</v>
      </c>
      <c r="H11" s="20">
        <v>5025406</v>
      </c>
      <c r="I11" s="22">
        <v>7502468</v>
      </c>
      <c r="J11" s="23">
        <v>2464000</v>
      </c>
      <c r="K11" s="19">
        <v>2464000</v>
      </c>
      <c r="L11" s="20">
        <v>2464000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-93101338</v>
      </c>
      <c r="D14" s="19">
        <v>-97752565</v>
      </c>
      <c r="E14" s="20">
        <v>-101078464</v>
      </c>
      <c r="F14" s="21">
        <v>-104886952</v>
      </c>
      <c r="G14" s="19">
        <v>-105534621</v>
      </c>
      <c r="H14" s="20">
        <v>-514525031</v>
      </c>
      <c r="I14" s="22">
        <v>-96458107</v>
      </c>
      <c r="J14" s="23">
        <v>-110325383</v>
      </c>
      <c r="K14" s="19">
        <v>-112824553</v>
      </c>
      <c r="L14" s="20">
        <v>-115498569</v>
      </c>
    </row>
    <row r="15" spans="1:12" ht="13.5">
      <c r="A15" s="24" t="s">
        <v>28</v>
      </c>
      <c r="B15" s="18"/>
      <c r="C15" s="19">
        <v>-2582857</v>
      </c>
      <c r="D15" s="19">
        <v>-2320928</v>
      </c>
      <c r="E15" s="20">
        <v>-3552364</v>
      </c>
      <c r="F15" s="21">
        <v>-1232907</v>
      </c>
      <c r="G15" s="19">
        <v>-1232907</v>
      </c>
      <c r="H15" s="20"/>
      <c r="I15" s="22">
        <v>-1265874</v>
      </c>
      <c r="J15" s="23">
        <v>-998952</v>
      </c>
      <c r="K15" s="19">
        <v>-840499</v>
      </c>
      <c r="L15" s="20">
        <v>-768725</v>
      </c>
    </row>
    <row r="16" spans="1:12" ht="13.5">
      <c r="A16" s="24" t="s">
        <v>29</v>
      </c>
      <c r="B16" s="18" t="s">
        <v>22</v>
      </c>
      <c r="C16" s="19">
        <v>-4063049</v>
      </c>
      <c r="D16" s="19"/>
      <c r="E16" s="20"/>
      <c r="F16" s="21">
        <v>-3550000</v>
      </c>
      <c r="G16" s="19">
        <v>-4052000</v>
      </c>
      <c r="H16" s="20">
        <v>-3500000</v>
      </c>
      <c r="I16" s="22"/>
      <c r="J16" s="23">
        <v>-3752000</v>
      </c>
      <c r="K16" s="19">
        <v>-5720840</v>
      </c>
      <c r="L16" s="20">
        <v>-5877674</v>
      </c>
    </row>
    <row r="17" spans="1:12" ht="13.5">
      <c r="A17" s="25" t="s">
        <v>30</v>
      </c>
      <c r="B17" s="26"/>
      <c r="C17" s="27">
        <f>SUM(C6:C16)</f>
        <v>12707003</v>
      </c>
      <c r="D17" s="27">
        <f aca="true" t="shared" si="0" ref="D17:L17">SUM(D6:D16)</f>
        <v>13339622</v>
      </c>
      <c r="E17" s="28">
        <f t="shared" si="0"/>
        <v>14588195</v>
      </c>
      <c r="F17" s="29">
        <f t="shared" si="0"/>
        <v>8730041</v>
      </c>
      <c r="G17" s="27">
        <f t="shared" si="0"/>
        <v>10103522</v>
      </c>
      <c r="H17" s="30">
        <f t="shared" si="0"/>
        <v>25407939</v>
      </c>
      <c r="I17" s="29">
        <f t="shared" si="0"/>
        <v>23044135</v>
      </c>
      <c r="J17" s="31">
        <f t="shared" si="0"/>
        <v>7521165</v>
      </c>
      <c r="K17" s="27">
        <f t="shared" si="0"/>
        <v>10666108</v>
      </c>
      <c r="L17" s="28">
        <f t="shared" si="0"/>
        <v>9063032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-10285103</v>
      </c>
      <c r="D21" s="19">
        <v>-9083171</v>
      </c>
      <c r="E21" s="20">
        <v>109463</v>
      </c>
      <c r="F21" s="38"/>
      <c r="G21" s="39">
        <v>38379</v>
      </c>
      <c r="H21" s="40"/>
      <c r="I21" s="22">
        <v>9475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358231</v>
      </c>
      <c r="F23" s="38"/>
      <c r="G23" s="39"/>
      <c r="H23" s="40"/>
      <c r="I23" s="22">
        <v>-561386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-2354305</v>
      </c>
      <c r="D26" s="19">
        <v>-929791</v>
      </c>
      <c r="E26" s="20">
        <v>-756557</v>
      </c>
      <c r="F26" s="21">
        <v>-700000</v>
      </c>
      <c r="G26" s="19">
        <v>-3014328</v>
      </c>
      <c r="H26" s="20">
        <v>-1347620</v>
      </c>
      <c r="I26" s="22">
        <v>-1371017</v>
      </c>
      <c r="J26" s="23">
        <v>-3250000</v>
      </c>
      <c r="K26" s="19">
        <v>-3535000</v>
      </c>
      <c r="L26" s="20">
        <v>-1000000</v>
      </c>
    </row>
    <row r="27" spans="1:12" ht="13.5">
      <c r="A27" s="25" t="s">
        <v>37</v>
      </c>
      <c r="B27" s="26"/>
      <c r="C27" s="27">
        <f>SUM(C21:C26)</f>
        <v>-12639408</v>
      </c>
      <c r="D27" s="27">
        <f aca="true" t="shared" si="1" ref="D27:L27">SUM(D21:D26)</f>
        <v>-10012962</v>
      </c>
      <c r="E27" s="28">
        <f t="shared" si="1"/>
        <v>-288863</v>
      </c>
      <c r="F27" s="29">
        <f t="shared" si="1"/>
        <v>-700000</v>
      </c>
      <c r="G27" s="27">
        <f t="shared" si="1"/>
        <v>-2975949</v>
      </c>
      <c r="H27" s="28">
        <f t="shared" si="1"/>
        <v>-1347620</v>
      </c>
      <c r="I27" s="30">
        <f t="shared" si="1"/>
        <v>-1922928</v>
      </c>
      <c r="J27" s="31">
        <f t="shared" si="1"/>
        <v>-3250000</v>
      </c>
      <c r="K27" s="27">
        <f t="shared" si="1"/>
        <v>-3535000</v>
      </c>
      <c r="L27" s="28">
        <f t="shared" si="1"/>
        <v>-1000000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-1585085</v>
      </c>
      <c r="D35" s="19">
        <v>-1847016</v>
      </c>
      <c r="E35" s="20">
        <v>-2541868</v>
      </c>
      <c r="F35" s="21">
        <v>-2234256</v>
      </c>
      <c r="G35" s="19">
        <v>-2863079</v>
      </c>
      <c r="H35" s="20">
        <v>-1743856</v>
      </c>
      <c r="I35" s="22">
        <v>-2875839</v>
      </c>
      <c r="J35" s="23">
        <v>-2488761</v>
      </c>
      <c r="K35" s="19">
        <v>-2647214</v>
      </c>
      <c r="L35" s="20">
        <v>-2718988</v>
      </c>
    </row>
    <row r="36" spans="1:12" ht="13.5">
      <c r="A36" s="25" t="s">
        <v>43</v>
      </c>
      <c r="B36" s="26"/>
      <c r="C36" s="27">
        <f>SUM(C31:C35)</f>
        <v>-1585085</v>
      </c>
      <c r="D36" s="27">
        <f aca="true" t="shared" si="2" ref="D36:L36">SUM(D31:D35)</f>
        <v>-1847016</v>
      </c>
      <c r="E36" s="28">
        <f t="shared" si="2"/>
        <v>-2541868</v>
      </c>
      <c r="F36" s="29">
        <f t="shared" si="2"/>
        <v>-2234256</v>
      </c>
      <c r="G36" s="27">
        <f t="shared" si="2"/>
        <v>-2863079</v>
      </c>
      <c r="H36" s="28">
        <f t="shared" si="2"/>
        <v>-1743856</v>
      </c>
      <c r="I36" s="30">
        <f t="shared" si="2"/>
        <v>-2875839</v>
      </c>
      <c r="J36" s="31">
        <f t="shared" si="2"/>
        <v>-2488761</v>
      </c>
      <c r="K36" s="27">
        <f t="shared" si="2"/>
        <v>-2647214</v>
      </c>
      <c r="L36" s="28">
        <f t="shared" si="2"/>
        <v>-2718988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-1517490</v>
      </c>
      <c r="D38" s="33">
        <f aca="true" t="shared" si="3" ref="D38:L38">+D17+D27+D36</f>
        <v>1479644</v>
      </c>
      <c r="E38" s="34">
        <f t="shared" si="3"/>
        <v>11757464</v>
      </c>
      <c r="F38" s="35">
        <f t="shared" si="3"/>
        <v>5795785</v>
      </c>
      <c r="G38" s="33">
        <f t="shared" si="3"/>
        <v>4264494</v>
      </c>
      <c r="H38" s="34">
        <f t="shared" si="3"/>
        <v>22316463</v>
      </c>
      <c r="I38" s="36">
        <f t="shared" si="3"/>
        <v>18245368</v>
      </c>
      <c r="J38" s="37">
        <f t="shared" si="3"/>
        <v>1782404</v>
      </c>
      <c r="K38" s="33">
        <f t="shared" si="3"/>
        <v>4483894</v>
      </c>
      <c r="L38" s="34">
        <f t="shared" si="3"/>
        <v>5344044</v>
      </c>
    </row>
    <row r="39" spans="1:12" ht="13.5">
      <c r="A39" s="24" t="s">
        <v>45</v>
      </c>
      <c r="B39" s="18" t="s">
        <v>46</v>
      </c>
      <c r="C39" s="33">
        <v>19981927</v>
      </c>
      <c r="D39" s="33">
        <v>18464437</v>
      </c>
      <c r="E39" s="34">
        <v>18069343</v>
      </c>
      <c r="F39" s="35">
        <v>18069343</v>
      </c>
      <c r="G39" s="33">
        <v>14632398</v>
      </c>
      <c r="H39" s="34">
        <v>14632398</v>
      </c>
      <c r="I39" s="36">
        <v>29826807</v>
      </c>
      <c r="J39" s="37">
        <v>29826807</v>
      </c>
      <c r="K39" s="33">
        <v>31609211</v>
      </c>
      <c r="L39" s="34">
        <v>36093105</v>
      </c>
    </row>
    <row r="40" spans="1:12" ht="13.5">
      <c r="A40" s="43" t="s">
        <v>47</v>
      </c>
      <c r="B40" s="44" t="s">
        <v>46</v>
      </c>
      <c r="C40" s="45">
        <v>18464437</v>
      </c>
      <c r="D40" s="45">
        <v>19944081</v>
      </c>
      <c r="E40" s="46">
        <v>29826807</v>
      </c>
      <c r="F40" s="47">
        <v>23865128</v>
      </c>
      <c r="G40" s="45">
        <v>18896892</v>
      </c>
      <c r="H40" s="46">
        <v>36948861</v>
      </c>
      <c r="I40" s="48">
        <v>48072175</v>
      </c>
      <c r="J40" s="49">
        <v>31609211</v>
      </c>
      <c r="K40" s="45">
        <v>36093105</v>
      </c>
      <c r="L40" s="46">
        <v>41437149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29361027</v>
      </c>
      <c r="D6" s="19">
        <v>28724981</v>
      </c>
      <c r="E6" s="20">
        <v>32517236</v>
      </c>
      <c r="F6" s="21">
        <v>33187500</v>
      </c>
      <c r="G6" s="19">
        <v>17797782</v>
      </c>
      <c r="H6" s="20">
        <v>19806465</v>
      </c>
      <c r="I6" s="22">
        <v>31394843</v>
      </c>
      <c r="J6" s="23">
        <v>34610232</v>
      </c>
      <c r="K6" s="19">
        <v>33903320</v>
      </c>
      <c r="L6" s="20">
        <v>35869712</v>
      </c>
    </row>
    <row r="7" spans="1:12" ht="13.5">
      <c r="A7" s="24" t="s">
        <v>19</v>
      </c>
      <c r="B7" s="18"/>
      <c r="C7" s="19">
        <v>85433371</v>
      </c>
      <c r="D7" s="19">
        <v>158900512</v>
      </c>
      <c r="E7" s="20">
        <v>110619573</v>
      </c>
      <c r="F7" s="21">
        <v>147733035</v>
      </c>
      <c r="G7" s="19">
        <v>125657026</v>
      </c>
      <c r="H7" s="20">
        <v>92882752</v>
      </c>
      <c r="I7" s="22">
        <v>107055664</v>
      </c>
      <c r="J7" s="23">
        <v>134172454</v>
      </c>
      <c r="K7" s="19">
        <v>133866660</v>
      </c>
      <c r="L7" s="20">
        <v>141630926</v>
      </c>
    </row>
    <row r="8" spans="1:12" ht="13.5">
      <c r="A8" s="24" t="s">
        <v>20</v>
      </c>
      <c r="B8" s="18"/>
      <c r="C8" s="19">
        <v>19857289</v>
      </c>
      <c r="D8" s="19">
        <v>12982159</v>
      </c>
      <c r="E8" s="20">
        <v>26714390</v>
      </c>
      <c r="F8" s="21">
        <v>4551432</v>
      </c>
      <c r="G8" s="19">
        <v>23404938</v>
      </c>
      <c r="H8" s="20">
        <v>65926477</v>
      </c>
      <c r="I8" s="22">
        <v>10087562</v>
      </c>
      <c r="J8" s="23">
        <v>6737984</v>
      </c>
      <c r="K8" s="19">
        <v>4193922</v>
      </c>
      <c r="L8" s="20">
        <v>4183109</v>
      </c>
    </row>
    <row r="9" spans="1:12" ht="13.5">
      <c r="A9" s="24" t="s">
        <v>21</v>
      </c>
      <c r="B9" s="18" t="s">
        <v>22</v>
      </c>
      <c r="C9" s="19">
        <v>174745602</v>
      </c>
      <c r="D9" s="19">
        <v>174064685</v>
      </c>
      <c r="E9" s="20">
        <v>177652063</v>
      </c>
      <c r="F9" s="21">
        <v>164562550</v>
      </c>
      <c r="G9" s="19">
        <v>179562550</v>
      </c>
      <c r="H9" s="20">
        <v>167391000</v>
      </c>
      <c r="I9" s="22">
        <v>170002425</v>
      </c>
      <c r="J9" s="23">
        <v>163644850</v>
      </c>
      <c r="K9" s="19">
        <v>177826100</v>
      </c>
      <c r="L9" s="20">
        <v>190163750</v>
      </c>
    </row>
    <row r="10" spans="1:12" ht="13.5">
      <c r="A10" s="24" t="s">
        <v>23</v>
      </c>
      <c r="B10" s="18" t="s">
        <v>22</v>
      </c>
      <c r="C10" s="19">
        <v>94265264</v>
      </c>
      <c r="D10" s="19">
        <v>76531065</v>
      </c>
      <c r="E10" s="20">
        <v>90083897</v>
      </c>
      <c r="F10" s="21">
        <v>79552451</v>
      </c>
      <c r="G10" s="19">
        <v>81807450</v>
      </c>
      <c r="H10" s="20">
        <v>95724000</v>
      </c>
      <c r="I10" s="22">
        <v>103396482</v>
      </c>
      <c r="J10" s="23">
        <v>117597150</v>
      </c>
      <c r="K10" s="19">
        <v>93128900</v>
      </c>
      <c r="L10" s="20">
        <v>91752250</v>
      </c>
    </row>
    <row r="11" spans="1:12" ht="13.5">
      <c r="A11" s="24" t="s">
        <v>24</v>
      </c>
      <c r="B11" s="18"/>
      <c r="C11" s="19">
        <v>2902981</v>
      </c>
      <c r="D11" s="19">
        <v>2457920</v>
      </c>
      <c r="E11" s="20">
        <v>19133953</v>
      </c>
      <c r="F11" s="21">
        <v>15341340</v>
      </c>
      <c r="G11" s="19">
        <v>4112839</v>
      </c>
      <c r="H11" s="20">
        <v>5883033</v>
      </c>
      <c r="I11" s="22">
        <v>21498184</v>
      </c>
      <c r="J11" s="23">
        <v>22364652</v>
      </c>
      <c r="K11" s="19">
        <v>21858606</v>
      </c>
      <c r="L11" s="20">
        <v>23126405</v>
      </c>
    </row>
    <row r="12" spans="1:12" ht="13.5">
      <c r="A12" s="24" t="s">
        <v>25</v>
      </c>
      <c r="B12" s="18"/>
      <c r="C12" s="19">
        <v>29974</v>
      </c>
      <c r="D12" s="19">
        <v>32189</v>
      </c>
      <c r="E12" s="20">
        <v>36226</v>
      </c>
      <c r="F12" s="21">
        <v>39996</v>
      </c>
      <c r="G12" s="19">
        <v>40000</v>
      </c>
      <c r="H12" s="20">
        <v>39848</v>
      </c>
      <c r="I12" s="22">
        <v>39848</v>
      </c>
      <c r="J12" s="23">
        <v>39996</v>
      </c>
      <c r="K12" s="19">
        <v>42360</v>
      </c>
      <c r="L12" s="20">
        <v>44817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-311745907</v>
      </c>
      <c r="D14" s="19">
        <v>-381948091</v>
      </c>
      <c r="E14" s="20">
        <v>-350946489</v>
      </c>
      <c r="F14" s="21">
        <v>-353174708</v>
      </c>
      <c r="G14" s="19">
        <v>-342006900</v>
      </c>
      <c r="H14" s="20">
        <v>-358595335</v>
      </c>
      <c r="I14" s="22">
        <v>-354541068</v>
      </c>
      <c r="J14" s="23">
        <v>-326965305</v>
      </c>
      <c r="K14" s="19">
        <v>-337232620</v>
      </c>
      <c r="L14" s="20">
        <v>-353320824</v>
      </c>
    </row>
    <row r="15" spans="1:12" ht="13.5">
      <c r="A15" s="24" t="s">
        <v>28</v>
      </c>
      <c r="B15" s="18"/>
      <c r="C15" s="19">
        <v>-1041054</v>
      </c>
      <c r="D15" s="19">
        <v>-918796</v>
      </c>
      <c r="E15" s="20">
        <v>-947282</v>
      </c>
      <c r="F15" s="21">
        <v>-1744728</v>
      </c>
      <c r="G15" s="19">
        <v>-2057000</v>
      </c>
      <c r="H15" s="20">
        <v>-2860245</v>
      </c>
      <c r="I15" s="22">
        <v>-2288707</v>
      </c>
      <c r="J15" s="23">
        <v>-8511408</v>
      </c>
      <c r="K15" s="19">
        <v>-9013583</v>
      </c>
      <c r="L15" s="20">
        <v>-9536371</v>
      </c>
    </row>
    <row r="16" spans="1:12" ht="13.5">
      <c r="A16" s="24" t="s">
        <v>29</v>
      </c>
      <c r="B16" s="18" t="s">
        <v>22</v>
      </c>
      <c r="C16" s="19"/>
      <c r="D16" s="19">
        <v>-2606556</v>
      </c>
      <c r="E16" s="20"/>
      <c r="F16" s="21">
        <v>-2762952</v>
      </c>
      <c r="G16" s="19">
        <v>-7445858</v>
      </c>
      <c r="H16" s="20">
        <v>-8825237</v>
      </c>
      <c r="I16" s="22"/>
      <c r="J16" s="23">
        <v>-893604</v>
      </c>
      <c r="K16" s="19">
        <v>-1000000</v>
      </c>
      <c r="L16" s="20">
        <v>-1057678</v>
      </c>
    </row>
    <row r="17" spans="1:12" ht="13.5">
      <c r="A17" s="25" t="s">
        <v>30</v>
      </c>
      <c r="B17" s="26"/>
      <c r="C17" s="27">
        <f>SUM(C6:C16)</f>
        <v>93808547</v>
      </c>
      <c r="D17" s="27">
        <f aca="true" t="shared" si="0" ref="D17:L17">SUM(D6:D16)</f>
        <v>68220068</v>
      </c>
      <c r="E17" s="28">
        <f t="shared" si="0"/>
        <v>104863567</v>
      </c>
      <c r="F17" s="29">
        <f t="shared" si="0"/>
        <v>87285916</v>
      </c>
      <c r="G17" s="27">
        <f t="shared" si="0"/>
        <v>80872827</v>
      </c>
      <c r="H17" s="30">
        <f t="shared" si="0"/>
        <v>77372758</v>
      </c>
      <c r="I17" s="29">
        <f t="shared" si="0"/>
        <v>86645233</v>
      </c>
      <c r="J17" s="31">
        <f t="shared" si="0"/>
        <v>142797001</v>
      </c>
      <c r="K17" s="27">
        <f t="shared" si="0"/>
        <v>117573665</v>
      </c>
      <c r="L17" s="28">
        <f t="shared" si="0"/>
        <v>122856096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6379055</v>
      </c>
      <c r="D21" s="19">
        <v>150523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-5670141</v>
      </c>
      <c r="D24" s="19">
        <v>-87524</v>
      </c>
      <c r="E24" s="20">
        <v>5169</v>
      </c>
      <c r="F24" s="21"/>
      <c r="G24" s="19"/>
      <c r="H24" s="20"/>
      <c r="I24" s="22">
        <v>-145568</v>
      </c>
      <c r="J24" s="23">
        <v>-1265000</v>
      </c>
      <c r="K24" s="19">
        <v>-1328250</v>
      </c>
      <c r="L24" s="20">
        <v>-1394663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-97684169</v>
      </c>
      <c r="D26" s="19">
        <v>-76700956</v>
      </c>
      <c r="E26" s="20">
        <v>-99608089</v>
      </c>
      <c r="F26" s="21">
        <v>-89052454</v>
      </c>
      <c r="G26" s="19">
        <v>-88982450</v>
      </c>
      <c r="H26" s="20">
        <v>-66791543</v>
      </c>
      <c r="I26" s="22">
        <v>-96931511</v>
      </c>
      <c r="J26" s="23">
        <v>-166241149</v>
      </c>
      <c r="K26" s="19">
        <v>-111795900</v>
      </c>
      <c r="L26" s="20">
        <v>-110419250</v>
      </c>
    </row>
    <row r="27" spans="1:12" ht="13.5">
      <c r="A27" s="25" t="s">
        <v>37</v>
      </c>
      <c r="B27" s="26"/>
      <c r="C27" s="27">
        <f>SUM(C21:C26)</f>
        <v>-96975255</v>
      </c>
      <c r="D27" s="27">
        <f aca="true" t="shared" si="1" ref="D27:L27">SUM(D21:D26)</f>
        <v>-76637957</v>
      </c>
      <c r="E27" s="28">
        <f t="shared" si="1"/>
        <v>-99602920</v>
      </c>
      <c r="F27" s="29">
        <f t="shared" si="1"/>
        <v>-89052454</v>
      </c>
      <c r="G27" s="27">
        <f t="shared" si="1"/>
        <v>-88982450</v>
      </c>
      <c r="H27" s="28">
        <f t="shared" si="1"/>
        <v>-66791543</v>
      </c>
      <c r="I27" s="30">
        <f t="shared" si="1"/>
        <v>-97077079</v>
      </c>
      <c r="J27" s="31">
        <f t="shared" si="1"/>
        <v>-167506149</v>
      </c>
      <c r="K27" s="27">
        <f t="shared" si="1"/>
        <v>-113124150</v>
      </c>
      <c r="L27" s="28">
        <f t="shared" si="1"/>
        <v>-111813913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>
        <v>31000000</v>
      </c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>
        <v>-32000</v>
      </c>
      <c r="H33" s="40">
        <v>-81732</v>
      </c>
      <c r="I33" s="42"/>
      <c r="J33" s="23">
        <v>5000</v>
      </c>
      <c r="K33" s="19">
        <v>5275</v>
      </c>
      <c r="L33" s="20">
        <v>5565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-1123012</v>
      </c>
      <c r="D35" s="19">
        <v>-477638</v>
      </c>
      <c r="E35" s="20">
        <v>-627400</v>
      </c>
      <c r="F35" s="21">
        <v>-2871244</v>
      </c>
      <c r="G35" s="19">
        <v>-2871000</v>
      </c>
      <c r="H35" s="20"/>
      <c r="I35" s="22">
        <v>-560358</v>
      </c>
      <c r="J35" s="23">
        <v>-2500000</v>
      </c>
      <c r="K35" s="19">
        <v>-2650000</v>
      </c>
      <c r="L35" s="20">
        <v>-2809000</v>
      </c>
    </row>
    <row r="36" spans="1:12" ht="13.5">
      <c r="A36" s="25" t="s">
        <v>43</v>
      </c>
      <c r="B36" s="26"/>
      <c r="C36" s="27">
        <f>SUM(C31:C35)</f>
        <v>-1123012</v>
      </c>
      <c r="D36" s="27">
        <f aca="true" t="shared" si="2" ref="D36:L36">SUM(D31:D35)</f>
        <v>-477638</v>
      </c>
      <c r="E36" s="28">
        <f t="shared" si="2"/>
        <v>-627400</v>
      </c>
      <c r="F36" s="29">
        <f t="shared" si="2"/>
        <v>-2871244</v>
      </c>
      <c r="G36" s="27">
        <f t="shared" si="2"/>
        <v>-2903000</v>
      </c>
      <c r="H36" s="28">
        <f t="shared" si="2"/>
        <v>-81732</v>
      </c>
      <c r="I36" s="30">
        <f t="shared" si="2"/>
        <v>-560358</v>
      </c>
      <c r="J36" s="31">
        <f t="shared" si="2"/>
        <v>28505000</v>
      </c>
      <c r="K36" s="27">
        <f t="shared" si="2"/>
        <v>-2644725</v>
      </c>
      <c r="L36" s="28">
        <f t="shared" si="2"/>
        <v>-2803435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-4289720</v>
      </c>
      <c r="D38" s="33">
        <f aca="true" t="shared" si="3" ref="D38:L38">+D17+D27+D36</f>
        <v>-8895527</v>
      </c>
      <c r="E38" s="34">
        <f t="shared" si="3"/>
        <v>4633247</v>
      </c>
      <c r="F38" s="35">
        <f t="shared" si="3"/>
        <v>-4637782</v>
      </c>
      <c r="G38" s="33">
        <f t="shared" si="3"/>
        <v>-11012623</v>
      </c>
      <c r="H38" s="34">
        <f t="shared" si="3"/>
        <v>10499483</v>
      </c>
      <c r="I38" s="36">
        <f t="shared" si="3"/>
        <v>-10992204</v>
      </c>
      <c r="J38" s="37">
        <f t="shared" si="3"/>
        <v>3795852</v>
      </c>
      <c r="K38" s="33">
        <f t="shared" si="3"/>
        <v>1804790</v>
      </c>
      <c r="L38" s="34">
        <f t="shared" si="3"/>
        <v>8238748</v>
      </c>
    </row>
    <row r="39" spans="1:12" ht="13.5">
      <c r="A39" s="24" t="s">
        <v>45</v>
      </c>
      <c r="B39" s="18" t="s">
        <v>46</v>
      </c>
      <c r="C39" s="33">
        <v>16887355</v>
      </c>
      <c r="D39" s="33">
        <v>12597635</v>
      </c>
      <c r="E39" s="34">
        <v>3702108</v>
      </c>
      <c r="F39" s="35">
        <v>3702000</v>
      </c>
      <c r="G39" s="33">
        <v>-3497858</v>
      </c>
      <c r="H39" s="34">
        <v>3660854</v>
      </c>
      <c r="I39" s="36">
        <v>8335356</v>
      </c>
      <c r="J39" s="37">
        <v>-14509697</v>
      </c>
      <c r="K39" s="33">
        <v>-10713845</v>
      </c>
      <c r="L39" s="34">
        <v>-8909055</v>
      </c>
    </row>
    <row r="40" spans="1:12" ht="13.5">
      <c r="A40" s="43" t="s">
        <v>47</v>
      </c>
      <c r="B40" s="44" t="s">
        <v>46</v>
      </c>
      <c r="C40" s="45">
        <v>12597635</v>
      </c>
      <c r="D40" s="45">
        <v>3702108</v>
      </c>
      <c r="E40" s="46">
        <v>8335355</v>
      </c>
      <c r="F40" s="47">
        <v>-935782</v>
      </c>
      <c r="G40" s="45">
        <v>-14510481</v>
      </c>
      <c r="H40" s="46">
        <v>14160337</v>
      </c>
      <c r="I40" s="48">
        <v>-2656848</v>
      </c>
      <c r="J40" s="49">
        <v>-10713845</v>
      </c>
      <c r="K40" s="45">
        <v>-8909055</v>
      </c>
      <c r="L40" s="46">
        <v>-670307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107626700</v>
      </c>
      <c r="G6" s="19">
        <v>107626700</v>
      </c>
      <c r="H6" s="20">
        <v>92283998</v>
      </c>
      <c r="I6" s="22"/>
      <c r="J6" s="23">
        <v>152202516</v>
      </c>
      <c r="K6" s="19">
        <v>160878061</v>
      </c>
      <c r="L6" s="20">
        <v>169887232</v>
      </c>
    </row>
    <row r="7" spans="1:12" ht="13.5">
      <c r="A7" s="24" t="s">
        <v>19</v>
      </c>
      <c r="B7" s="18"/>
      <c r="C7" s="19">
        <v>286602841</v>
      </c>
      <c r="D7" s="19">
        <v>278288574</v>
      </c>
      <c r="E7" s="20">
        <v>330828182</v>
      </c>
      <c r="F7" s="21">
        <v>394520796</v>
      </c>
      <c r="G7" s="19">
        <v>394520796</v>
      </c>
      <c r="H7" s="20">
        <v>358105603</v>
      </c>
      <c r="I7" s="22">
        <v>358632013</v>
      </c>
      <c r="J7" s="23">
        <v>392843232</v>
      </c>
      <c r="K7" s="19">
        <v>415235303</v>
      </c>
      <c r="L7" s="20">
        <v>438488478</v>
      </c>
    </row>
    <row r="8" spans="1:12" ht="13.5">
      <c r="A8" s="24" t="s">
        <v>20</v>
      </c>
      <c r="B8" s="18"/>
      <c r="C8" s="19"/>
      <c r="D8" s="19"/>
      <c r="E8" s="20"/>
      <c r="F8" s="21">
        <v>34016074</v>
      </c>
      <c r="G8" s="19">
        <v>34016074</v>
      </c>
      <c r="H8" s="20">
        <v>15224119</v>
      </c>
      <c r="I8" s="22"/>
      <c r="J8" s="23">
        <v>9736764</v>
      </c>
      <c r="K8" s="19">
        <v>9244308</v>
      </c>
      <c r="L8" s="20">
        <v>10694524</v>
      </c>
    </row>
    <row r="9" spans="1:12" ht="13.5">
      <c r="A9" s="24" t="s">
        <v>21</v>
      </c>
      <c r="B9" s="18" t="s">
        <v>22</v>
      </c>
      <c r="C9" s="19">
        <v>195936313</v>
      </c>
      <c r="D9" s="19">
        <v>194091985</v>
      </c>
      <c r="E9" s="20">
        <v>214662471</v>
      </c>
      <c r="F9" s="21">
        <v>129369300</v>
      </c>
      <c r="G9" s="19">
        <v>129369300</v>
      </c>
      <c r="H9" s="20">
        <v>124615210</v>
      </c>
      <c r="I9" s="22">
        <v>194255223</v>
      </c>
      <c r="J9" s="23">
        <v>136329000</v>
      </c>
      <c r="K9" s="19">
        <v>153919000</v>
      </c>
      <c r="L9" s="20">
        <v>163471000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71889000</v>
      </c>
      <c r="G10" s="19">
        <v>71889000</v>
      </c>
      <c r="H10" s="20">
        <v>48545010</v>
      </c>
      <c r="I10" s="22"/>
      <c r="J10" s="23">
        <v>69280999</v>
      </c>
      <c r="K10" s="19">
        <v>71406000</v>
      </c>
      <c r="L10" s="20">
        <v>77972000</v>
      </c>
    </row>
    <row r="11" spans="1:12" ht="13.5">
      <c r="A11" s="24" t="s">
        <v>24</v>
      </c>
      <c r="B11" s="18"/>
      <c r="C11" s="19">
        <v>27024933</v>
      </c>
      <c r="D11" s="19">
        <v>33737747</v>
      </c>
      <c r="E11" s="20">
        <v>6367947</v>
      </c>
      <c r="F11" s="21">
        <v>39132783</v>
      </c>
      <c r="G11" s="19">
        <v>39132783</v>
      </c>
      <c r="H11" s="20">
        <v>46407776</v>
      </c>
      <c r="I11" s="22">
        <v>6439295</v>
      </c>
      <c r="J11" s="23">
        <v>41045952</v>
      </c>
      <c r="K11" s="19">
        <v>43385566</v>
      </c>
      <c r="L11" s="20">
        <v>45815158</v>
      </c>
    </row>
    <row r="12" spans="1:12" ht="13.5">
      <c r="A12" s="24" t="s">
        <v>25</v>
      </c>
      <c r="B12" s="18"/>
      <c r="C12" s="19">
        <v>5860</v>
      </c>
      <c r="D12" s="19">
        <v>6311</v>
      </c>
      <c r="E12" s="20">
        <v>16686</v>
      </c>
      <c r="F12" s="21"/>
      <c r="G12" s="19"/>
      <c r="H12" s="20"/>
      <c r="I12" s="22">
        <v>8264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-424045424</v>
      </c>
      <c r="D14" s="19">
        <v>-416472542</v>
      </c>
      <c r="E14" s="20">
        <v>-464197323</v>
      </c>
      <c r="F14" s="21">
        <v>-514317013</v>
      </c>
      <c r="G14" s="19">
        <v>-514317013</v>
      </c>
      <c r="H14" s="20">
        <v>-489576332</v>
      </c>
      <c r="I14" s="22">
        <v>-468002684</v>
      </c>
      <c r="J14" s="23">
        <v>-525487824</v>
      </c>
      <c r="K14" s="19">
        <v>-555132142</v>
      </c>
      <c r="L14" s="20">
        <v>-586219191</v>
      </c>
    </row>
    <row r="15" spans="1:12" ht="13.5">
      <c r="A15" s="24" t="s">
        <v>28</v>
      </c>
      <c r="B15" s="18"/>
      <c r="C15" s="19">
        <v>-14606264</v>
      </c>
      <c r="D15" s="19">
        <v>-19115251</v>
      </c>
      <c r="E15" s="20">
        <v>-17084658</v>
      </c>
      <c r="F15" s="21">
        <v>-7452000</v>
      </c>
      <c r="G15" s="19">
        <v>-7452000</v>
      </c>
      <c r="H15" s="20">
        <v>-16594029</v>
      </c>
      <c r="I15" s="22">
        <v>-16698775</v>
      </c>
      <c r="J15" s="23">
        <v>-10100004</v>
      </c>
      <c r="K15" s="19">
        <v>-10675700</v>
      </c>
      <c r="L15" s="20">
        <v>-11273539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70918259</v>
      </c>
      <c r="D17" s="27">
        <f aca="true" t="shared" si="0" ref="D17:L17">SUM(D6:D16)</f>
        <v>70536824</v>
      </c>
      <c r="E17" s="28">
        <f t="shared" si="0"/>
        <v>70593305</v>
      </c>
      <c r="F17" s="29">
        <f t="shared" si="0"/>
        <v>254785640</v>
      </c>
      <c r="G17" s="27">
        <f t="shared" si="0"/>
        <v>254785640</v>
      </c>
      <c r="H17" s="30">
        <f t="shared" si="0"/>
        <v>179011355</v>
      </c>
      <c r="I17" s="29">
        <f t="shared" si="0"/>
        <v>74633336</v>
      </c>
      <c r="J17" s="31">
        <f t="shared" si="0"/>
        <v>265850635</v>
      </c>
      <c r="K17" s="27">
        <f t="shared" si="0"/>
        <v>288260396</v>
      </c>
      <c r="L17" s="28">
        <f t="shared" si="0"/>
        <v>308835662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4509928</v>
      </c>
      <c r="D21" s="19">
        <v>168253</v>
      </c>
      <c r="E21" s="20">
        <v>3908937</v>
      </c>
      <c r="F21" s="38">
        <v>8000000</v>
      </c>
      <c r="G21" s="39">
        <v>8000000</v>
      </c>
      <c r="H21" s="40"/>
      <c r="I21" s="22">
        <v>855611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-85690965</v>
      </c>
      <c r="D26" s="19">
        <v>-56466402</v>
      </c>
      <c r="E26" s="20">
        <v>-83266438</v>
      </c>
      <c r="F26" s="21">
        <v>-79888998</v>
      </c>
      <c r="G26" s="19">
        <v>-79888998</v>
      </c>
      <c r="H26" s="20"/>
      <c r="I26" s="22">
        <v>-69007648</v>
      </c>
      <c r="J26" s="23">
        <v>-69280999</v>
      </c>
      <c r="K26" s="19">
        <v>-71406000</v>
      </c>
      <c r="L26" s="20">
        <v>-77972000</v>
      </c>
    </row>
    <row r="27" spans="1:12" ht="13.5">
      <c r="A27" s="25" t="s">
        <v>37</v>
      </c>
      <c r="B27" s="26"/>
      <c r="C27" s="27">
        <f>SUM(C21:C26)</f>
        <v>-81181037</v>
      </c>
      <c r="D27" s="27">
        <f aca="true" t="shared" si="1" ref="D27:L27">SUM(D21:D26)</f>
        <v>-56298149</v>
      </c>
      <c r="E27" s="28">
        <f t="shared" si="1"/>
        <v>-79357501</v>
      </c>
      <c r="F27" s="29">
        <f t="shared" si="1"/>
        <v>-71888998</v>
      </c>
      <c r="G27" s="27">
        <f t="shared" si="1"/>
        <v>-71888998</v>
      </c>
      <c r="H27" s="28">
        <f t="shared" si="1"/>
        <v>0</v>
      </c>
      <c r="I27" s="30">
        <f t="shared" si="1"/>
        <v>-68152037</v>
      </c>
      <c r="J27" s="31">
        <f t="shared" si="1"/>
        <v>-69280999</v>
      </c>
      <c r="K27" s="27">
        <f t="shared" si="1"/>
        <v>-71406000</v>
      </c>
      <c r="L27" s="28">
        <f t="shared" si="1"/>
        <v>-77972000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-1983703</v>
      </c>
      <c r="E32" s="20">
        <v>-2860953</v>
      </c>
      <c r="F32" s="21"/>
      <c r="G32" s="19"/>
      <c r="H32" s="20"/>
      <c r="I32" s="22">
        <v>-3171714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4509308</v>
      </c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4509308</v>
      </c>
      <c r="D36" s="27">
        <f aca="true" t="shared" si="2" ref="D36:L36">SUM(D31:D35)</f>
        <v>-1983703</v>
      </c>
      <c r="E36" s="28">
        <f t="shared" si="2"/>
        <v>-2860953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-3171714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-5753470</v>
      </c>
      <c r="D38" s="33">
        <f aca="true" t="shared" si="3" ref="D38:L38">+D17+D27+D36</f>
        <v>12254972</v>
      </c>
      <c r="E38" s="34">
        <f t="shared" si="3"/>
        <v>-11625149</v>
      </c>
      <c r="F38" s="35">
        <f t="shared" si="3"/>
        <v>182896642</v>
      </c>
      <c r="G38" s="33">
        <f t="shared" si="3"/>
        <v>182896642</v>
      </c>
      <c r="H38" s="34">
        <f t="shared" si="3"/>
        <v>179011355</v>
      </c>
      <c r="I38" s="36">
        <f t="shared" si="3"/>
        <v>3309585</v>
      </c>
      <c r="J38" s="37">
        <f t="shared" si="3"/>
        <v>196569636</v>
      </c>
      <c r="K38" s="33">
        <f t="shared" si="3"/>
        <v>216854396</v>
      </c>
      <c r="L38" s="34">
        <f t="shared" si="3"/>
        <v>230863662</v>
      </c>
    </row>
    <row r="39" spans="1:12" ht="13.5">
      <c r="A39" s="24" t="s">
        <v>45</v>
      </c>
      <c r="B39" s="18" t="s">
        <v>46</v>
      </c>
      <c r="C39" s="33">
        <v>-2244686</v>
      </c>
      <c r="D39" s="33">
        <v>-7998160</v>
      </c>
      <c r="E39" s="34">
        <v>4256812</v>
      </c>
      <c r="F39" s="35"/>
      <c r="G39" s="33"/>
      <c r="H39" s="34">
        <v>20094995</v>
      </c>
      <c r="I39" s="36">
        <v>-7368336</v>
      </c>
      <c r="J39" s="37">
        <v>175528009</v>
      </c>
      <c r="K39" s="33">
        <v>372097646</v>
      </c>
      <c r="L39" s="34">
        <v>588952042</v>
      </c>
    </row>
    <row r="40" spans="1:12" ht="13.5">
      <c r="A40" s="43" t="s">
        <v>47</v>
      </c>
      <c r="B40" s="44" t="s">
        <v>46</v>
      </c>
      <c r="C40" s="45">
        <v>-7998156</v>
      </c>
      <c r="D40" s="45">
        <v>4256812</v>
      </c>
      <c r="E40" s="46">
        <v>-7368337</v>
      </c>
      <c r="F40" s="47">
        <v>182896642</v>
      </c>
      <c r="G40" s="45">
        <v>182896642</v>
      </c>
      <c r="H40" s="46">
        <v>199106350</v>
      </c>
      <c r="I40" s="48">
        <v>-4058751</v>
      </c>
      <c r="J40" s="49">
        <v>372097646</v>
      </c>
      <c r="K40" s="45">
        <v>588952042</v>
      </c>
      <c r="L40" s="46">
        <v>819815704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15953565</v>
      </c>
      <c r="D6" s="19">
        <v>15835059</v>
      </c>
      <c r="E6" s="20"/>
      <c r="F6" s="21">
        <v>8780262</v>
      </c>
      <c r="G6" s="19">
        <v>19537746</v>
      </c>
      <c r="H6" s="20">
        <v>8384067</v>
      </c>
      <c r="I6" s="22"/>
      <c r="J6" s="23">
        <v>14238475</v>
      </c>
      <c r="K6" s="19">
        <v>15092783</v>
      </c>
      <c r="L6" s="20">
        <v>15998350</v>
      </c>
    </row>
    <row r="7" spans="1:12" ht="13.5">
      <c r="A7" s="24" t="s">
        <v>19</v>
      </c>
      <c r="B7" s="18"/>
      <c r="C7" s="19">
        <v>44968466</v>
      </c>
      <c r="D7" s="19">
        <v>54705719</v>
      </c>
      <c r="E7" s="20">
        <v>69167475</v>
      </c>
      <c r="F7" s="21">
        <v>63178323</v>
      </c>
      <c r="G7" s="19">
        <v>180050423</v>
      </c>
      <c r="H7" s="20">
        <v>50933419</v>
      </c>
      <c r="I7" s="22">
        <v>76492782</v>
      </c>
      <c r="J7" s="23">
        <v>99798332</v>
      </c>
      <c r="K7" s="19">
        <v>105786234</v>
      </c>
      <c r="L7" s="20">
        <v>112133406</v>
      </c>
    </row>
    <row r="8" spans="1:12" ht="13.5">
      <c r="A8" s="24" t="s">
        <v>20</v>
      </c>
      <c r="B8" s="18"/>
      <c r="C8" s="19"/>
      <c r="D8" s="19">
        <v>583166</v>
      </c>
      <c r="E8" s="20">
        <v>17399160</v>
      </c>
      <c r="F8" s="21">
        <v>17172317</v>
      </c>
      <c r="G8" s="19">
        <v>17147557</v>
      </c>
      <c r="H8" s="20">
        <v>16023270</v>
      </c>
      <c r="I8" s="22">
        <v>18746713</v>
      </c>
      <c r="J8" s="23">
        <v>14026549</v>
      </c>
      <c r="K8" s="19">
        <v>14868142</v>
      </c>
      <c r="L8" s="20">
        <v>15760230</v>
      </c>
    </row>
    <row r="9" spans="1:12" ht="13.5">
      <c r="A9" s="24" t="s">
        <v>21</v>
      </c>
      <c r="B9" s="18" t="s">
        <v>22</v>
      </c>
      <c r="C9" s="19">
        <v>80423038</v>
      </c>
      <c r="D9" s="19">
        <v>139771682</v>
      </c>
      <c r="E9" s="20">
        <v>153818841</v>
      </c>
      <c r="F9" s="21">
        <v>83002000</v>
      </c>
      <c r="G9" s="19">
        <v>81702000</v>
      </c>
      <c r="H9" s="20">
        <v>81399000</v>
      </c>
      <c r="I9" s="22">
        <v>131216868</v>
      </c>
      <c r="J9" s="23">
        <v>82580000</v>
      </c>
      <c r="K9" s="19">
        <v>87534800</v>
      </c>
      <c r="L9" s="20">
        <v>92786888</v>
      </c>
    </row>
    <row r="10" spans="1:12" ht="13.5">
      <c r="A10" s="24" t="s">
        <v>23</v>
      </c>
      <c r="B10" s="18" t="s">
        <v>22</v>
      </c>
      <c r="C10" s="19">
        <v>46544909</v>
      </c>
      <c r="D10" s="19"/>
      <c r="E10" s="20"/>
      <c r="F10" s="21">
        <v>64218000</v>
      </c>
      <c r="G10" s="19">
        <v>64218000</v>
      </c>
      <c r="H10" s="20">
        <v>51321108</v>
      </c>
      <c r="I10" s="22"/>
      <c r="J10" s="23">
        <v>98761000</v>
      </c>
      <c r="K10" s="19">
        <v>97042000</v>
      </c>
      <c r="L10" s="20">
        <v>73400000</v>
      </c>
    </row>
    <row r="11" spans="1:12" ht="13.5">
      <c r="A11" s="24" t="s">
        <v>24</v>
      </c>
      <c r="B11" s="18"/>
      <c r="C11" s="19">
        <v>411307</v>
      </c>
      <c r="D11" s="19"/>
      <c r="E11" s="20"/>
      <c r="F11" s="21">
        <v>1598664</v>
      </c>
      <c r="G11" s="19">
        <v>37929813</v>
      </c>
      <c r="H11" s="20">
        <v>1863926</v>
      </c>
      <c r="I11" s="22"/>
      <c r="J11" s="23">
        <v>28898779</v>
      </c>
      <c r="K11" s="19">
        <v>30632706</v>
      </c>
      <c r="L11" s="20">
        <v>32470668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-117533114</v>
      </c>
      <c r="D14" s="19">
        <v>-153361523</v>
      </c>
      <c r="E14" s="20">
        <v>-194857246</v>
      </c>
      <c r="F14" s="21">
        <v>-201525085</v>
      </c>
      <c r="G14" s="19">
        <v>-206167800</v>
      </c>
      <c r="H14" s="20">
        <v>-194821900</v>
      </c>
      <c r="I14" s="22">
        <v>-163483032</v>
      </c>
      <c r="J14" s="23">
        <v>-217479757</v>
      </c>
      <c r="K14" s="19">
        <v>-230528542</v>
      </c>
      <c r="L14" s="20">
        <v>-244360254</v>
      </c>
    </row>
    <row r="15" spans="1:12" ht="13.5">
      <c r="A15" s="24" t="s">
        <v>28</v>
      </c>
      <c r="B15" s="18"/>
      <c r="C15" s="19">
        <v>-2917794</v>
      </c>
      <c r="D15" s="19">
        <v>-8338647</v>
      </c>
      <c r="E15" s="20">
        <v>-10202243</v>
      </c>
      <c r="F15" s="21">
        <v>-1200000</v>
      </c>
      <c r="G15" s="19">
        <v>-1500000</v>
      </c>
      <c r="H15" s="20"/>
      <c r="I15" s="22">
        <v>-16591267</v>
      </c>
      <c r="J15" s="23">
        <v>-17835276</v>
      </c>
      <c r="K15" s="19">
        <v>-18905393</v>
      </c>
      <c r="L15" s="20">
        <v>-20039717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67850377</v>
      </c>
      <c r="D17" s="27">
        <f aca="true" t="shared" si="0" ref="D17:L17">SUM(D6:D16)</f>
        <v>49195456</v>
      </c>
      <c r="E17" s="28">
        <f t="shared" si="0"/>
        <v>35325987</v>
      </c>
      <c r="F17" s="29">
        <f t="shared" si="0"/>
        <v>35224481</v>
      </c>
      <c r="G17" s="27">
        <f t="shared" si="0"/>
        <v>192917739</v>
      </c>
      <c r="H17" s="30">
        <f t="shared" si="0"/>
        <v>15102890</v>
      </c>
      <c r="I17" s="29">
        <f t="shared" si="0"/>
        <v>46382064</v>
      </c>
      <c r="J17" s="31">
        <f t="shared" si="0"/>
        <v>102988102</v>
      </c>
      <c r="K17" s="27">
        <f t="shared" si="0"/>
        <v>101522730</v>
      </c>
      <c r="L17" s="28">
        <f t="shared" si="0"/>
        <v>78149571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654736</v>
      </c>
      <c r="D21" s="19">
        <v>36425</v>
      </c>
      <c r="E21" s="20">
        <v>587073</v>
      </c>
      <c r="F21" s="38"/>
      <c r="G21" s="39"/>
      <c r="H21" s="40"/>
      <c r="I21" s="22">
        <v>133857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-169600</v>
      </c>
      <c r="D23" s="19">
        <v>287058</v>
      </c>
      <c r="E23" s="20">
        <v>-309552</v>
      </c>
      <c r="F23" s="38"/>
      <c r="G23" s="39"/>
      <c r="H23" s="40"/>
      <c r="I23" s="22">
        <v>-304352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-60376968</v>
      </c>
      <c r="D26" s="19">
        <v>-45578295</v>
      </c>
      <c r="E26" s="20">
        <v>-36998307</v>
      </c>
      <c r="F26" s="21">
        <v>-64218000</v>
      </c>
      <c r="G26" s="19">
        <v>-64218000</v>
      </c>
      <c r="H26" s="20">
        <v>-55480138</v>
      </c>
      <c r="I26" s="22">
        <v>-49447041</v>
      </c>
      <c r="J26" s="23">
        <v>-98761000</v>
      </c>
      <c r="K26" s="19">
        <v>-97042000</v>
      </c>
      <c r="L26" s="20">
        <v>-73400000</v>
      </c>
    </row>
    <row r="27" spans="1:12" ht="13.5">
      <c r="A27" s="25" t="s">
        <v>37</v>
      </c>
      <c r="B27" s="26"/>
      <c r="C27" s="27">
        <f>SUM(C21:C26)</f>
        <v>-59891832</v>
      </c>
      <c r="D27" s="27">
        <f aca="true" t="shared" si="1" ref="D27:L27">SUM(D21:D26)</f>
        <v>-45254812</v>
      </c>
      <c r="E27" s="28">
        <f t="shared" si="1"/>
        <v>-36720786</v>
      </c>
      <c r="F27" s="29">
        <f t="shared" si="1"/>
        <v>-64218000</v>
      </c>
      <c r="G27" s="27">
        <f t="shared" si="1"/>
        <v>-64218000</v>
      </c>
      <c r="H27" s="28">
        <f t="shared" si="1"/>
        <v>-55480138</v>
      </c>
      <c r="I27" s="30">
        <f t="shared" si="1"/>
        <v>-49617536</v>
      </c>
      <c r="J27" s="31">
        <f t="shared" si="1"/>
        <v>-98761000</v>
      </c>
      <c r="K27" s="27">
        <f t="shared" si="1"/>
        <v>-97042000</v>
      </c>
      <c r="L27" s="28">
        <f t="shared" si="1"/>
        <v>-73400000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147123</v>
      </c>
      <c r="G33" s="39">
        <v>132262</v>
      </c>
      <c r="H33" s="40">
        <v>114641</v>
      </c>
      <c r="I33" s="42"/>
      <c r="J33" s="23">
        <v>144887</v>
      </c>
      <c r="K33" s="19">
        <v>153584</v>
      </c>
      <c r="L33" s="20">
        <v>162799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-1062377</v>
      </c>
      <c r="D35" s="19">
        <v>-1348909</v>
      </c>
      <c r="E35" s="20">
        <v>-812885</v>
      </c>
      <c r="F35" s="21">
        <v>-8636631</v>
      </c>
      <c r="G35" s="19">
        <v>-8636631</v>
      </c>
      <c r="H35" s="20"/>
      <c r="I35" s="22">
        <v>-317574</v>
      </c>
      <c r="J35" s="23">
        <v>-486000</v>
      </c>
      <c r="K35" s="19">
        <v>-300000</v>
      </c>
      <c r="L35" s="20">
        <v>-7200000</v>
      </c>
    </row>
    <row r="36" spans="1:12" ht="13.5">
      <c r="A36" s="25" t="s">
        <v>43</v>
      </c>
      <c r="B36" s="26"/>
      <c r="C36" s="27">
        <f>SUM(C31:C35)</f>
        <v>-1062377</v>
      </c>
      <c r="D36" s="27">
        <f aca="true" t="shared" si="2" ref="D36:L36">SUM(D31:D35)</f>
        <v>-1348909</v>
      </c>
      <c r="E36" s="28">
        <f t="shared" si="2"/>
        <v>-812885</v>
      </c>
      <c r="F36" s="29">
        <f t="shared" si="2"/>
        <v>-8489508</v>
      </c>
      <c r="G36" s="27">
        <f t="shared" si="2"/>
        <v>-8504369</v>
      </c>
      <c r="H36" s="28">
        <f t="shared" si="2"/>
        <v>114641</v>
      </c>
      <c r="I36" s="30">
        <f t="shared" si="2"/>
        <v>-317574</v>
      </c>
      <c r="J36" s="31">
        <f t="shared" si="2"/>
        <v>-341113</v>
      </c>
      <c r="K36" s="27">
        <f t="shared" si="2"/>
        <v>-146416</v>
      </c>
      <c r="L36" s="28">
        <f t="shared" si="2"/>
        <v>-7037201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6896168</v>
      </c>
      <c r="D38" s="33">
        <f aca="true" t="shared" si="3" ref="D38:L38">+D17+D27+D36</f>
        <v>2591735</v>
      </c>
      <c r="E38" s="34">
        <f t="shared" si="3"/>
        <v>-2207684</v>
      </c>
      <c r="F38" s="35">
        <f t="shared" si="3"/>
        <v>-37483027</v>
      </c>
      <c r="G38" s="33">
        <f t="shared" si="3"/>
        <v>120195370</v>
      </c>
      <c r="H38" s="34">
        <f t="shared" si="3"/>
        <v>-40262607</v>
      </c>
      <c r="I38" s="36">
        <f t="shared" si="3"/>
        <v>-3553046</v>
      </c>
      <c r="J38" s="37">
        <f t="shared" si="3"/>
        <v>3885989</v>
      </c>
      <c r="K38" s="33">
        <f t="shared" si="3"/>
        <v>4334314</v>
      </c>
      <c r="L38" s="34">
        <f t="shared" si="3"/>
        <v>-2287630</v>
      </c>
    </row>
    <row r="39" spans="1:12" ht="13.5">
      <c r="A39" s="24" t="s">
        <v>45</v>
      </c>
      <c r="B39" s="18" t="s">
        <v>46</v>
      </c>
      <c r="C39" s="33">
        <v>-7777474</v>
      </c>
      <c r="D39" s="33">
        <v>-881306</v>
      </c>
      <c r="E39" s="34">
        <v>437812</v>
      </c>
      <c r="F39" s="35">
        <v>7269285</v>
      </c>
      <c r="G39" s="33">
        <v>7269285</v>
      </c>
      <c r="H39" s="34">
        <v>7269285</v>
      </c>
      <c r="I39" s="36">
        <v>-1769872</v>
      </c>
      <c r="J39" s="37">
        <v>2527021</v>
      </c>
      <c r="K39" s="33">
        <v>6413010</v>
      </c>
      <c r="L39" s="34">
        <v>10747324</v>
      </c>
    </row>
    <row r="40" spans="1:12" ht="13.5">
      <c r="A40" s="43" t="s">
        <v>47</v>
      </c>
      <c r="B40" s="44" t="s">
        <v>46</v>
      </c>
      <c r="C40" s="45">
        <v>-881306</v>
      </c>
      <c r="D40" s="45">
        <v>1710429</v>
      </c>
      <c r="E40" s="46">
        <v>-1769872</v>
      </c>
      <c r="F40" s="47">
        <v>-30213742</v>
      </c>
      <c r="G40" s="45">
        <v>127464655</v>
      </c>
      <c r="H40" s="46">
        <v>-32993322</v>
      </c>
      <c r="I40" s="48">
        <v>-5322918</v>
      </c>
      <c r="J40" s="49">
        <v>6413010</v>
      </c>
      <c r="K40" s="45">
        <v>10747324</v>
      </c>
      <c r="L40" s="46">
        <v>8459694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160019099</v>
      </c>
      <c r="D6" s="19">
        <v>120001428</v>
      </c>
      <c r="E6" s="20">
        <v>90183400</v>
      </c>
      <c r="F6" s="21">
        <v>207596000</v>
      </c>
      <c r="G6" s="19">
        <v>207596000</v>
      </c>
      <c r="H6" s="20">
        <v>81375419</v>
      </c>
      <c r="I6" s="22">
        <v>81375418</v>
      </c>
      <c r="J6" s="23">
        <v>134937399</v>
      </c>
      <c r="K6" s="19">
        <v>152583060</v>
      </c>
      <c r="L6" s="20">
        <v>171655943</v>
      </c>
    </row>
    <row r="7" spans="1:12" ht="13.5">
      <c r="A7" s="24" t="s">
        <v>19</v>
      </c>
      <c r="B7" s="18"/>
      <c r="C7" s="19">
        <v>155987432</v>
      </c>
      <c r="D7" s="19">
        <v>195943499</v>
      </c>
      <c r="E7" s="20">
        <v>671686894</v>
      </c>
      <c r="F7" s="21">
        <v>714783526</v>
      </c>
      <c r="G7" s="19">
        <v>708018274</v>
      </c>
      <c r="H7" s="20">
        <v>247581368</v>
      </c>
      <c r="I7" s="22">
        <v>326422518</v>
      </c>
      <c r="J7" s="23">
        <v>458912839</v>
      </c>
      <c r="K7" s="19">
        <v>476215331</v>
      </c>
      <c r="L7" s="20">
        <v>519239338</v>
      </c>
    </row>
    <row r="8" spans="1:12" ht="13.5">
      <c r="A8" s="24" t="s">
        <v>20</v>
      </c>
      <c r="B8" s="18"/>
      <c r="C8" s="19">
        <v>21510143</v>
      </c>
      <c r="D8" s="19">
        <v>283382063</v>
      </c>
      <c r="E8" s="20">
        <v>150101576</v>
      </c>
      <c r="F8" s="21">
        <v>111678254</v>
      </c>
      <c r="G8" s="19">
        <v>106725507</v>
      </c>
      <c r="H8" s="20">
        <v>151622025</v>
      </c>
      <c r="I8" s="22">
        <v>38429219</v>
      </c>
      <c r="J8" s="23">
        <v>200874616</v>
      </c>
      <c r="K8" s="19">
        <v>261575264</v>
      </c>
      <c r="L8" s="20">
        <v>249000987</v>
      </c>
    </row>
    <row r="9" spans="1:12" ht="13.5">
      <c r="A9" s="24" t="s">
        <v>21</v>
      </c>
      <c r="B9" s="18" t="s">
        <v>22</v>
      </c>
      <c r="C9" s="19">
        <v>506635122</v>
      </c>
      <c r="D9" s="19">
        <v>393994729</v>
      </c>
      <c r="E9" s="20">
        <v>454043000</v>
      </c>
      <c r="F9" s="21">
        <v>564907000</v>
      </c>
      <c r="G9" s="19">
        <v>564266000</v>
      </c>
      <c r="H9" s="20">
        <v>535783093</v>
      </c>
      <c r="I9" s="22">
        <v>455266050</v>
      </c>
      <c r="J9" s="23">
        <v>503632000</v>
      </c>
      <c r="K9" s="19">
        <v>541963000</v>
      </c>
      <c r="L9" s="20">
        <v>577986000</v>
      </c>
    </row>
    <row r="10" spans="1:12" ht="13.5">
      <c r="A10" s="24" t="s">
        <v>23</v>
      </c>
      <c r="B10" s="18" t="s">
        <v>22</v>
      </c>
      <c r="C10" s="19">
        <v>282849111</v>
      </c>
      <c r="D10" s="19">
        <v>206473809</v>
      </c>
      <c r="E10" s="20">
        <v>187265000</v>
      </c>
      <c r="F10" s="21">
        <v>185520000</v>
      </c>
      <c r="G10" s="19">
        <v>182520000</v>
      </c>
      <c r="H10" s="20">
        <v>182520000</v>
      </c>
      <c r="I10" s="22">
        <v>182520000</v>
      </c>
      <c r="J10" s="23">
        <v>215732000</v>
      </c>
      <c r="K10" s="19">
        <v>238873000</v>
      </c>
      <c r="L10" s="20">
        <v>247716650</v>
      </c>
    </row>
    <row r="11" spans="1:12" ht="13.5">
      <c r="A11" s="24" t="s">
        <v>24</v>
      </c>
      <c r="B11" s="18"/>
      <c r="C11" s="19">
        <v>2805297</v>
      </c>
      <c r="D11" s="19">
        <v>17530461</v>
      </c>
      <c r="E11" s="20">
        <v>26961587</v>
      </c>
      <c r="F11" s="21">
        <v>28900000</v>
      </c>
      <c r="G11" s="19">
        <v>32900001</v>
      </c>
      <c r="H11" s="20">
        <v>33409141</v>
      </c>
      <c r="I11" s="22">
        <v>33818299</v>
      </c>
      <c r="J11" s="23">
        <v>23425000</v>
      </c>
      <c r="K11" s="19">
        <v>26265750</v>
      </c>
      <c r="L11" s="20">
        <v>29332013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-841614931</v>
      </c>
      <c r="D14" s="19">
        <v>-1146593897</v>
      </c>
      <c r="E14" s="20">
        <v>-1349141073</v>
      </c>
      <c r="F14" s="21">
        <v>-1324414777</v>
      </c>
      <c r="G14" s="19">
        <v>-1299139778</v>
      </c>
      <c r="H14" s="20">
        <v>-1078939361</v>
      </c>
      <c r="I14" s="22">
        <v>-833787790</v>
      </c>
      <c r="J14" s="23">
        <v>-1167993131</v>
      </c>
      <c r="K14" s="19">
        <v>-1309639065</v>
      </c>
      <c r="L14" s="20">
        <v>-1365258498</v>
      </c>
    </row>
    <row r="15" spans="1:12" ht="13.5">
      <c r="A15" s="24" t="s">
        <v>28</v>
      </c>
      <c r="B15" s="18"/>
      <c r="C15" s="19">
        <v>-5976693</v>
      </c>
      <c r="D15" s="19">
        <v>-4206387</v>
      </c>
      <c r="E15" s="20">
        <v>-20685301</v>
      </c>
      <c r="F15" s="21"/>
      <c r="G15" s="19"/>
      <c r="H15" s="20"/>
      <c r="I15" s="22">
        <v>-9008734</v>
      </c>
      <c r="J15" s="23">
        <v>-4000000</v>
      </c>
      <c r="K15" s="19">
        <v>-4200000</v>
      </c>
      <c r="L15" s="20">
        <v>-4410000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-105000000</v>
      </c>
      <c r="G16" s="19">
        <v>-109000000</v>
      </c>
      <c r="H16" s="20">
        <v>-85425427</v>
      </c>
      <c r="I16" s="22">
        <v>-85425427</v>
      </c>
      <c r="J16" s="23">
        <v>-115540000</v>
      </c>
      <c r="K16" s="19">
        <v>-121317000</v>
      </c>
      <c r="L16" s="20">
        <v>-127382850</v>
      </c>
    </row>
    <row r="17" spans="1:12" ht="13.5">
      <c r="A17" s="25" t="s">
        <v>30</v>
      </c>
      <c r="B17" s="26"/>
      <c r="C17" s="27">
        <f>SUM(C6:C16)</f>
        <v>282214580</v>
      </c>
      <c r="D17" s="27">
        <f aca="true" t="shared" si="0" ref="D17:L17">SUM(D6:D16)</f>
        <v>66525705</v>
      </c>
      <c r="E17" s="28">
        <f t="shared" si="0"/>
        <v>210415083</v>
      </c>
      <c r="F17" s="29">
        <f t="shared" si="0"/>
        <v>383970003</v>
      </c>
      <c r="G17" s="27">
        <f t="shared" si="0"/>
        <v>393886004</v>
      </c>
      <c r="H17" s="30">
        <f t="shared" si="0"/>
        <v>67926258</v>
      </c>
      <c r="I17" s="29">
        <f t="shared" si="0"/>
        <v>189609553</v>
      </c>
      <c r="J17" s="31">
        <f t="shared" si="0"/>
        <v>249980723</v>
      </c>
      <c r="K17" s="27">
        <f t="shared" si="0"/>
        <v>262319340</v>
      </c>
      <c r="L17" s="28">
        <f t="shared" si="0"/>
        <v>297879583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5351112</v>
      </c>
      <c r="D21" s="19">
        <v>6256478</v>
      </c>
      <c r="E21" s="20">
        <v>663251</v>
      </c>
      <c r="F21" s="38">
        <v>6000000</v>
      </c>
      <c r="G21" s="39"/>
      <c r="H21" s="40"/>
      <c r="I21" s="22">
        <v>2783880</v>
      </c>
      <c r="J21" s="41"/>
      <c r="K21" s="39"/>
      <c r="L21" s="40"/>
    </row>
    <row r="22" spans="1:12" ht="13.5">
      <c r="A22" s="24" t="s">
        <v>33</v>
      </c>
      <c r="B22" s="18"/>
      <c r="C22" s="19">
        <v>8977237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8236185</v>
      </c>
      <c r="E23" s="20">
        <v>-1630656</v>
      </c>
      <c r="F23" s="38"/>
      <c r="G23" s="39"/>
      <c r="H23" s="40"/>
      <c r="I23" s="22">
        <v>-3887148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>
        <v>195754</v>
      </c>
      <c r="E24" s="20">
        <v>-11943</v>
      </c>
      <c r="F24" s="21"/>
      <c r="G24" s="19"/>
      <c r="H24" s="20">
        <v>34562227</v>
      </c>
      <c r="I24" s="22">
        <v>-124503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-312777186</v>
      </c>
      <c r="D26" s="19">
        <v>-155369080</v>
      </c>
      <c r="E26" s="20">
        <v>-204879129</v>
      </c>
      <c r="F26" s="21">
        <v>-257920000</v>
      </c>
      <c r="G26" s="19">
        <v>-266520000</v>
      </c>
      <c r="H26" s="20">
        <v>-118009532</v>
      </c>
      <c r="I26" s="22">
        <v>-186621744</v>
      </c>
      <c r="J26" s="23">
        <v>-245188800</v>
      </c>
      <c r="K26" s="19">
        <v>-258937590</v>
      </c>
      <c r="L26" s="20">
        <v>-296071318</v>
      </c>
    </row>
    <row r="27" spans="1:12" ht="13.5">
      <c r="A27" s="25" t="s">
        <v>37</v>
      </c>
      <c r="B27" s="26"/>
      <c r="C27" s="27">
        <f>SUM(C21:C26)</f>
        <v>-298448837</v>
      </c>
      <c r="D27" s="27">
        <f aca="true" t="shared" si="1" ref="D27:L27">SUM(D21:D26)</f>
        <v>-140680663</v>
      </c>
      <c r="E27" s="28">
        <f t="shared" si="1"/>
        <v>-205858477</v>
      </c>
      <c r="F27" s="29">
        <f t="shared" si="1"/>
        <v>-251920000</v>
      </c>
      <c r="G27" s="27">
        <f t="shared" si="1"/>
        <v>-266520000</v>
      </c>
      <c r="H27" s="28">
        <f t="shared" si="1"/>
        <v>-83447305</v>
      </c>
      <c r="I27" s="30">
        <f t="shared" si="1"/>
        <v>-187849515</v>
      </c>
      <c r="J27" s="31">
        <f t="shared" si="1"/>
        <v>-245188800</v>
      </c>
      <c r="K27" s="27">
        <f t="shared" si="1"/>
        <v>-258937590</v>
      </c>
      <c r="L27" s="28">
        <f t="shared" si="1"/>
        <v>-296071318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-2321252</v>
      </c>
      <c r="D35" s="19">
        <v>-16217361</v>
      </c>
      <c r="E35" s="20">
        <v>-3221577</v>
      </c>
      <c r="F35" s="21">
        <v>-6000000</v>
      </c>
      <c r="G35" s="19">
        <v>-4500000</v>
      </c>
      <c r="H35" s="20">
        <v>-4034092</v>
      </c>
      <c r="I35" s="22">
        <v>-600296</v>
      </c>
      <c r="J35" s="23">
        <v>-5000000</v>
      </c>
      <c r="K35" s="19">
        <v>-2500000</v>
      </c>
      <c r="L35" s="20">
        <v>-2500000</v>
      </c>
    </row>
    <row r="36" spans="1:12" ht="13.5">
      <c r="A36" s="25" t="s">
        <v>43</v>
      </c>
      <c r="B36" s="26"/>
      <c r="C36" s="27">
        <f>SUM(C31:C35)</f>
        <v>-2321252</v>
      </c>
      <c r="D36" s="27">
        <f aca="true" t="shared" si="2" ref="D36:L36">SUM(D31:D35)</f>
        <v>-16217361</v>
      </c>
      <c r="E36" s="28">
        <f t="shared" si="2"/>
        <v>-3221577</v>
      </c>
      <c r="F36" s="29">
        <f t="shared" si="2"/>
        <v>-6000000</v>
      </c>
      <c r="G36" s="27">
        <f t="shared" si="2"/>
        <v>-4500000</v>
      </c>
      <c r="H36" s="28">
        <f t="shared" si="2"/>
        <v>-4034092</v>
      </c>
      <c r="I36" s="30">
        <f t="shared" si="2"/>
        <v>-600296</v>
      </c>
      <c r="J36" s="31">
        <f t="shared" si="2"/>
        <v>-5000000</v>
      </c>
      <c r="K36" s="27">
        <f t="shared" si="2"/>
        <v>-2500000</v>
      </c>
      <c r="L36" s="28">
        <f t="shared" si="2"/>
        <v>-2500000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-18555509</v>
      </c>
      <c r="D38" s="33">
        <f aca="true" t="shared" si="3" ref="D38:L38">+D17+D27+D36</f>
        <v>-90372319</v>
      </c>
      <c r="E38" s="34">
        <f t="shared" si="3"/>
        <v>1335029</v>
      </c>
      <c r="F38" s="35">
        <f t="shared" si="3"/>
        <v>126050003</v>
      </c>
      <c r="G38" s="33">
        <f t="shared" si="3"/>
        <v>122866004</v>
      </c>
      <c r="H38" s="34">
        <f t="shared" si="3"/>
        <v>-19555139</v>
      </c>
      <c r="I38" s="36">
        <f t="shared" si="3"/>
        <v>1159742</v>
      </c>
      <c r="J38" s="37">
        <f t="shared" si="3"/>
        <v>-208077</v>
      </c>
      <c r="K38" s="33">
        <f t="shared" si="3"/>
        <v>881750</v>
      </c>
      <c r="L38" s="34">
        <f t="shared" si="3"/>
        <v>-691735</v>
      </c>
    </row>
    <row r="39" spans="1:12" ht="13.5">
      <c r="A39" s="24" t="s">
        <v>45</v>
      </c>
      <c r="B39" s="18" t="s">
        <v>46</v>
      </c>
      <c r="C39" s="33">
        <v>-25371659</v>
      </c>
      <c r="D39" s="33">
        <v>97088955</v>
      </c>
      <c r="E39" s="34">
        <v>6716636</v>
      </c>
      <c r="F39" s="35">
        <v>3000000</v>
      </c>
      <c r="G39" s="33">
        <v>2841207</v>
      </c>
      <c r="H39" s="34">
        <v>8592346</v>
      </c>
      <c r="I39" s="36">
        <v>7957295</v>
      </c>
      <c r="J39" s="37">
        <v>8290155</v>
      </c>
      <c r="K39" s="33">
        <v>8082078</v>
      </c>
      <c r="L39" s="34">
        <v>8963828</v>
      </c>
    </row>
    <row r="40" spans="1:12" ht="13.5">
      <c r="A40" s="43" t="s">
        <v>47</v>
      </c>
      <c r="B40" s="44" t="s">
        <v>46</v>
      </c>
      <c r="C40" s="45">
        <v>-43927168</v>
      </c>
      <c r="D40" s="45">
        <v>6716636</v>
      </c>
      <c r="E40" s="46">
        <v>8051665</v>
      </c>
      <c r="F40" s="47">
        <v>129050002</v>
      </c>
      <c r="G40" s="45">
        <v>125707211</v>
      </c>
      <c r="H40" s="46">
        <v>-10962793</v>
      </c>
      <c r="I40" s="48">
        <v>9117037</v>
      </c>
      <c r="J40" s="49">
        <v>8082078</v>
      </c>
      <c r="K40" s="45">
        <v>8963828</v>
      </c>
      <c r="L40" s="46">
        <v>8272093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6683194</v>
      </c>
      <c r="D6" s="19">
        <v>11023437</v>
      </c>
      <c r="E6" s="20">
        <v>11897376</v>
      </c>
      <c r="F6" s="21">
        <v>9594228</v>
      </c>
      <c r="G6" s="19">
        <v>8394956</v>
      </c>
      <c r="H6" s="20">
        <v>8281729</v>
      </c>
      <c r="I6" s="22">
        <v>12259011</v>
      </c>
      <c r="J6" s="23">
        <v>10102645</v>
      </c>
      <c r="K6" s="19">
        <v>10860395</v>
      </c>
      <c r="L6" s="20">
        <v>11674405</v>
      </c>
    </row>
    <row r="7" spans="1:12" ht="13.5">
      <c r="A7" s="24" t="s">
        <v>19</v>
      </c>
      <c r="B7" s="18"/>
      <c r="C7" s="19">
        <v>10875999</v>
      </c>
      <c r="D7" s="19">
        <v>39817527</v>
      </c>
      <c r="E7" s="20">
        <v>29386887</v>
      </c>
      <c r="F7" s="21">
        <v>24161700</v>
      </c>
      <c r="G7" s="19">
        <v>25547480</v>
      </c>
      <c r="H7" s="20">
        <v>19562464</v>
      </c>
      <c r="I7" s="22">
        <v>20974617</v>
      </c>
      <c r="J7" s="23">
        <v>30879672</v>
      </c>
      <c r="K7" s="19">
        <v>28056809</v>
      </c>
      <c r="L7" s="20">
        <v>33582411</v>
      </c>
    </row>
    <row r="8" spans="1:12" ht="13.5">
      <c r="A8" s="24" t="s">
        <v>20</v>
      </c>
      <c r="B8" s="18"/>
      <c r="C8" s="19">
        <v>337228</v>
      </c>
      <c r="D8" s="19"/>
      <c r="E8" s="20"/>
      <c r="F8" s="21">
        <v>3647580</v>
      </c>
      <c r="G8" s="19">
        <v>2866747</v>
      </c>
      <c r="H8" s="20">
        <v>6198651</v>
      </c>
      <c r="I8" s="22">
        <v>8705947</v>
      </c>
      <c r="J8" s="23">
        <v>5780196</v>
      </c>
      <c r="K8" s="19">
        <v>5913600</v>
      </c>
      <c r="L8" s="20">
        <v>6266600</v>
      </c>
    </row>
    <row r="9" spans="1:12" ht="13.5">
      <c r="A9" s="24" t="s">
        <v>21</v>
      </c>
      <c r="B9" s="18" t="s">
        <v>22</v>
      </c>
      <c r="C9" s="19">
        <v>60390991</v>
      </c>
      <c r="D9" s="19">
        <v>105776607</v>
      </c>
      <c r="E9" s="20">
        <v>99651066</v>
      </c>
      <c r="F9" s="21">
        <v>62840004</v>
      </c>
      <c r="G9" s="19">
        <v>61088000</v>
      </c>
      <c r="H9" s="20">
        <v>61088000</v>
      </c>
      <c r="I9" s="22">
        <v>62934766</v>
      </c>
      <c r="J9" s="23">
        <v>64947996</v>
      </c>
      <c r="K9" s="19">
        <v>70533000</v>
      </c>
      <c r="L9" s="20">
        <v>75498000</v>
      </c>
    </row>
    <row r="10" spans="1:12" ht="13.5">
      <c r="A10" s="24" t="s">
        <v>23</v>
      </c>
      <c r="B10" s="18" t="s">
        <v>22</v>
      </c>
      <c r="C10" s="19">
        <v>48068859</v>
      </c>
      <c r="D10" s="19"/>
      <c r="E10" s="20"/>
      <c r="F10" s="21">
        <v>47529996</v>
      </c>
      <c r="G10" s="19">
        <v>47529978</v>
      </c>
      <c r="H10" s="20">
        <v>50247281</v>
      </c>
      <c r="I10" s="22">
        <v>68712451</v>
      </c>
      <c r="J10" s="23">
        <v>84453996</v>
      </c>
      <c r="K10" s="19">
        <v>60364000</v>
      </c>
      <c r="L10" s="20">
        <v>43433999</v>
      </c>
    </row>
    <row r="11" spans="1:12" ht="13.5">
      <c r="A11" s="24" t="s">
        <v>24</v>
      </c>
      <c r="B11" s="18"/>
      <c r="C11" s="19">
        <v>7052372</v>
      </c>
      <c r="D11" s="19">
        <v>9731434</v>
      </c>
      <c r="E11" s="20">
        <v>9900076</v>
      </c>
      <c r="F11" s="21">
        <v>9128892</v>
      </c>
      <c r="G11" s="19">
        <v>8610600</v>
      </c>
      <c r="H11" s="20"/>
      <c r="I11" s="22">
        <v>9493999</v>
      </c>
      <c r="J11" s="23">
        <v>4937004</v>
      </c>
      <c r="K11" s="19">
        <v>5339240</v>
      </c>
      <c r="L11" s="20">
        <v>5826608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-93714127</v>
      </c>
      <c r="D14" s="19">
        <v>-137206413</v>
      </c>
      <c r="E14" s="20">
        <v>-109063354</v>
      </c>
      <c r="F14" s="21">
        <v>-129620758</v>
      </c>
      <c r="G14" s="19">
        <v>-73120229</v>
      </c>
      <c r="H14" s="20">
        <v>-85034113</v>
      </c>
      <c r="I14" s="22">
        <v>-86352751</v>
      </c>
      <c r="J14" s="23">
        <v>-114708573</v>
      </c>
      <c r="K14" s="19">
        <v>-116051119</v>
      </c>
      <c r="L14" s="20">
        <v>-129394891</v>
      </c>
    </row>
    <row r="15" spans="1:12" ht="13.5">
      <c r="A15" s="24" t="s">
        <v>28</v>
      </c>
      <c r="B15" s="18"/>
      <c r="C15" s="19">
        <v>-3225152</v>
      </c>
      <c r="D15" s="19">
        <v>-5911208</v>
      </c>
      <c r="E15" s="20">
        <v>-14296730</v>
      </c>
      <c r="F15" s="21">
        <v>-634343</v>
      </c>
      <c r="G15" s="19">
        <v>-1245367</v>
      </c>
      <c r="H15" s="20">
        <v>-625145</v>
      </c>
      <c r="I15" s="22">
        <v>-30267720</v>
      </c>
      <c r="J15" s="23">
        <v>-2388000</v>
      </c>
      <c r="K15" s="19">
        <v>-3024800</v>
      </c>
      <c r="L15" s="20">
        <v>-3600000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-27428122</v>
      </c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36469364</v>
      </c>
      <c r="D17" s="27">
        <f aca="true" t="shared" si="0" ref="D17:L17">SUM(D6:D16)</f>
        <v>23231384</v>
      </c>
      <c r="E17" s="28">
        <f t="shared" si="0"/>
        <v>27475321</v>
      </c>
      <c r="F17" s="29">
        <f t="shared" si="0"/>
        <v>26647299</v>
      </c>
      <c r="G17" s="27">
        <f t="shared" si="0"/>
        <v>52244043</v>
      </c>
      <c r="H17" s="30">
        <f t="shared" si="0"/>
        <v>59718867</v>
      </c>
      <c r="I17" s="29">
        <f t="shared" si="0"/>
        <v>66460320</v>
      </c>
      <c r="J17" s="31">
        <f t="shared" si="0"/>
        <v>84004936</v>
      </c>
      <c r="K17" s="27">
        <f t="shared" si="0"/>
        <v>61991125</v>
      </c>
      <c r="L17" s="28">
        <f t="shared" si="0"/>
        <v>43287132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43083</v>
      </c>
      <c r="D21" s="19">
        <v>3815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-41821783</v>
      </c>
      <c r="D26" s="19">
        <v>-25865396</v>
      </c>
      <c r="E26" s="20">
        <v>-26372718</v>
      </c>
      <c r="F26" s="21">
        <v>-47529996</v>
      </c>
      <c r="G26" s="19">
        <v>-47529976</v>
      </c>
      <c r="H26" s="20">
        <v>-41637436</v>
      </c>
      <c r="I26" s="22">
        <v>-64707552</v>
      </c>
      <c r="J26" s="23">
        <v>-84453996</v>
      </c>
      <c r="K26" s="19">
        <v>-60364000</v>
      </c>
      <c r="L26" s="20">
        <v>-43433999</v>
      </c>
    </row>
    <row r="27" spans="1:12" ht="13.5">
      <c r="A27" s="25" t="s">
        <v>37</v>
      </c>
      <c r="B27" s="26"/>
      <c r="C27" s="27">
        <f>SUM(C21:C26)</f>
        <v>-41778700</v>
      </c>
      <c r="D27" s="27">
        <f aca="true" t="shared" si="1" ref="D27:L27">SUM(D21:D26)</f>
        <v>-25861581</v>
      </c>
      <c r="E27" s="28">
        <f t="shared" si="1"/>
        <v>-26372718</v>
      </c>
      <c r="F27" s="29">
        <f t="shared" si="1"/>
        <v>-47529996</v>
      </c>
      <c r="G27" s="27">
        <f t="shared" si="1"/>
        <v>-47529976</v>
      </c>
      <c r="H27" s="28">
        <f t="shared" si="1"/>
        <v>-41637436</v>
      </c>
      <c r="I27" s="30">
        <f t="shared" si="1"/>
        <v>-64707552</v>
      </c>
      <c r="J27" s="31">
        <f t="shared" si="1"/>
        <v>-84453996</v>
      </c>
      <c r="K27" s="27">
        <f t="shared" si="1"/>
        <v>-60364000</v>
      </c>
      <c r="L27" s="28">
        <f t="shared" si="1"/>
        <v>-43433999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27593</v>
      </c>
      <c r="F32" s="21"/>
      <c r="G32" s="19"/>
      <c r="H32" s="20"/>
      <c r="I32" s="22">
        <v>3366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-1725407</v>
      </c>
      <c r="D35" s="19">
        <v>-1389654</v>
      </c>
      <c r="E35" s="20">
        <v>-1248362</v>
      </c>
      <c r="F35" s="21">
        <v>-920143</v>
      </c>
      <c r="G35" s="19">
        <v>-1000001</v>
      </c>
      <c r="H35" s="20">
        <v>-102426</v>
      </c>
      <c r="I35" s="22">
        <v>-1045032</v>
      </c>
      <c r="J35" s="23">
        <v>-186996</v>
      </c>
      <c r="K35" s="19">
        <v>-199000</v>
      </c>
      <c r="L35" s="20">
        <v>-211000</v>
      </c>
    </row>
    <row r="36" spans="1:12" ht="13.5">
      <c r="A36" s="25" t="s">
        <v>43</v>
      </c>
      <c r="B36" s="26"/>
      <c r="C36" s="27">
        <f>SUM(C31:C35)</f>
        <v>-1725407</v>
      </c>
      <c r="D36" s="27">
        <f aca="true" t="shared" si="2" ref="D36:L36">SUM(D31:D35)</f>
        <v>-1389654</v>
      </c>
      <c r="E36" s="28">
        <f t="shared" si="2"/>
        <v>-1220769</v>
      </c>
      <c r="F36" s="29">
        <f t="shared" si="2"/>
        <v>-920143</v>
      </c>
      <c r="G36" s="27">
        <f t="shared" si="2"/>
        <v>-1000001</v>
      </c>
      <c r="H36" s="28">
        <f t="shared" si="2"/>
        <v>-102426</v>
      </c>
      <c r="I36" s="30">
        <f t="shared" si="2"/>
        <v>-1041666</v>
      </c>
      <c r="J36" s="31">
        <f t="shared" si="2"/>
        <v>-186996</v>
      </c>
      <c r="K36" s="27">
        <f t="shared" si="2"/>
        <v>-199000</v>
      </c>
      <c r="L36" s="28">
        <f t="shared" si="2"/>
        <v>-211000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-7034743</v>
      </c>
      <c r="D38" s="33">
        <f aca="true" t="shared" si="3" ref="D38:L38">+D17+D27+D36</f>
        <v>-4019851</v>
      </c>
      <c r="E38" s="34">
        <f t="shared" si="3"/>
        <v>-118166</v>
      </c>
      <c r="F38" s="35">
        <f t="shared" si="3"/>
        <v>-21802840</v>
      </c>
      <c r="G38" s="33">
        <f t="shared" si="3"/>
        <v>3714066</v>
      </c>
      <c r="H38" s="34">
        <f t="shared" si="3"/>
        <v>17979005</v>
      </c>
      <c r="I38" s="36">
        <f t="shared" si="3"/>
        <v>711102</v>
      </c>
      <c r="J38" s="37">
        <f t="shared" si="3"/>
        <v>-636056</v>
      </c>
      <c r="K38" s="33">
        <f t="shared" si="3"/>
        <v>1428125</v>
      </c>
      <c r="L38" s="34">
        <f t="shared" si="3"/>
        <v>-357867</v>
      </c>
    </row>
    <row r="39" spans="1:12" ht="13.5">
      <c r="A39" s="24" t="s">
        <v>45</v>
      </c>
      <c r="B39" s="18" t="s">
        <v>46</v>
      </c>
      <c r="C39" s="33">
        <v>11643752</v>
      </c>
      <c r="D39" s="33">
        <v>4609010</v>
      </c>
      <c r="E39" s="34">
        <v>589159</v>
      </c>
      <c r="F39" s="35">
        <v>-3224699</v>
      </c>
      <c r="G39" s="33"/>
      <c r="H39" s="34">
        <v>16079943</v>
      </c>
      <c r="I39" s="36">
        <v>470992</v>
      </c>
      <c r="J39" s="37">
        <v>489417</v>
      </c>
      <c r="K39" s="33">
        <v>-146638</v>
      </c>
      <c r="L39" s="34">
        <v>1281487</v>
      </c>
    </row>
    <row r="40" spans="1:12" ht="13.5">
      <c r="A40" s="43" t="s">
        <v>47</v>
      </c>
      <c r="B40" s="44" t="s">
        <v>46</v>
      </c>
      <c r="C40" s="45">
        <v>4609009</v>
      </c>
      <c r="D40" s="45">
        <v>589159</v>
      </c>
      <c r="E40" s="46">
        <v>470993</v>
      </c>
      <c r="F40" s="47">
        <v>-25027541</v>
      </c>
      <c r="G40" s="45">
        <v>3714064</v>
      </c>
      <c r="H40" s="46"/>
      <c r="I40" s="48">
        <v>1182093</v>
      </c>
      <c r="J40" s="49">
        <v>-146638</v>
      </c>
      <c r="K40" s="45">
        <v>1281487</v>
      </c>
      <c r="L40" s="46">
        <v>923620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74440118</v>
      </c>
      <c r="D6" s="19">
        <v>12437677</v>
      </c>
      <c r="E6" s="20">
        <v>6359073</v>
      </c>
      <c r="F6" s="21">
        <v>10960432</v>
      </c>
      <c r="G6" s="19">
        <v>10960432</v>
      </c>
      <c r="H6" s="20">
        <v>8204024</v>
      </c>
      <c r="I6" s="22">
        <v>8479734</v>
      </c>
      <c r="J6" s="23">
        <v>13242720</v>
      </c>
      <c r="K6" s="19">
        <v>14129985</v>
      </c>
      <c r="L6" s="20">
        <v>15062564</v>
      </c>
    </row>
    <row r="7" spans="1:12" ht="13.5">
      <c r="A7" s="24" t="s">
        <v>19</v>
      </c>
      <c r="B7" s="18"/>
      <c r="C7" s="19"/>
      <c r="D7" s="19">
        <v>28637245</v>
      </c>
      <c r="E7" s="20">
        <v>29237678</v>
      </c>
      <c r="F7" s="21">
        <v>83375984</v>
      </c>
      <c r="G7" s="19">
        <v>83375984</v>
      </c>
      <c r="H7" s="20">
        <v>40958071</v>
      </c>
      <c r="I7" s="22">
        <v>20438595</v>
      </c>
      <c r="J7" s="23">
        <v>112390412</v>
      </c>
      <c r="K7" s="19">
        <v>119920572</v>
      </c>
      <c r="L7" s="20">
        <v>127835329</v>
      </c>
    </row>
    <row r="8" spans="1:12" ht="13.5">
      <c r="A8" s="24" t="s">
        <v>20</v>
      </c>
      <c r="B8" s="18"/>
      <c r="C8" s="19"/>
      <c r="D8" s="19">
        <v>48611206</v>
      </c>
      <c r="E8" s="20"/>
      <c r="F8" s="21">
        <v>2273364</v>
      </c>
      <c r="G8" s="19">
        <v>2273364</v>
      </c>
      <c r="H8" s="20">
        <v>10116374</v>
      </c>
      <c r="I8" s="22"/>
      <c r="J8" s="23">
        <v>1225620</v>
      </c>
      <c r="K8" s="19">
        <v>1307742</v>
      </c>
      <c r="L8" s="20">
        <v>1394053</v>
      </c>
    </row>
    <row r="9" spans="1:12" ht="13.5">
      <c r="A9" s="24" t="s">
        <v>21</v>
      </c>
      <c r="B9" s="18" t="s">
        <v>22</v>
      </c>
      <c r="C9" s="19">
        <v>70125398</v>
      </c>
      <c r="D9" s="19">
        <v>81703357</v>
      </c>
      <c r="E9" s="20">
        <v>96981756</v>
      </c>
      <c r="F9" s="21">
        <v>71511051</v>
      </c>
      <c r="G9" s="19">
        <v>71511051</v>
      </c>
      <c r="H9" s="20">
        <v>68942000</v>
      </c>
      <c r="I9" s="22">
        <v>99021246</v>
      </c>
      <c r="J9" s="23">
        <v>72471600</v>
      </c>
      <c r="K9" s="19">
        <v>78159900</v>
      </c>
      <c r="L9" s="20">
        <v>83609800</v>
      </c>
    </row>
    <row r="10" spans="1:12" ht="13.5">
      <c r="A10" s="24" t="s">
        <v>23</v>
      </c>
      <c r="B10" s="18" t="s">
        <v>22</v>
      </c>
      <c r="C10" s="19">
        <v>31659190</v>
      </c>
      <c r="D10" s="19">
        <v>32347672</v>
      </c>
      <c r="E10" s="20">
        <v>19799447</v>
      </c>
      <c r="F10" s="21">
        <v>56667952</v>
      </c>
      <c r="G10" s="19">
        <v>56667952</v>
      </c>
      <c r="H10" s="20">
        <v>21058402</v>
      </c>
      <c r="I10" s="22"/>
      <c r="J10" s="23">
        <v>45064401</v>
      </c>
      <c r="K10" s="19">
        <v>64338100</v>
      </c>
      <c r="L10" s="20">
        <v>57086200</v>
      </c>
    </row>
    <row r="11" spans="1:12" ht="13.5">
      <c r="A11" s="24" t="s">
        <v>24</v>
      </c>
      <c r="B11" s="18"/>
      <c r="C11" s="19">
        <v>531083</v>
      </c>
      <c r="D11" s="19">
        <v>22762188</v>
      </c>
      <c r="E11" s="20">
        <v>19983031</v>
      </c>
      <c r="F11" s="21">
        <v>14049516</v>
      </c>
      <c r="G11" s="19">
        <v>14049516</v>
      </c>
      <c r="H11" s="20">
        <v>7562</v>
      </c>
      <c r="I11" s="22">
        <v>24607840</v>
      </c>
      <c r="J11" s="23">
        <v>15399996</v>
      </c>
      <c r="K11" s="19">
        <v>16431800</v>
      </c>
      <c r="L11" s="20">
        <v>17516299</v>
      </c>
    </row>
    <row r="12" spans="1:12" ht="13.5">
      <c r="A12" s="24" t="s">
        <v>25</v>
      </c>
      <c r="B12" s="18"/>
      <c r="C12" s="19"/>
      <c r="D12" s="19">
        <v>52301</v>
      </c>
      <c r="E12" s="20">
        <v>32354</v>
      </c>
      <c r="F12" s="21">
        <v>20000</v>
      </c>
      <c r="G12" s="19">
        <v>20000</v>
      </c>
      <c r="H12" s="20"/>
      <c r="I12" s="22">
        <v>32554</v>
      </c>
      <c r="J12" s="23">
        <v>20000</v>
      </c>
      <c r="K12" s="19">
        <v>21340</v>
      </c>
      <c r="L12" s="20">
        <v>22748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-106715329</v>
      </c>
      <c r="D14" s="19">
        <v>-130523480</v>
      </c>
      <c r="E14" s="20">
        <v>-139797964</v>
      </c>
      <c r="F14" s="21">
        <v>-188095092</v>
      </c>
      <c r="G14" s="19">
        <v>-188095092</v>
      </c>
      <c r="H14" s="20">
        <v>-148495814</v>
      </c>
      <c r="I14" s="22">
        <v>-108691157</v>
      </c>
      <c r="J14" s="23">
        <v>-187779903</v>
      </c>
      <c r="K14" s="19">
        <v>-202097360</v>
      </c>
      <c r="L14" s="20">
        <v>-214518386</v>
      </c>
    </row>
    <row r="15" spans="1:12" ht="13.5">
      <c r="A15" s="24" t="s">
        <v>28</v>
      </c>
      <c r="B15" s="18"/>
      <c r="C15" s="19">
        <v>-888298</v>
      </c>
      <c r="D15" s="19">
        <v>-7487767</v>
      </c>
      <c r="E15" s="20">
        <v>-10175835</v>
      </c>
      <c r="F15" s="21"/>
      <c r="G15" s="19"/>
      <c r="H15" s="20"/>
      <c r="I15" s="22">
        <v>-18467206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-565896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69152162</v>
      </c>
      <c r="D17" s="27">
        <f aca="true" t="shared" si="0" ref="D17:L17">SUM(D6:D16)</f>
        <v>88540399</v>
      </c>
      <c r="E17" s="28">
        <f t="shared" si="0"/>
        <v>22419540</v>
      </c>
      <c r="F17" s="29">
        <f t="shared" si="0"/>
        <v>50763207</v>
      </c>
      <c r="G17" s="27">
        <f t="shared" si="0"/>
        <v>50763207</v>
      </c>
      <c r="H17" s="30">
        <f t="shared" si="0"/>
        <v>224723</v>
      </c>
      <c r="I17" s="29">
        <f t="shared" si="0"/>
        <v>25421606</v>
      </c>
      <c r="J17" s="31">
        <f t="shared" si="0"/>
        <v>72034846</v>
      </c>
      <c r="K17" s="27">
        <f t="shared" si="0"/>
        <v>92212079</v>
      </c>
      <c r="L17" s="28">
        <f t="shared" si="0"/>
        <v>88008607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-67961454</v>
      </c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5896</v>
      </c>
      <c r="D22" s="39">
        <v>5955</v>
      </c>
      <c r="E22" s="40">
        <v>6010</v>
      </c>
      <c r="F22" s="21"/>
      <c r="G22" s="19"/>
      <c r="H22" s="20"/>
      <c r="I22" s="22">
        <v>-20598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>
        <v>-217</v>
      </c>
      <c r="E23" s="20">
        <v>49257</v>
      </c>
      <c r="F23" s="38"/>
      <c r="G23" s="39"/>
      <c r="H23" s="40">
        <v>38202166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-4801</v>
      </c>
      <c r="D26" s="19">
        <v>-87699138</v>
      </c>
      <c r="E26" s="20">
        <v>-28687666</v>
      </c>
      <c r="F26" s="21">
        <v>-58417956</v>
      </c>
      <c r="G26" s="19">
        <v>-58417956</v>
      </c>
      <c r="H26" s="20">
        <v>-37686520</v>
      </c>
      <c r="I26" s="22">
        <v>-27207521</v>
      </c>
      <c r="J26" s="23">
        <v>-46964400</v>
      </c>
      <c r="K26" s="19">
        <v>-64338100</v>
      </c>
      <c r="L26" s="20">
        <v>-57086200</v>
      </c>
    </row>
    <row r="27" spans="1:12" ht="13.5">
      <c r="A27" s="25" t="s">
        <v>37</v>
      </c>
      <c r="B27" s="26"/>
      <c r="C27" s="27">
        <f>SUM(C21:C26)</f>
        <v>-67960359</v>
      </c>
      <c r="D27" s="27">
        <f aca="true" t="shared" si="1" ref="D27:L27">SUM(D21:D26)</f>
        <v>-87693400</v>
      </c>
      <c r="E27" s="28">
        <f t="shared" si="1"/>
        <v>-28632399</v>
      </c>
      <c r="F27" s="29">
        <f t="shared" si="1"/>
        <v>-58417956</v>
      </c>
      <c r="G27" s="27">
        <f t="shared" si="1"/>
        <v>-58417956</v>
      </c>
      <c r="H27" s="28">
        <f t="shared" si="1"/>
        <v>515646</v>
      </c>
      <c r="I27" s="30">
        <f t="shared" si="1"/>
        <v>-27228119</v>
      </c>
      <c r="J27" s="31">
        <f t="shared" si="1"/>
        <v>-46964400</v>
      </c>
      <c r="K27" s="27">
        <f t="shared" si="1"/>
        <v>-64338100</v>
      </c>
      <c r="L27" s="28">
        <f t="shared" si="1"/>
        <v>-57086200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162337</v>
      </c>
      <c r="E31" s="20">
        <v>1990</v>
      </c>
      <c r="F31" s="21"/>
      <c r="G31" s="19"/>
      <c r="H31" s="20"/>
      <c r="I31" s="22">
        <v>-384647</v>
      </c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9660</v>
      </c>
      <c r="I33" s="42">
        <v>3003487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-1878219</v>
      </c>
      <c r="D35" s="19">
        <v>-1151090</v>
      </c>
      <c r="E35" s="20"/>
      <c r="F35" s="21"/>
      <c r="G35" s="19"/>
      <c r="H35" s="20"/>
      <c r="I35" s="22">
        <v>-611801</v>
      </c>
      <c r="J35" s="23">
        <v>-940310</v>
      </c>
      <c r="K35" s="19">
        <v>-940310</v>
      </c>
      <c r="L35" s="20">
        <v>-940310</v>
      </c>
    </row>
    <row r="36" spans="1:12" ht="13.5">
      <c r="A36" s="25" t="s">
        <v>43</v>
      </c>
      <c r="B36" s="26"/>
      <c r="C36" s="27">
        <f>SUM(C31:C35)</f>
        <v>-1878219</v>
      </c>
      <c r="D36" s="27">
        <f aca="true" t="shared" si="2" ref="D36:L36">SUM(D31:D35)</f>
        <v>-988753</v>
      </c>
      <c r="E36" s="28">
        <f t="shared" si="2"/>
        <v>1990</v>
      </c>
      <c r="F36" s="29">
        <f t="shared" si="2"/>
        <v>0</v>
      </c>
      <c r="G36" s="27">
        <f t="shared" si="2"/>
        <v>0</v>
      </c>
      <c r="H36" s="28">
        <f t="shared" si="2"/>
        <v>9660</v>
      </c>
      <c r="I36" s="30">
        <f t="shared" si="2"/>
        <v>2007039</v>
      </c>
      <c r="J36" s="31">
        <f t="shared" si="2"/>
        <v>-940310</v>
      </c>
      <c r="K36" s="27">
        <f t="shared" si="2"/>
        <v>-940310</v>
      </c>
      <c r="L36" s="28">
        <f t="shared" si="2"/>
        <v>-940310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-686416</v>
      </c>
      <c r="D38" s="33">
        <f aca="true" t="shared" si="3" ref="D38:L38">+D17+D27+D36</f>
        <v>-141754</v>
      </c>
      <c r="E38" s="34">
        <f t="shared" si="3"/>
        <v>-6210869</v>
      </c>
      <c r="F38" s="35">
        <f t="shared" si="3"/>
        <v>-7654749</v>
      </c>
      <c r="G38" s="33">
        <f t="shared" si="3"/>
        <v>-7654749</v>
      </c>
      <c r="H38" s="34">
        <f t="shared" si="3"/>
        <v>750029</v>
      </c>
      <c r="I38" s="36">
        <f t="shared" si="3"/>
        <v>200526</v>
      </c>
      <c r="J38" s="37">
        <f t="shared" si="3"/>
        <v>24130136</v>
      </c>
      <c r="K38" s="33">
        <f t="shared" si="3"/>
        <v>26933669</v>
      </c>
      <c r="L38" s="34">
        <f t="shared" si="3"/>
        <v>29982097</v>
      </c>
    </row>
    <row r="39" spans="1:12" ht="13.5">
      <c r="A39" s="24" t="s">
        <v>45</v>
      </c>
      <c r="B39" s="18" t="s">
        <v>46</v>
      </c>
      <c r="C39" s="33">
        <v>8025791</v>
      </c>
      <c r="D39" s="33">
        <v>7339375</v>
      </c>
      <c r="E39" s="34">
        <v>7197621</v>
      </c>
      <c r="F39" s="35">
        <v>5000</v>
      </c>
      <c r="G39" s="33">
        <v>5000</v>
      </c>
      <c r="H39" s="34">
        <v>622180</v>
      </c>
      <c r="I39" s="36">
        <v>986753</v>
      </c>
      <c r="J39" s="37">
        <v>-21804274</v>
      </c>
      <c r="K39" s="33">
        <v>2325863</v>
      </c>
      <c r="L39" s="34">
        <v>29259532</v>
      </c>
    </row>
    <row r="40" spans="1:12" ht="13.5">
      <c r="A40" s="43" t="s">
        <v>47</v>
      </c>
      <c r="B40" s="44" t="s">
        <v>46</v>
      </c>
      <c r="C40" s="45">
        <v>7339375</v>
      </c>
      <c r="D40" s="45">
        <v>7197621</v>
      </c>
      <c r="E40" s="46">
        <v>986752</v>
      </c>
      <c r="F40" s="47">
        <v>-7649749</v>
      </c>
      <c r="G40" s="45">
        <v>-7649749</v>
      </c>
      <c r="H40" s="46"/>
      <c r="I40" s="48">
        <v>1187279</v>
      </c>
      <c r="J40" s="49">
        <v>2325863</v>
      </c>
      <c r="K40" s="45">
        <v>29259532</v>
      </c>
      <c r="L40" s="46">
        <v>59241629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51803</v>
      </c>
      <c r="D8" s="19">
        <v>56740</v>
      </c>
      <c r="E8" s="20">
        <v>212853</v>
      </c>
      <c r="F8" s="21">
        <v>3450916</v>
      </c>
      <c r="G8" s="19">
        <v>3450916</v>
      </c>
      <c r="H8" s="20">
        <v>4181053</v>
      </c>
      <c r="I8" s="22">
        <v>180961</v>
      </c>
      <c r="J8" s="23">
        <v>201360</v>
      </c>
      <c r="K8" s="19">
        <v>214944</v>
      </c>
      <c r="L8" s="20">
        <v>229130</v>
      </c>
    </row>
    <row r="9" spans="1:12" ht="13.5">
      <c r="A9" s="24" t="s">
        <v>21</v>
      </c>
      <c r="B9" s="18" t="s">
        <v>22</v>
      </c>
      <c r="C9" s="19">
        <v>83200049</v>
      </c>
      <c r="D9" s="19">
        <v>108372228</v>
      </c>
      <c r="E9" s="20">
        <v>103704289</v>
      </c>
      <c r="F9" s="21">
        <v>102401000</v>
      </c>
      <c r="G9" s="19">
        <v>102401000</v>
      </c>
      <c r="H9" s="20">
        <v>102986272</v>
      </c>
      <c r="I9" s="22">
        <v>103026627</v>
      </c>
      <c r="J9" s="23">
        <v>215001000</v>
      </c>
      <c r="K9" s="19">
        <v>120148000</v>
      </c>
      <c r="L9" s="20">
        <v>121283000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2473286</v>
      </c>
      <c r="D11" s="19">
        <v>2069979</v>
      </c>
      <c r="E11" s="20">
        <v>1172745</v>
      </c>
      <c r="F11" s="21">
        <v>1264249</v>
      </c>
      <c r="G11" s="19">
        <v>1264249</v>
      </c>
      <c r="H11" s="20">
        <v>1131605</v>
      </c>
      <c r="I11" s="22">
        <v>1147633</v>
      </c>
      <c r="J11" s="23">
        <v>1425162</v>
      </c>
      <c r="K11" s="19">
        <v>1520648</v>
      </c>
      <c r="L11" s="20">
        <v>1621011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-49732534</v>
      </c>
      <c r="D14" s="19">
        <v>-122891777</v>
      </c>
      <c r="E14" s="20">
        <v>-121429834</v>
      </c>
      <c r="F14" s="21">
        <v>-104629045</v>
      </c>
      <c r="G14" s="19">
        <v>-104629045</v>
      </c>
      <c r="H14" s="20">
        <v>-108207169</v>
      </c>
      <c r="I14" s="22">
        <v>-100201051</v>
      </c>
      <c r="J14" s="23">
        <v>-216304603</v>
      </c>
      <c r="K14" s="19">
        <v>-121695252</v>
      </c>
      <c r="L14" s="20">
        <v>-123037293</v>
      </c>
    </row>
    <row r="15" spans="1:12" ht="13.5">
      <c r="A15" s="24" t="s">
        <v>28</v>
      </c>
      <c r="B15" s="18"/>
      <c r="C15" s="19">
        <v>-41997</v>
      </c>
      <c r="D15" s="19">
        <v>-371679</v>
      </c>
      <c r="E15" s="20">
        <v>-388118</v>
      </c>
      <c r="F15" s="21">
        <v>-75036</v>
      </c>
      <c r="G15" s="19">
        <v>-75036</v>
      </c>
      <c r="H15" s="20">
        <v>-84384</v>
      </c>
      <c r="I15" s="22">
        <v>-182787</v>
      </c>
      <c r="J15" s="23">
        <v>-81418</v>
      </c>
      <c r="K15" s="19">
        <v>-88339</v>
      </c>
      <c r="L15" s="20">
        <v>-95848</v>
      </c>
    </row>
    <row r="16" spans="1:12" ht="13.5">
      <c r="A16" s="24" t="s">
        <v>29</v>
      </c>
      <c r="B16" s="18" t="s">
        <v>22</v>
      </c>
      <c r="C16" s="19">
        <v>-46787058</v>
      </c>
      <c r="D16" s="19"/>
      <c r="E16" s="20"/>
      <c r="F16" s="21"/>
      <c r="G16" s="19"/>
      <c r="H16" s="20">
        <v>-495797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-10836451</v>
      </c>
      <c r="D17" s="27">
        <f aca="true" t="shared" si="0" ref="D17:L17">SUM(D6:D16)</f>
        <v>-12764509</v>
      </c>
      <c r="E17" s="28">
        <f t="shared" si="0"/>
        <v>-16728065</v>
      </c>
      <c r="F17" s="29">
        <f t="shared" si="0"/>
        <v>2412084</v>
      </c>
      <c r="G17" s="27">
        <f t="shared" si="0"/>
        <v>2412084</v>
      </c>
      <c r="H17" s="30">
        <f t="shared" si="0"/>
        <v>-488420</v>
      </c>
      <c r="I17" s="29">
        <f t="shared" si="0"/>
        <v>3971383</v>
      </c>
      <c r="J17" s="31">
        <f t="shared" si="0"/>
        <v>241501</v>
      </c>
      <c r="K17" s="27">
        <f t="shared" si="0"/>
        <v>100001</v>
      </c>
      <c r="L17" s="28">
        <f t="shared" si="0"/>
        <v>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19500</v>
      </c>
      <c r="D21" s="19">
        <v>129208</v>
      </c>
      <c r="E21" s="20">
        <v>15286181</v>
      </c>
      <c r="F21" s="38"/>
      <c r="G21" s="39"/>
      <c r="H21" s="40"/>
      <c r="I21" s="22">
        <v>99216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-6233430</v>
      </c>
      <c r="D26" s="19">
        <v>-8886916</v>
      </c>
      <c r="E26" s="20">
        <v>-2732704</v>
      </c>
      <c r="F26" s="21">
        <v>-2412088</v>
      </c>
      <c r="G26" s="19">
        <v>-2412088</v>
      </c>
      <c r="H26" s="20"/>
      <c r="I26" s="22">
        <v>-3207867</v>
      </c>
      <c r="J26" s="23">
        <v>-241501</v>
      </c>
      <c r="K26" s="19">
        <v>-100000</v>
      </c>
      <c r="L26" s="20"/>
    </row>
    <row r="27" spans="1:12" ht="13.5">
      <c r="A27" s="25" t="s">
        <v>37</v>
      </c>
      <c r="B27" s="26"/>
      <c r="C27" s="27">
        <f>SUM(C21:C26)</f>
        <v>-6213930</v>
      </c>
      <c r="D27" s="27">
        <f aca="true" t="shared" si="1" ref="D27:L27">SUM(D21:D26)</f>
        <v>-8757708</v>
      </c>
      <c r="E27" s="28">
        <f t="shared" si="1"/>
        <v>12553477</v>
      </c>
      <c r="F27" s="29">
        <f t="shared" si="1"/>
        <v>-2412088</v>
      </c>
      <c r="G27" s="27">
        <f t="shared" si="1"/>
        <v>-2412088</v>
      </c>
      <c r="H27" s="28">
        <f t="shared" si="1"/>
        <v>0</v>
      </c>
      <c r="I27" s="30">
        <f t="shared" si="1"/>
        <v>-3108651</v>
      </c>
      <c r="J27" s="31">
        <f t="shared" si="1"/>
        <v>-241501</v>
      </c>
      <c r="K27" s="27">
        <f t="shared" si="1"/>
        <v>-100000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-236076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1171647</v>
      </c>
      <c r="D35" s="19">
        <v>839106</v>
      </c>
      <c r="E35" s="20">
        <v>-1451371</v>
      </c>
      <c r="F35" s="21"/>
      <c r="G35" s="19"/>
      <c r="H35" s="20"/>
      <c r="I35" s="22">
        <v>-1351155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935571</v>
      </c>
      <c r="D36" s="27">
        <f aca="true" t="shared" si="2" ref="D36:L36">SUM(D31:D35)</f>
        <v>839106</v>
      </c>
      <c r="E36" s="28">
        <f t="shared" si="2"/>
        <v>-1451371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-1351155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-16114810</v>
      </c>
      <c r="D38" s="33">
        <f aca="true" t="shared" si="3" ref="D38:L38">+D17+D27+D36</f>
        <v>-20683111</v>
      </c>
      <c r="E38" s="34">
        <f t="shared" si="3"/>
        <v>-5625959</v>
      </c>
      <c r="F38" s="35">
        <f t="shared" si="3"/>
        <v>-4</v>
      </c>
      <c r="G38" s="33">
        <f t="shared" si="3"/>
        <v>-4</v>
      </c>
      <c r="H38" s="34">
        <f t="shared" si="3"/>
        <v>-488420</v>
      </c>
      <c r="I38" s="36">
        <f t="shared" si="3"/>
        <v>-488423</v>
      </c>
      <c r="J38" s="37">
        <f t="shared" si="3"/>
        <v>0</v>
      </c>
      <c r="K38" s="33">
        <f t="shared" si="3"/>
        <v>1</v>
      </c>
      <c r="L38" s="34">
        <f t="shared" si="3"/>
        <v>0</v>
      </c>
    </row>
    <row r="39" spans="1:12" ht="13.5">
      <c r="A39" s="24" t="s">
        <v>45</v>
      </c>
      <c r="B39" s="18" t="s">
        <v>46</v>
      </c>
      <c r="C39" s="33">
        <v>43314285</v>
      </c>
      <c r="D39" s="33">
        <v>27199475</v>
      </c>
      <c r="E39" s="34">
        <v>6516364</v>
      </c>
      <c r="F39" s="35"/>
      <c r="G39" s="33"/>
      <c r="H39" s="34">
        <v>737869</v>
      </c>
      <c r="I39" s="36">
        <v>737869</v>
      </c>
      <c r="J39" s="37"/>
      <c r="K39" s="33"/>
      <c r="L39" s="34">
        <v>1</v>
      </c>
    </row>
    <row r="40" spans="1:12" ht="13.5">
      <c r="A40" s="43" t="s">
        <v>47</v>
      </c>
      <c r="B40" s="44" t="s">
        <v>46</v>
      </c>
      <c r="C40" s="45">
        <v>27199475</v>
      </c>
      <c r="D40" s="45">
        <v>6516364</v>
      </c>
      <c r="E40" s="46">
        <v>890405</v>
      </c>
      <c r="F40" s="47">
        <v>-4</v>
      </c>
      <c r="G40" s="45">
        <v>-4</v>
      </c>
      <c r="H40" s="46">
        <v>249449</v>
      </c>
      <c r="I40" s="48">
        <v>249446</v>
      </c>
      <c r="J40" s="49"/>
      <c r="K40" s="45">
        <v>1</v>
      </c>
      <c r="L40" s="46">
        <v>1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908271492</v>
      </c>
      <c r="G6" s="19">
        <v>1025471059</v>
      </c>
      <c r="H6" s="20">
        <v>994412175</v>
      </c>
      <c r="I6" s="22"/>
      <c r="J6" s="23">
        <v>1048040153</v>
      </c>
      <c r="K6" s="19">
        <v>1189875960</v>
      </c>
      <c r="L6" s="20">
        <v>1338918222</v>
      </c>
    </row>
    <row r="7" spans="1:12" ht="13.5">
      <c r="A7" s="24" t="s">
        <v>19</v>
      </c>
      <c r="B7" s="18"/>
      <c r="C7" s="19">
        <v>3128833724</v>
      </c>
      <c r="D7" s="19">
        <v>3009005727</v>
      </c>
      <c r="E7" s="20">
        <v>3321840411</v>
      </c>
      <c r="F7" s="21">
        <v>3135667144</v>
      </c>
      <c r="G7" s="19">
        <v>5519649773</v>
      </c>
      <c r="H7" s="20">
        <v>3022751020</v>
      </c>
      <c r="I7" s="22">
        <v>3410181376</v>
      </c>
      <c r="J7" s="23">
        <v>3299291358</v>
      </c>
      <c r="K7" s="19">
        <v>3574128965</v>
      </c>
      <c r="L7" s="20">
        <v>3857075197</v>
      </c>
    </row>
    <row r="8" spans="1:12" ht="13.5">
      <c r="A8" s="24" t="s">
        <v>20</v>
      </c>
      <c r="B8" s="18"/>
      <c r="C8" s="19"/>
      <c r="D8" s="19"/>
      <c r="E8" s="20"/>
      <c r="F8" s="21">
        <v>293795427</v>
      </c>
      <c r="G8" s="19">
        <v>704280670</v>
      </c>
      <c r="H8" s="20">
        <v>1121106598</v>
      </c>
      <c r="I8" s="22">
        <v>4362110</v>
      </c>
      <c r="J8" s="23">
        <v>115530601</v>
      </c>
      <c r="K8" s="19">
        <v>104879454</v>
      </c>
      <c r="L8" s="20">
        <v>110819636</v>
      </c>
    </row>
    <row r="9" spans="1:12" ht="13.5">
      <c r="A9" s="24" t="s">
        <v>21</v>
      </c>
      <c r="B9" s="18" t="s">
        <v>22</v>
      </c>
      <c r="C9" s="19">
        <v>687760409</v>
      </c>
      <c r="D9" s="19">
        <v>918357938</v>
      </c>
      <c r="E9" s="20">
        <v>918761614</v>
      </c>
      <c r="F9" s="21">
        <v>1212506974</v>
      </c>
      <c r="G9" s="19">
        <v>917378214</v>
      </c>
      <c r="H9" s="20">
        <v>921424214</v>
      </c>
      <c r="I9" s="22">
        <v>918094780</v>
      </c>
      <c r="J9" s="23">
        <v>1040687829</v>
      </c>
      <c r="K9" s="19">
        <v>1066054801</v>
      </c>
      <c r="L9" s="20">
        <v>1190945555</v>
      </c>
    </row>
    <row r="10" spans="1:12" ht="13.5">
      <c r="A10" s="24" t="s">
        <v>23</v>
      </c>
      <c r="B10" s="18" t="s">
        <v>22</v>
      </c>
      <c r="C10" s="19">
        <v>788893404</v>
      </c>
      <c r="D10" s="19">
        <v>693735553</v>
      </c>
      <c r="E10" s="20">
        <v>790009562</v>
      </c>
      <c r="F10" s="21">
        <v>854879567</v>
      </c>
      <c r="G10" s="19">
        <v>641504000</v>
      </c>
      <c r="H10" s="20">
        <v>906206000</v>
      </c>
      <c r="I10" s="22">
        <v>948823540</v>
      </c>
      <c r="J10" s="23">
        <v>1040687829</v>
      </c>
      <c r="K10" s="19">
        <v>988776000</v>
      </c>
      <c r="L10" s="20">
        <v>998475979</v>
      </c>
    </row>
    <row r="11" spans="1:12" ht="13.5">
      <c r="A11" s="24" t="s">
        <v>24</v>
      </c>
      <c r="B11" s="18"/>
      <c r="C11" s="19">
        <v>176691570</v>
      </c>
      <c r="D11" s="19">
        <v>237073638</v>
      </c>
      <c r="E11" s="20">
        <v>220587550</v>
      </c>
      <c r="F11" s="21">
        <v>228350913</v>
      </c>
      <c r="G11" s="19">
        <v>145023609</v>
      </c>
      <c r="H11" s="20">
        <v>73634862</v>
      </c>
      <c r="I11" s="22">
        <v>272276682</v>
      </c>
      <c r="J11" s="23">
        <v>161872634</v>
      </c>
      <c r="K11" s="19">
        <v>159394284</v>
      </c>
      <c r="L11" s="20">
        <v>228917433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-3696362932</v>
      </c>
      <c r="D14" s="19">
        <v>-3904546619</v>
      </c>
      <c r="E14" s="20">
        <v>-4172857101</v>
      </c>
      <c r="F14" s="21">
        <v>-4945638055</v>
      </c>
      <c r="G14" s="19">
        <v>-7528860247</v>
      </c>
      <c r="H14" s="20">
        <v>-5543164701</v>
      </c>
      <c r="I14" s="22">
        <v>-4678358902</v>
      </c>
      <c r="J14" s="23">
        <v>-4842787210</v>
      </c>
      <c r="K14" s="19">
        <v>-5380910032</v>
      </c>
      <c r="L14" s="20">
        <v>-5856410338</v>
      </c>
    </row>
    <row r="15" spans="1:12" ht="13.5">
      <c r="A15" s="24" t="s">
        <v>28</v>
      </c>
      <c r="B15" s="18"/>
      <c r="C15" s="19">
        <v>-70378990</v>
      </c>
      <c r="D15" s="19">
        <v>-43848968</v>
      </c>
      <c r="E15" s="20">
        <v>-50931645</v>
      </c>
      <c r="F15" s="21">
        <v>-160939104</v>
      </c>
      <c r="G15" s="19">
        <v>-152909576</v>
      </c>
      <c r="H15" s="20">
        <v>-327731081</v>
      </c>
      <c r="I15" s="22">
        <v>-114157257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>
        <v>-10679376</v>
      </c>
      <c r="E16" s="20"/>
      <c r="F16" s="21">
        <v>-30823347</v>
      </c>
      <c r="G16" s="19">
        <v>-12988092</v>
      </c>
      <c r="H16" s="20">
        <v>-770771262</v>
      </c>
      <c r="I16" s="22"/>
      <c r="J16" s="23">
        <v>-38069023</v>
      </c>
      <c r="K16" s="19">
        <v>-19315787</v>
      </c>
      <c r="L16" s="20">
        <v>-20629258</v>
      </c>
    </row>
    <row r="17" spans="1:12" ht="13.5">
      <c r="A17" s="25" t="s">
        <v>30</v>
      </c>
      <c r="B17" s="26"/>
      <c r="C17" s="27">
        <f>SUM(C6:C16)</f>
        <v>1015437185</v>
      </c>
      <c r="D17" s="27">
        <f aca="true" t="shared" si="0" ref="D17:L17">SUM(D6:D16)</f>
        <v>899097893</v>
      </c>
      <c r="E17" s="28">
        <f t="shared" si="0"/>
        <v>1027410391</v>
      </c>
      <c r="F17" s="29">
        <f t="shared" si="0"/>
        <v>1496071011</v>
      </c>
      <c r="G17" s="27">
        <f t="shared" si="0"/>
        <v>1258549410</v>
      </c>
      <c r="H17" s="30">
        <f t="shared" si="0"/>
        <v>397867825</v>
      </c>
      <c r="I17" s="29">
        <f t="shared" si="0"/>
        <v>761222329</v>
      </c>
      <c r="J17" s="31">
        <f t="shared" si="0"/>
        <v>1825254171</v>
      </c>
      <c r="K17" s="27">
        <f t="shared" si="0"/>
        <v>1682883645</v>
      </c>
      <c r="L17" s="28">
        <f t="shared" si="0"/>
        <v>1848112426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-3669363</v>
      </c>
      <c r="D21" s="19">
        <v>6537000</v>
      </c>
      <c r="E21" s="20">
        <v>176000</v>
      </c>
      <c r="F21" s="38">
        <v>97846053</v>
      </c>
      <c r="G21" s="39">
        <v>31141686</v>
      </c>
      <c r="H21" s="40">
        <v>2177725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1789656</v>
      </c>
      <c r="D23" s="19">
        <v>-130297220</v>
      </c>
      <c r="E23" s="20">
        <v>254896890</v>
      </c>
      <c r="F23" s="38"/>
      <c r="G23" s="39"/>
      <c r="H23" s="40"/>
      <c r="I23" s="22">
        <v>460014</v>
      </c>
      <c r="J23" s="41">
        <v>300000</v>
      </c>
      <c r="K23" s="39">
        <v>150000</v>
      </c>
      <c r="L23" s="40">
        <v>100000</v>
      </c>
    </row>
    <row r="24" spans="1:12" ht="13.5">
      <c r="A24" s="24" t="s">
        <v>35</v>
      </c>
      <c r="B24" s="18"/>
      <c r="C24" s="19">
        <v>-186559010</v>
      </c>
      <c r="D24" s="19">
        <v>-1184150</v>
      </c>
      <c r="E24" s="20">
        <v>1653610</v>
      </c>
      <c r="F24" s="21"/>
      <c r="G24" s="19"/>
      <c r="H24" s="20"/>
      <c r="I24" s="22">
        <v>-54903078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-1127864518</v>
      </c>
      <c r="D26" s="19">
        <v>-1258446995</v>
      </c>
      <c r="E26" s="20">
        <v>-1438484087</v>
      </c>
      <c r="F26" s="21">
        <v>-1724819931</v>
      </c>
      <c r="G26" s="19">
        <v>-1309338844</v>
      </c>
      <c r="H26" s="20">
        <v>-1014202841</v>
      </c>
      <c r="I26" s="22">
        <v>-1180260942</v>
      </c>
      <c r="J26" s="23">
        <v>-1124143301</v>
      </c>
      <c r="K26" s="19">
        <v>-1371322975</v>
      </c>
      <c r="L26" s="20">
        <v>-1429341537</v>
      </c>
    </row>
    <row r="27" spans="1:12" ht="13.5">
      <c r="A27" s="25" t="s">
        <v>37</v>
      </c>
      <c r="B27" s="26"/>
      <c r="C27" s="27">
        <f>SUM(C21:C26)</f>
        <v>-1316303235</v>
      </c>
      <c r="D27" s="27">
        <f aca="true" t="shared" si="1" ref="D27:L27">SUM(D21:D26)</f>
        <v>-1383391365</v>
      </c>
      <c r="E27" s="28">
        <f t="shared" si="1"/>
        <v>-1181757587</v>
      </c>
      <c r="F27" s="29">
        <f t="shared" si="1"/>
        <v>-1626973878</v>
      </c>
      <c r="G27" s="27">
        <f t="shared" si="1"/>
        <v>-1278197158</v>
      </c>
      <c r="H27" s="28">
        <f t="shared" si="1"/>
        <v>-1012025116</v>
      </c>
      <c r="I27" s="30">
        <f t="shared" si="1"/>
        <v>-1234704006</v>
      </c>
      <c r="J27" s="31">
        <f t="shared" si="1"/>
        <v>-1123843301</v>
      </c>
      <c r="K27" s="27">
        <f t="shared" si="1"/>
        <v>-1371172975</v>
      </c>
      <c r="L27" s="28">
        <f t="shared" si="1"/>
        <v>-1429241537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12777818</v>
      </c>
      <c r="D32" s="19">
        <v>427000000</v>
      </c>
      <c r="E32" s="20">
        <v>173000000</v>
      </c>
      <c r="F32" s="21">
        <v>500000000</v>
      </c>
      <c r="G32" s="19">
        <v>500000000</v>
      </c>
      <c r="H32" s="20">
        <v>750000000</v>
      </c>
      <c r="I32" s="22">
        <v>500000000</v>
      </c>
      <c r="J32" s="23"/>
      <c r="K32" s="19"/>
      <c r="L32" s="20"/>
    </row>
    <row r="33" spans="1:12" ht="13.5">
      <c r="A33" s="24" t="s">
        <v>41</v>
      </c>
      <c r="B33" s="18"/>
      <c r="C33" s="19">
        <v>1302046</v>
      </c>
      <c r="D33" s="19">
        <v>23651263</v>
      </c>
      <c r="E33" s="20">
        <v>59802838</v>
      </c>
      <c r="F33" s="21">
        <v>4800000</v>
      </c>
      <c r="G33" s="39">
        <v>2799999</v>
      </c>
      <c r="H33" s="40">
        <v>2687974</v>
      </c>
      <c r="I33" s="42">
        <v>-12350304</v>
      </c>
      <c r="J33" s="23">
        <v>5066000</v>
      </c>
      <c r="K33" s="19">
        <v>5218000</v>
      </c>
      <c r="L33" s="20">
        <v>5374000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135967545</v>
      </c>
      <c r="D35" s="19">
        <v>-59855068</v>
      </c>
      <c r="E35" s="20">
        <v>-65687402</v>
      </c>
      <c r="F35" s="21">
        <v>-71293003</v>
      </c>
      <c r="G35" s="19">
        <v>-108579015</v>
      </c>
      <c r="H35" s="20">
        <v>-130761679</v>
      </c>
      <c r="I35" s="22">
        <v>-108072924</v>
      </c>
      <c r="J35" s="23">
        <v>-176311692</v>
      </c>
      <c r="K35" s="19">
        <v>-176311692</v>
      </c>
      <c r="L35" s="20">
        <v>-376311692</v>
      </c>
    </row>
    <row r="36" spans="1:12" ht="13.5">
      <c r="A36" s="25" t="s">
        <v>43</v>
      </c>
      <c r="B36" s="26"/>
      <c r="C36" s="27">
        <f>SUM(C31:C35)</f>
        <v>150047409</v>
      </c>
      <c r="D36" s="27">
        <f aca="true" t="shared" si="2" ref="D36:L36">SUM(D31:D35)</f>
        <v>390796195</v>
      </c>
      <c r="E36" s="28">
        <f t="shared" si="2"/>
        <v>167115436</v>
      </c>
      <c r="F36" s="29">
        <f t="shared" si="2"/>
        <v>433506997</v>
      </c>
      <c r="G36" s="27">
        <f t="shared" si="2"/>
        <v>394220984</v>
      </c>
      <c r="H36" s="28">
        <f t="shared" si="2"/>
        <v>621926295</v>
      </c>
      <c r="I36" s="30">
        <f t="shared" si="2"/>
        <v>379576772</v>
      </c>
      <c r="J36" s="31">
        <f t="shared" si="2"/>
        <v>-171245692</v>
      </c>
      <c r="K36" s="27">
        <f t="shared" si="2"/>
        <v>-171093692</v>
      </c>
      <c r="L36" s="28">
        <f t="shared" si="2"/>
        <v>-370937692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-150818641</v>
      </c>
      <c r="D38" s="33">
        <f aca="true" t="shared" si="3" ref="D38:L38">+D17+D27+D36</f>
        <v>-93497277</v>
      </c>
      <c r="E38" s="34">
        <f t="shared" si="3"/>
        <v>12768240</v>
      </c>
      <c r="F38" s="35">
        <f t="shared" si="3"/>
        <v>302604130</v>
      </c>
      <c r="G38" s="33">
        <f t="shared" si="3"/>
        <v>374573236</v>
      </c>
      <c r="H38" s="34">
        <f t="shared" si="3"/>
        <v>7769004</v>
      </c>
      <c r="I38" s="36">
        <f t="shared" si="3"/>
        <v>-93904905</v>
      </c>
      <c r="J38" s="37">
        <f t="shared" si="3"/>
        <v>530165178</v>
      </c>
      <c r="K38" s="33">
        <f t="shared" si="3"/>
        <v>140616978</v>
      </c>
      <c r="L38" s="34">
        <f t="shared" si="3"/>
        <v>47933197</v>
      </c>
    </row>
    <row r="39" spans="1:12" ht="13.5">
      <c r="A39" s="24" t="s">
        <v>45</v>
      </c>
      <c r="B39" s="18" t="s">
        <v>46</v>
      </c>
      <c r="C39" s="33">
        <v>603086253</v>
      </c>
      <c r="D39" s="33">
        <v>406408409</v>
      </c>
      <c r="E39" s="34">
        <v>312911132</v>
      </c>
      <c r="F39" s="35">
        <v>477609966</v>
      </c>
      <c r="G39" s="33">
        <v>546165137</v>
      </c>
      <c r="H39" s="34">
        <v>458445824</v>
      </c>
      <c r="I39" s="36">
        <v>325679377</v>
      </c>
      <c r="J39" s="37">
        <v>491445000</v>
      </c>
      <c r="K39" s="33">
        <v>1021610177</v>
      </c>
      <c r="L39" s="34">
        <v>1162227155</v>
      </c>
    </row>
    <row r="40" spans="1:12" ht="13.5">
      <c r="A40" s="43" t="s">
        <v>47</v>
      </c>
      <c r="B40" s="44" t="s">
        <v>46</v>
      </c>
      <c r="C40" s="45">
        <v>452267612</v>
      </c>
      <c r="D40" s="45">
        <v>312911132</v>
      </c>
      <c r="E40" s="46">
        <v>325679372</v>
      </c>
      <c r="F40" s="47">
        <v>780214097</v>
      </c>
      <c r="G40" s="45">
        <v>920738373</v>
      </c>
      <c r="H40" s="46">
        <v>466214828</v>
      </c>
      <c r="I40" s="48">
        <v>231774472</v>
      </c>
      <c r="J40" s="49">
        <v>1021610177</v>
      </c>
      <c r="K40" s="45">
        <v>1162227155</v>
      </c>
      <c r="L40" s="46">
        <v>1210160352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40692821</v>
      </c>
      <c r="D6" s="19">
        <v>46124567</v>
      </c>
      <c r="E6" s="20">
        <v>48467154</v>
      </c>
      <c r="F6" s="21">
        <v>65709288</v>
      </c>
      <c r="G6" s="19">
        <v>67069000</v>
      </c>
      <c r="H6" s="20">
        <v>44065018</v>
      </c>
      <c r="I6" s="22">
        <v>52375071</v>
      </c>
      <c r="J6" s="23">
        <v>60487000</v>
      </c>
      <c r="K6" s="19">
        <v>63934759</v>
      </c>
      <c r="L6" s="20">
        <v>67515106</v>
      </c>
    </row>
    <row r="7" spans="1:12" ht="13.5">
      <c r="A7" s="24" t="s">
        <v>19</v>
      </c>
      <c r="B7" s="18"/>
      <c r="C7" s="19">
        <v>257991556</v>
      </c>
      <c r="D7" s="19">
        <v>288178896</v>
      </c>
      <c r="E7" s="20">
        <v>292155673</v>
      </c>
      <c r="F7" s="21">
        <v>397354372</v>
      </c>
      <c r="G7" s="19">
        <v>403769000</v>
      </c>
      <c r="H7" s="20">
        <v>321351576</v>
      </c>
      <c r="I7" s="22">
        <v>297983882</v>
      </c>
      <c r="J7" s="23">
        <v>428976000</v>
      </c>
      <c r="K7" s="19">
        <v>453427632</v>
      </c>
      <c r="L7" s="20">
        <v>478140578</v>
      </c>
    </row>
    <row r="8" spans="1:12" ht="13.5">
      <c r="A8" s="24" t="s">
        <v>20</v>
      </c>
      <c r="B8" s="18"/>
      <c r="C8" s="19">
        <v>19378787</v>
      </c>
      <c r="D8" s="19">
        <v>14146420</v>
      </c>
      <c r="E8" s="20">
        <v>18665476</v>
      </c>
      <c r="F8" s="21">
        <v>19039037</v>
      </c>
      <c r="G8" s="19">
        <v>15947000</v>
      </c>
      <c r="H8" s="20">
        <v>82794919</v>
      </c>
      <c r="I8" s="22">
        <v>17248383</v>
      </c>
      <c r="J8" s="23">
        <v>21911000</v>
      </c>
      <c r="K8" s="19">
        <v>23159927</v>
      </c>
      <c r="L8" s="20">
        <v>24456883</v>
      </c>
    </row>
    <row r="9" spans="1:12" ht="13.5">
      <c r="A9" s="24" t="s">
        <v>21</v>
      </c>
      <c r="B9" s="18" t="s">
        <v>22</v>
      </c>
      <c r="C9" s="19">
        <v>273350846</v>
      </c>
      <c r="D9" s="19">
        <v>233061843</v>
      </c>
      <c r="E9" s="20">
        <v>264725506</v>
      </c>
      <c r="F9" s="21">
        <v>160968000</v>
      </c>
      <c r="G9" s="19">
        <v>160968000</v>
      </c>
      <c r="H9" s="20">
        <v>164121324</v>
      </c>
      <c r="I9" s="22"/>
      <c r="J9" s="23">
        <v>166741000</v>
      </c>
      <c r="K9" s="19">
        <v>176412000</v>
      </c>
      <c r="L9" s="20">
        <v>186820000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86349000</v>
      </c>
      <c r="G10" s="19">
        <v>48349000</v>
      </c>
      <c r="H10" s="20">
        <v>33552831</v>
      </c>
      <c r="I10" s="22">
        <v>209621652</v>
      </c>
      <c r="J10" s="23">
        <v>66840000</v>
      </c>
      <c r="K10" s="19">
        <v>58061000</v>
      </c>
      <c r="L10" s="20">
        <v>69406000</v>
      </c>
    </row>
    <row r="11" spans="1:12" ht="13.5">
      <c r="A11" s="24" t="s">
        <v>24</v>
      </c>
      <c r="B11" s="18"/>
      <c r="C11" s="19">
        <v>7772141</v>
      </c>
      <c r="D11" s="19">
        <v>12281949</v>
      </c>
      <c r="E11" s="20">
        <v>17724177</v>
      </c>
      <c r="F11" s="21">
        <v>14567041</v>
      </c>
      <c r="G11" s="19"/>
      <c r="H11" s="20">
        <v>1679178</v>
      </c>
      <c r="I11" s="22">
        <v>20772166</v>
      </c>
      <c r="J11" s="23">
        <v>14517000</v>
      </c>
      <c r="K11" s="19">
        <v>15344469</v>
      </c>
      <c r="L11" s="20">
        <v>16203759</v>
      </c>
    </row>
    <row r="12" spans="1:12" ht="13.5">
      <c r="A12" s="24" t="s">
        <v>25</v>
      </c>
      <c r="B12" s="18"/>
      <c r="C12" s="19">
        <v>14381</v>
      </c>
      <c r="D12" s="19">
        <v>11421</v>
      </c>
      <c r="E12" s="20">
        <v>11831</v>
      </c>
      <c r="F12" s="21"/>
      <c r="G12" s="19">
        <v>14567000</v>
      </c>
      <c r="H12" s="20"/>
      <c r="I12" s="22">
        <v>5349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-488616658</v>
      </c>
      <c r="D14" s="19">
        <v>-496967449</v>
      </c>
      <c r="E14" s="20">
        <v>-542973628</v>
      </c>
      <c r="F14" s="21">
        <v>-659540988</v>
      </c>
      <c r="G14" s="19">
        <v>-633440000</v>
      </c>
      <c r="H14" s="20">
        <v>-596230836</v>
      </c>
      <c r="I14" s="22">
        <v>-526973083</v>
      </c>
      <c r="J14" s="23">
        <v>-683362000</v>
      </c>
      <c r="K14" s="19">
        <v>-722480634</v>
      </c>
      <c r="L14" s="20">
        <v>-762758550</v>
      </c>
    </row>
    <row r="15" spans="1:12" ht="13.5">
      <c r="A15" s="24" t="s">
        <v>28</v>
      </c>
      <c r="B15" s="18"/>
      <c r="C15" s="19">
        <v>-11937889</v>
      </c>
      <c r="D15" s="19">
        <v>-7143528</v>
      </c>
      <c r="E15" s="20">
        <v>-8562258</v>
      </c>
      <c r="F15" s="21">
        <v>-2699000</v>
      </c>
      <c r="G15" s="19">
        <v>-2354000</v>
      </c>
      <c r="H15" s="20"/>
      <c r="I15" s="22">
        <v>-19821994</v>
      </c>
      <c r="J15" s="23">
        <v>-2498000</v>
      </c>
      <c r="K15" s="19">
        <v>-2640386</v>
      </c>
      <c r="L15" s="20">
        <v>-2788248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98645985</v>
      </c>
      <c r="D17" s="27">
        <f aca="true" t="shared" si="0" ref="D17:L17">SUM(D6:D16)</f>
        <v>89694119</v>
      </c>
      <c r="E17" s="28">
        <f t="shared" si="0"/>
        <v>90213931</v>
      </c>
      <c r="F17" s="29">
        <f t="shared" si="0"/>
        <v>81746750</v>
      </c>
      <c r="G17" s="27">
        <f t="shared" si="0"/>
        <v>74875000</v>
      </c>
      <c r="H17" s="30">
        <f t="shared" si="0"/>
        <v>51334010</v>
      </c>
      <c r="I17" s="29">
        <f t="shared" si="0"/>
        <v>51211426</v>
      </c>
      <c r="J17" s="31">
        <f t="shared" si="0"/>
        <v>73612000</v>
      </c>
      <c r="K17" s="27">
        <f t="shared" si="0"/>
        <v>65218767</v>
      </c>
      <c r="L17" s="28">
        <f t="shared" si="0"/>
        <v>76995528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-83154976</v>
      </c>
      <c r="D26" s="19">
        <v>-80365316</v>
      </c>
      <c r="E26" s="20">
        <v>-108912830</v>
      </c>
      <c r="F26" s="21">
        <v>-102687528</v>
      </c>
      <c r="G26" s="19">
        <v>-72094000</v>
      </c>
      <c r="H26" s="20">
        <v>-51693340</v>
      </c>
      <c r="I26" s="22">
        <v>-55483141</v>
      </c>
      <c r="J26" s="23">
        <v>-76153000</v>
      </c>
      <c r="K26" s="19">
        <v>-58061000</v>
      </c>
      <c r="L26" s="20">
        <v>-69406000</v>
      </c>
    </row>
    <row r="27" spans="1:12" ht="13.5">
      <c r="A27" s="25" t="s">
        <v>37</v>
      </c>
      <c r="B27" s="26"/>
      <c r="C27" s="27">
        <f>SUM(C21:C26)</f>
        <v>-83154976</v>
      </c>
      <c r="D27" s="27">
        <f aca="true" t="shared" si="1" ref="D27:L27">SUM(D21:D26)</f>
        <v>-80365316</v>
      </c>
      <c r="E27" s="28">
        <f t="shared" si="1"/>
        <v>-108912830</v>
      </c>
      <c r="F27" s="29">
        <f t="shared" si="1"/>
        <v>-102687528</v>
      </c>
      <c r="G27" s="27">
        <f t="shared" si="1"/>
        <v>-72094000</v>
      </c>
      <c r="H27" s="28">
        <f t="shared" si="1"/>
        <v>-51693340</v>
      </c>
      <c r="I27" s="30">
        <f t="shared" si="1"/>
        <v>-55483141</v>
      </c>
      <c r="J27" s="31">
        <f t="shared" si="1"/>
        <v>-76153000</v>
      </c>
      <c r="K27" s="27">
        <f t="shared" si="1"/>
        <v>-58061000</v>
      </c>
      <c r="L27" s="28">
        <f t="shared" si="1"/>
        <v>-69406000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41999</v>
      </c>
      <c r="E32" s="20">
        <v>1150033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-2970009</v>
      </c>
      <c r="D35" s="19">
        <v>-1062781</v>
      </c>
      <c r="E35" s="20">
        <v>-1165652</v>
      </c>
      <c r="F35" s="21">
        <v>-3200000</v>
      </c>
      <c r="G35" s="19">
        <v>-3200000</v>
      </c>
      <c r="H35" s="20"/>
      <c r="I35" s="22">
        <v>-1262066</v>
      </c>
      <c r="J35" s="23">
        <v>-3200000</v>
      </c>
      <c r="K35" s="19">
        <v>-3382400</v>
      </c>
      <c r="L35" s="20">
        <v>-3571814</v>
      </c>
    </row>
    <row r="36" spans="1:12" ht="13.5">
      <c r="A36" s="25" t="s">
        <v>43</v>
      </c>
      <c r="B36" s="26"/>
      <c r="C36" s="27">
        <f>SUM(C31:C35)</f>
        <v>-2970009</v>
      </c>
      <c r="D36" s="27">
        <f aca="true" t="shared" si="2" ref="D36:L36">SUM(D31:D35)</f>
        <v>-1020782</v>
      </c>
      <c r="E36" s="28">
        <f t="shared" si="2"/>
        <v>-15619</v>
      </c>
      <c r="F36" s="29">
        <f t="shared" si="2"/>
        <v>-3200000</v>
      </c>
      <c r="G36" s="27">
        <f t="shared" si="2"/>
        <v>-3200000</v>
      </c>
      <c r="H36" s="28">
        <f t="shared" si="2"/>
        <v>0</v>
      </c>
      <c r="I36" s="30">
        <f t="shared" si="2"/>
        <v>-1262066</v>
      </c>
      <c r="J36" s="31">
        <f t="shared" si="2"/>
        <v>-3200000</v>
      </c>
      <c r="K36" s="27">
        <f t="shared" si="2"/>
        <v>-3382400</v>
      </c>
      <c r="L36" s="28">
        <f t="shared" si="2"/>
        <v>-3571814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12521000</v>
      </c>
      <c r="D38" s="33">
        <f aca="true" t="shared" si="3" ref="D38:L38">+D17+D27+D36</f>
        <v>8308021</v>
      </c>
      <c r="E38" s="34">
        <f t="shared" si="3"/>
        <v>-18714518</v>
      </c>
      <c r="F38" s="35">
        <f t="shared" si="3"/>
        <v>-24140778</v>
      </c>
      <c r="G38" s="33">
        <f t="shared" si="3"/>
        <v>-419000</v>
      </c>
      <c r="H38" s="34">
        <f t="shared" si="3"/>
        <v>-359330</v>
      </c>
      <c r="I38" s="36">
        <f t="shared" si="3"/>
        <v>-5533781</v>
      </c>
      <c r="J38" s="37">
        <f t="shared" si="3"/>
        <v>-5741000</v>
      </c>
      <c r="K38" s="33">
        <f t="shared" si="3"/>
        <v>3775367</v>
      </c>
      <c r="L38" s="34">
        <f t="shared" si="3"/>
        <v>4017714</v>
      </c>
    </row>
    <row r="39" spans="1:12" ht="13.5">
      <c r="A39" s="24" t="s">
        <v>45</v>
      </c>
      <c r="B39" s="18" t="s">
        <v>46</v>
      </c>
      <c r="C39" s="33">
        <v>9731284</v>
      </c>
      <c r="D39" s="33">
        <v>22252285</v>
      </c>
      <c r="E39" s="34">
        <v>30560306</v>
      </c>
      <c r="F39" s="35">
        <v>30560000</v>
      </c>
      <c r="G39" s="33">
        <v>11846000</v>
      </c>
      <c r="H39" s="34">
        <v>5063141</v>
      </c>
      <c r="I39" s="36">
        <v>11845788</v>
      </c>
      <c r="J39" s="37">
        <v>11427000</v>
      </c>
      <c r="K39" s="33">
        <v>5686000</v>
      </c>
      <c r="L39" s="34">
        <v>9461367</v>
      </c>
    </row>
    <row r="40" spans="1:12" ht="13.5">
      <c r="A40" s="43" t="s">
        <v>47</v>
      </c>
      <c r="B40" s="44" t="s">
        <v>46</v>
      </c>
      <c r="C40" s="45">
        <v>22252284</v>
      </c>
      <c r="D40" s="45">
        <v>30560306</v>
      </c>
      <c r="E40" s="46">
        <v>11845788</v>
      </c>
      <c r="F40" s="47">
        <v>6419222</v>
      </c>
      <c r="G40" s="45">
        <v>11427000</v>
      </c>
      <c r="H40" s="46">
        <v>4703811</v>
      </c>
      <c r="I40" s="48">
        <v>6312007</v>
      </c>
      <c r="J40" s="49">
        <v>5686000</v>
      </c>
      <c r="K40" s="45">
        <v>9461367</v>
      </c>
      <c r="L40" s="46">
        <v>13479081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31428437</v>
      </c>
      <c r="D6" s="19">
        <v>37627631</v>
      </c>
      <c r="E6" s="20">
        <v>48693336</v>
      </c>
      <c r="F6" s="21">
        <v>59460324</v>
      </c>
      <c r="G6" s="19">
        <v>47509696</v>
      </c>
      <c r="H6" s="20">
        <v>41501382</v>
      </c>
      <c r="I6" s="22">
        <v>42525043</v>
      </c>
      <c r="J6" s="23">
        <v>68397896</v>
      </c>
      <c r="K6" s="19">
        <v>59319440</v>
      </c>
      <c r="L6" s="20">
        <v>62641329</v>
      </c>
    </row>
    <row r="7" spans="1:12" ht="13.5">
      <c r="A7" s="24" t="s">
        <v>19</v>
      </c>
      <c r="B7" s="18"/>
      <c r="C7" s="19">
        <v>230299195</v>
      </c>
      <c r="D7" s="19">
        <v>141382571</v>
      </c>
      <c r="E7" s="20">
        <v>212187867</v>
      </c>
      <c r="F7" s="21">
        <v>277053684</v>
      </c>
      <c r="G7" s="19">
        <v>194549323</v>
      </c>
      <c r="H7" s="20">
        <v>181090911</v>
      </c>
      <c r="I7" s="22">
        <v>185557644</v>
      </c>
      <c r="J7" s="23">
        <v>283256565</v>
      </c>
      <c r="K7" s="19">
        <v>291078137</v>
      </c>
      <c r="L7" s="20">
        <v>307378513</v>
      </c>
    </row>
    <row r="8" spans="1:12" ht="13.5">
      <c r="A8" s="24" t="s">
        <v>20</v>
      </c>
      <c r="B8" s="18"/>
      <c r="C8" s="19"/>
      <c r="D8" s="19">
        <v>3655411</v>
      </c>
      <c r="E8" s="20">
        <v>-743943</v>
      </c>
      <c r="F8" s="21">
        <v>15264000</v>
      </c>
      <c r="G8" s="19">
        <v>12329642</v>
      </c>
      <c r="H8" s="20">
        <v>37415620</v>
      </c>
      <c r="I8" s="22">
        <v>-62115</v>
      </c>
      <c r="J8" s="23">
        <v>58799996</v>
      </c>
      <c r="K8" s="19">
        <v>60037600</v>
      </c>
      <c r="L8" s="20">
        <v>63399706</v>
      </c>
    </row>
    <row r="9" spans="1:12" ht="13.5">
      <c r="A9" s="24" t="s">
        <v>21</v>
      </c>
      <c r="B9" s="18" t="s">
        <v>22</v>
      </c>
      <c r="C9" s="19">
        <v>122879410</v>
      </c>
      <c r="D9" s="19">
        <v>120868000</v>
      </c>
      <c r="E9" s="20">
        <v>192095246</v>
      </c>
      <c r="F9" s="21">
        <v>161827000</v>
      </c>
      <c r="G9" s="19">
        <v>161827000</v>
      </c>
      <c r="H9" s="20">
        <v>168179000</v>
      </c>
      <c r="I9" s="22">
        <v>173201000</v>
      </c>
      <c r="J9" s="23">
        <v>169751000</v>
      </c>
      <c r="K9" s="19">
        <v>182600000</v>
      </c>
      <c r="L9" s="20">
        <v>194728000</v>
      </c>
    </row>
    <row r="10" spans="1:12" ht="13.5">
      <c r="A10" s="24" t="s">
        <v>23</v>
      </c>
      <c r="B10" s="18" t="s">
        <v>22</v>
      </c>
      <c r="C10" s="19">
        <v>85750519</v>
      </c>
      <c r="D10" s="19">
        <v>65890118</v>
      </c>
      <c r="E10" s="20">
        <v>75283321</v>
      </c>
      <c r="F10" s="21">
        <v>64920000</v>
      </c>
      <c r="G10" s="19">
        <v>69920000</v>
      </c>
      <c r="H10" s="20">
        <v>66920000</v>
      </c>
      <c r="I10" s="22">
        <v>62997999</v>
      </c>
      <c r="J10" s="23">
        <v>90078000</v>
      </c>
      <c r="K10" s="19">
        <v>85001000</v>
      </c>
      <c r="L10" s="20">
        <v>101465000</v>
      </c>
    </row>
    <row r="11" spans="1:12" ht="13.5">
      <c r="A11" s="24" t="s">
        <v>24</v>
      </c>
      <c r="B11" s="18"/>
      <c r="C11" s="19">
        <v>28446191</v>
      </c>
      <c r="D11" s="19">
        <v>34771042</v>
      </c>
      <c r="E11" s="20">
        <v>1998414</v>
      </c>
      <c r="F11" s="21">
        <v>5000000</v>
      </c>
      <c r="G11" s="19">
        <v>7499997</v>
      </c>
      <c r="H11" s="20">
        <v>4422560</v>
      </c>
      <c r="I11" s="22">
        <v>1522469</v>
      </c>
      <c r="J11" s="23">
        <v>5534952</v>
      </c>
      <c r="K11" s="19">
        <v>5850451</v>
      </c>
      <c r="L11" s="20">
        <v>6178076</v>
      </c>
    </row>
    <row r="12" spans="1:12" ht="13.5">
      <c r="A12" s="24" t="s">
        <v>25</v>
      </c>
      <c r="B12" s="18"/>
      <c r="C12" s="19"/>
      <c r="D12" s="19">
        <v>16334</v>
      </c>
      <c r="E12" s="20">
        <v>1860</v>
      </c>
      <c r="F12" s="21">
        <v>8004</v>
      </c>
      <c r="G12" s="19">
        <v>4000</v>
      </c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-436692529</v>
      </c>
      <c r="D14" s="19">
        <v>-274586682</v>
      </c>
      <c r="E14" s="20">
        <v>-437283459</v>
      </c>
      <c r="F14" s="21">
        <v>-463296000</v>
      </c>
      <c r="G14" s="19">
        <v>-463296003</v>
      </c>
      <c r="H14" s="20">
        <v>-417082117</v>
      </c>
      <c r="I14" s="22">
        <v>-388109430</v>
      </c>
      <c r="J14" s="23">
        <v>-494991165</v>
      </c>
      <c r="K14" s="19">
        <v>-507865042</v>
      </c>
      <c r="L14" s="20">
        <v>-535969486</v>
      </c>
    </row>
    <row r="15" spans="1:12" ht="13.5">
      <c r="A15" s="24" t="s">
        <v>28</v>
      </c>
      <c r="B15" s="18"/>
      <c r="C15" s="19">
        <v>-37486782</v>
      </c>
      <c r="D15" s="19">
        <v>-58711234</v>
      </c>
      <c r="E15" s="20">
        <v>-3674846</v>
      </c>
      <c r="F15" s="21">
        <v>-30000000</v>
      </c>
      <c r="G15" s="19">
        <v>-30000002</v>
      </c>
      <c r="H15" s="20">
        <v>-19262198</v>
      </c>
      <c r="I15" s="22">
        <v>-2695104</v>
      </c>
      <c r="J15" s="23">
        <v>-65000000</v>
      </c>
      <c r="K15" s="19">
        <v>-63420000</v>
      </c>
      <c r="L15" s="20">
        <v>-66971520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24624441</v>
      </c>
      <c r="D17" s="27">
        <f aca="true" t="shared" si="0" ref="D17:L17">SUM(D6:D16)</f>
        <v>70913191</v>
      </c>
      <c r="E17" s="28">
        <f t="shared" si="0"/>
        <v>88557796</v>
      </c>
      <c r="F17" s="29">
        <f t="shared" si="0"/>
        <v>90237012</v>
      </c>
      <c r="G17" s="27">
        <f t="shared" si="0"/>
        <v>343653</v>
      </c>
      <c r="H17" s="30">
        <f t="shared" si="0"/>
        <v>63185158</v>
      </c>
      <c r="I17" s="29">
        <f t="shared" si="0"/>
        <v>74937506</v>
      </c>
      <c r="J17" s="31">
        <f t="shared" si="0"/>
        <v>115827244</v>
      </c>
      <c r="K17" s="27">
        <f t="shared" si="0"/>
        <v>112601586</v>
      </c>
      <c r="L17" s="28">
        <f t="shared" si="0"/>
        <v>132849618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-883326</v>
      </c>
      <c r="D21" s="19">
        <v>10500</v>
      </c>
      <c r="E21" s="20"/>
      <c r="F21" s="38"/>
      <c r="G21" s="39"/>
      <c r="H21" s="40"/>
      <c r="I21" s="22"/>
      <c r="J21" s="41">
        <v>500000</v>
      </c>
      <c r="K21" s="39">
        <v>528500</v>
      </c>
      <c r="L21" s="40">
        <v>558096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615485</v>
      </c>
      <c r="F23" s="38"/>
      <c r="G23" s="39"/>
      <c r="H23" s="40"/>
      <c r="I23" s="22">
        <v>-4254</v>
      </c>
      <c r="J23" s="41"/>
      <c r="K23" s="39"/>
      <c r="L23" s="40"/>
    </row>
    <row r="24" spans="1:12" ht="13.5">
      <c r="A24" s="24" t="s">
        <v>35</v>
      </c>
      <c r="B24" s="18"/>
      <c r="C24" s="19">
        <v>-177969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-58497241</v>
      </c>
      <c r="D26" s="19">
        <v>-68418379</v>
      </c>
      <c r="E26" s="20">
        <v>-77811491</v>
      </c>
      <c r="F26" s="21">
        <v>-64920000</v>
      </c>
      <c r="G26" s="19">
        <v>-74920002</v>
      </c>
      <c r="H26" s="20">
        <v>-66115097</v>
      </c>
      <c r="I26" s="22">
        <v>-73204862</v>
      </c>
      <c r="J26" s="23">
        <v>-90078000</v>
      </c>
      <c r="K26" s="19">
        <v>-85001000</v>
      </c>
      <c r="L26" s="20">
        <v>-101465000</v>
      </c>
    </row>
    <row r="27" spans="1:12" ht="13.5">
      <c r="A27" s="25" t="s">
        <v>37</v>
      </c>
      <c r="B27" s="26"/>
      <c r="C27" s="27">
        <f>SUM(C21:C26)</f>
        <v>-59558536</v>
      </c>
      <c r="D27" s="27">
        <f aca="true" t="shared" si="1" ref="D27:L27">SUM(D21:D26)</f>
        <v>-68407879</v>
      </c>
      <c r="E27" s="28">
        <f t="shared" si="1"/>
        <v>-77196006</v>
      </c>
      <c r="F27" s="29">
        <f t="shared" si="1"/>
        <v>-64920000</v>
      </c>
      <c r="G27" s="27">
        <f t="shared" si="1"/>
        <v>-74920002</v>
      </c>
      <c r="H27" s="28">
        <f t="shared" si="1"/>
        <v>-66115097</v>
      </c>
      <c r="I27" s="30">
        <f t="shared" si="1"/>
        <v>-73209116</v>
      </c>
      <c r="J27" s="31">
        <f t="shared" si="1"/>
        <v>-89578000</v>
      </c>
      <c r="K27" s="27">
        <f t="shared" si="1"/>
        <v>-84472500</v>
      </c>
      <c r="L27" s="28">
        <f t="shared" si="1"/>
        <v>-100906904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-4879466</v>
      </c>
      <c r="D35" s="19">
        <v>-6259142</v>
      </c>
      <c r="E35" s="20">
        <v>-6003241</v>
      </c>
      <c r="F35" s="21">
        <v>-2880000</v>
      </c>
      <c r="G35" s="19">
        <v>-2880000</v>
      </c>
      <c r="H35" s="20">
        <v>-2912609</v>
      </c>
      <c r="I35" s="22">
        <v>-6391358</v>
      </c>
      <c r="J35" s="23">
        <v>-800000</v>
      </c>
      <c r="K35" s="19"/>
      <c r="L35" s="20"/>
    </row>
    <row r="36" spans="1:12" ht="13.5">
      <c r="A36" s="25" t="s">
        <v>43</v>
      </c>
      <c r="B36" s="26"/>
      <c r="C36" s="27">
        <f>SUM(C31:C35)</f>
        <v>-4879466</v>
      </c>
      <c r="D36" s="27">
        <f aca="true" t="shared" si="2" ref="D36:L36">SUM(D31:D35)</f>
        <v>-6259142</v>
      </c>
      <c r="E36" s="28">
        <f t="shared" si="2"/>
        <v>-6003241</v>
      </c>
      <c r="F36" s="29">
        <f t="shared" si="2"/>
        <v>-2880000</v>
      </c>
      <c r="G36" s="27">
        <f t="shared" si="2"/>
        <v>-2880000</v>
      </c>
      <c r="H36" s="28">
        <f t="shared" si="2"/>
        <v>-2912609</v>
      </c>
      <c r="I36" s="30">
        <f t="shared" si="2"/>
        <v>-6391358</v>
      </c>
      <c r="J36" s="31">
        <f t="shared" si="2"/>
        <v>-800000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-39813561</v>
      </c>
      <c r="D38" s="33">
        <f aca="true" t="shared" si="3" ref="D38:L38">+D17+D27+D36</f>
        <v>-3753830</v>
      </c>
      <c r="E38" s="34">
        <f t="shared" si="3"/>
        <v>5358549</v>
      </c>
      <c r="F38" s="35">
        <f t="shared" si="3"/>
        <v>22437012</v>
      </c>
      <c r="G38" s="33">
        <f t="shared" si="3"/>
        <v>-77456349</v>
      </c>
      <c r="H38" s="34">
        <f t="shared" si="3"/>
        <v>-5842548</v>
      </c>
      <c r="I38" s="36">
        <f t="shared" si="3"/>
        <v>-4662968</v>
      </c>
      <c r="J38" s="37">
        <f t="shared" si="3"/>
        <v>25449244</v>
      </c>
      <c r="K38" s="33">
        <f t="shared" si="3"/>
        <v>28129086</v>
      </c>
      <c r="L38" s="34">
        <f t="shared" si="3"/>
        <v>31942714</v>
      </c>
    </row>
    <row r="39" spans="1:12" ht="13.5">
      <c r="A39" s="24" t="s">
        <v>45</v>
      </c>
      <c r="B39" s="18" t="s">
        <v>46</v>
      </c>
      <c r="C39" s="33">
        <v>46652605</v>
      </c>
      <c r="D39" s="33">
        <v>6839044</v>
      </c>
      <c r="E39" s="34">
        <v>3085216</v>
      </c>
      <c r="F39" s="35">
        <v>5000000</v>
      </c>
      <c r="G39" s="33">
        <v>1377991</v>
      </c>
      <c r="H39" s="34">
        <v>8443768</v>
      </c>
      <c r="I39" s="36">
        <v>8443765</v>
      </c>
      <c r="J39" s="37">
        <v>10000000</v>
      </c>
      <c r="K39" s="33">
        <v>35449245</v>
      </c>
      <c r="L39" s="34">
        <v>63578331</v>
      </c>
    </row>
    <row r="40" spans="1:12" ht="13.5">
      <c r="A40" s="43" t="s">
        <v>47</v>
      </c>
      <c r="B40" s="44" t="s">
        <v>46</v>
      </c>
      <c r="C40" s="45">
        <v>6839044</v>
      </c>
      <c r="D40" s="45">
        <v>3085214</v>
      </c>
      <c r="E40" s="46">
        <v>8443765</v>
      </c>
      <c r="F40" s="47">
        <v>27437011</v>
      </c>
      <c r="G40" s="45">
        <v>-76078358</v>
      </c>
      <c r="H40" s="46">
        <v>2601220</v>
      </c>
      <c r="I40" s="48">
        <v>3780797</v>
      </c>
      <c r="J40" s="49">
        <v>35449245</v>
      </c>
      <c r="K40" s="45">
        <v>63578331</v>
      </c>
      <c r="L40" s="46">
        <v>95521045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84237048</v>
      </c>
      <c r="D6" s="19">
        <v>87779337</v>
      </c>
      <c r="E6" s="20">
        <v>93845306</v>
      </c>
      <c r="F6" s="21">
        <v>98628794</v>
      </c>
      <c r="G6" s="19">
        <v>101041237</v>
      </c>
      <c r="H6" s="20">
        <v>100757476</v>
      </c>
      <c r="I6" s="22">
        <v>100604609</v>
      </c>
      <c r="J6" s="23">
        <v>110442209</v>
      </c>
      <c r="K6" s="19">
        <v>117345611</v>
      </c>
      <c r="L6" s="20">
        <v>126019094</v>
      </c>
    </row>
    <row r="7" spans="1:12" ht="13.5">
      <c r="A7" s="24" t="s">
        <v>19</v>
      </c>
      <c r="B7" s="18"/>
      <c r="C7" s="19">
        <v>329469424</v>
      </c>
      <c r="D7" s="19">
        <v>389175373</v>
      </c>
      <c r="E7" s="20">
        <v>435099923</v>
      </c>
      <c r="F7" s="21">
        <v>623231389</v>
      </c>
      <c r="G7" s="19">
        <v>563024730</v>
      </c>
      <c r="H7" s="20">
        <v>472409371</v>
      </c>
      <c r="I7" s="22">
        <v>422581266</v>
      </c>
      <c r="J7" s="23">
        <v>650688032</v>
      </c>
      <c r="K7" s="19">
        <v>688991952</v>
      </c>
      <c r="L7" s="20">
        <v>734914214</v>
      </c>
    </row>
    <row r="8" spans="1:12" ht="13.5">
      <c r="A8" s="24" t="s">
        <v>20</v>
      </c>
      <c r="B8" s="18"/>
      <c r="C8" s="19">
        <v>33573002</v>
      </c>
      <c r="D8" s="19">
        <v>11471888</v>
      </c>
      <c r="E8" s="20">
        <v>9941837</v>
      </c>
      <c r="F8" s="21">
        <v>15428718</v>
      </c>
      <c r="G8" s="19">
        <v>31949105</v>
      </c>
      <c r="H8" s="20">
        <v>59201184</v>
      </c>
      <c r="I8" s="22">
        <v>26664463</v>
      </c>
      <c r="J8" s="23">
        <v>13701567</v>
      </c>
      <c r="K8" s="19">
        <v>27189692</v>
      </c>
      <c r="L8" s="20">
        <v>28179435</v>
      </c>
    </row>
    <row r="9" spans="1:12" ht="13.5">
      <c r="A9" s="24" t="s">
        <v>21</v>
      </c>
      <c r="B9" s="18" t="s">
        <v>22</v>
      </c>
      <c r="C9" s="19">
        <v>188399440</v>
      </c>
      <c r="D9" s="19">
        <v>176779147</v>
      </c>
      <c r="E9" s="20">
        <v>202893358</v>
      </c>
      <c r="F9" s="21">
        <v>131694150</v>
      </c>
      <c r="G9" s="19">
        <v>133172950</v>
      </c>
      <c r="H9" s="20">
        <v>132393582</v>
      </c>
      <c r="I9" s="22">
        <v>214343417</v>
      </c>
      <c r="J9" s="23">
        <v>147678900</v>
      </c>
      <c r="K9" s="19">
        <v>167932100</v>
      </c>
      <c r="L9" s="20">
        <v>186009250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59591850</v>
      </c>
      <c r="G10" s="19">
        <v>68591850</v>
      </c>
      <c r="H10" s="20">
        <v>86374281</v>
      </c>
      <c r="I10" s="22"/>
      <c r="J10" s="23">
        <v>133128100</v>
      </c>
      <c r="K10" s="19">
        <v>56006900</v>
      </c>
      <c r="L10" s="20">
        <v>62017750</v>
      </c>
    </row>
    <row r="11" spans="1:12" ht="13.5">
      <c r="A11" s="24" t="s">
        <v>24</v>
      </c>
      <c r="B11" s="18"/>
      <c r="C11" s="19">
        <v>10209871</v>
      </c>
      <c r="D11" s="19">
        <v>12967798</v>
      </c>
      <c r="E11" s="20">
        <v>15861017</v>
      </c>
      <c r="F11" s="21">
        <v>19077948</v>
      </c>
      <c r="G11" s="19">
        <v>7930128</v>
      </c>
      <c r="H11" s="20">
        <v>3392315</v>
      </c>
      <c r="I11" s="22">
        <v>27179109</v>
      </c>
      <c r="J11" s="23">
        <v>25051048</v>
      </c>
      <c r="K11" s="19">
        <v>25616955</v>
      </c>
      <c r="L11" s="20">
        <v>26182862</v>
      </c>
    </row>
    <row r="12" spans="1:12" ht="13.5">
      <c r="A12" s="24" t="s">
        <v>25</v>
      </c>
      <c r="B12" s="18"/>
      <c r="C12" s="19">
        <v>78385</v>
      </c>
      <c r="D12" s="19">
        <v>88183</v>
      </c>
      <c r="E12" s="20">
        <v>96022</v>
      </c>
      <c r="F12" s="21"/>
      <c r="G12" s="19"/>
      <c r="H12" s="20"/>
      <c r="I12" s="22">
        <v>98858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-546050197</v>
      </c>
      <c r="D14" s="19">
        <v>-628904681</v>
      </c>
      <c r="E14" s="20">
        <v>-679524414</v>
      </c>
      <c r="F14" s="21">
        <v>-819709345</v>
      </c>
      <c r="G14" s="19">
        <v>-812553471</v>
      </c>
      <c r="H14" s="20">
        <v>-784075825</v>
      </c>
      <c r="I14" s="22">
        <v>-709583315</v>
      </c>
      <c r="J14" s="23">
        <v>-893518240</v>
      </c>
      <c r="K14" s="19">
        <v>-944282620</v>
      </c>
      <c r="L14" s="20">
        <v>-992635260</v>
      </c>
    </row>
    <row r="15" spans="1:12" ht="13.5">
      <c r="A15" s="24" t="s">
        <v>28</v>
      </c>
      <c r="B15" s="18"/>
      <c r="C15" s="19">
        <v>-2281562</v>
      </c>
      <c r="D15" s="19">
        <v>-4602127</v>
      </c>
      <c r="E15" s="20">
        <v>-947347</v>
      </c>
      <c r="F15" s="21">
        <v>-2541470</v>
      </c>
      <c r="G15" s="19">
        <v>-2835870</v>
      </c>
      <c r="H15" s="20">
        <v>-2505849</v>
      </c>
      <c r="I15" s="22">
        <v>-1932247</v>
      </c>
      <c r="J15" s="23">
        <v>-6059450</v>
      </c>
      <c r="K15" s="19">
        <v>-5349000</v>
      </c>
      <c r="L15" s="20">
        <v>-4572900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97635411</v>
      </c>
      <c r="D17" s="27">
        <f aca="true" t="shared" si="0" ref="D17:L17">SUM(D6:D16)</f>
        <v>44754918</v>
      </c>
      <c r="E17" s="28">
        <f t="shared" si="0"/>
        <v>77265702</v>
      </c>
      <c r="F17" s="29">
        <f t="shared" si="0"/>
        <v>125402034</v>
      </c>
      <c r="G17" s="27">
        <f t="shared" si="0"/>
        <v>90320659</v>
      </c>
      <c r="H17" s="30">
        <f t="shared" si="0"/>
        <v>67946535</v>
      </c>
      <c r="I17" s="29">
        <f t="shared" si="0"/>
        <v>79956160</v>
      </c>
      <c r="J17" s="31">
        <f t="shared" si="0"/>
        <v>181112166</v>
      </c>
      <c r="K17" s="27">
        <f t="shared" si="0"/>
        <v>133451590</v>
      </c>
      <c r="L17" s="28">
        <f t="shared" si="0"/>
        <v>166114445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475011</v>
      </c>
      <c r="E21" s="20">
        <v>1425535</v>
      </c>
      <c r="F21" s="38">
        <v>1001000</v>
      </c>
      <c r="G21" s="39">
        <v>1001000</v>
      </c>
      <c r="H21" s="40"/>
      <c r="I21" s="22">
        <v>294457</v>
      </c>
      <c r="J21" s="41">
        <v>2001100</v>
      </c>
      <c r="K21" s="39">
        <v>2501200</v>
      </c>
      <c r="L21" s="40">
        <v>2674900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3807338</v>
      </c>
      <c r="D23" s="19">
        <v>8393969</v>
      </c>
      <c r="E23" s="20">
        <v>1493000</v>
      </c>
      <c r="F23" s="38"/>
      <c r="G23" s="39"/>
      <c r="H23" s="40"/>
      <c r="I23" s="22">
        <v>1303696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-70998381</v>
      </c>
      <c r="D26" s="19">
        <v>-52488055</v>
      </c>
      <c r="E26" s="20">
        <v>-99267340</v>
      </c>
      <c r="F26" s="21">
        <v>-105745440</v>
      </c>
      <c r="G26" s="19">
        <v>-113965000</v>
      </c>
      <c r="H26" s="20">
        <v>-78931546</v>
      </c>
      <c r="I26" s="22">
        <v>-85973538</v>
      </c>
      <c r="J26" s="23">
        <v>-166156060</v>
      </c>
      <c r="K26" s="19">
        <v>-114393500</v>
      </c>
      <c r="L26" s="20">
        <v>-104110230</v>
      </c>
    </row>
    <row r="27" spans="1:12" ht="13.5">
      <c r="A27" s="25" t="s">
        <v>37</v>
      </c>
      <c r="B27" s="26"/>
      <c r="C27" s="27">
        <f>SUM(C21:C26)</f>
        <v>-67191043</v>
      </c>
      <c r="D27" s="27">
        <f aca="true" t="shared" si="1" ref="D27:L27">SUM(D21:D26)</f>
        <v>-43619075</v>
      </c>
      <c r="E27" s="28">
        <f t="shared" si="1"/>
        <v>-96348805</v>
      </c>
      <c r="F27" s="29">
        <f t="shared" si="1"/>
        <v>-104744440</v>
      </c>
      <c r="G27" s="27">
        <f t="shared" si="1"/>
        <v>-112964000</v>
      </c>
      <c r="H27" s="28">
        <f t="shared" si="1"/>
        <v>-78931546</v>
      </c>
      <c r="I27" s="30">
        <f t="shared" si="1"/>
        <v>-84375385</v>
      </c>
      <c r="J27" s="31">
        <f t="shared" si="1"/>
        <v>-164154960</v>
      </c>
      <c r="K27" s="27">
        <f t="shared" si="1"/>
        <v>-111892300</v>
      </c>
      <c r="L27" s="28">
        <f t="shared" si="1"/>
        <v>-101435330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>
        <v>11084050</v>
      </c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-1070029</v>
      </c>
      <c r="E32" s="20">
        <v>9230215</v>
      </c>
      <c r="F32" s="21">
        <v>1000000</v>
      </c>
      <c r="G32" s="19">
        <v>1348000</v>
      </c>
      <c r="H32" s="20">
        <v>410756</v>
      </c>
      <c r="I32" s="22">
        <v>5112662</v>
      </c>
      <c r="J32" s="23">
        <v>3130000</v>
      </c>
      <c r="K32" s="19">
        <v>160000</v>
      </c>
      <c r="L32" s="20">
        <v>1080000</v>
      </c>
    </row>
    <row r="33" spans="1:12" ht="13.5">
      <c r="A33" s="24" t="s">
        <v>41</v>
      </c>
      <c r="B33" s="18"/>
      <c r="C33" s="19"/>
      <c r="D33" s="19"/>
      <c r="E33" s="20"/>
      <c r="F33" s="21">
        <v>1100000</v>
      </c>
      <c r="G33" s="39"/>
      <c r="H33" s="40">
        <v>1432202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-13499500</v>
      </c>
      <c r="D35" s="19"/>
      <c r="E35" s="20">
        <v>-1163296</v>
      </c>
      <c r="F35" s="21">
        <v>-4489050</v>
      </c>
      <c r="G35" s="19">
        <v>-3670655</v>
      </c>
      <c r="H35" s="20">
        <v>-2858599</v>
      </c>
      <c r="I35" s="22">
        <v>-3244695</v>
      </c>
      <c r="J35" s="23">
        <v>-6953538</v>
      </c>
      <c r="K35" s="19">
        <v>-7678234</v>
      </c>
      <c r="L35" s="20">
        <v>-8134779</v>
      </c>
    </row>
    <row r="36" spans="1:12" ht="13.5">
      <c r="A36" s="25" t="s">
        <v>43</v>
      </c>
      <c r="B36" s="26"/>
      <c r="C36" s="27">
        <f>SUM(C31:C35)</f>
        <v>-13499500</v>
      </c>
      <c r="D36" s="27">
        <f aca="true" t="shared" si="2" ref="D36:L36">SUM(D31:D35)</f>
        <v>-1070029</v>
      </c>
      <c r="E36" s="28">
        <f t="shared" si="2"/>
        <v>8066919</v>
      </c>
      <c r="F36" s="29">
        <f t="shared" si="2"/>
        <v>-2389050</v>
      </c>
      <c r="G36" s="27">
        <f t="shared" si="2"/>
        <v>8761395</v>
      </c>
      <c r="H36" s="28">
        <f t="shared" si="2"/>
        <v>-1015641</v>
      </c>
      <c r="I36" s="30">
        <f t="shared" si="2"/>
        <v>1867967</v>
      </c>
      <c r="J36" s="31">
        <f t="shared" si="2"/>
        <v>-3823538</v>
      </c>
      <c r="K36" s="27">
        <f t="shared" si="2"/>
        <v>-7518234</v>
      </c>
      <c r="L36" s="28">
        <f t="shared" si="2"/>
        <v>-7054779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16944868</v>
      </c>
      <c r="D38" s="33">
        <f aca="true" t="shared" si="3" ref="D38:L38">+D17+D27+D36</f>
        <v>65814</v>
      </c>
      <c r="E38" s="34">
        <f t="shared" si="3"/>
        <v>-11016184</v>
      </c>
      <c r="F38" s="35">
        <f t="shared" si="3"/>
        <v>18268544</v>
      </c>
      <c r="G38" s="33">
        <f t="shared" si="3"/>
        <v>-13881946</v>
      </c>
      <c r="H38" s="34">
        <f t="shared" si="3"/>
        <v>-12000652</v>
      </c>
      <c r="I38" s="36">
        <f t="shared" si="3"/>
        <v>-2551258</v>
      </c>
      <c r="J38" s="37">
        <f t="shared" si="3"/>
        <v>13133668</v>
      </c>
      <c r="K38" s="33">
        <f t="shared" si="3"/>
        <v>14041056</v>
      </c>
      <c r="L38" s="34">
        <f t="shared" si="3"/>
        <v>57624336</v>
      </c>
    </row>
    <row r="39" spans="1:12" ht="13.5">
      <c r="A39" s="24" t="s">
        <v>45</v>
      </c>
      <c r="B39" s="18" t="s">
        <v>46</v>
      </c>
      <c r="C39" s="33">
        <v>9184281</v>
      </c>
      <c r="D39" s="33">
        <v>26129149</v>
      </c>
      <c r="E39" s="34">
        <v>26194963</v>
      </c>
      <c r="F39" s="35">
        <v>732000</v>
      </c>
      <c r="G39" s="33">
        <v>14345478</v>
      </c>
      <c r="H39" s="34">
        <v>14345478</v>
      </c>
      <c r="I39" s="36">
        <v>15178853</v>
      </c>
      <c r="J39" s="37">
        <v>465000</v>
      </c>
      <c r="K39" s="33">
        <v>13598668</v>
      </c>
      <c r="L39" s="34">
        <v>27639724</v>
      </c>
    </row>
    <row r="40" spans="1:12" ht="13.5">
      <c r="A40" s="43" t="s">
        <v>47</v>
      </c>
      <c r="B40" s="44" t="s">
        <v>46</v>
      </c>
      <c r="C40" s="45">
        <v>26129149</v>
      </c>
      <c r="D40" s="45">
        <v>26194963</v>
      </c>
      <c r="E40" s="46">
        <v>15178779</v>
      </c>
      <c r="F40" s="47">
        <v>19000544</v>
      </c>
      <c r="G40" s="45">
        <v>463532</v>
      </c>
      <c r="H40" s="46">
        <v>2344826</v>
      </c>
      <c r="I40" s="48">
        <v>12627595</v>
      </c>
      <c r="J40" s="49">
        <v>13598668</v>
      </c>
      <c r="K40" s="45">
        <v>27639724</v>
      </c>
      <c r="L40" s="46">
        <v>85264060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21152561</v>
      </c>
      <c r="E6" s="20">
        <v>22693193</v>
      </c>
      <c r="F6" s="21">
        <v>27148891</v>
      </c>
      <c r="G6" s="19">
        <v>27148891</v>
      </c>
      <c r="H6" s="20">
        <v>7483690</v>
      </c>
      <c r="I6" s="22"/>
      <c r="J6" s="23">
        <v>28804973</v>
      </c>
      <c r="K6" s="19">
        <v>30562076</v>
      </c>
      <c r="L6" s="20">
        <v>32426363</v>
      </c>
    </row>
    <row r="7" spans="1:12" ht="13.5">
      <c r="A7" s="24" t="s">
        <v>19</v>
      </c>
      <c r="B7" s="18"/>
      <c r="C7" s="19">
        <v>21155325</v>
      </c>
      <c r="D7" s="19">
        <v>6549242</v>
      </c>
      <c r="E7" s="20">
        <v>65138739</v>
      </c>
      <c r="F7" s="21">
        <v>24201783</v>
      </c>
      <c r="G7" s="19">
        <v>53781740</v>
      </c>
      <c r="H7" s="20">
        <v>6925425</v>
      </c>
      <c r="I7" s="22"/>
      <c r="J7" s="23">
        <v>13525063</v>
      </c>
      <c r="K7" s="19">
        <v>14350093</v>
      </c>
      <c r="L7" s="20">
        <v>15225449</v>
      </c>
    </row>
    <row r="8" spans="1:12" ht="13.5">
      <c r="A8" s="24" t="s">
        <v>20</v>
      </c>
      <c r="B8" s="18"/>
      <c r="C8" s="19">
        <v>10440477</v>
      </c>
      <c r="D8" s="19">
        <v>14557142</v>
      </c>
      <c r="E8" s="20">
        <v>3169799</v>
      </c>
      <c r="F8" s="21">
        <v>3521420</v>
      </c>
      <c r="G8" s="19">
        <v>2921566</v>
      </c>
      <c r="H8" s="20">
        <v>43123723</v>
      </c>
      <c r="I8" s="22"/>
      <c r="J8" s="23">
        <v>2916606</v>
      </c>
      <c r="K8" s="19">
        <v>3014945</v>
      </c>
      <c r="L8" s="20">
        <v>3198857</v>
      </c>
    </row>
    <row r="9" spans="1:12" ht="13.5">
      <c r="A9" s="24" t="s">
        <v>21</v>
      </c>
      <c r="B9" s="18" t="s">
        <v>22</v>
      </c>
      <c r="C9" s="19">
        <v>76355000</v>
      </c>
      <c r="D9" s="19">
        <v>62602468</v>
      </c>
      <c r="E9" s="20">
        <v>96317704</v>
      </c>
      <c r="F9" s="21">
        <v>81524000</v>
      </c>
      <c r="G9" s="19">
        <v>87524000</v>
      </c>
      <c r="H9" s="20">
        <v>67800000</v>
      </c>
      <c r="I9" s="22"/>
      <c r="J9" s="23">
        <v>83172000</v>
      </c>
      <c r="K9" s="19">
        <v>90157000</v>
      </c>
      <c r="L9" s="20">
        <v>95121000</v>
      </c>
    </row>
    <row r="10" spans="1:12" ht="13.5">
      <c r="A10" s="24" t="s">
        <v>23</v>
      </c>
      <c r="B10" s="18" t="s">
        <v>22</v>
      </c>
      <c r="C10" s="19">
        <v>28387000</v>
      </c>
      <c r="D10" s="19">
        <v>27400000</v>
      </c>
      <c r="E10" s="20">
        <v>3266880</v>
      </c>
      <c r="F10" s="21">
        <v>32422000</v>
      </c>
      <c r="G10" s="19">
        <v>32422000</v>
      </c>
      <c r="H10" s="20">
        <v>5572000</v>
      </c>
      <c r="I10" s="22"/>
      <c r="J10" s="23">
        <v>32080000</v>
      </c>
      <c r="K10" s="19">
        <v>30874000</v>
      </c>
      <c r="L10" s="20">
        <v>37037000</v>
      </c>
    </row>
    <row r="11" spans="1:12" ht="13.5">
      <c r="A11" s="24" t="s">
        <v>24</v>
      </c>
      <c r="B11" s="18"/>
      <c r="C11" s="19">
        <v>12998767</v>
      </c>
      <c r="D11" s="19">
        <v>19675097</v>
      </c>
      <c r="E11" s="20">
        <v>26053407</v>
      </c>
      <c r="F11" s="21">
        <v>26474501</v>
      </c>
      <c r="G11" s="19">
        <v>26474501</v>
      </c>
      <c r="H11" s="20"/>
      <c r="I11" s="22"/>
      <c r="J11" s="23">
        <v>27627121</v>
      </c>
      <c r="K11" s="19">
        <v>29284963</v>
      </c>
      <c r="L11" s="20">
        <v>31042288</v>
      </c>
    </row>
    <row r="12" spans="1:12" ht="13.5">
      <c r="A12" s="24" t="s">
        <v>25</v>
      </c>
      <c r="B12" s="18"/>
      <c r="C12" s="19"/>
      <c r="D12" s="19"/>
      <c r="E12" s="20"/>
      <c r="F12" s="21">
        <v>3342298</v>
      </c>
      <c r="G12" s="19">
        <v>3342298</v>
      </c>
      <c r="H12" s="20"/>
      <c r="I12" s="22"/>
      <c r="J12" s="23">
        <v>3546178</v>
      </c>
      <c r="K12" s="19">
        <v>3762495</v>
      </c>
      <c r="L12" s="20">
        <v>3992007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-107635768</v>
      </c>
      <c r="D14" s="19">
        <v>-113340403</v>
      </c>
      <c r="E14" s="20">
        <v>-196972524</v>
      </c>
      <c r="F14" s="21">
        <v>-177795560</v>
      </c>
      <c r="G14" s="19">
        <v>-183318020</v>
      </c>
      <c r="H14" s="20">
        <v>-232840144</v>
      </c>
      <c r="I14" s="22"/>
      <c r="J14" s="23">
        <v>-151704406</v>
      </c>
      <c r="K14" s="19">
        <v>-159707484</v>
      </c>
      <c r="L14" s="20">
        <v>-169449543</v>
      </c>
    </row>
    <row r="15" spans="1:12" ht="13.5">
      <c r="A15" s="24" t="s">
        <v>28</v>
      </c>
      <c r="B15" s="18"/>
      <c r="C15" s="19">
        <v>-5853682</v>
      </c>
      <c r="D15" s="19">
        <v>-10159131</v>
      </c>
      <c r="E15" s="20">
        <v>-19479001</v>
      </c>
      <c r="F15" s="21">
        <v>-3211126</v>
      </c>
      <c r="G15" s="19">
        <v>-3211126</v>
      </c>
      <c r="H15" s="20"/>
      <c r="I15" s="22"/>
      <c r="J15" s="23">
        <v>-3298072</v>
      </c>
      <c r="K15" s="19">
        <v>-3499254</v>
      </c>
      <c r="L15" s="20">
        <v>-3712709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-5252545</v>
      </c>
      <c r="G16" s="19">
        <v>-5252545</v>
      </c>
      <c r="H16" s="20">
        <v>-646308</v>
      </c>
      <c r="I16" s="22"/>
      <c r="J16" s="23">
        <v>-10000000</v>
      </c>
      <c r="K16" s="19">
        <v>-10610000</v>
      </c>
      <c r="L16" s="20">
        <v>-11257210</v>
      </c>
    </row>
    <row r="17" spans="1:12" ht="13.5">
      <c r="A17" s="25" t="s">
        <v>30</v>
      </c>
      <c r="B17" s="26"/>
      <c r="C17" s="27">
        <f>SUM(C6:C16)</f>
        <v>35847119</v>
      </c>
      <c r="D17" s="27">
        <f aca="true" t="shared" si="0" ref="D17:L17">SUM(D6:D16)</f>
        <v>28436976</v>
      </c>
      <c r="E17" s="28">
        <f t="shared" si="0"/>
        <v>188197</v>
      </c>
      <c r="F17" s="29">
        <f t="shared" si="0"/>
        <v>12375662</v>
      </c>
      <c r="G17" s="27">
        <f t="shared" si="0"/>
        <v>41833305</v>
      </c>
      <c r="H17" s="30">
        <f t="shared" si="0"/>
        <v>-102581614</v>
      </c>
      <c r="I17" s="29">
        <f t="shared" si="0"/>
        <v>0</v>
      </c>
      <c r="J17" s="31">
        <f t="shared" si="0"/>
        <v>26669463</v>
      </c>
      <c r="K17" s="27">
        <f t="shared" si="0"/>
        <v>28188834</v>
      </c>
      <c r="L17" s="28">
        <f t="shared" si="0"/>
        <v>33623502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-23338</v>
      </c>
      <c r="E21" s="20">
        <v>-51424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62547</v>
      </c>
      <c r="D24" s="19"/>
      <c r="E24" s="20"/>
      <c r="F24" s="21"/>
      <c r="G24" s="19"/>
      <c r="H24" s="20">
        <v>102687307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-29459050</v>
      </c>
      <c r="D26" s="19">
        <v>-23320089</v>
      </c>
      <c r="E26" s="20">
        <v>-35758</v>
      </c>
      <c r="F26" s="21">
        <v>-41931635</v>
      </c>
      <c r="G26" s="19">
        <v>-41931635</v>
      </c>
      <c r="H26" s="20"/>
      <c r="I26" s="22"/>
      <c r="J26" s="23">
        <v>-33091913</v>
      </c>
      <c r="K26" s="19">
        <v>-31995992</v>
      </c>
      <c r="L26" s="20">
        <v>-38276269</v>
      </c>
    </row>
    <row r="27" spans="1:12" ht="13.5">
      <c r="A27" s="25" t="s">
        <v>37</v>
      </c>
      <c r="B27" s="26"/>
      <c r="C27" s="27">
        <f>SUM(C21:C26)</f>
        <v>-29396503</v>
      </c>
      <c r="D27" s="27">
        <f aca="true" t="shared" si="1" ref="D27:L27">SUM(D21:D26)</f>
        <v>-23343427</v>
      </c>
      <c r="E27" s="28">
        <f t="shared" si="1"/>
        <v>-87182</v>
      </c>
      <c r="F27" s="29">
        <f t="shared" si="1"/>
        <v>-41931635</v>
      </c>
      <c r="G27" s="27">
        <f t="shared" si="1"/>
        <v>-41931635</v>
      </c>
      <c r="H27" s="28">
        <f t="shared" si="1"/>
        <v>102687307</v>
      </c>
      <c r="I27" s="30">
        <f t="shared" si="1"/>
        <v>0</v>
      </c>
      <c r="J27" s="31">
        <f t="shared" si="1"/>
        <v>-33091913</v>
      </c>
      <c r="K27" s="27">
        <f t="shared" si="1"/>
        <v>-31995992</v>
      </c>
      <c r="L27" s="28">
        <f t="shared" si="1"/>
        <v>-38276269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-5569111</v>
      </c>
      <c r="D35" s="19">
        <v>-3145152</v>
      </c>
      <c r="E35" s="20">
        <v>-529097</v>
      </c>
      <c r="F35" s="21"/>
      <c r="G35" s="19">
        <v>300000</v>
      </c>
      <c r="H35" s="20">
        <v>-150000</v>
      </c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-5569111</v>
      </c>
      <c r="D36" s="27">
        <f aca="true" t="shared" si="2" ref="D36:L36">SUM(D31:D35)</f>
        <v>-3145152</v>
      </c>
      <c r="E36" s="28">
        <f t="shared" si="2"/>
        <v>-529097</v>
      </c>
      <c r="F36" s="29">
        <f t="shared" si="2"/>
        <v>0</v>
      </c>
      <c r="G36" s="27">
        <f t="shared" si="2"/>
        <v>300000</v>
      </c>
      <c r="H36" s="28">
        <f t="shared" si="2"/>
        <v>-150000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881505</v>
      </c>
      <c r="D38" s="33">
        <f aca="true" t="shared" si="3" ref="D38:L38">+D17+D27+D36</f>
        <v>1948397</v>
      </c>
      <c r="E38" s="34">
        <f t="shared" si="3"/>
        <v>-428082</v>
      </c>
      <c r="F38" s="35">
        <f t="shared" si="3"/>
        <v>-29555973</v>
      </c>
      <c r="G38" s="33">
        <f t="shared" si="3"/>
        <v>201670</v>
      </c>
      <c r="H38" s="34">
        <f t="shared" si="3"/>
        <v>-44307</v>
      </c>
      <c r="I38" s="36">
        <f t="shared" si="3"/>
        <v>0</v>
      </c>
      <c r="J38" s="37">
        <f t="shared" si="3"/>
        <v>-6422450</v>
      </c>
      <c r="K38" s="33">
        <f t="shared" si="3"/>
        <v>-3807158</v>
      </c>
      <c r="L38" s="34">
        <f t="shared" si="3"/>
        <v>-4652767</v>
      </c>
    </row>
    <row r="39" spans="1:12" ht="13.5">
      <c r="A39" s="24" t="s">
        <v>45</v>
      </c>
      <c r="B39" s="18" t="s">
        <v>46</v>
      </c>
      <c r="C39" s="33">
        <v>2699097</v>
      </c>
      <c r="D39" s="33">
        <v>64367</v>
      </c>
      <c r="E39" s="34">
        <v>619928</v>
      </c>
      <c r="F39" s="35"/>
      <c r="G39" s="33"/>
      <c r="H39" s="34">
        <v>89077</v>
      </c>
      <c r="I39" s="36"/>
      <c r="J39" s="37"/>
      <c r="K39" s="33">
        <v>-6422450</v>
      </c>
      <c r="L39" s="34">
        <v>-10229608</v>
      </c>
    </row>
    <row r="40" spans="1:12" ht="13.5">
      <c r="A40" s="43" t="s">
        <v>47</v>
      </c>
      <c r="B40" s="44" t="s">
        <v>46</v>
      </c>
      <c r="C40" s="45">
        <v>3580602</v>
      </c>
      <c r="D40" s="45">
        <v>2012764</v>
      </c>
      <c r="E40" s="46">
        <v>191846</v>
      </c>
      <c r="F40" s="47">
        <v>-29555973</v>
      </c>
      <c r="G40" s="45">
        <v>201670</v>
      </c>
      <c r="H40" s="46">
        <v>44770</v>
      </c>
      <c r="I40" s="48"/>
      <c r="J40" s="49">
        <v>-6422450</v>
      </c>
      <c r="K40" s="45">
        <v>-10229608</v>
      </c>
      <c r="L40" s="46">
        <v>-14882375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1171792</v>
      </c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>
        <v>-90735</v>
      </c>
      <c r="J7" s="23"/>
      <c r="K7" s="19"/>
      <c r="L7" s="20"/>
    </row>
    <row r="8" spans="1:12" ht="13.5">
      <c r="A8" s="24" t="s">
        <v>20</v>
      </c>
      <c r="B8" s="18"/>
      <c r="C8" s="19">
        <v>2839055</v>
      </c>
      <c r="D8" s="19">
        <v>132425</v>
      </c>
      <c r="E8" s="20">
        <v>1788675</v>
      </c>
      <c r="F8" s="21">
        <v>300000</v>
      </c>
      <c r="G8" s="19"/>
      <c r="H8" s="20">
        <v>2092295</v>
      </c>
      <c r="I8" s="22">
        <v>1723299</v>
      </c>
      <c r="J8" s="23">
        <v>615000</v>
      </c>
      <c r="K8" s="19">
        <v>650055</v>
      </c>
      <c r="L8" s="20">
        <v>686458</v>
      </c>
    </row>
    <row r="9" spans="1:12" ht="13.5">
      <c r="A9" s="24" t="s">
        <v>21</v>
      </c>
      <c r="B9" s="18" t="s">
        <v>22</v>
      </c>
      <c r="C9" s="19">
        <v>138694586</v>
      </c>
      <c r="D9" s="19">
        <v>143483042</v>
      </c>
      <c r="E9" s="20">
        <v>145367031</v>
      </c>
      <c r="F9" s="21">
        <v>145547004</v>
      </c>
      <c r="G9" s="19">
        <v>145547001</v>
      </c>
      <c r="H9" s="20">
        <v>144846549</v>
      </c>
      <c r="I9" s="22">
        <v>140597750</v>
      </c>
      <c r="J9" s="23">
        <v>145571000</v>
      </c>
      <c r="K9" s="19">
        <v>150130000</v>
      </c>
      <c r="L9" s="20">
        <v>154678000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21420996</v>
      </c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8571117</v>
      </c>
      <c r="D11" s="19">
        <v>8043872</v>
      </c>
      <c r="E11" s="20">
        <v>7989415</v>
      </c>
      <c r="F11" s="21">
        <v>3700000</v>
      </c>
      <c r="G11" s="19">
        <v>4386996</v>
      </c>
      <c r="H11" s="20">
        <v>3075003</v>
      </c>
      <c r="I11" s="22">
        <v>6731631</v>
      </c>
      <c r="J11" s="23">
        <v>6100000</v>
      </c>
      <c r="K11" s="19">
        <v>6447700</v>
      </c>
      <c r="L11" s="20">
        <v>6808771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-150246613</v>
      </c>
      <c r="D14" s="19">
        <v>-184719331</v>
      </c>
      <c r="E14" s="20">
        <v>-171812639</v>
      </c>
      <c r="F14" s="21">
        <v>-149496306</v>
      </c>
      <c r="G14" s="19">
        <v>-157013418</v>
      </c>
      <c r="H14" s="20">
        <v>-145602901</v>
      </c>
      <c r="I14" s="22">
        <v>-161545166</v>
      </c>
      <c r="J14" s="23">
        <v>-150181987</v>
      </c>
      <c r="K14" s="19">
        <v>-159577633</v>
      </c>
      <c r="L14" s="20">
        <v>-169416508</v>
      </c>
    </row>
    <row r="15" spans="1:12" ht="13.5">
      <c r="A15" s="24" t="s">
        <v>28</v>
      </c>
      <c r="B15" s="18"/>
      <c r="C15" s="19">
        <v>-376180</v>
      </c>
      <c r="D15" s="19">
        <v>-1011421</v>
      </c>
      <c r="E15" s="20"/>
      <c r="F15" s="21"/>
      <c r="G15" s="19"/>
      <c r="H15" s="20"/>
      <c r="I15" s="22">
        <v>-1996000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>
        <v>-3</v>
      </c>
      <c r="F16" s="21">
        <v>-23539548</v>
      </c>
      <c r="G16" s="19">
        <v>-2119000</v>
      </c>
      <c r="H16" s="20">
        <v>-1442987</v>
      </c>
      <c r="I16" s="22">
        <v>-61662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-518035</v>
      </c>
      <c r="D17" s="27">
        <f aca="true" t="shared" si="0" ref="D17:L17">SUM(D6:D16)</f>
        <v>-34071413</v>
      </c>
      <c r="E17" s="28">
        <f t="shared" si="0"/>
        <v>-16667521</v>
      </c>
      <c r="F17" s="29">
        <f t="shared" si="0"/>
        <v>-2067854</v>
      </c>
      <c r="G17" s="27">
        <f t="shared" si="0"/>
        <v>-8026629</v>
      </c>
      <c r="H17" s="30">
        <f t="shared" si="0"/>
        <v>2967959</v>
      </c>
      <c r="I17" s="29">
        <f t="shared" si="0"/>
        <v>-14640883</v>
      </c>
      <c r="J17" s="31">
        <f t="shared" si="0"/>
        <v>2104013</v>
      </c>
      <c r="K17" s="27">
        <f t="shared" si="0"/>
        <v>-2349878</v>
      </c>
      <c r="L17" s="28">
        <f t="shared" si="0"/>
        <v>-7243279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196000</v>
      </c>
      <c r="D21" s="19"/>
      <c r="E21" s="20">
        <v>70015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>
        <v>-5957069</v>
      </c>
      <c r="F26" s="21">
        <v>-3330000</v>
      </c>
      <c r="G26" s="19">
        <v>-3702000</v>
      </c>
      <c r="H26" s="20">
        <v>-3233697</v>
      </c>
      <c r="I26" s="22">
        <v>-4274057</v>
      </c>
      <c r="J26" s="23">
        <v>-732000</v>
      </c>
      <c r="K26" s="19">
        <v>-773724</v>
      </c>
      <c r="L26" s="20">
        <v>-816935</v>
      </c>
    </row>
    <row r="27" spans="1:12" ht="13.5">
      <c r="A27" s="25" t="s">
        <v>37</v>
      </c>
      <c r="B27" s="26"/>
      <c r="C27" s="27">
        <f>SUM(C21:C26)</f>
        <v>196000</v>
      </c>
      <c r="D27" s="27">
        <f aca="true" t="shared" si="1" ref="D27:L27">SUM(D21:D26)</f>
        <v>0</v>
      </c>
      <c r="E27" s="28">
        <f t="shared" si="1"/>
        <v>-5887054</v>
      </c>
      <c r="F27" s="29">
        <f t="shared" si="1"/>
        <v>-3330000</v>
      </c>
      <c r="G27" s="27">
        <f t="shared" si="1"/>
        <v>-3702000</v>
      </c>
      <c r="H27" s="28">
        <f t="shared" si="1"/>
        <v>-3233697</v>
      </c>
      <c r="I27" s="30">
        <f t="shared" si="1"/>
        <v>-4274057</v>
      </c>
      <c r="J27" s="31">
        <f t="shared" si="1"/>
        <v>-732000</v>
      </c>
      <c r="K27" s="27">
        <f t="shared" si="1"/>
        <v>-773724</v>
      </c>
      <c r="L27" s="28">
        <f t="shared" si="1"/>
        <v>-816935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-322035</v>
      </c>
      <c r="D38" s="33">
        <f aca="true" t="shared" si="3" ref="D38:L38">+D17+D27+D36</f>
        <v>-34071413</v>
      </c>
      <c r="E38" s="34">
        <f t="shared" si="3"/>
        <v>-22554575</v>
      </c>
      <c r="F38" s="35">
        <f t="shared" si="3"/>
        <v>-5397854</v>
      </c>
      <c r="G38" s="33">
        <f t="shared" si="3"/>
        <v>-11728629</v>
      </c>
      <c r="H38" s="34">
        <f t="shared" si="3"/>
        <v>-265738</v>
      </c>
      <c r="I38" s="36">
        <f t="shared" si="3"/>
        <v>-18914940</v>
      </c>
      <c r="J38" s="37">
        <f t="shared" si="3"/>
        <v>1372013</v>
      </c>
      <c r="K38" s="33">
        <f t="shared" si="3"/>
        <v>-3123602</v>
      </c>
      <c r="L38" s="34">
        <f t="shared" si="3"/>
        <v>-8060214</v>
      </c>
    </row>
    <row r="39" spans="1:12" ht="13.5">
      <c r="A39" s="24" t="s">
        <v>45</v>
      </c>
      <c r="B39" s="18" t="s">
        <v>46</v>
      </c>
      <c r="C39" s="33">
        <v>138462846</v>
      </c>
      <c r="D39" s="33">
        <v>109743252</v>
      </c>
      <c r="E39" s="34">
        <v>109743252</v>
      </c>
      <c r="F39" s="35">
        <v>82668000</v>
      </c>
      <c r="G39" s="33">
        <v>102771216</v>
      </c>
      <c r="H39" s="34">
        <v>139476317</v>
      </c>
      <c r="I39" s="36">
        <v>87149273</v>
      </c>
      <c r="J39" s="37">
        <v>62400000</v>
      </c>
      <c r="K39" s="33">
        <v>63772013</v>
      </c>
      <c r="L39" s="34">
        <v>60648411</v>
      </c>
    </row>
    <row r="40" spans="1:12" ht="13.5">
      <c r="A40" s="43" t="s">
        <v>47</v>
      </c>
      <c r="B40" s="44" t="s">
        <v>46</v>
      </c>
      <c r="C40" s="45">
        <v>138140811</v>
      </c>
      <c r="D40" s="45">
        <v>75671839</v>
      </c>
      <c r="E40" s="46">
        <v>87188677</v>
      </c>
      <c r="F40" s="47">
        <v>77270146</v>
      </c>
      <c r="G40" s="45">
        <v>91042587</v>
      </c>
      <c r="H40" s="46">
        <v>139210579</v>
      </c>
      <c r="I40" s="48">
        <v>68234333</v>
      </c>
      <c r="J40" s="49">
        <v>63772013</v>
      </c>
      <c r="K40" s="45">
        <v>60648411</v>
      </c>
      <c r="L40" s="46">
        <v>52588197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6724550</v>
      </c>
      <c r="D6" s="19"/>
      <c r="E6" s="20">
        <v>5112134</v>
      </c>
      <c r="F6" s="21">
        <v>12846733</v>
      </c>
      <c r="G6" s="19">
        <v>12846733</v>
      </c>
      <c r="H6" s="20">
        <v>8635260</v>
      </c>
      <c r="I6" s="22">
        <v>3917157</v>
      </c>
      <c r="J6" s="23">
        <v>12757500</v>
      </c>
      <c r="K6" s="19">
        <v>13484678</v>
      </c>
      <c r="L6" s="20">
        <v>14239819</v>
      </c>
    </row>
    <row r="7" spans="1:12" ht="13.5">
      <c r="A7" s="24" t="s">
        <v>19</v>
      </c>
      <c r="B7" s="18"/>
      <c r="C7" s="19">
        <v>19408032</v>
      </c>
      <c r="D7" s="19">
        <v>32132913</v>
      </c>
      <c r="E7" s="20">
        <v>29996122</v>
      </c>
      <c r="F7" s="21">
        <v>27339787</v>
      </c>
      <c r="G7" s="19">
        <v>27339787</v>
      </c>
      <c r="H7" s="20">
        <v>23641253</v>
      </c>
      <c r="I7" s="22">
        <v>19320077</v>
      </c>
      <c r="J7" s="23">
        <v>35528500</v>
      </c>
      <c r="K7" s="19">
        <v>37553624</v>
      </c>
      <c r="L7" s="20">
        <v>39656627</v>
      </c>
    </row>
    <row r="8" spans="1:12" ht="13.5">
      <c r="A8" s="24" t="s">
        <v>20</v>
      </c>
      <c r="B8" s="18"/>
      <c r="C8" s="19">
        <v>1535591</v>
      </c>
      <c r="D8" s="19">
        <v>4339513</v>
      </c>
      <c r="E8" s="20">
        <v>504886</v>
      </c>
      <c r="F8" s="21">
        <v>4542961</v>
      </c>
      <c r="G8" s="19">
        <v>4542961</v>
      </c>
      <c r="H8" s="20">
        <v>968720</v>
      </c>
      <c r="I8" s="22"/>
      <c r="J8" s="23">
        <v>2427642</v>
      </c>
      <c r="K8" s="19">
        <v>2566019</v>
      </c>
      <c r="L8" s="20">
        <v>2709716</v>
      </c>
    </row>
    <row r="9" spans="1:12" ht="13.5">
      <c r="A9" s="24" t="s">
        <v>21</v>
      </c>
      <c r="B9" s="18" t="s">
        <v>22</v>
      </c>
      <c r="C9" s="19">
        <v>65420000</v>
      </c>
      <c r="D9" s="19">
        <v>50185000</v>
      </c>
      <c r="E9" s="20">
        <v>53514000</v>
      </c>
      <c r="F9" s="21">
        <v>50227000</v>
      </c>
      <c r="G9" s="19">
        <v>50227000</v>
      </c>
      <c r="H9" s="20">
        <v>44980000</v>
      </c>
      <c r="I9" s="22">
        <v>70226249</v>
      </c>
      <c r="J9" s="23">
        <v>52089000</v>
      </c>
      <c r="K9" s="19">
        <v>55058073</v>
      </c>
      <c r="L9" s="20">
        <v>58141325</v>
      </c>
    </row>
    <row r="10" spans="1:12" ht="13.5">
      <c r="A10" s="24" t="s">
        <v>23</v>
      </c>
      <c r="B10" s="18" t="s">
        <v>22</v>
      </c>
      <c r="C10" s="19">
        <v>24725100</v>
      </c>
      <c r="D10" s="19">
        <v>21189377</v>
      </c>
      <c r="E10" s="20">
        <v>18444199</v>
      </c>
      <c r="F10" s="21">
        <v>71636004</v>
      </c>
      <c r="G10" s="19">
        <v>71636004</v>
      </c>
      <c r="H10" s="20">
        <v>60775000</v>
      </c>
      <c r="I10" s="22">
        <v>55528753</v>
      </c>
      <c r="J10" s="23">
        <v>46877000</v>
      </c>
      <c r="K10" s="19">
        <v>92145000</v>
      </c>
      <c r="L10" s="20">
        <v>63954000</v>
      </c>
    </row>
    <row r="11" spans="1:12" ht="13.5">
      <c r="A11" s="24" t="s">
        <v>24</v>
      </c>
      <c r="B11" s="18"/>
      <c r="C11" s="19">
        <v>3743941</v>
      </c>
      <c r="D11" s="19">
        <v>1849970</v>
      </c>
      <c r="E11" s="20">
        <v>231731</v>
      </c>
      <c r="F11" s="21">
        <v>936000</v>
      </c>
      <c r="G11" s="19">
        <v>936000</v>
      </c>
      <c r="H11" s="20">
        <v>2403</v>
      </c>
      <c r="I11" s="22">
        <v>578992</v>
      </c>
      <c r="J11" s="23">
        <v>6361601</v>
      </c>
      <c r="K11" s="19">
        <v>6724212</v>
      </c>
      <c r="L11" s="20">
        <v>7100768</v>
      </c>
    </row>
    <row r="12" spans="1:12" ht="13.5">
      <c r="A12" s="24" t="s">
        <v>25</v>
      </c>
      <c r="B12" s="18"/>
      <c r="C12" s="19">
        <v>3059</v>
      </c>
      <c r="D12" s="19">
        <v>4515</v>
      </c>
      <c r="E12" s="20">
        <v>6866</v>
      </c>
      <c r="F12" s="21">
        <v>4000</v>
      </c>
      <c r="G12" s="19">
        <v>4000</v>
      </c>
      <c r="H12" s="20"/>
      <c r="I12" s="22">
        <v>1369</v>
      </c>
      <c r="J12" s="23">
        <v>31920</v>
      </c>
      <c r="K12" s="19">
        <v>33739</v>
      </c>
      <c r="L12" s="20">
        <v>35629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-84462316</v>
      </c>
      <c r="D14" s="19">
        <v>-110024911</v>
      </c>
      <c r="E14" s="20">
        <v>-97492812</v>
      </c>
      <c r="F14" s="21">
        <v>-103559410</v>
      </c>
      <c r="G14" s="19">
        <v>-103559410</v>
      </c>
      <c r="H14" s="20">
        <v>-90953603</v>
      </c>
      <c r="I14" s="22">
        <v>-92681821</v>
      </c>
      <c r="J14" s="23">
        <v>-110662464</v>
      </c>
      <c r="K14" s="19">
        <v>-115152208</v>
      </c>
      <c r="L14" s="20">
        <v>-121599873</v>
      </c>
    </row>
    <row r="15" spans="1:12" ht="13.5">
      <c r="A15" s="24" t="s">
        <v>28</v>
      </c>
      <c r="B15" s="18"/>
      <c r="C15" s="19">
        <v>-599320</v>
      </c>
      <c r="D15" s="19">
        <v>-992213</v>
      </c>
      <c r="E15" s="20">
        <v>-1552213</v>
      </c>
      <c r="F15" s="21">
        <v>-53004</v>
      </c>
      <c r="G15" s="19">
        <v>-53004</v>
      </c>
      <c r="H15" s="20">
        <v>-113309</v>
      </c>
      <c r="I15" s="22">
        <v>-1390859</v>
      </c>
      <c r="J15" s="23">
        <v>-50000</v>
      </c>
      <c r="K15" s="19">
        <v>-52850</v>
      </c>
      <c r="L15" s="20">
        <v>-55810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36498637</v>
      </c>
      <c r="D17" s="27">
        <f aca="true" t="shared" si="0" ref="D17:L17">SUM(D6:D16)</f>
        <v>-1315836</v>
      </c>
      <c r="E17" s="28">
        <f t="shared" si="0"/>
        <v>8764913</v>
      </c>
      <c r="F17" s="29">
        <f t="shared" si="0"/>
        <v>63920071</v>
      </c>
      <c r="G17" s="27">
        <f t="shared" si="0"/>
        <v>63920071</v>
      </c>
      <c r="H17" s="30">
        <f t="shared" si="0"/>
        <v>47935724</v>
      </c>
      <c r="I17" s="29">
        <f t="shared" si="0"/>
        <v>55499917</v>
      </c>
      <c r="J17" s="31">
        <f t="shared" si="0"/>
        <v>45360699</v>
      </c>
      <c r="K17" s="27">
        <f t="shared" si="0"/>
        <v>92360287</v>
      </c>
      <c r="L17" s="28">
        <f t="shared" si="0"/>
        <v>64182201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-23302192</v>
      </c>
      <c r="D24" s="19">
        <v>-10823944</v>
      </c>
      <c r="E24" s="20">
        <v>12019937</v>
      </c>
      <c r="F24" s="21"/>
      <c r="G24" s="19"/>
      <c r="H24" s="20"/>
      <c r="I24" s="22">
        <v>115246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>
        <v>-23160288</v>
      </c>
      <c r="F26" s="21">
        <v>-71636000</v>
      </c>
      <c r="G26" s="19">
        <v>-71636000</v>
      </c>
      <c r="H26" s="20">
        <v>-41700680</v>
      </c>
      <c r="I26" s="22">
        <v>-55539577</v>
      </c>
      <c r="J26" s="23">
        <v>-46877000</v>
      </c>
      <c r="K26" s="19">
        <v>-92145000</v>
      </c>
      <c r="L26" s="20">
        <v>-63954000</v>
      </c>
    </row>
    <row r="27" spans="1:12" ht="13.5">
      <c r="A27" s="25" t="s">
        <v>37</v>
      </c>
      <c r="B27" s="26"/>
      <c r="C27" s="27">
        <f>SUM(C21:C26)</f>
        <v>-23302192</v>
      </c>
      <c r="D27" s="27">
        <f aca="true" t="shared" si="1" ref="D27:L27">SUM(D21:D26)</f>
        <v>-10823944</v>
      </c>
      <c r="E27" s="28">
        <f t="shared" si="1"/>
        <v>-11140351</v>
      </c>
      <c r="F27" s="29">
        <f t="shared" si="1"/>
        <v>-71636000</v>
      </c>
      <c r="G27" s="27">
        <f t="shared" si="1"/>
        <v>-71636000</v>
      </c>
      <c r="H27" s="28">
        <f t="shared" si="1"/>
        <v>-41700680</v>
      </c>
      <c r="I27" s="30">
        <f t="shared" si="1"/>
        <v>-55424331</v>
      </c>
      <c r="J27" s="31">
        <f t="shared" si="1"/>
        <v>-46877000</v>
      </c>
      <c r="K27" s="27">
        <f t="shared" si="1"/>
        <v>-92145000</v>
      </c>
      <c r="L27" s="28">
        <f t="shared" si="1"/>
        <v>-63954000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-137814</v>
      </c>
      <c r="D32" s="19">
        <v>301509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-92402</v>
      </c>
      <c r="F35" s="21"/>
      <c r="G35" s="19"/>
      <c r="H35" s="20"/>
      <c r="I35" s="22">
        <v>-292693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-137814</v>
      </c>
      <c r="D36" s="27">
        <f aca="true" t="shared" si="2" ref="D36:L36">SUM(D31:D35)</f>
        <v>301509</v>
      </c>
      <c r="E36" s="28">
        <f t="shared" si="2"/>
        <v>-92402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-292693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13058631</v>
      </c>
      <c r="D38" s="33">
        <f aca="true" t="shared" si="3" ref="D38:L38">+D17+D27+D36</f>
        <v>-11838271</v>
      </c>
      <c r="E38" s="34">
        <f t="shared" si="3"/>
        <v>-2467840</v>
      </c>
      <c r="F38" s="35">
        <f t="shared" si="3"/>
        <v>-7715929</v>
      </c>
      <c r="G38" s="33">
        <f t="shared" si="3"/>
        <v>-7715929</v>
      </c>
      <c r="H38" s="34">
        <f t="shared" si="3"/>
        <v>6235044</v>
      </c>
      <c r="I38" s="36">
        <f t="shared" si="3"/>
        <v>-217107</v>
      </c>
      <c r="J38" s="37">
        <f t="shared" si="3"/>
        <v>-1516301</v>
      </c>
      <c r="K38" s="33">
        <f t="shared" si="3"/>
        <v>215287</v>
      </c>
      <c r="L38" s="34">
        <f t="shared" si="3"/>
        <v>228201</v>
      </c>
    </row>
    <row r="39" spans="1:12" ht="13.5">
      <c r="A39" s="24" t="s">
        <v>45</v>
      </c>
      <c r="B39" s="18" t="s">
        <v>46</v>
      </c>
      <c r="C39" s="33">
        <v>1974203</v>
      </c>
      <c r="D39" s="33">
        <v>15032834</v>
      </c>
      <c r="E39" s="34">
        <v>3194564</v>
      </c>
      <c r="F39" s="35">
        <v>2000000</v>
      </c>
      <c r="G39" s="33">
        <v>2000000</v>
      </c>
      <c r="H39" s="34">
        <v>632230</v>
      </c>
      <c r="I39" s="36">
        <v>729726</v>
      </c>
      <c r="J39" s="37">
        <v>729726</v>
      </c>
      <c r="K39" s="33">
        <v>-786575</v>
      </c>
      <c r="L39" s="34">
        <v>-571288</v>
      </c>
    </row>
    <row r="40" spans="1:12" ht="13.5">
      <c r="A40" s="43" t="s">
        <v>47</v>
      </c>
      <c r="B40" s="44" t="s">
        <v>46</v>
      </c>
      <c r="C40" s="45">
        <v>15032834</v>
      </c>
      <c r="D40" s="45">
        <v>3194563</v>
      </c>
      <c r="E40" s="46">
        <v>726724</v>
      </c>
      <c r="F40" s="47">
        <v>-5715929</v>
      </c>
      <c r="G40" s="45">
        <v>-5715929</v>
      </c>
      <c r="H40" s="46">
        <v>6867274</v>
      </c>
      <c r="I40" s="48">
        <v>512619</v>
      </c>
      <c r="J40" s="49">
        <v>-786575</v>
      </c>
      <c r="K40" s="45">
        <v>-571288</v>
      </c>
      <c r="L40" s="46">
        <v>-343087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11394896</v>
      </c>
      <c r="D6" s="19">
        <v>7863060</v>
      </c>
      <c r="E6" s="20"/>
      <c r="F6" s="21">
        <v>16739424</v>
      </c>
      <c r="G6" s="19">
        <v>16739424</v>
      </c>
      <c r="H6" s="20">
        <v>11709621</v>
      </c>
      <c r="I6" s="22"/>
      <c r="J6" s="23">
        <v>14752000</v>
      </c>
      <c r="K6" s="19">
        <v>22577000</v>
      </c>
      <c r="L6" s="20">
        <v>24835000</v>
      </c>
    </row>
    <row r="7" spans="1:12" ht="13.5">
      <c r="A7" s="24" t="s">
        <v>19</v>
      </c>
      <c r="B7" s="18"/>
      <c r="C7" s="19">
        <v>65738053</v>
      </c>
      <c r="D7" s="19">
        <v>36764494</v>
      </c>
      <c r="E7" s="20">
        <v>67039565</v>
      </c>
      <c r="F7" s="21">
        <v>99003300</v>
      </c>
      <c r="G7" s="19">
        <v>99003300</v>
      </c>
      <c r="H7" s="20">
        <v>16169125</v>
      </c>
      <c r="I7" s="22">
        <v>69092995</v>
      </c>
      <c r="J7" s="23">
        <v>27384000</v>
      </c>
      <c r="K7" s="19">
        <v>59346000</v>
      </c>
      <c r="L7" s="20">
        <v>65281000</v>
      </c>
    </row>
    <row r="8" spans="1:12" ht="13.5">
      <c r="A8" s="24" t="s">
        <v>20</v>
      </c>
      <c r="B8" s="18"/>
      <c r="C8" s="19">
        <v>7803475</v>
      </c>
      <c r="D8" s="19">
        <v>119950</v>
      </c>
      <c r="E8" s="20"/>
      <c r="F8" s="21">
        <v>22875000</v>
      </c>
      <c r="G8" s="19">
        <v>22875000</v>
      </c>
      <c r="H8" s="20">
        <v>1954564</v>
      </c>
      <c r="I8" s="22"/>
      <c r="J8" s="23">
        <v>39172000</v>
      </c>
      <c r="K8" s="19">
        <v>41718000</v>
      </c>
      <c r="L8" s="20">
        <v>44430000</v>
      </c>
    </row>
    <row r="9" spans="1:12" ht="13.5">
      <c r="A9" s="24" t="s">
        <v>21</v>
      </c>
      <c r="B9" s="18" t="s">
        <v>22</v>
      </c>
      <c r="C9" s="19">
        <v>89074000</v>
      </c>
      <c r="D9" s="19">
        <v>82502000</v>
      </c>
      <c r="E9" s="20">
        <v>91695779</v>
      </c>
      <c r="F9" s="21">
        <v>73430000</v>
      </c>
      <c r="G9" s="19">
        <v>73430000</v>
      </c>
      <c r="H9" s="20">
        <v>71851990</v>
      </c>
      <c r="I9" s="22">
        <v>116820000</v>
      </c>
      <c r="J9" s="23">
        <v>70030000</v>
      </c>
      <c r="K9" s="19">
        <v>79279000</v>
      </c>
      <c r="L9" s="20">
        <v>84337000</v>
      </c>
    </row>
    <row r="10" spans="1:12" ht="13.5">
      <c r="A10" s="24" t="s">
        <v>23</v>
      </c>
      <c r="B10" s="18" t="s">
        <v>22</v>
      </c>
      <c r="C10" s="19">
        <v>51423898</v>
      </c>
      <c r="D10" s="19">
        <v>32135376</v>
      </c>
      <c r="E10" s="20"/>
      <c r="F10" s="21">
        <v>66378996</v>
      </c>
      <c r="G10" s="19">
        <v>66378996</v>
      </c>
      <c r="H10" s="20">
        <v>48192790</v>
      </c>
      <c r="I10" s="22"/>
      <c r="J10" s="23">
        <v>57533000</v>
      </c>
      <c r="K10" s="19">
        <v>88814000</v>
      </c>
      <c r="L10" s="20">
        <v>87850000</v>
      </c>
    </row>
    <row r="11" spans="1:12" ht="13.5">
      <c r="A11" s="24" t="s">
        <v>24</v>
      </c>
      <c r="B11" s="18"/>
      <c r="C11" s="19">
        <v>4520899</v>
      </c>
      <c r="D11" s="19">
        <v>5285195</v>
      </c>
      <c r="E11" s="20">
        <v>9636481</v>
      </c>
      <c r="F11" s="21"/>
      <c r="G11" s="19"/>
      <c r="H11" s="20"/>
      <c r="I11" s="22">
        <v>12990602</v>
      </c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-179863091</v>
      </c>
      <c r="D14" s="19">
        <v>-138388795</v>
      </c>
      <c r="E14" s="20">
        <v>-145346858</v>
      </c>
      <c r="F14" s="21">
        <v>-211491132</v>
      </c>
      <c r="G14" s="19">
        <v>-211491132</v>
      </c>
      <c r="H14" s="20">
        <v>-122690315</v>
      </c>
      <c r="I14" s="22">
        <v>-167569787</v>
      </c>
      <c r="J14" s="23">
        <v>-203112000</v>
      </c>
      <c r="K14" s="19">
        <v>-273595852</v>
      </c>
      <c r="L14" s="20">
        <v>-292648042</v>
      </c>
    </row>
    <row r="15" spans="1:12" ht="13.5">
      <c r="A15" s="24" t="s">
        <v>28</v>
      </c>
      <c r="B15" s="18"/>
      <c r="C15" s="19">
        <v>-10407132</v>
      </c>
      <c r="D15" s="19"/>
      <c r="E15" s="20">
        <v>-162922</v>
      </c>
      <c r="F15" s="21"/>
      <c r="G15" s="19"/>
      <c r="H15" s="20"/>
      <c r="I15" s="22">
        <v>-324857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39684998</v>
      </c>
      <c r="D17" s="27">
        <f aca="true" t="shared" si="0" ref="D17:L17">SUM(D6:D16)</f>
        <v>26281280</v>
      </c>
      <c r="E17" s="28">
        <f t="shared" si="0"/>
        <v>22862045</v>
      </c>
      <c r="F17" s="29">
        <f t="shared" si="0"/>
        <v>66935588</v>
      </c>
      <c r="G17" s="27">
        <f t="shared" si="0"/>
        <v>66935588</v>
      </c>
      <c r="H17" s="30">
        <f t="shared" si="0"/>
        <v>27187775</v>
      </c>
      <c r="I17" s="29">
        <f t="shared" si="0"/>
        <v>31008953</v>
      </c>
      <c r="J17" s="31">
        <f t="shared" si="0"/>
        <v>5759000</v>
      </c>
      <c r="K17" s="27">
        <f t="shared" si="0"/>
        <v>18138148</v>
      </c>
      <c r="L17" s="28">
        <f t="shared" si="0"/>
        <v>14084958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1499689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-37180492</v>
      </c>
      <c r="D24" s="19">
        <v>-26385521</v>
      </c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>
        <v>-26369067</v>
      </c>
      <c r="F26" s="21">
        <v>-66378996</v>
      </c>
      <c r="G26" s="19">
        <v>-66378996</v>
      </c>
      <c r="H26" s="20"/>
      <c r="I26" s="22">
        <v>-29679184</v>
      </c>
      <c r="J26" s="23">
        <v>-57533000</v>
      </c>
      <c r="K26" s="19">
        <v>-88814000</v>
      </c>
      <c r="L26" s="20">
        <v>-87850000</v>
      </c>
    </row>
    <row r="27" spans="1:12" ht="13.5">
      <c r="A27" s="25" t="s">
        <v>37</v>
      </c>
      <c r="B27" s="26"/>
      <c r="C27" s="27">
        <f>SUM(C21:C26)</f>
        <v>-37180492</v>
      </c>
      <c r="D27" s="27">
        <f aca="true" t="shared" si="1" ref="D27:L27">SUM(D21:D26)</f>
        <v>-26385521</v>
      </c>
      <c r="E27" s="28">
        <f t="shared" si="1"/>
        <v>-24869378</v>
      </c>
      <c r="F27" s="29">
        <f t="shared" si="1"/>
        <v>-66378996</v>
      </c>
      <c r="G27" s="27">
        <f t="shared" si="1"/>
        <v>-66378996</v>
      </c>
      <c r="H27" s="28">
        <f t="shared" si="1"/>
        <v>0</v>
      </c>
      <c r="I27" s="30">
        <f t="shared" si="1"/>
        <v>-29679184</v>
      </c>
      <c r="J27" s="31">
        <f t="shared" si="1"/>
        <v>-57533000</v>
      </c>
      <c r="K27" s="27">
        <f t="shared" si="1"/>
        <v>-88814000</v>
      </c>
      <c r="L27" s="28">
        <f t="shared" si="1"/>
        <v>-87850000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149710</v>
      </c>
      <c r="D32" s="19">
        <v>-503623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-179930</v>
      </c>
      <c r="F35" s="21"/>
      <c r="G35" s="19"/>
      <c r="H35" s="20"/>
      <c r="I35" s="22">
        <v>-179928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149710</v>
      </c>
      <c r="D36" s="27">
        <f aca="true" t="shared" si="2" ref="D36:L36">SUM(D31:D35)</f>
        <v>-503623</v>
      </c>
      <c r="E36" s="28">
        <f t="shared" si="2"/>
        <v>-179930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-179928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2654216</v>
      </c>
      <c r="D38" s="33">
        <f aca="true" t="shared" si="3" ref="D38:L38">+D17+D27+D36</f>
        <v>-607864</v>
      </c>
      <c r="E38" s="34">
        <f t="shared" si="3"/>
        <v>-2187263</v>
      </c>
      <c r="F38" s="35">
        <f t="shared" si="3"/>
        <v>556592</v>
      </c>
      <c r="G38" s="33">
        <f t="shared" si="3"/>
        <v>556592</v>
      </c>
      <c r="H38" s="34">
        <f t="shared" si="3"/>
        <v>27187775</v>
      </c>
      <c r="I38" s="36">
        <f t="shared" si="3"/>
        <v>1149841</v>
      </c>
      <c r="J38" s="37">
        <f t="shared" si="3"/>
        <v>-51774000</v>
      </c>
      <c r="K38" s="33">
        <f t="shared" si="3"/>
        <v>-70675852</v>
      </c>
      <c r="L38" s="34">
        <f t="shared" si="3"/>
        <v>-73765042</v>
      </c>
    </row>
    <row r="39" spans="1:12" ht="13.5">
      <c r="A39" s="24" t="s">
        <v>45</v>
      </c>
      <c r="B39" s="18" t="s">
        <v>46</v>
      </c>
      <c r="C39" s="33">
        <v>1053476</v>
      </c>
      <c r="D39" s="33">
        <v>3707693</v>
      </c>
      <c r="E39" s="34">
        <v>3099828</v>
      </c>
      <c r="F39" s="35">
        <v>65406256</v>
      </c>
      <c r="G39" s="33">
        <v>65406256</v>
      </c>
      <c r="H39" s="34"/>
      <c r="I39" s="36">
        <v>912567</v>
      </c>
      <c r="J39" s="37"/>
      <c r="K39" s="33">
        <v>-51774000</v>
      </c>
      <c r="L39" s="34">
        <v>-122449852</v>
      </c>
    </row>
    <row r="40" spans="1:12" ht="13.5">
      <c r="A40" s="43" t="s">
        <v>47</v>
      </c>
      <c r="B40" s="44" t="s">
        <v>46</v>
      </c>
      <c r="C40" s="45">
        <v>3707692</v>
      </c>
      <c r="D40" s="45">
        <v>3099829</v>
      </c>
      <c r="E40" s="46">
        <v>912565</v>
      </c>
      <c r="F40" s="47">
        <v>65962848</v>
      </c>
      <c r="G40" s="45">
        <v>65962848</v>
      </c>
      <c r="H40" s="46">
        <v>27187775</v>
      </c>
      <c r="I40" s="48">
        <v>2062408</v>
      </c>
      <c r="J40" s="49">
        <v>-51774000</v>
      </c>
      <c r="K40" s="45">
        <v>-122449852</v>
      </c>
      <c r="L40" s="46">
        <v>-196214894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5848955</v>
      </c>
      <c r="D6" s="19">
        <v>1543327</v>
      </c>
      <c r="E6" s="20"/>
      <c r="F6" s="21">
        <v>4571785</v>
      </c>
      <c r="G6" s="19">
        <v>3184449</v>
      </c>
      <c r="H6" s="20">
        <v>3761747</v>
      </c>
      <c r="I6" s="22"/>
      <c r="J6" s="23">
        <v>3375517</v>
      </c>
      <c r="K6" s="19">
        <v>3578048</v>
      </c>
      <c r="L6" s="20">
        <v>3792731</v>
      </c>
    </row>
    <row r="7" spans="1:12" ht="13.5">
      <c r="A7" s="24" t="s">
        <v>19</v>
      </c>
      <c r="B7" s="18"/>
      <c r="C7" s="19"/>
      <c r="D7" s="19"/>
      <c r="E7" s="20">
        <v>130499271</v>
      </c>
      <c r="F7" s="21">
        <v>37948229</v>
      </c>
      <c r="G7" s="19">
        <v>34731444</v>
      </c>
      <c r="H7" s="20">
        <v>4339443</v>
      </c>
      <c r="I7" s="22">
        <v>108351412</v>
      </c>
      <c r="J7" s="23">
        <v>39249309</v>
      </c>
      <c r="K7" s="19">
        <v>41604267</v>
      </c>
      <c r="L7" s="20">
        <v>44100525</v>
      </c>
    </row>
    <row r="8" spans="1:12" ht="13.5">
      <c r="A8" s="24" t="s">
        <v>20</v>
      </c>
      <c r="B8" s="18"/>
      <c r="C8" s="19">
        <v>3065846</v>
      </c>
      <c r="D8" s="19">
        <v>4461661</v>
      </c>
      <c r="E8" s="20"/>
      <c r="F8" s="21">
        <v>21228326</v>
      </c>
      <c r="G8" s="19">
        <v>21220833</v>
      </c>
      <c r="H8" s="20">
        <v>6381378</v>
      </c>
      <c r="I8" s="22"/>
      <c r="J8" s="23">
        <v>33526853</v>
      </c>
      <c r="K8" s="19">
        <v>34245498</v>
      </c>
      <c r="L8" s="20">
        <v>37092228</v>
      </c>
    </row>
    <row r="9" spans="1:12" ht="13.5">
      <c r="A9" s="24" t="s">
        <v>21</v>
      </c>
      <c r="B9" s="18" t="s">
        <v>22</v>
      </c>
      <c r="C9" s="19">
        <v>53394812</v>
      </c>
      <c r="D9" s="19">
        <v>56765421</v>
      </c>
      <c r="E9" s="20"/>
      <c r="F9" s="21">
        <v>57297000</v>
      </c>
      <c r="G9" s="19">
        <v>57297000</v>
      </c>
      <c r="H9" s="20">
        <v>53756170</v>
      </c>
      <c r="I9" s="22"/>
      <c r="J9" s="23">
        <v>58955000</v>
      </c>
      <c r="K9" s="19">
        <v>63761000</v>
      </c>
      <c r="L9" s="20">
        <v>68424000</v>
      </c>
    </row>
    <row r="10" spans="1:12" ht="13.5">
      <c r="A10" s="24" t="s">
        <v>23</v>
      </c>
      <c r="B10" s="18" t="s">
        <v>22</v>
      </c>
      <c r="C10" s="19">
        <v>35332000</v>
      </c>
      <c r="D10" s="19">
        <v>50311080</v>
      </c>
      <c r="E10" s="20"/>
      <c r="F10" s="21">
        <v>93694000</v>
      </c>
      <c r="G10" s="19">
        <v>93694000</v>
      </c>
      <c r="H10" s="20">
        <v>80955265</v>
      </c>
      <c r="I10" s="22"/>
      <c r="J10" s="23">
        <v>68235999</v>
      </c>
      <c r="K10" s="19">
        <v>99556000</v>
      </c>
      <c r="L10" s="20">
        <v>99922000</v>
      </c>
    </row>
    <row r="11" spans="1:12" ht="13.5">
      <c r="A11" s="24" t="s">
        <v>24</v>
      </c>
      <c r="B11" s="18"/>
      <c r="C11" s="19"/>
      <c r="D11" s="19">
        <v>129246</v>
      </c>
      <c r="E11" s="20">
        <v>524724</v>
      </c>
      <c r="F11" s="21">
        <v>6195539</v>
      </c>
      <c r="G11" s="19">
        <v>6552987</v>
      </c>
      <c r="H11" s="20">
        <v>241626</v>
      </c>
      <c r="I11" s="22">
        <v>3499495</v>
      </c>
      <c r="J11" s="23">
        <v>4197768</v>
      </c>
      <c r="K11" s="19">
        <v>4467635</v>
      </c>
      <c r="L11" s="20">
        <v>4755492</v>
      </c>
    </row>
    <row r="12" spans="1:12" ht="13.5">
      <c r="A12" s="24" t="s">
        <v>25</v>
      </c>
      <c r="B12" s="18"/>
      <c r="C12" s="19">
        <v>8925</v>
      </c>
      <c r="D12" s="19">
        <v>7067</v>
      </c>
      <c r="E12" s="20">
        <v>9955</v>
      </c>
      <c r="F12" s="21">
        <v>10576</v>
      </c>
      <c r="G12" s="19">
        <v>10942</v>
      </c>
      <c r="H12" s="20">
        <v>9505</v>
      </c>
      <c r="I12" s="22">
        <v>9505</v>
      </c>
      <c r="J12" s="23">
        <v>9505</v>
      </c>
      <c r="K12" s="19">
        <v>10456</v>
      </c>
      <c r="L12" s="20">
        <v>11502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-63987132</v>
      </c>
      <c r="D14" s="19">
        <v>-67763562</v>
      </c>
      <c r="E14" s="20">
        <v>-53211194</v>
      </c>
      <c r="F14" s="21">
        <v>-120471375</v>
      </c>
      <c r="G14" s="19">
        <v>-126769029</v>
      </c>
      <c r="H14" s="20">
        <v>-90317452</v>
      </c>
      <c r="I14" s="22">
        <v>-62717609</v>
      </c>
      <c r="J14" s="23">
        <v>-120641933</v>
      </c>
      <c r="K14" s="19">
        <v>-126643714</v>
      </c>
      <c r="L14" s="20">
        <v>-133914229</v>
      </c>
    </row>
    <row r="15" spans="1:12" ht="13.5">
      <c r="A15" s="24" t="s">
        <v>28</v>
      </c>
      <c r="B15" s="18"/>
      <c r="C15" s="19">
        <v>-2209096</v>
      </c>
      <c r="D15" s="19">
        <v>-188949</v>
      </c>
      <c r="E15" s="20">
        <v>-148625</v>
      </c>
      <c r="F15" s="21">
        <v>-2213000</v>
      </c>
      <c r="G15" s="19">
        <v>-2297194</v>
      </c>
      <c r="H15" s="20">
        <v>-533924</v>
      </c>
      <c r="I15" s="22">
        <v>-134211</v>
      </c>
      <c r="J15" s="23">
        <v>-1400000</v>
      </c>
      <c r="K15" s="19">
        <v>-1481100</v>
      </c>
      <c r="L15" s="20">
        <v>-1565418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31454310</v>
      </c>
      <c r="D17" s="27">
        <f aca="true" t="shared" si="0" ref="D17:L17">SUM(D6:D16)</f>
        <v>45265291</v>
      </c>
      <c r="E17" s="28">
        <f t="shared" si="0"/>
        <v>77674131</v>
      </c>
      <c r="F17" s="29">
        <f t="shared" si="0"/>
        <v>98261080</v>
      </c>
      <c r="G17" s="27">
        <f t="shared" si="0"/>
        <v>87625432</v>
      </c>
      <c r="H17" s="30">
        <f t="shared" si="0"/>
        <v>58593758</v>
      </c>
      <c r="I17" s="29">
        <f t="shared" si="0"/>
        <v>49008592</v>
      </c>
      <c r="J17" s="31">
        <f t="shared" si="0"/>
        <v>85508018</v>
      </c>
      <c r="K17" s="27">
        <f t="shared" si="0"/>
        <v>119098090</v>
      </c>
      <c r="L17" s="28">
        <f t="shared" si="0"/>
        <v>122618831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-33861013</v>
      </c>
      <c r="D24" s="19">
        <v>-42231940</v>
      </c>
      <c r="E24" s="20"/>
      <c r="F24" s="21"/>
      <c r="G24" s="19"/>
      <c r="H24" s="20">
        <v>-19485000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>
        <v>-71796711</v>
      </c>
      <c r="F26" s="21">
        <v>-95104964</v>
      </c>
      <c r="G26" s="19">
        <v>-93721050</v>
      </c>
      <c r="H26" s="20">
        <v>-42563216</v>
      </c>
      <c r="I26" s="22">
        <v>-40694741</v>
      </c>
      <c r="J26" s="23">
        <v>-68671700</v>
      </c>
      <c r="K26" s="19">
        <v>-100027507</v>
      </c>
      <c r="L26" s="20">
        <v>-100429969</v>
      </c>
    </row>
    <row r="27" spans="1:12" ht="13.5">
      <c r="A27" s="25" t="s">
        <v>37</v>
      </c>
      <c r="B27" s="26"/>
      <c r="C27" s="27">
        <f>SUM(C21:C26)</f>
        <v>-33861013</v>
      </c>
      <c r="D27" s="27">
        <f aca="true" t="shared" si="1" ref="D27:L27">SUM(D21:D26)</f>
        <v>-42231940</v>
      </c>
      <c r="E27" s="28">
        <f t="shared" si="1"/>
        <v>-71796711</v>
      </c>
      <c r="F27" s="29">
        <f t="shared" si="1"/>
        <v>-95104964</v>
      </c>
      <c r="G27" s="27">
        <f t="shared" si="1"/>
        <v>-93721050</v>
      </c>
      <c r="H27" s="28">
        <f t="shared" si="1"/>
        <v>-62048216</v>
      </c>
      <c r="I27" s="30">
        <f t="shared" si="1"/>
        <v>-40694741</v>
      </c>
      <c r="J27" s="31">
        <f t="shared" si="1"/>
        <v>-68671700</v>
      </c>
      <c r="K27" s="27">
        <f t="shared" si="1"/>
        <v>-100027507</v>
      </c>
      <c r="L27" s="28">
        <f t="shared" si="1"/>
        <v>-100429969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456934</v>
      </c>
      <c r="D32" s="19">
        <v>-340210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-493667</v>
      </c>
      <c r="F35" s="21"/>
      <c r="G35" s="19"/>
      <c r="H35" s="20">
        <v>-273932</v>
      </c>
      <c r="I35" s="22">
        <v>143838</v>
      </c>
      <c r="J35" s="23">
        <v>-276000</v>
      </c>
      <c r="K35" s="19">
        <v>-276000</v>
      </c>
      <c r="L35" s="20">
        <v>-276000</v>
      </c>
    </row>
    <row r="36" spans="1:12" ht="13.5">
      <c r="A36" s="25" t="s">
        <v>43</v>
      </c>
      <c r="B36" s="26"/>
      <c r="C36" s="27">
        <f>SUM(C31:C35)</f>
        <v>456934</v>
      </c>
      <c r="D36" s="27">
        <f aca="true" t="shared" si="2" ref="D36:L36">SUM(D31:D35)</f>
        <v>-340210</v>
      </c>
      <c r="E36" s="28">
        <f t="shared" si="2"/>
        <v>-493667</v>
      </c>
      <c r="F36" s="29">
        <f t="shared" si="2"/>
        <v>0</v>
      </c>
      <c r="G36" s="27">
        <f t="shared" si="2"/>
        <v>0</v>
      </c>
      <c r="H36" s="28">
        <f t="shared" si="2"/>
        <v>-273932</v>
      </c>
      <c r="I36" s="30">
        <f t="shared" si="2"/>
        <v>143838</v>
      </c>
      <c r="J36" s="31">
        <f t="shared" si="2"/>
        <v>-276000</v>
      </c>
      <c r="K36" s="27">
        <f t="shared" si="2"/>
        <v>-276000</v>
      </c>
      <c r="L36" s="28">
        <f t="shared" si="2"/>
        <v>-276000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-1949769</v>
      </c>
      <c r="D38" s="33">
        <f aca="true" t="shared" si="3" ref="D38:L38">+D17+D27+D36</f>
        <v>2693141</v>
      </c>
      <c r="E38" s="34">
        <f t="shared" si="3"/>
        <v>5383753</v>
      </c>
      <c r="F38" s="35">
        <f t="shared" si="3"/>
        <v>3156116</v>
      </c>
      <c r="G38" s="33">
        <f t="shared" si="3"/>
        <v>-6095618</v>
      </c>
      <c r="H38" s="34">
        <f t="shared" si="3"/>
        <v>-3728390</v>
      </c>
      <c r="I38" s="36">
        <f t="shared" si="3"/>
        <v>8457689</v>
      </c>
      <c r="J38" s="37">
        <f t="shared" si="3"/>
        <v>16560318</v>
      </c>
      <c r="K38" s="33">
        <f t="shared" si="3"/>
        <v>18794583</v>
      </c>
      <c r="L38" s="34">
        <f t="shared" si="3"/>
        <v>21912862</v>
      </c>
    </row>
    <row r="39" spans="1:12" ht="13.5">
      <c r="A39" s="24" t="s">
        <v>45</v>
      </c>
      <c r="B39" s="18" t="s">
        <v>46</v>
      </c>
      <c r="C39" s="33">
        <v>201754</v>
      </c>
      <c r="D39" s="33">
        <v>-1748018</v>
      </c>
      <c r="E39" s="34">
        <v>945123</v>
      </c>
      <c r="F39" s="35">
        <v>200000</v>
      </c>
      <c r="G39" s="33">
        <v>5373892</v>
      </c>
      <c r="H39" s="34">
        <v>5373892</v>
      </c>
      <c r="I39" s="36">
        <v>6328876</v>
      </c>
      <c r="J39" s="37">
        <v>13990986</v>
      </c>
      <c r="K39" s="33">
        <v>30551304</v>
      </c>
      <c r="L39" s="34">
        <v>49345887</v>
      </c>
    </row>
    <row r="40" spans="1:12" ht="13.5">
      <c r="A40" s="43" t="s">
        <v>47</v>
      </c>
      <c r="B40" s="44" t="s">
        <v>46</v>
      </c>
      <c r="C40" s="45">
        <v>-1748015</v>
      </c>
      <c r="D40" s="45">
        <v>945123</v>
      </c>
      <c r="E40" s="46">
        <v>6328876</v>
      </c>
      <c r="F40" s="47">
        <v>3356116</v>
      </c>
      <c r="G40" s="45">
        <v>-721726</v>
      </c>
      <c r="H40" s="46"/>
      <c r="I40" s="48">
        <v>14786565</v>
      </c>
      <c r="J40" s="49">
        <v>30551304</v>
      </c>
      <c r="K40" s="45">
        <v>49345887</v>
      </c>
      <c r="L40" s="46">
        <v>71258749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-278187</v>
      </c>
      <c r="D8" s="19">
        <v>1632854</v>
      </c>
      <c r="E8" s="20">
        <v>1454487</v>
      </c>
      <c r="F8" s="21">
        <v>574116</v>
      </c>
      <c r="G8" s="19">
        <v>574116</v>
      </c>
      <c r="H8" s="20">
        <v>24345</v>
      </c>
      <c r="I8" s="22">
        <v>-360956</v>
      </c>
      <c r="J8" s="23">
        <v>630132</v>
      </c>
      <c r="K8" s="19">
        <v>693140</v>
      </c>
      <c r="L8" s="20">
        <v>762454</v>
      </c>
    </row>
    <row r="9" spans="1:12" ht="13.5">
      <c r="A9" s="24" t="s">
        <v>21</v>
      </c>
      <c r="B9" s="18" t="s">
        <v>22</v>
      </c>
      <c r="C9" s="19">
        <v>54932705</v>
      </c>
      <c r="D9" s="19">
        <v>50528870</v>
      </c>
      <c r="E9" s="20">
        <v>51838132</v>
      </c>
      <c r="F9" s="21">
        <v>52044000</v>
      </c>
      <c r="G9" s="19">
        <v>52044000</v>
      </c>
      <c r="H9" s="20">
        <v>53050253</v>
      </c>
      <c r="I9" s="22">
        <v>52302759</v>
      </c>
      <c r="J9" s="23">
        <v>57188000</v>
      </c>
      <c r="K9" s="19">
        <v>65826000</v>
      </c>
      <c r="L9" s="20">
        <v>68654999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258205</v>
      </c>
      <c r="D11" s="19">
        <v>337607</v>
      </c>
      <c r="E11" s="20">
        <v>317558</v>
      </c>
      <c r="F11" s="21"/>
      <c r="G11" s="19"/>
      <c r="H11" s="20">
        <v>27420</v>
      </c>
      <c r="I11" s="22">
        <v>421997</v>
      </c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-55489521</v>
      </c>
      <c r="D14" s="19">
        <v>-50775620</v>
      </c>
      <c r="E14" s="20">
        <v>-54006648</v>
      </c>
      <c r="F14" s="21">
        <v>-54418092</v>
      </c>
      <c r="G14" s="19">
        <v>-54418116</v>
      </c>
      <c r="H14" s="20">
        <v>-51730209</v>
      </c>
      <c r="I14" s="22">
        <v>-47794330</v>
      </c>
      <c r="J14" s="23">
        <v>-59418128</v>
      </c>
      <c r="K14" s="19">
        <v>-68019140</v>
      </c>
      <c r="L14" s="20">
        <v>-70442382</v>
      </c>
    </row>
    <row r="15" spans="1:12" ht="13.5">
      <c r="A15" s="24" t="s">
        <v>28</v>
      </c>
      <c r="B15" s="18"/>
      <c r="C15" s="19">
        <v>-70941</v>
      </c>
      <c r="D15" s="19">
        <v>-310308</v>
      </c>
      <c r="E15" s="20">
        <v>-399800</v>
      </c>
      <c r="F15" s="21"/>
      <c r="G15" s="19"/>
      <c r="H15" s="20">
        <v>-149114</v>
      </c>
      <c r="I15" s="22">
        <v>-518144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-647739</v>
      </c>
      <c r="D17" s="27">
        <f aca="true" t="shared" si="0" ref="D17:L17">SUM(D6:D16)</f>
        <v>1413403</v>
      </c>
      <c r="E17" s="28">
        <f t="shared" si="0"/>
        <v>-796271</v>
      </c>
      <c r="F17" s="29">
        <f t="shared" si="0"/>
        <v>-1799976</v>
      </c>
      <c r="G17" s="27">
        <f t="shared" si="0"/>
        <v>-1800000</v>
      </c>
      <c r="H17" s="30">
        <f t="shared" si="0"/>
        <v>1222695</v>
      </c>
      <c r="I17" s="29">
        <f t="shared" si="0"/>
        <v>4051326</v>
      </c>
      <c r="J17" s="31">
        <f t="shared" si="0"/>
        <v>-1599996</v>
      </c>
      <c r="K17" s="27">
        <f t="shared" si="0"/>
        <v>-1500000</v>
      </c>
      <c r="L17" s="28">
        <f t="shared" si="0"/>
        <v>-1024929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35000</v>
      </c>
      <c r="F21" s="38"/>
      <c r="G21" s="39"/>
      <c r="H21" s="40"/>
      <c r="I21" s="22">
        <v>-2120927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-401734</v>
      </c>
      <c r="D24" s="19">
        <v>-1314830</v>
      </c>
      <c r="E24" s="20"/>
      <c r="F24" s="21"/>
      <c r="G24" s="19"/>
      <c r="H24" s="20">
        <v>500000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>
        <v>-424354</v>
      </c>
      <c r="F26" s="21"/>
      <c r="G26" s="19"/>
      <c r="H26" s="20"/>
      <c r="I26" s="22">
        <v>-212275</v>
      </c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-401734</v>
      </c>
      <c r="D27" s="27">
        <f aca="true" t="shared" si="1" ref="D27:L27">SUM(D21:D26)</f>
        <v>-1314830</v>
      </c>
      <c r="E27" s="28">
        <f t="shared" si="1"/>
        <v>-389354</v>
      </c>
      <c r="F27" s="29">
        <f t="shared" si="1"/>
        <v>0</v>
      </c>
      <c r="G27" s="27">
        <f t="shared" si="1"/>
        <v>0</v>
      </c>
      <c r="H27" s="28">
        <f t="shared" si="1"/>
        <v>500000</v>
      </c>
      <c r="I27" s="30">
        <f t="shared" si="1"/>
        <v>-2333202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865033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45629</v>
      </c>
      <c r="F35" s="21"/>
      <c r="G35" s="19"/>
      <c r="H35" s="20"/>
      <c r="I35" s="22">
        <v>-422629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865033</v>
      </c>
      <c r="E36" s="28">
        <f t="shared" si="2"/>
        <v>45629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-422629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-1049473</v>
      </c>
      <c r="D38" s="33">
        <f aca="true" t="shared" si="3" ref="D38:L38">+D17+D27+D36</f>
        <v>963606</v>
      </c>
      <c r="E38" s="34">
        <f t="shared" si="3"/>
        <v>-1139996</v>
      </c>
      <c r="F38" s="35">
        <f t="shared" si="3"/>
        <v>-1799976</v>
      </c>
      <c r="G38" s="33">
        <f t="shared" si="3"/>
        <v>-1800000</v>
      </c>
      <c r="H38" s="34">
        <f t="shared" si="3"/>
        <v>1722695</v>
      </c>
      <c r="I38" s="36">
        <f t="shared" si="3"/>
        <v>1295495</v>
      </c>
      <c r="J38" s="37">
        <f t="shared" si="3"/>
        <v>-1599996</v>
      </c>
      <c r="K38" s="33">
        <f t="shared" si="3"/>
        <v>-1500000</v>
      </c>
      <c r="L38" s="34">
        <f t="shared" si="3"/>
        <v>-1024929</v>
      </c>
    </row>
    <row r="39" spans="1:12" ht="13.5">
      <c r="A39" s="24" t="s">
        <v>45</v>
      </c>
      <c r="B39" s="18" t="s">
        <v>46</v>
      </c>
      <c r="C39" s="33">
        <v>1819068</v>
      </c>
      <c r="D39" s="33">
        <v>769595</v>
      </c>
      <c r="E39" s="34">
        <v>1733202</v>
      </c>
      <c r="F39" s="35"/>
      <c r="G39" s="33"/>
      <c r="H39" s="34">
        <v>163113</v>
      </c>
      <c r="I39" s="36">
        <v>593205</v>
      </c>
      <c r="J39" s="37"/>
      <c r="K39" s="33">
        <v>-1599996</v>
      </c>
      <c r="L39" s="34">
        <v>-3099996</v>
      </c>
    </row>
    <row r="40" spans="1:12" ht="13.5">
      <c r="A40" s="43" t="s">
        <v>47</v>
      </c>
      <c r="B40" s="44" t="s">
        <v>46</v>
      </c>
      <c r="C40" s="45">
        <v>769595</v>
      </c>
      <c r="D40" s="45">
        <v>1733201</v>
      </c>
      <c r="E40" s="46">
        <v>593206</v>
      </c>
      <c r="F40" s="47">
        <v>-1799976</v>
      </c>
      <c r="G40" s="45">
        <v>-1800000</v>
      </c>
      <c r="H40" s="46">
        <v>1885808</v>
      </c>
      <c r="I40" s="48">
        <v>1888700</v>
      </c>
      <c r="J40" s="49">
        <v>-1599996</v>
      </c>
      <c r="K40" s="45">
        <v>-3099996</v>
      </c>
      <c r="L40" s="46">
        <v>-4124925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4798905</v>
      </c>
      <c r="E6" s="20">
        <v>10637010</v>
      </c>
      <c r="F6" s="21">
        <v>19703000</v>
      </c>
      <c r="G6" s="19">
        <v>19703000</v>
      </c>
      <c r="H6" s="20">
        <v>22532904</v>
      </c>
      <c r="I6" s="22"/>
      <c r="J6" s="23">
        <v>29549101</v>
      </c>
      <c r="K6" s="19">
        <v>31292497</v>
      </c>
      <c r="L6" s="20">
        <v>33107462</v>
      </c>
    </row>
    <row r="7" spans="1:12" ht="13.5">
      <c r="A7" s="24" t="s">
        <v>19</v>
      </c>
      <c r="B7" s="18"/>
      <c r="C7" s="19">
        <v>34403401</v>
      </c>
      <c r="D7" s="19">
        <v>34998582</v>
      </c>
      <c r="E7" s="20">
        <v>20158781</v>
      </c>
      <c r="F7" s="21">
        <v>64237550</v>
      </c>
      <c r="G7" s="19">
        <v>62489050</v>
      </c>
      <c r="H7" s="20">
        <v>24406294</v>
      </c>
      <c r="I7" s="22"/>
      <c r="J7" s="23">
        <v>75194469</v>
      </c>
      <c r="K7" s="19">
        <v>79630583</v>
      </c>
      <c r="L7" s="20">
        <v>84248961</v>
      </c>
    </row>
    <row r="8" spans="1:12" ht="13.5">
      <c r="A8" s="24" t="s">
        <v>20</v>
      </c>
      <c r="B8" s="18"/>
      <c r="C8" s="19">
        <v>16005</v>
      </c>
      <c r="D8" s="19">
        <v>43053</v>
      </c>
      <c r="E8" s="20">
        <v>6913412</v>
      </c>
      <c r="F8" s="21">
        <v>793650</v>
      </c>
      <c r="G8" s="19">
        <v>702650</v>
      </c>
      <c r="H8" s="20">
        <v>7706911</v>
      </c>
      <c r="I8" s="22"/>
      <c r="J8" s="23">
        <v>3886022</v>
      </c>
      <c r="K8" s="19">
        <v>4115486</v>
      </c>
      <c r="L8" s="20">
        <v>4354184</v>
      </c>
    </row>
    <row r="9" spans="1:12" ht="13.5">
      <c r="A9" s="24" t="s">
        <v>21</v>
      </c>
      <c r="B9" s="18" t="s">
        <v>22</v>
      </c>
      <c r="C9" s="19">
        <v>136936913</v>
      </c>
      <c r="D9" s="19">
        <v>109798454</v>
      </c>
      <c r="E9" s="20">
        <v>92379869</v>
      </c>
      <c r="F9" s="21">
        <v>92334000</v>
      </c>
      <c r="G9" s="19">
        <v>104910091</v>
      </c>
      <c r="H9" s="20">
        <v>100030091</v>
      </c>
      <c r="I9" s="22"/>
      <c r="J9" s="23">
        <v>97713999</v>
      </c>
      <c r="K9" s="19">
        <v>113970000</v>
      </c>
      <c r="L9" s="20">
        <v>120947000</v>
      </c>
    </row>
    <row r="10" spans="1:12" ht="13.5">
      <c r="A10" s="24" t="s">
        <v>23</v>
      </c>
      <c r="B10" s="18" t="s">
        <v>22</v>
      </c>
      <c r="C10" s="19"/>
      <c r="D10" s="19">
        <v>34921440</v>
      </c>
      <c r="E10" s="20">
        <v>58965093</v>
      </c>
      <c r="F10" s="21">
        <v>22500000</v>
      </c>
      <c r="G10" s="19">
        <v>10754000</v>
      </c>
      <c r="H10" s="20">
        <v>15698188</v>
      </c>
      <c r="I10" s="22"/>
      <c r="J10" s="23">
        <v>43768000</v>
      </c>
      <c r="K10" s="19">
        <v>59931000</v>
      </c>
      <c r="L10" s="20">
        <v>81159000</v>
      </c>
    </row>
    <row r="11" spans="1:12" ht="13.5">
      <c r="A11" s="24" t="s">
        <v>24</v>
      </c>
      <c r="B11" s="18"/>
      <c r="C11" s="19">
        <v>8531413</v>
      </c>
      <c r="D11" s="19">
        <v>5105136</v>
      </c>
      <c r="E11" s="20">
        <v>8107348</v>
      </c>
      <c r="F11" s="21">
        <v>3511950</v>
      </c>
      <c r="G11" s="19">
        <v>3511950</v>
      </c>
      <c r="H11" s="20">
        <v>8340</v>
      </c>
      <c r="I11" s="22"/>
      <c r="J11" s="23">
        <v>3849700</v>
      </c>
      <c r="K11" s="19">
        <v>4076833</v>
      </c>
      <c r="L11" s="20">
        <v>4313288</v>
      </c>
    </row>
    <row r="12" spans="1:12" ht="13.5">
      <c r="A12" s="24" t="s">
        <v>25</v>
      </c>
      <c r="B12" s="18"/>
      <c r="C12" s="19">
        <v>5026</v>
      </c>
      <c r="D12" s="19">
        <v>4692</v>
      </c>
      <c r="E12" s="20">
        <v>4860</v>
      </c>
      <c r="F12" s="21"/>
      <c r="G12" s="19"/>
      <c r="H12" s="20"/>
      <c r="I12" s="22"/>
      <c r="J12" s="23">
        <v>1100</v>
      </c>
      <c r="K12" s="19">
        <v>1165</v>
      </c>
      <c r="L12" s="20">
        <v>1232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-116548814</v>
      </c>
      <c r="D14" s="19">
        <v>-138438497</v>
      </c>
      <c r="E14" s="20">
        <v>-148534715</v>
      </c>
      <c r="F14" s="21">
        <v>-154843917</v>
      </c>
      <c r="G14" s="19">
        <v>-173418168</v>
      </c>
      <c r="H14" s="20">
        <v>-152637542</v>
      </c>
      <c r="I14" s="22"/>
      <c r="J14" s="23">
        <v>-188760011</v>
      </c>
      <c r="K14" s="19">
        <v>-196672199</v>
      </c>
      <c r="L14" s="20">
        <v>-206988330</v>
      </c>
    </row>
    <row r="15" spans="1:12" ht="13.5">
      <c r="A15" s="24" t="s">
        <v>28</v>
      </c>
      <c r="B15" s="18"/>
      <c r="C15" s="19">
        <v>-1070729</v>
      </c>
      <c r="D15" s="19">
        <v>-3545431</v>
      </c>
      <c r="E15" s="20">
        <v>-927454</v>
      </c>
      <c r="F15" s="21">
        <v>-1636150</v>
      </c>
      <c r="G15" s="19">
        <v>-5013360</v>
      </c>
      <c r="H15" s="20">
        <v>-1138881</v>
      </c>
      <c r="I15" s="22"/>
      <c r="J15" s="23">
        <v>-4335000</v>
      </c>
      <c r="K15" s="19">
        <v>-4582095</v>
      </c>
      <c r="L15" s="20">
        <v>-4838692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62273215</v>
      </c>
      <c r="D17" s="27">
        <f aca="true" t="shared" si="0" ref="D17:L17">SUM(D6:D16)</f>
        <v>47686334</v>
      </c>
      <c r="E17" s="28">
        <f t="shared" si="0"/>
        <v>47704204</v>
      </c>
      <c r="F17" s="29">
        <f t="shared" si="0"/>
        <v>46600083</v>
      </c>
      <c r="G17" s="27">
        <f t="shared" si="0"/>
        <v>23639213</v>
      </c>
      <c r="H17" s="30">
        <f t="shared" si="0"/>
        <v>16606305</v>
      </c>
      <c r="I17" s="29">
        <f t="shared" si="0"/>
        <v>0</v>
      </c>
      <c r="J17" s="31">
        <f t="shared" si="0"/>
        <v>60867380</v>
      </c>
      <c r="K17" s="27">
        <f t="shared" si="0"/>
        <v>91763270</v>
      </c>
      <c r="L17" s="28">
        <f t="shared" si="0"/>
        <v>116304105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473745</v>
      </c>
      <c r="F21" s="38"/>
      <c r="G21" s="39"/>
      <c r="H21" s="40"/>
      <c r="I21" s="22"/>
      <c r="J21" s="41">
        <v>1240000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809787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-63140852</v>
      </c>
      <c r="D26" s="19">
        <v>-32687954</v>
      </c>
      <c r="E26" s="20">
        <v>-60059641</v>
      </c>
      <c r="F26" s="21">
        <v>-22500000</v>
      </c>
      <c r="G26" s="19">
        <v>-22724291</v>
      </c>
      <c r="H26" s="20">
        <v>-16491154</v>
      </c>
      <c r="I26" s="22"/>
      <c r="J26" s="23">
        <v>-43768000</v>
      </c>
      <c r="K26" s="19">
        <v>-59931000</v>
      </c>
      <c r="L26" s="20">
        <v>-81159000</v>
      </c>
    </row>
    <row r="27" spans="1:12" ht="13.5">
      <c r="A27" s="25" t="s">
        <v>37</v>
      </c>
      <c r="B27" s="26"/>
      <c r="C27" s="27">
        <f>SUM(C21:C26)</f>
        <v>-63140852</v>
      </c>
      <c r="D27" s="27">
        <f aca="true" t="shared" si="1" ref="D27:L27">SUM(D21:D26)</f>
        <v>-32687954</v>
      </c>
      <c r="E27" s="28">
        <f t="shared" si="1"/>
        <v>-59585896</v>
      </c>
      <c r="F27" s="29">
        <f t="shared" si="1"/>
        <v>-22500000</v>
      </c>
      <c r="G27" s="27">
        <f t="shared" si="1"/>
        <v>-22724291</v>
      </c>
      <c r="H27" s="28">
        <f t="shared" si="1"/>
        <v>-15681367</v>
      </c>
      <c r="I27" s="30">
        <f t="shared" si="1"/>
        <v>0</v>
      </c>
      <c r="J27" s="31">
        <f t="shared" si="1"/>
        <v>-42528000</v>
      </c>
      <c r="K27" s="27">
        <f t="shared" si="1"/>
        <v>-59931000</v>
      </c>
      <c r="L27" s="28">
        <f t="shared" si="1"/>
        <v>-81159000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4200000</v>
      </c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-1852881</v>
      </c>
      <c r="D35" s="19">
        <v>-877624</v>
      </c>
      <c r="E35" s="20">
        <v>-4816088</v>
      </c>
      <c r="F35" s="21">
        <v>-736000</v>
      </c>
      <c r="G35" s="19">
        <v>-736000</v>
      </c>
      <c r="H35" s="20">
        <v>-183941</v>
      </c>
      <c r="I35" s="22"/>
      <c r="J35" s="23">
        <v>-744000</v>
      </c>
      <c r="K35" s="19">
        <v>-786408</v>
      </c>
      <c r="L35" s="20">
        <v>-830447</v>
      </c>
    </row>
    <row r="36" spans="1:12" ht="13.5">
      <c r="A36" s="25" t="s">
        <v>43</v>
      </c>
      <c r="B36" s="26"/>
      <c r="C36" s="27">
        <f>SUM(C31:C35)</f>
        <v>-1852881</v>
      </c>
      <c r="D36" s="27">
        <f aca="true" t="shared" si="2" ref="D36:L36">SUM(D31:D35)</f>
        <v>-877624</v>
      </c>
      <c r="E36" s="28">
        <f t="shared" si="2"/>
        <v>-4816088</v>
      </c>
      <c r="F36" s="29">
        <f t="shared" si="2"/>
        <v>-736000</v>
      </c>
      <c r="G36" s="27">
        <f t="shared" si="2"/>
        <v>-736000</v>
      </c>
      <c r="H36" s="28">
        <f t="shared" si="2"/>
        <v>4016059</v>
      </c>
      <c r="I36" s="30">
        <f t="shared" si="2"/>
        <v>0</v>
      </c>
      <c r="J36" s="31">
        <f t="shared" si="2"/>
        <v>-744000</v>
      </c>
      <c r="K36" s="27">
        <f t="shared" si="2"/>
        <v>-786408</v>
      </c>
      <c r="L36" s="28">
        <f t="shared" si="2"/>
        <v>-830447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-2720518</v>
      </c>
      <c r="D38" s="33">
        <f aca="true" t="shared" si="3" ref="D38:L38">+D17+D27+D36</f>
        <v>14120756</v>
      </c>
      <c r="E38" s="34">
        <f t="shared" si="3"/>
        <v>-16697780</v>
      </c>
      <c r="F38" s="35">
        <f t="shared" si="3"/>
        <v>23364083</v>
      </c>
      <c r="G38" s="33">
        <f t="shared" si="3"/>
        <v>178922</v>
      </c>
      <c r="H38" s="34">
        <f t="shared" si="3"/>
        <v>4940997</v>
      </c>
      <c r="I38" s="36">
        <f t="shared" si="3"/>
        <v>0</v>
      </c>
      <c r="J38" s="37">
        <f t="shared" si="3"/>
        <v>17595380</v>
      </c>
      <c r="K38" s="33">
        <f t="shared" si="3"/>
        <v>31045862</v>
      </c>
      <c r="L38" s="34">
        <f t="shared" si="3"/>
        <v>34314658</v>
      </c>
    </row>
    <row r="39" spans="1:12" ht="13.5">
      <c r="A39" s="24" t="s">
        <v>45</v>
      </c>
      <c r="B39" s="18" t="s">
        <v>46</v>
      </c>
      <c r="C39" s="33">
        <v>6298710</v>
      </c>
      <c r="D39" s="33">
        <v>3578197</v>
      </c>
      <c r="E39" s="34">
        <v>17698953</v>
      </c>
      <c r="F39" s="35"/>
      <c r="G39" s="33"/>
      <c r="H39" s="34">
        <v>1001166</v>
      </c>
      <c r="I39" s="36"/>
      <c r="J39" s="37">
        <v>980000</v>
      </c>
      <c r="K39" s="33">
        <v>18575380</v>
      </c>
      <c r="L39" s="34">
        <v>49621242</v>
      </c>
    </row>
    <row r="40" spans="1:12" ht="13.5">
      <c r="A40" s="43" t="s">
        <v>47</v>
      </c>
      <c r="B40" s="44" t="s">
        <v>46</v>
      </c>
      <c r="C40" s="45">
        <v>3578192</v>
      </c>
      <c r="D40" s="45">
        <v>17698953</v>
      </c>
      <c r="E40" s="46">
        <v>1001173</v>
      </c>
      <c r="F40" s="47">
        <v>23364083</v>
      </c>
      <c r="G40" s="45">
        <v>178922</v>
      </c>
      <c r="H40" s="46">
        <v>5942163</v>
      </c>
      <c r="I40" s="48"/>
      <c r="J40" s="49">
        <v>18575380</v>
      </c>
      <c r="K40" s="45">
        <v>49621242</v>
      </c>
      <c r="L40" s="46">
        <v>83935900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2263912</v>
      </c>
      <c r="D6" s="19">
        <v>2205958</v>
      </c>
      <c r="E6" s="20">
        <v>1184391</v>
      </c>
      <c r="F6" s="21">
        <v>3101907</v>
      </c>
      <c r="G6" s="19">
        <v>3101907</v>
      </c>
      <c r="H6" s="20">
        <v>3404441</v>
      </c>
      <c r="I6" s="22">
        <v>1586375</v>
      </c>
      <c r="J6" s="23">
        <v>3609766</v>
      </c>
      <c r="K6" s="19">
        <v>3811911</v>
      </c>
      <c r="L6" s="20">
        <v>4029190</v>
      </c>
    </row>
    <row r="7" spans="1:12" ht="13.5">
      <c r="A7" s="24" t="s">
        <v>19</v>
      </c>
      <c r="B7" s="18"/>
      <c r="C7" s="19">
        <v>13284222</v>
      </c>
      <c r="D7" s="19">
        <v>11581279</v>
      </c>
      <c r="E7" s="20">
        <v>6711550</v>
      </c>
      <c r="F7" s="21">
        <v>17930068</v>
      </c>
      <c r="G7" s="19">
        <v>17930068</v>
      </c>
      <c r="H7" s="20">
        <v>20993060</v>
      </c>
      <c r="I7" s="22">
        <v>7745240</v>
      </c>
      <c r="J7" s="23">
        <v>18462279</v>
      </c>
      <c r="K7" s="19">
        <v>19496163</v>
      </c>
      <c r="L7" s="20">
        <v>20607444</v>
      </c>
    </row>
    <row r="8" spans="1:12" ht="13.5">
      <c r="A8" s="24" t="s">
        <v>20</v>
      </c>
      <c r="B8" s="18"/>
      <c r="C8" s="19">
        <v>791126</v>
      </c>
      <c r="D8" s="19"/>
      <c r="E8" s="20"/>
      <c r="F8" s="21">
        <v>900825</v>
      </c>
      <c r="G8" s="19">
        <v>900825</v>
      </c>
      <c r="H8" s="20">
        <v>1445234</v>
      </c>
      <c r="I8" s="22">
        <v>-46236</v>
      </c>
      <c r="J8" s="23">
        <v>1272233</v>
      </c>
      <c r="K8" s="19">
        <v>1343478</v>
      </c>
      <c r="L8" s="20">
        <v>1420056</v>
      </c>
    </row>
    <row r="9" spans="1:12" ht="13.5">
      <c r="A9" s="24" t="s">
        <v>21</v>
      </c>
      <c r="B9" s="18" t="s">
        <v>22</v>
      </c>
      <c r="C9" s="19">
        <v>44496940</v>
      </c>
      <c r="D9" s="19">
        <v>44972752</v>
      </c>
      <c r="E9" s="20">
        <v>48574807</v>
      </c>
      <c r="F9" s="21">
        <v>46538899</v>
      </c>
      <c r="G9" s="19">
        <v>46538899</v>
      </c>
      <c r="H9" s="20">
        <v>59820453</v>
      </c>
      <c r="I9" s="22">
        <v>45303831</v>
      </c>
      <c r="J9" s="23">
        <v>48012550</v>
      </c>
      <c r="K9" s="19">
        <v>52284050</v>
      </c>
      <c r="L9" s="20">
        <v>55882550</v>
      </c>
    </row>
    <row r="10" spans="1:12" ht="13.5">
      <c r="A10" s="24" t="s">
        <v>23</v>
      </c>
      <c r="B10" s="18" t="s">
        <v>22</v>
      </c>
      <c r="C10" s="19">
        <v>31153200</v>
      </c>
      <c r="D10" s="19">
        <v>30001000</v>
      </c>
      <c r="E10" s="20">
        <v>51765393</v>
      </c>
      <c r="F10" s="21">
        <v>75608097</v>
      </c>
      <c r="G10" s="19">
        <v>75608097</v>
      </c>
      <c r="H10" s="20">
        <v>29366000</v>
      </c>
      <c r="I10" s="22">
        <v>132799942</v>
      </c>
      <c r="J10" s="23">
        <v>71932454</v>
      </c>
      <c r="K10" s="19">
        <v>60625950</v>
      </c>
      <c r="L10" s="20">
        <v>76357450</v>
      </c>
    </row>
    <row r="11" spans="1:12" ht="13.5">
      <c r="A11" s="24" t="s">
        <v>24</v>
      </c>
      <c r="B11" s="18"/>
      <c r="C11" s="19">
        <v>1642828</v>
      </c>
      <c r="D11" s="19">
        <v>5848215</v>
      </c>
      <c r="E11" s="20">
        <v>8305537</v>
      </c>
      <c r="F11" s="21">
        <v>728097</v>
      </c>
      <c r="G11" s="19">
        <v>728097</v>
      </c>
      <c r="H11" s="20">
        <v>449069</v>
      </c>
      <c r="I11" s="22">
        <v>10821894</v>
      </c>
      <c r="J11" s="23">
        <v>461385</v>
      </c>
      <c r="K11" s="19">
        <v>487223</v>
      </c>
      <c r="L11" s="20">
        <v>514994</v>
      </c>
    </row>
    <row r="12" spans="1:12" ht="13.5">
      <c r="A12" s="24" t="s">
        <v>25</v>
      </c>
      <c r="B12" s="18"/>
      <c r="C12" s="19"/>
      <c r="D12" s="19"/>
      <c r="E12" s="20"/>
      <c r="F12" s="21">
        <v>1000</v>
      </c>
      <c r="G12" s="19">
        <v>1000</v>
      </c>
      <c r="H12" s="20"/>
      <c r="I12" s="22">
        <v>8828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-47816158</v>
      </c>
      <c r="D14" s="19">
        <v>-66834464</v>
      </c>
      <c r="E14" s="20">
        <v>-79321184</v>
      </c>
      <c r="F14" s="21">
        <v>-83940184</v>
      </c>
      <c r="G14" s="19">
        <v>-81049124</v>
      </c>
      <c r="H14" s="20">
        <v>-84935791</v>
      </c>
      <c r="I14" s="22">
        <v>-53633038</v>
      </c>
      <c r="J14" s="23">
        <v>-88129048</v>
      </c>
      <c r="K14" s="19">
        <v>-93152404</v>
      </c>
      <c r="L14" s="20">
        <v>-98368939</v>
      </c>
    </row>
    <row r="15" spans="1:12" ht="13.5">
      <c r="A15" s="24" t="s">
        <v>28</v>
      </c>
      <c r="B15" s="18"/>
      <c r="C15" s="19">
        <v>-452572</v>
      </c>
      <c r="D15" s="19">
        <v>-1325663</v>
      </c>
      <c r="E15" s="20">
        <v>-1628703</v>
      </c>
      <c r="F15" s="21">
        <v>-988668</v>
      </c>
      <c r="G15" s="19">
        <v>-613786</v>
      </c>
      <c r="H15" s="20">
        <v>-2489155</v>
      </c>
      <c r="I15" s="22">
        <v>-3429975</v>
      </c>
      <c r="J15" s="23">
        <v>-399996</v>
      </c>
      <c r="K15" s="19">
        <v>-422800</v>
      </c>
      <c r="L15" s="20">
        <v>-446477</v>
      </c>
    </row>
    <row r="16" spans="1:12" ht="13.5">
      <c r="A16" s="24" t="s">
        <v>29</v>
      </c>
      <c r="B16" s="18" t="s">
        <v>22</v>
      </c>
      <c r="C16" s="19">
        <v>-1597456</v>
      </c>
      <c r="D16" s="19">
        <v>-1937414</v>
      </c>
      <c r="E16" s="20"/>
      <c r="F16" s="21"/>
      <c r="G16" s="19"/>
      <c r="H16" s="20">
        <v>-3092505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43766042</v>
      </c>
      <c r="D17" s="27">
        <f aca="true" t="shared" si="0" ref="D17:L17">SUM(D6:D16)</f>
        <v>24511663</v>
      </c>
      <c r="E17" s="28">
        <f t="shared" si="0"/>
        <v>35591791</v>
      </c>
      <c r="F17" s="29">
        <f t="shared" si="0"/>
        <v>59880041</v>
      </c>
      <c r="G17" s="27">
        <f t="shared" si="0"/>
        <v>63145983</v>
      </c>
      <c r="H17" s="30">
        <f t="shared" si="0"/>
        <v>24960806</v>
      </c>
      <c r="I17" s="29">
        <f t="shared" si="0"/>
        <v>141156861</v>
      </c>
      <c r="J17" s="31">
        <f t="shared" si="0"/>
        <v>55221623</v>
      </c>
      <c r="K17" s="27">
        <f t="shared" si="0"/>
        <v>44473571</v>
      </c>
      <c r="L17" s="28">
        <f t="shared" si="0"/>
        <v>59996268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111571</v>
      </c>
      <c r="D21" s="19">
        <v>22100</v>
      </c>
      <c r="E21" s="20"/>
      <c r="F21" s="38"/>
      <c r="G21" s="39">
        <v>48000</v>
      </c>
      <c r="H21" s="40">
        <v>47545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>
        <v>27005</v>
      </c>
      <c r="F22" s="21">
        <v>11736094</v>
      </c>
      <c r="G22" s="19">
        <v>11736094</v>
      </c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10119</v>
      </c>
      <c r="D23" s="19">
        <v>185451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-43242203</v>
      </c>
      <c r="D26" s="19">
        <v>-24648405</v>
      </c>
      <c r="E26" s="20">
        <v>-31514722</v>
      </c>
      <c r="F26" s="21">
        <v>-75608102</v>
      </c>
      <c r="G26" s="19">
        <v>-75608102</v>
      </c>
      <c r="H26" s="20">
        <v>-120467077</v>
      </c>
      <c r="I26" s="22">
        <v>-153139246</v>
      </c>
      <c r="J26" s="23">
        <v>-72932448</v>
      </c>
      <c r="K26" s="19">
        <v>-60625950</v>
      </c>
      <c r="L26" s="20">
        <v>-76357450</v>
      </c>
    </row>
    <row r="27" spans="1:12" ht="13.5">
      <c r="A27" s="25" t="s">
        <v>37</v>
      </c>
      <c r="B27" s="26"/>
      <c r="C27" s="27">
        <f>SUM(C21:C26)</f>
        <v>-43120513</v>
      </c>
      <c r="D27" s="27">
        <f aca="true" t="shared" si="1" ref="D27:L27">SUM(D21:D26)</f>
        <v>-24440854</v>
      </c>
      <c r="E27" s="28">
        <f t="shared" si="1"/>
        <v>-31487717</v>
      </c>
      <c r="F27" s="29">
        <f t="shared" si="1"/>
        <v>-63872008</v>
      </c>
      <c r="G27" s="27">
        <f t="shared" si="1"/>
        <v>-63824008</v>
      </c>
      <c r="H27" s="28">
        <f t="shared" si="1"/>
        <v>-120419532</v>
      </c>
      <c r="I27" s="30">
        <f t="shared" si="1"/>
        <v>-153139246</v>
      </c>
      <c r="J27" s="31">
        <f t="shared" si="1"/>
        <v>-72932448</v>
      </c>
      <c r="K27" s="27">
        <f t="shared" si="1"/>
        <v>-60625950</v>
      </c>
      <c r="L27" s="28">
        <f t="shared" si="1"/>
        <v>-76357450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378580</v>
      </c>
      <c r="D35" s="19">
        <v>-1722991</v>
      </c>
      <c r="E35" s="20">
        <v>-2181520</v>
      </c>
      <c r="F35" s="21"/>
      <c r="G35" s="19"/>
      <c r="H35" s="20"/>
      <c r="I35" s="22">
        <v>-363276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378580</v>
      </c>
      <c r="D36" s="27">
        <f aca="true" t="shared" si="2" ref="D36:L36">SUM(D31:D35)</f>
        <v>-1722991</v>
      </c>
      <c r="E36" s="28">
        <f t="shared" si="2"/>
        <v>-2181520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-363276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1024109</v>
      </c>
      <c r="D38" s="33">
        <f aca="true" t="shared" si="3" ref="D38:L38">+D17+D27+D36</f>
        <v>-1652182</v>
      </c>
      <c r="E38" s="34">
        <f t="shared" si="3"/>
        <v>1922554</v>
      </c>
      <c r="F38" s="35">
        <f t="shared" si="3"/>
        <v>-3991967</v>
      </c>
      <c r="G38" s="33">
        <f t="shared" si="3"/>
        <v>-678025</v>
      </c>
      <c r="H38" s="34">
        <f t="shared" si="3"/>
        <v>-95458726</v>
      </c>
      <c r="I38" s="36">
        <f t="shared" si="3"/>
        <v>-12345661</v>
      </c>
      <c r="J38" s="37">
        <f t="shared" si="3"/>
        <v>-17710825</v>
      </c>
      <c r="K38" s="33">
        <f t="shared" si="3"/>
        <v>-16152379</v>
      </c>
      <c r="L38" s="34">
        <f t="shared" si="3"/>
        <v>-16361182</v>
      </c>
    </row>
    <row r="39" spans="1:12" ht="13.5">
      <c r="A39" s="24" t="s">
        <v>45</v>
      </c>
      <c r="B39" s="18" t="s">
        <v>46</v>
      </c>
      <c r="C39" s="33">
        <v>3221213</v>
      </c>
      <c r="D39" s="33">
        <v>4245323</v>
      </c>
      <c r="E39" s="34">
        <v>2561700</v>
      </c>
      <c r="F39" s="35">
        <v>14071649</v>
      </c>
      <c r="G39" s="33"/>
      <c r="H39" s="34"/>
      <c r="I39" s="36">
        <v>4484258</v>
      </c>
      <c r="J39" s="37"/>
      <c r="K39" s="33">
        <v>-17710826</v>
      </c>
      <c r="L39" s="34">
        <v>-33863205</v>
      </c>
    </row>
    <row r="40" spans="1:12" ht="13.5">
      <c r="A40" s="43" t="s">
        <v>47</v>
      </c>
      <c r="B40" s="44" t="s">
        <v>46</v>
      </c>
      <c r="C40" s="45">
        <v>4245323</v>
      </c>
      <c r="D40" s="45">
        <v>2593141</v>
      </c>
      <c r="E40" s="46">
        <v>4484254</v>
      </c>
      <c r="F40" s="47">
        <v>10079682</v>
      </c>
      <c r="G40" s="45">
        <v>-678025</v>
      </c>
      <c r="H40" s="46">
        <v>-95458726</v>
      </c>
      <c r="I40" s="48">
        <v>-7861402</v>
      </c>
      <c r="J40" s="49">
        <v>-17710826</v>
      </c>
      <c r="K40" s="45">
        <v>-33863205</v>
      </c>
      <c r="L40" s="46">
        <v>-50224387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816298</v>
      </c>
      <c r="D6" s="19"/>
      <c r="E6" s="20">
        <v>12085482</v>
      </c>
      <c r="F6" s="21">
        <v>15750000</v>
      </c>
      <c r="G6" s="19">
        <v>20870001</v>
      </c>
      <c r="H6" s="20">
        <v>20852798</v>
      </c>
      <c r="I6" s="22">
        <v>11234768</v>
      </c>
      <c r="J6" s="23">
        <v>15300000</v>
      </c>
      <c r="K6" s="19">
        <v>17765000</v>
      </c>
      <c r="L6" s="20">
        <v>19541500</v>
      </c>
    </row>
    <row r="7" spans="1:12" ht="13.5">
      <c r="A7" s="24" t="s">
        <v>19</v>
      </c>
      <c r="B7" s="18"/>
      <c r="C7" s="19">
        <v>36927416</v>
      </c>
      <c r="D7" s="19">
        <v>38559992</v>
      </c>
      <c r="E7" s="20">
        <v>40343609</v>
      </c>
      <c r="F7" s="21">
        <v>52145053</v>
      </c>
      <c r="G7" s="19">
        <v>52145063</v>
      </c>
      <c r="H7" s="20">
        <v>41397431</v>
      </c>
      <c r="I7" s="22">
        <v>35974134</v>
      </c>
      <c r="J7" s="23">
        <v>47905000</v>
      </c>
      <c r="K7" s="19">
        <v>55773906</v>
      </c>
      <c r="L7" s="20">
        <v>61510507</v>
      </c>
    </row>
    <row r="8" spans="1:12" ht="13.5">
      <c r="A8" s="24" t="s">
        <v>20</v>
      </c>
      <c r="B8" s="18"/>
      <c r="C8" s="19"/>
      <c r="D8" s="19">
        <v>1246997</v>
      </c>
      <c r="E8" s="20">
        <v>2063181</v>
      </c>
      <c r="F8" s="21">
        <v>4850555</v>
      </c>
      <c r="G8" s="19">
        <v>4881011</v>
      </c>
      <c r="H8" s="20">
        <v>15719529</v>
      </c>
      <c r="I8" s="22">
        <v>2231327</v>
      </c>
      <c r="J8" s="23">
        <v>2767000</v>
      </c>
      <c r="K8" s="19">
        <v>3043445</v>
      </c>
      <c r="L8" s="20">
        <v>3347789</v>
      </c>
    </row>
    <row r="9" spans="1:12" ht="13.5">
      <c r="A9" s="24" t="s">
        <v>21</v>
      </c>
      <c r="B9" s="18" t="s">
        <v>22</v>
      </c>
      <c r="C9" s="19">
        <v>99607152</v>
      </c>
      <c r="D9" s="19">
        <v>101508280</v>
      </c>
      <c r="E9" s="20">
        <v>71291473</v>
      </c>
      <c r="F9" s="21">
        <v>62464000</v>
      </c>
      <c r="G9" s="19">
        <v>62464000</v>
      </c>
      <c r="H9" s="20">
        <v>56503000</v>
      </c>
      <c r="I9" s="22">
        <v>73024280</v>
      </c>
      <c r="J9" s="23">
        <v>62602000</v>
      </c>
      <c r="K9" s="19">
        <v>68935000</v>
      </c>
      <c r="L9" s="20">
        <v>74318000</v>
      </c>
    </row>
    <row r="10" spans="1:12" ht="13.5">
      <c r="A10" s="24" t="s">
        <v>23</v>
      </c>
      <c r="B10" s="18" t="s">
        <v>22</v>
      </c>
      <c r="C10" s="19"/>
      <c r="D10" s="19"/>
      <c r="E10" s="20">
        <v>28425303</v>
      </c>
      <c r="F10" s="21">
        <v>44906000</v>
      </c>
      <c r="G10" s="19">
        <v>44906000</v>
      </c>
      <c r="H10" s="20">
        <v>9190000</v>
      </c>
      <c r="I10" s="22">
        <v>22703642</v>
      </c>
      <c r="J10" s="23">
        <v>51704000</v>
      </c>
      <c r="K10" s="19">
        <v>37430000</v>
      </c>
      <c r="L10" s="20">
        <v>18195000</v>
      </c>
    </row>
    <row r="11" spans="1:12" ht="13.5">
      <c r="A11" s="24" t="s">
        <v>24</v>
      </c>
      <c r="B11" s="18"/>
      <c r="C11" s="19">
        <v>1465076</v>
      </c>
      <c r="D11" s="19">
        <v>1978918</v>
      </c>
      <c r="E11" s="20">
        <v>2736406</v>
      </c>
      <c r="F11" s="21">
        <v>760000</v>
      </c>
      <c r="G11" s="19">
        <v>610000</v>
      </c>
      <c r="H11" s="20">
        <v>486383</v>
      </c>
      <c r="I11" s="22">
        <v>1322014</v>
      </c>
      <c r="J11" s="23">
        <v>1500000</v>
      </c>
      <c r="K11" s="19">
        <v>1650000</v>
      </c>
      <c r="L11" s="20">
        <v>1815000</v>
      </c>
    </row>
    <row r="12" spans="1:12" ht="13.5">
      <c r="A12" s="24" t="s">
        <v>25</v>
      </c>
      <c r="B12" s="18"/>
      <c r="C12" s="19">
        <v>51104</v>
      </c>
      <c r="D12" s="19">
        <v>40551</v>
      </c>
      <c r="E12" s="20">
        <v>49420</v>
      </c>
      <c r="F12" s="21">
        <v>100000</v>
      </c>
      <c r="G12" s="19">
        <v>210000</v>
      </c>
      <c r="H12" s="20">
        <v>365280</v>
      </c>
      <c r="I12" s="22">
        <v>19722</v>
      </c>
      <c r="J12" s="23">
        <v>50000</v>
      </c>
      <c r="K12" s="19">
        <v>55000</v>
      </c>
      <c r="L12" s="20">
        <v>60500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-100430258</v>
      </c>
      <c r="D14" s="19">
        <v>-118044820</v>
      </c>
      <c r="E14" s="20">
        <v>-130103496</v>
      </c>
      <c r="F14" s="21">
        <v>-133951902</v>
      </c>
      <c r="G14" s="19">
        <v>-138760141</v>
      </c>
      <c r="H14" s="20">
        <v>-147843030</v>
      </c>
      <c r="I14" s="22">
        <v>-110133336</v>
      </c>
      <c r="J14" s="23">
        <v>-136636000</v>
      </c>
      <c r="K14" s="19">
        <v>-145438000</v>
      </c>
      <c r="L14" s="20">
        <v>-151869200</v>
      </c>
    </row>
    <row r="15" spans="1:12" ht="13.5">
      <c r="A15" s="24" t="s">
        <v>28</v>
      </c>
      <c r="B15" s="18"/>
      <c r="C15" s="19">
        <v>-3906220</v>
      </c>
      <c r="D15" s="19">
        <v>-3543776</v>
      </c>
      <c r="E15" s="20">
        <v>-2456000</v>
      </c>
      <c r="F15" s="21">
        <v>-2088000</v>
      </c>
      <c r="G15" s="19">
        <v>-2088000</v>
      </c>
      <c r="H15" s="20">
        <v>-2038488</v>
      </c>
      <c r="I15" s="22">
        <v>-4023000</v>
      </c>
      <c r="J15" s="23">
        <v>-1040000</v>
      </c>
      <c r="K15" s="19">
        <v>-2395500</v>
      </c>
      <c r="L15" s="20">
        <v>-2635400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-1748436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34530568</v>
      </c>
      <c r="D17" s="27">
        <f aca="true" t="shared" si="0" ref="D17:L17">SUM(D6:D16)</f>
        <v>21746142</v>
      </c>
      <c r="E17" s="28">
        <f t="shared" si="0"/>
        <v>24435378</v>
      </c>
      <c r="F17" s="29">
        <f t="shared" si="0"/>
        <v>44935706</v>
      </c>
      <c r="G17" s="27">
        <f t="shared" si="0"/>
        <v>45237934</v>
      </c>
      <c r="H17" s="30">
        <f t="shared" si="0"/>
        <v>-7115533</v>
      </c>
      <c r="I17" s="29">
        <f t="shared" si="0"/>
        <v>32353551</v>
      </c>
      <c r="J17" s="31">
        <f t="shared" si="0"/>
        <v>44152000</v>
      </c>
      <c r="K17" s="27">
        <f t="shared" si="0"/>
        <v>36818851</v>
      </c>
      <c r="L17" s="28">
        <f t="shared" si="0"/>
        <v>24283696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18269</v>
      </c>
      <c r="D21" s="19">
        <v>-1139178</v>
      </c>
      <c r="E21" s="20">
        <v>1092000</v>
      </c>
      <c r="F21" s="38"/>
      <c r="G21" s="39"/>
      <c r="H21" s="40"/>
      <c r="I21" s="22">
        <v>568563</v>
      </c>
      <c r="J21" s="41">
        <v>4250000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4495000</v>
      </c>
      <c r="F24" s="21"/>
      <c r="G24" s="19"/>
      <c r="H24" s="20"/>
      <c r="I24" s="22">
        <v>-26000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-33401000</v>
      </c>
      <c r="D26" s="19">
        <v>-27583756</v>
      </c>
      <c r="E26" s="20">
        <v>-32305533</v>
      </c>
      <c r="F26" s="21">
        <v>-44906000</v>
      </c>
      <c r="G26" s="19">
        <v>-44906000</v>
      </c>
      <c r="H26" s="20">
        <v>-8508435</v>
      </c>
      <c r="I26" s="22">
        <v>-33331178</v>
      </c>
      <c r="J26" s="23">
        <v>-51964000</v>
      </c>
      <c r="K26" s="19">
        <v>-37958000</v>
      </c>
      <c r="L26" s="20">
        <v>-18195000</v>
      </c>
    </row>
    <row r="27" spans="1:12" ht="13.5">
      <c r="A27" s="25" t="s">
        <v>37</v>
      </c>
      <c r="B27" s="26"/>
      <c r="C27" s="27">
        <f>SUM(C21:C26)</f>
        <v>-33382731</v>
      </c>
      <c r="D27" s="27">
        <f aca="true" t="shared" si="1" ref="D27:L27">SUM(D21:D26)</f>
        <v>-28722934</v>
      </c>
      <c r="E27" s="28">
        <f t="shared" si="1"/>
        <v>-26718533</v>
      </c>
      <c r="F27" s="29">
        <f t="shared" si="1"/>
        <v>-44906000</v>
      </c>
      <c r="G27" s="27">
        <f t="shared" si="1"/>
        <v>-44906000</v>
      </c>
      <c r="H27" s="28">
        <f t="shared" si="1"/>
        <v>-8508435</v>
      </c>
      <c r="I27" s="30">
        <f t="shared" si="1"/>
        <v>-32788615</v>
      </c>
      <c r="J27" s="31">
        <f t="shared" si="1"/>
        <v>-47714000</v>
      </c>
      <c r="K27" s="27">
        <f t="shared" si="1"/>
        <v>-37958000</v>
      </c>
      <c r="L27" s="28">
        <f t="shared" si="1"/>
        <v>-18195000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-2409000</v>
      </c>
      <c r="D35" s="19">
        <v>484201</v>
      </c>
      <c r="E35" s="20">
        <v>149000</v>
      </c>
      <c r="F35" s="21">
        <v>-1100000</v>
      </c>
      <c r="G35" s="19"/>
      <c r="H35" s="20"/>
      <c r="I35" s="22">
        <v>-486500</v>
      </c>
      <c r="J35" s="23">
        <v>-830000</v>
      </c>
      <c r="K35" s="19">
        <v>-870000</v>
      </c>
      <c r="L35" s="20">
        <v>-900000</v>
      </c>
    </row>
    <row r="36" spans="1:12" ht="13.5">
      <c r="A36" s="25" t="s">
        <v>43</v>
      </c>
      <c r="B36" s="26"/>
      <c r="C36" s="27">
        <f>SUM(C31:C35)</f>
        <v>-2409000</v>
      </c>
      <c r="D36" s="27">
        <f aca="true" t="shared" si="2" ref="D36:L36">SUM(D31:D35)</f>
        <v>484201</v>
      </c>
      <c r="E36" s="28">
        <f t="shared" si="2"/>
        <v>149000</v>
      </c>
      <c r="F36" s="29">
        <f t="shared" si="2"/>
        <v>-1100000</v>
      </c>
      <c r="G36" s="27">
        <f t="shared" si="2"/>
        <v>0</v>
      </c>
      <c r="H36" s="28">
        <f t="shared" si="2"/>
        <v>0</v>
      </c>
      <c r="I36" s="30">
        <f t="shared" si="2"/>
        <v>-486500</v>
      </c>
      <c r="J36" s="31">
        <f t="shared" si="2"/>
        <v>-830000</v>
      </c>
      <c r="K36" s="27">
        <f t="shared" si="2"/>
        <v>-870000</v>
      </c>
      <c r="L36" s="28">
        <f t="shared" si="2"/>
        <v>-900000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-1261163</v>
      </c>
      <c r="D38" s="33">
        <f aca="true" t="shared" si="3" ref="D38:L38">+D17+D27+D36</f>
        <v>-6492591</v>
      </c>
      <c r="E38" s="34">
        <f t="shared" si="3"/>
        <v>-2134155</v>
      </c>
      <c r="F38" s="35">
        <f t="shared" si="3"/>
        <v>-1070294</v>
      </c>
      <c r="G38" s="33">
        <f t="shared" si="3"/>
        <v>331934</v>
      </c>
      <c r="H38" s="34">
        <f t="shared" si="3"/>
        <v>-15623968</v>
      </c>
      <c r="I38" s="36">
        <f t="shared" si="3"/>
        <v>-921564</v>
      </c>
      <c r="J38" s="37">
        <f t="shared" si="3"/>
        <v>-4392000</v>
      </c>
      <c r="K38" s="33">
        <f t="shared" si="3"/>
        <v>-2009149</v>
      </c>
      <c r="L38" s="34">
        <f t="shared" si="3"/>
        <v>5188696</v>
      </c>
    </row>
    <row r="39" spans="1:12" ht="13.5">
      <c r="A39" s="24" t="s">
        <v>45</v>
      </c>
      <c r="B39" s="18" t="s">
        <v>46</v>
      </c>
      <c r="C39" s="33">
        <v>14110511</v>
      </c>
      <c r="D39" s="33">
        <v>12848020</v>
      </c>
      <c r="E39" s="34">
        <v>6355430</v>
      </c>
      <c r="F39" s="35">
        <v>6355431</v>
      </c>
      <c r="G39" s="33">
        <v>-1832365</v>
      </c>
      <c r="H39" s="34">
        <v>4222032</v>
      </c>
      <c r="I39" s="36">
        <v>4222032</v>
      </c>
      <c r="J39" s="37">
        <v>7950000</v>
      </c>
      <c r="K39" s="33">
        <v>3558000</v>
      </c>
      <c r="L39" s="34">
        <v>1548851</v>
      </c>
    </row>
    <row r="40" spans="1:12" ht="13.5">
      <c r="A40" s="43" t="s">
        <v>47</v>
      </c>
      <c r="B40" s="44" t="s">
        <v>46</v>
      </c>
      <c r="C40" s="45">
        <v>12849348</v>
      </c>
      <c r="D40" s="45">
        <v>6355429</v>
      </c>
      <c r="E40" s="46">
        <v>4221275</v>
      </c>
      <c r="F40" s="47">
        <v>5285137</v>
      </c>
      <c r="G40" s="45">
        <v>-1500431</v>
      </c>
      <c r="H40" s="46">
        <v>-11401936</v>
      </c>
      <c r="I40" s="48">
        <v>3300468</v>
      </c>
      <c r="J40" s="49">
        <v>3558000</v>
      </c>
      <c r="K40" s="45">
        <v>1548851</v>
      </c>
      <c r="L40" s="46">
        <v>6737547</v>
      </c>
    </row>
    <row r="41" spans="1:12" ht="13.5">
      <c r="A41" s="50" t="s">
        <v>71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2018-06-04T15:19:02Z</dcterms:created>
  <dcterms:modified xsi:type="dcterms:W3CDTF">2018-06-04T15:19:49Z</dcterms:modified>
  <cp:category/>
  <cp:version/>
  <cp:contentType/>
  <cp:contentStatus/>
</cp:coreProperties>
</file>