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'DC42'!$A$1:$L$43</definedName>
    <definedName name="_xlnm.Print_Area" localSheetId="11">'DC48'!$A$1:$L$43</definedName>
    <definedName name="_xlnm.Print_Area" localSheetId="1">'EKU'!$A$1:$L$43</definedName>
    <definedName name="_xlnm.Print_Area" localSheetId="4">'GT421'!$A$1:$L$43</definedName>
    <definedName name="_xlnm.Print_Area" localSheetId="5">'GT422'!$A$1:$L$43</definedName>
    <definedName name="_xlnm.Print_Area" localSheetId="6">'GT423'!$A$1:$L$43</definedName>
    <definedName name="_xlnm.Print_Area" localSheetId="8">'GT481'!$A$1:$L$43</definedName>
    <definedName name="_xlnm.Print_Area" localSheetId="9">'GT484'!$A$1:$L$43</definedName>
    <definedName name="_xlnm.Print_Area" localSheetId="10">'GT485'!$A$1:$L$43</definedName>
    <definedName name="_xlnm.Print_Area" localSheetId="2">'JHB'!$A$1:$L$43</definedName>
    <definedName name="_xlnm.Print_Area" localSheetId="0">'Summary'!$A$1:$L$43</definedName>
    <definedName name="_xlnm.Print_Area" localSheetId="3">'TSH'!$A$1:$L$43</definedName>
  </definedNames>
  <calcPr fullCalcOnLoad="1"/>
</workbook>
</file>

<file path=xl/sharedStrings.xml><?xml version="1.0" encoding="utf-8"?>
<sst xmlns="http://schemas.openxmlformats.org/spreadsheetml/2006/main" count="732" uniqueCount="62">
  <si>
    <t>Gauteng: City of Ekurhuleni(EKU)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</si>
  <si>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</si>
  <si>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</si>
  <si>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</si>
  <si>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</si>
  <si>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</si>
  <si>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</si>
  <si>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</si>
  <si>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</si>
  <si>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</si>
  <si>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</si>
  <si>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</si>
  <si>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</si>
  <si>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</si>
  <si>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</si>
  <si>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</si>
  <si>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</si>
  <si>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</si>
  <si>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</si>
  <si>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</si>
  <si>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</si>
  <si>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</si>
  <si>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</si>
  <si>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</si>
  <si>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</si>
  <si>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</si>
  <si>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</si>
  <si>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</si>
  <si>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</si>
  <si>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</si>
  <si>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</si>
  <si>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</si>
  <si>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</si>
  <si>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</si>
  <si>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</si>
  <si>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</si>
  <si>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</si>
  <si>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</si>
  <si>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</si>
  <si>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</si>
  <si>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</si>
  <si>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</si>
  <si>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</si>
  <si>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</si>
  <si>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</si>
  <si>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</si>
  <si>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</si>
  <si>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</si>
  <si>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Gauteng: City Of Johannesburg(JHB) - REVIEW - Table A7 Budgeted Cash Flows for 4th Quarter ended 30 June 2017 (Figures Finalised as at 2018/05/07)</t>
  </si>
  <si>
    <t>Gauteng: City Of Tshwane(TSH) - REVIEW - Table A7 Budgeted Cash Flows for 4th Quarter ended 30 June 2017 (Figures Finalised as at 2018/05/07)</t>
  </si>
  <si>
    <t>Gauteng: Emfuleni(GT421) - REVIEW - Table A7 Budgeted Cash Flows for 4th Quarter ended 30 June 2017 (Figures Finalised as at 2018/05/07)</t>
  </si>
  <si>
    <t>Gauteng: Midvaal(GT422) - REVIEW - Table A7 Budgeted Cash Flows for 4th Quarter ended 30 June 2017 (Figures Finalised as at 2018/05/07)</t>
  </si>
  <si>
    <t>Gauteng: Lesedi(GT423) - REVIEW - Table A7 Budgeted Cash Flows for 4th Quarter ended 30 June 2017 (Figures Finalised as at 2018/05/07)</t>
  </si>
  <si>
    <t>Gauteng: Sedibeng(DC42) - REVIEW - Table A7 Budgeted Cash Flows for 4th Quarter ended 30 June 2017 (Figures Finalised as at 2018/05/07)</t>
  </si>
  <si>
    <t>Gauteng: Mogale City(GT481) - REVIEW - Table A7 Budgeted Cash Flows for 4th Quarter ended 30 June 2017 (Figures Finalised as at 2018/05/07)</t>
  </si>
  <si>
    <t>Gauteng: Merafong City(GT484) - REVIEW - Table A7 Budgeted Cash Flows for 4th Quarter ended 30 June 2017 (Figures Finalised as at 2018/05/07)</t>
  </si>
  <si>
    <t>Gauteng: Rand West City(GT485) - REVIEW - Table A7 Budgeted Cash Flows for 4th Quarter ended 30 June 2017 (Figures Finalised as at 2018/05/07)</t>
  </si>
  <si>
    <t>Gauteng: West Rand(DC48)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</si>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</sst>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16239249084</v>
      </c>
      <c r="D6" s="19">
        <v>16598185734</v>
      </c>
      <c r="E6" s="20">
        <v>10260052301</v>
      </c>
      <c r="F6" s="21">
        <v>19495712291</v>
      </c>
      <c r="G6" s="19">
        <v>19576063705</v>
      </c>
      <c r="H6" s="20">
        <v>18566015400</v>
      </c>
      <c r="I6" s="22">
        <v>11013323560</v>
      </c>
      <c r="J6" s="23">
        <v>21461765494</v>
      </c>
      <c r="K6" s="19">
        <v>22983478465</v>
      </c>
      <c r="L6" s="20">
        <v>24595953247</v>
      </c>
    </row>
    <row r="7" spans="1:12" ht="13.5">
      <c r="A7" s="24" t="s">
        <v>19</v>
      </c>
      <c r="B7" s="18"/>
      <c r="C7" s="19">
        <v>46763163623</v>
      </c>
      <c r="D7" s="19">
        <v>51077070559</v>
      </c>
      <c r="E7" s="20">
        <v>63978787761</v>
      </c>
      <c r="F7" s="21">
        <v>67627459456</v>
      </c>
      <c r="G7" s="19">
        <v>65207325786</v>
      </c>
      <c r="H7" s="20">
        <v>62852499726</v>
      </c>
      <c r="I7" s="22">
        <v>68245295079</v>
      </c>
      <c r="J7" s="23">
        <v>67507151023</v>
      </c>
      <c r="K7" s="19">
        <v>76037367496</v>
      </c>
      <c r="L7" s="20">
        <v>81750041649</v>
      </c>
    </row>
    <row r="8" spans="1:12" ht="13.5">
      <c r="A8" s="24" t="s">
        <v>20</v>
      </c>
      <c r="B8" s="18"/>
      <c r="C8" s="19">
        <v>3945480207</v>
      </c>
      <c r="D8" s="19">
        <v>4513739506</v>
      </c>
      <c r="E8" s="20">
        <v>3550794276</v>
      </c>
      <c r="F8" s="21">
        <v>9092085788</v>
      </c>
      <c r="G8" s="19">
        <v>9236931939</v>
      </c>
      <c r="H8" s="20">
        <v>13917293281</v>
      </c>
      <c r="I8" s="22">
        <v>4334043238</v>
      </c>
      <c r="J8" s="23">
        <v>8932663180</v>
      </c>
      <c r="K8" s="19">
        <v>6522867948</v>
      </c>
      <c r="L8" s="20">
        <v>7008861640</v>
      </c>
    </row>
    <row r="9" spans="1:12" ht="13.5">
      <c r="A9" s="24" t="s">
        <v>21</v>
      </c>
      <c r="B9" s="18" t="s">
        <v>22</v>
      </c>
      <c r="C9" s="19">
        <v>13043033013</v>
      </c>
      <c r="D9" s="19">
        <v>13973406318</v>
      </c>
      <c r="E9" s="20">
        <v>18567096056</v>
      </c>
      <c r="F9" s="21">
        <v>16582594350</v>
      </c>
      <c r="G9" s="19">
        <v>16575093669</v>
      </c>
      <c r="H9" s="20">
        <v>15200519804</v>
      </c>
      <c r="I9" s="22">
        <v>20498847892</v>
      </c>
      <c r="J9" s="23">
        <v>19007836705</v>
      </c>
      <c r="K9" s="19">
        <v>20818616189</v>
      </c>
      <c r="L9" s="20">
        <v>22257898017</v>
      </c>
    </row>
    <row r="10" spans="1:12" ht="13.5">
      <c r="A10" s="24" t="s">
        <v>23</v>
      </c>
      <c r="B10" s="18" t="s">
        <v>22</v>
      </c>
      <c r="C10" s="19">
        <v>6778753571</v>
      </c>
      <c r="D10" s="19">
        <v>7977852923</v>
      </c>
      <c r="E10" s="20">
        <v>-4942495084</v>
      </c>
      <c r="F10" s="21">
        <v>7862769660</v>
      </c>
      <c r="G10" s="19">
        <v>8499201221</v>
      </c>
      <c r="H10" s="20">
        <v>7739615451</v>
      </c>
      <c r="I10" s="22">
        <v>-2195027909</v>
      </c>
      <c r="J10" s="23">
        <v>9001310294</v>
      </c>
      <c r="K10" s="19">
        <v>9041293073</v>
      </c>
      <c r="L10" s="20">
        <v>9569162408</v>
      </c>
    </row>
    <row r="11" spans="1:12" ht="13.5">
      <c r="A11" s="24" t="s">
        <v>24</v>
      </c>
      <c r="B11" s="18"/>
      <c r="C11" s="19">
        <v>1702995060</v>
      </c>
      <c r="D11" s="19">
        <v>1871033646</v>
      </c>
      <c r="E11" s="20">
        <v>2231720963</v>
      </c>
      <c r="F11" s="21">
        <v>1525473082</v>
      </c>
      <c r="G11" s="19">
        <v>1517642089</v>
      </c>
      <c r="H11" s="20">
        <v>2072051740</v>
      </c>
      <c r="I11" s="22">
        <v>1382609224</v>
      </c>
      <c r="J11" s="23">
        <v>1750713788</v>
      </c>
      <c r="K11" s="19">
        <v>1793860156</v>
      </c>
      <c r="L11" s="20">
        <v>1913678628</v>
      </c>
    </row>
    <row r="12" spans="1:12" ht="13.5">
      <c r="A12" s="24" t="s">
        <v>25</v>
      </c>
      <c r="B12" s="18"/>
      <c r="C12" s="19">
        <v>40505</v>
      </c>
      <c r="D12" s="19">
        <v>21691</v>
      </c>
      <c r="E12" s="20">
        <v>23350</v>
      </c>
      <c r="F12" s="21"/>
      <c r="G12" s="19"/>
      <c r="H12" s="20"/>
      <c r="I12" s="22">
        <v>20925</v>
      </c>
      <c r="J12" s="23">
        <v>140000</v>
      </c>
      <c r="K12" s="19">
        <v>143000</v>
      </c>
      <c r="L12" s="20">
        <v>156180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-70745714180</v>
      </c>
      <c r="D14" s="19">
        <v>-75498077815</v>
      </c>
      <c r="E14" s="20">
        <v>-78525330173</v>
      </c>
      <c r="F14" s="21">
        <v>-96675161349</v>
      </c>
      <c r="G14" s="19">
        <v>-83097700779</v>
      </c>
      <c r="H14" s="20">
        <v>-103572513786</v>
      </c>
      <c r="I14" s="22">
        <v>-90228576925</v>
      </c>
      <c r="J14" s="23">
        <v>-100245747560</v>
      </c>
      <c r="K14" s="19">
        <v>-108611803156</v>
      </c>
      <c r="L14" s="20">
        <v>-117438280912</v>
      </c>
    </row>
    <row r="15" spans="1:12" ht="13.5">
      <c r="A15" s="24" t="s">
        <v>28</v>
      </c>
      <c r="B15" s="18"/>
      <c r="C15" s="19">
        <v>-2897382378</v>
      </c>
      <c r="D15" s="19">
        <v>-3274983561</v>
      </c>
      <c r="E15" s="20">
        <v>-3778535317</v>
      </c>
      <c r="F15" s="21">
        <v>-4146536159</v>
      </c>
      <c r="G15" s="19">
        <v>-14460344320</v>
      </c>
      <c r="H15" s="20">
        <v>-4255565842</v>
      </c>
      <c r="I15" s="22">
        <v>-4479360162</v>
      </c>
      <c r="J15" s="23">
        <v>-4806493860</v>
      </c>
      <c r="K15" s="19">
        <v>-4919357784</v>
      </c>
      <c r="L15" s="20">
        <v>-4935054759</v>
      </c>
    </row>
    <row r="16" spans="1:12" ht="13.5">
      <c r="A16" s="24" t="s">
        <v>29</v>
      </c>
      <c r="B16" s="18" t="s">
        <v>22</v>
      </c>
      <c r="C16" s="19">
        <v>-1060444401</v>
      </c>
      <c r="D16" s="19">
        <v>-1240982328</v>
      </c>
      <c r="E16" s="20">
        <v>-1096697799</v>
      </c>
      <c r="F16" s="21">
        <v>-2313255891</v>
      </c>
      <c r="G16" s="19">
        <v>-6480823470</v>
      </c>
      <c r="H16" s="20">
        <v>-3092977414</v>
      </c>
      <c r="I16" s="22">
        <v>-1234485199</v>
      </c>
      <c r="J16" s="23">
        <v>-1485761426</v>
      </c>
      <c r="K16" s="19">
        <v>-1641436069</v>
      </c>
      <c r="L16" s="20">
        <v>-1647827936</v>
      </c>
    </row>
    <row r="17" spans="1:12" ht="13.5">
      <c r="A17" s="25" t="s">
        <v>30</v>
      </c>
      <c r="B17" s="26"/>
      <c r="C17" s="27">
        <f>SUM(C6:C16)</f>
        <v>13769174104</v>
      </c>
      <c r="D17" s="27">
        <f aca="true" t="shared" si="0" ref="D17:L17">SUM(D6:D16)</f>
        <v>15997266673</v>
      </c>
      <c r="E17" s="28">
        <f t="shared" si="0"/>
        <v>10245416334</v>
      </c>
      <c r="F17" s="29">
        <f t="shared" si="0"/>
        <v>19051141228</v>
      </c>
      <c r="G17" s="27">
        <f t="shared" si="0"/>
        <v>16573389840</v>
      </c>
      <c r="H17" s="30">
        <f t="shared" si="0"/>
        <v>9426938360</v>
      </c>
      <c r="I17" s="29">
        <f t="shared" si="0"/>
        <v>7336689723</v>
      </c>
      <c r="J17" s="31">
        <f t="shared" si="0"/>
        <v>21123577638</v>
      </c>
      <c r="K17" s="27">
        <f t="shared" si="0"/>
        <v>22025029318</v>
      </c>
      <c r="L17" s="28">
        <f t="shared" si="0"/>
        <v>23074588162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13347206</v>
      </c>
      <c r="D21" s="19">
        <v>22093806</v>
      </c>
      <c r="E21" s="20">
        <v>333225703</v>
      </c>
      <c r="F21" s="38">
        <v>45905280</v>
      </c>
      <c r="G21" s="39">
        <v>35530225</v>
      </c>
      <c r="H21" s="40">
        <v>641823131</v>
      </c>
      <c r="I21" s="22">
        <v>19296947</v>
      </c>
      <c r="J21" s="41">
        <v>306008208</v>
      </c>
      <c r="K21" s="39">
        <v>283935897</v>
      </c>
      <c r="L21" s="40">
        <v>187927004</v>
      </c>
    </row>
    <row r="22" spans="1:12" ht="13.5">
      <c r="A22" s="24" t="s">
        <v>33</v>
      </c>
      <c r="B22" s="18"/>
      <c r="C22" s="19">
        <v>2000</v>
      </c>
      <c r="D22" s="39"/>
      <c r="E22" s="40"/>
      <c r="F22" s="21">
        <v>-241572240</v>
      </c>
      <c r="G22" s="19">
        <v>-27789708</v>
      </c>
      <c r="H22" s="20">
        <v>-234212622</v>
      </c>
      <c r="I22" s="22">
        <v>693825</v>
      </c>
      <c r="J22" s="23">
        <v>-102704580</v>
      </c>
      <c r="K22" s="19">
        <v>-116398454</v>
      </c>
      <c r="L22" s="20">
        <v>-130764802</v>
      </c>
    </row>
    <row r="23" spans="1:12" ht="13.5">
      <c r="A23" s="24" t="s">
        <v>34</v>
      </c>
      <c r="B23" s="18"/>
      <c r="C23" s="39">
        <v>15009530</v>
      </c>
      <c r="D23" s="19">
        <v>310874152</v>
      </c>
      <c r="E23" s="20">
        <v>49558177</v>
      </c>
      <c r="F23" s="38">
        <v>-43526201</v>
      </c>
      <c r="G23" s="39">
        <v>-28137996</v>
      </c>
      <c r="H23" s="40">
        <v>303786039</v>
      </c>
      <c r="I23" s="22">
        <v>-2591394</v>
      </c>
      <c r="J23" s="41">
        <v>-41536884</v>
      </c>
      <c r="K23" s="39">
        <v>-41857322</v>
      </c>
      <c r="L23" s="40">
        <v>-40481118</v>
      </c>
    </row>
    <row r="24" spans="1:12" ht="13.5">
      <c r="A24" s="24" t="s">
        <v>35</v>
      </c>
      <c r="B24" s="18"/>
      <c r="C24" s="19">
        <v>-396725074</v>
      </c>
      <c r="D24" s="19">
        <v>-479386683</v>
      </c>
      <c r="E24" s="20">
        <v>854722689</v>
      </c>
      <c r="F24" s="21">
        <v>-626156420</v>
      </c>
      <c r="G24" s="19">
        <v>-621624486</v>
      </c>
      <c r="H24" s="20">
        <v>-1207470874</v>
      </c>
      <c r="I24" s="22">
        <v>194618963</v>
      </c>
      <c r="J24" s="23">
        <v>1101246183</v>
      </c>
      <c r="K24" s="19">
        <v>-1161408571</v>
      </c>
      <c r="L24" s="20">
        <v>-1531529680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-15257592322</v>
      </c>
      <c r="D26" s="19">
        <v>-18627356152</v>
      </c>
      <c r="E26" s="20">
        <v>-10090207829</v>
      </c>
      <c r="F26" s="21">
        <v>-19527535210</v>
      </c>
      <c r="G26" s="19">
        <v>-18819515721</v>
      </c>
      <c r="H26" s="20">
        <v>-15217492489</v>
      </c>
      <c r="I26" s="22">
        <v>-10084075047</v>
      </c>
      <c r="J26" s="23">
        <v>-20107761610</v>
      </c>
      <c r="K26" s="19">
        <v>-20914589827</v>
      </c>
      <c r="L26" s="20">
        <v>-21689314554</v>
      </c>
    </row>
    <row r="27" spans="1:12" ht="13.5">
      <c r="A27" s="25" t="s">
        <v>37</v>
      </c>
      <c r="B27" s="26"/>
      <c r="C27" s="27">
        <f>SUM(C21:C26)</f>
        <v>-15625958660</v>
      </c>
      <c r="D27" s="27">
        <f aca="true" t="shared" si="1" ref="D27:L27">SUM(D21:D26)</f>
        <v>-18773774877</v>
      </c>
      <c r="E27" s="28">
        <f t="shared" si="1"/>
        <v>-8852701260</v>
      </c>
      <c r="F27" s="29">
        <f t="shared" si="1"/>
        <v>-20392884791</v>
      </c>
      <c r="G27" s="27">
        <f t="shared" si="1"/>
        <v>-19461537686</v>
      </c>
      <c r="H27" s="28">
        <f t="shared" si="1"/>
        <v>-15713566815</v>
      </c>
      <c r="I27" s="30">
        <f t="shared" si="1"/>
        <v>-9872056706</v>
      </c>
      <c r="J27" s="31">
        <f t="shared" si="1"/>
        <v>-18844748683</v>
      </c>
      <c r="K27" s="27">
        <f t="shared" si="1"/>
        <v>-21950318277</v>
      </c>
      <c r="L27" s="28">
        <f t="shared" si="1"/>
        <v>-23204163150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>
        <v>4000</v>
      </c>
      <c r="H31" s="20">
        <v>2160000000</v>
      </c>
      <c r="I31" s="22">
        <v>669124860</v>
      </c>
      <c r="J31" s="23">
        <v>500000000</v>
      </c>
      <c r="K31" s="19"/>
      <c r="L31" s="20"/>
    </row>
    <row r="32" spans="1:12" ht="13.5">
      <c r="A32" s="24" t="s">
        <v>40</v>
      </c>
      <c r="B32" s="18"/>
      <c r="C32" s="19">
        <v>4519733086</v>
      </c>
      <c r="D32" s="19">
        <v>5764005407</v>
      </c>
      <c r="E32" s="20">
        <v>1268787696</v>
      </c>
      <c r="F32" s="21">
        <v>5433027206</v>
      </c>
      <c r="G32" s="19">
        <v>4900121098</v>
      </c>
      <c r="H32" s="20">
        <v>3521512497</v>
      </c>
      <c r="I32" s="22">
        <v>992775473</v>
      </c>
      <c r="J32" s="23">
        <v>7301823170</v>
      </c>
      <c r="K32" s="19">
        <v>6807856778</v>
      </c>
      <c r="L32" s="20">
        <v>7855244000</v>
      </c>
    </row>
    <row r="33" spans="1:12" ht="13.5">
      <c r="A33" s="24" t="s">
        <v>41</v>
      </c>
      <c r="B33" s="18"/>
      <c r="C33" s="19">
        <v>26196760</v>
      </c>
      <c r="D33" s="19">
        <v>75466714</v>
      </c>
      <c r="E33" s="20">
        <v>39655661</v>
      </c>
      <c r="F33" s="21">
        <v>25208168</v>
      </c>
      <c r="G33" s="39">
        <v>390825567</v>
      </c>
      <c r="H33" s="40">
        <v>118489088</v>
      </c>
      <c r="I33" s="42">
        <v>58247109</v>
      </c>
      <c r="J33" s="23">
        <v>58463756</v>
      </c>
      <c r="K33" s="19">
        <v>58591567</v>
      </c>
      <c r="L33" s="20">
        <v>58770240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-2002537136</v>
      </c>
      <c r="D35" s="19">
        <v>-2002742304</v>
      </c>
      <c r="E35" s="20">
        <v>-2504292265</v>
      </c>
      <c r="F35" s="21">
        <v>-1778157512</v>
      </c>
      <c r="G35" s="19">
        <v>-1817346385</v>
      </c>
      <c r="H35" s="20">
        <v>-2833388451</v>
      </c>
      <c r="I35" s="22">
        <v>-1583123409</v>
      </c>
      <c r="J35" s="23">
        <v>-4936244877</v>
      </c>
      <c r="K35" s="19">
        <v>-1599961040</v>
      </c>
      <c r="L35" s="20">
        <v>-3289132177</v>
      </c>
    </row>
    <row r="36" spans="1:12" ht="13.5">
      <c r="A36" s="25" t="s">
        <v>43</v>
      </c>
      <c r="B36" s="26"/>
      <c r="C36" s="27">
        <f>SUM(C31:C35)</f>
        <v>2543392710</v>
      </c>
      <c r="D36" s="27">
        <f aca="true" t="shared" si="2" ref="D36:L36">SUM(D31:D35)</f>
        <v>3836729817</v>
      </c>
      <c r="E36" s="28">
        <f t="shared" si="2"/>
        <v>-1195848908</v>
      </c>
      <c r="F36" s="29">
        <f t="shared" si="2"/>
        <v>3680077862</v>
      </c>
      <c r="G36" s="27">
        <f t="shared" si="2"/>
        <v>3473604280</v>
      </c>
      <c r="H36" s="28">
        <f t="shared" si="2"/>
        <v>2966613134</v>
      </c>
      <c r="I36" s="30">
        <f t="shared" si="2"/>
        <v>137024033</v>
      </c>
      <c r="J36" s="31">
        <f t="shared" si="2"/>
        <v>2924042049</v>
      </c>
      <c r="K36" s="27">
        <f t="shared" si="2"/>
        <v>5266487305</v>
      </c>
      <c r="L36" s="28">
        <f t="shared" si="2"/>
        <v>4624882063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686608154</v>
      </c>
      <c r="D38" s="33">
        <f aca="true" t="shared" si="3" ref="D38:L38">+D17+D27+D36</f>
        <v>1060221613</v>
      </c>
      <c r="E38" s="34">
        <f t="shared" si="3"/>
        <v>196866166</v>
      </c>
      <c r="F38" s="35">
        <f t="shared" si="3"/>
        <v>2338334299</v>
      </c>
      <c r="G38" s="33">
        <f t="shared" si="3"/>
        <v>585456434</v>
      </c>
      <c r="H38" s="34">
        <f t="shared" si="3"/>
        <v>-3320015321</v>
      </c>
      <c r="I38" s="36">
        <f t="shared" si="3"/>
        <v>-2398342950</v>
      </c>
      <c r="J38" s="37">
        <f t="shared" si="3"/>
        <v>5202871004</v>
      </c>
      <c r="K38" s="33">
        <f t="shared" si="3"/>
        <v>5341198346</v>
      </c>
      <c r="L38" s="34">
        <f t="shared" si="3"/>
        <v>4495307075</v>
      </c>
    </row>
    <row r="39" spans="1:12" ht="13.5">
      <c r="A39" s="24" t="s">
        <v>45</v>
      </c>
      <c r="B39" s="18" t="s">
        <v>46</v>
      </c>
      <c r="C39" s="33">
        <v>11947702460</v>
      </c>
      <c r="D39" s="33">
        <v>12637575789</v>
      </c>
      <c r="E39" s="34">
        <v>13698965595</v>
      </c>
      <c r="F39" s="35">
        <v>13799227459</v>
      </c>
      <c r="G39" s="33">
        <v>12430290988</v>
      </c>
      <c r="H39" s="34">
        <v>15936292597</v>
      </c>
      <c r="I39" s="36">
        <v>13975551976</v>
      </c>
      <c r="J39" s="37">
        <v>13299874924</v>
      </c>
      <c r="K39" s="33">
        <v>18502745926</v>
      </c>
      <c r="L39" s="34">
        <v>23843944272</v>
      </c>
    </row>
    <row r="40" spans="1:12" ht="13.5">
      <c r="A40" s="43" t="s">
        <v>47</v>
      </c>
      <c r="B40" s="44" t="s">
        <v>46</v>
      </c>
      <c r="C40" s="45">
        <v>12634310615</v>
      </c>
      <c r="D40" s="45">
        <v>13697797401</v>
      </c>
      <c r="E40" s="46">
        <v>13895831761</v>
      </c>
      <c r="F40" s="47">
        <v>16137561757</v>
      </c>
      <c r="G40" s="45">
        <v>13015747420</v>
      </c>
      <c r="H40" s="46">
        <v>12616277276</v>
      </c>
      <c r="I40" s="48">
        <v>11577209024</v>
      </c>
      <c r="J40" s="49">
        <v>18502745926</v>
      </c>
      <c r="K40" s="45">
        <v>23843944272</v>
      </c>
      <c r="L40" s="46">
        <v>28339251347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269437761</v>
      </c>
      <c r="D6" s="19">
        <v>147168920</v>
      </c>
      <c r="E6" s="20">
        <v>148077565</v>
      </c>
      <c r="F6" s="21">
        <v>147941844</v>
      </c>
      <c r="G6" s="19">
        <v>147941844</v>
      </c>
      <c r="H6" s="20">
        <v>137609435</v>
      </c>
      <c r="I6" s="22">
        <v>126211121</v>
      </c>
      <c r="J6" s="23">
        <v>132576216</v>
      </c>
      <c r="K6" s="19">
        <v>139217411</v>
      </c>
      <c r="L6" s="20">
        <v>147570455</v>
      </c>
    </row>
    <row r="7" spans="1:12" ht="13.5">
      <c r="A7" s="24" t="s">
        <v>19</v>
      </c>
      <c r="B7" s="18"/>
      <c r="C7" s="19">
        <v>382803542</v>
      </c>
      <c r="D7" s="19">
        <v>412340424</v>
      </c>
      <c r="E7" s="20">
        <v>424396717</v>
      </c>
      <c r="F7" s="21">
        <v>458489476</v>
      </c>
      <c r="G7" s="19">
        <v>458489476</v>
      </c>
      <c r="H7" s="20">
        <v>481466786</v>
      </c>
      <c r="I7" s="22">
        <v>467266681</v>
      </c>
      <c r="J7" s="23">
        <v>539009256</v>
      </c>
      <c r="K7" s="19">
        <v>582130005</v>
      </c>
      <c r="L7" s="20">
        <v>621644216</v>
      </c>
    </row>
    <row r="8" spans="1:12" ht="13.5">
      <c r="A8" s="24" t="s">
        <v>20</v>
      </c>
      <c r="B8" s="18"/>
      <c r="C8" s="19">
        <v>25249380</v>
      </c>
      <c r="D8" s="19">
        <v>40231393</v>
      </c>
      <c r="E8" s="20">
        <v>26313866</v>
      </c>
      <c r="F8" s="21">
        <v>66195276</v>
      </c>
      <c r="G8" s="19">
        <v>66195276</v>
      </c>
      <c r="H8" s="20">
        <v>64653750</v>
      </c>
      <c r="I8" s="22">
        <v>46569822</v>
      </c>
      <c r="J8" s="23">
        <v>58207932</v>
      </c>
      <c r="K8" s="19">
        <v>61700407</v>
      </c>
      <c r="L8" s="20">
        <v>65402447</v>
      </c>
    </row>
    <row r="9" spans="1:12" ht="13.5">
      <c r="A9" s="24" t="s">
        <v>21</v>
      </c>
      <c r="B9" s="18" t="s">
        <v>22</v>
      </c>
      <c r="C9" s="19">
        <v>189311000</v>
      </c>
      <c r="D9" s="19">
        <v>311561998</v>
      </c>
      <c r="E9" s="20">
        <v>198657169</v>
      </c>
      <c r="F9" s="21">
        <v>206523000</v>
      </c>
      <c r="G9" s="19">
        <v>206523000</v>
      </c>
      <c r="H9" s="20">
        <v>182438821</v>
      </c>
      <c r="I9" s="22">
        <v>309719291</v>
      </c>
      <c r="J9" s="23">
        <v>251910399</v>
      </c>
      <c r="K9" s="19">
        <v>251494900</v>
      </c>
      <c r="L9" s="20">
        <v>225780100</v>
      </c>
    </row>
    <row r="10" spans="1:12" ht="13.5">
      <c r="A10" s="24" t="s">
        <v>23</v>
      </c>
      <c r="B10" s="18" t="s">
        <v>22</v>
      </c>
      <c r="C10" s="19">
        <v>98859000</v>
      </c>
      <c r="D10" s="19">
        <v>72207826</v>
      </c>
      <c r="E10" s="20">
        <v>144369397</v>
      </c>
      <c r="F10" s="21">
        <v>98282000</v>
      </c>
      <c r="G10" s="19">
        <v>98282000</v>
      </c>
      <c r="H10" s="20">
        <v>236118000</v>
      </c>
      <c r="I10" s="22">
        <v>105870391</v>
      </c>
      <c r="J10" s="23">
        <v>120338601</v>
      </c>
      <c r="K10" s="19">
        <v>117298000</v>
      </c>
      <c r="L10" s="20">
        <v>140382000</v>
      </c>
    </row>
    <row r="11" spans="1:12" ht="13.5">
      <c r="A11" s="24" t="s">
        <v>24</v>
      </c>
      <c r="B11" s="18"/>
      <c r="C11" s="19">
        <v>16863276</v>
      </c>
      <c r="D11" s="19">
        <v>41619758</v>
      </c>
      <c r="E11" s="20">
        <v>11069678</v>
      </c>
      <c r="F11" s="21">
        <v>21924084</v>
      </c>
      <c r="G11" s="19">
        <v>21924084</v>
      </c>
      <c r="H11" s="20">
        <v>13628822</v>
      </c>
      <c r="I11" s="22">
        <v>12842283</v>
      </c>
      <c r="J11" s="23">
        <v>62552604</v>
      </c>
      <c r="K11" s="19">
        <v>66060739</v>
      </c>
      <c r="L11" s="20">
        <v>71288456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-1017943276</v>
      </c>
      <c r="D14" s="19">
        <v>-887158149</v>
      </c>
      <c r="E14" s="20">
        <v>-816623385</v>
      </c>
      <c r="F14" s="21">
        <v>-998381816</v>
      </c>
      <c r="G14" s="19">
        <v>-998381816</v>
      </c>
      <c r="H14" s="20">
        <v>-757519074</v>
      </c>
      <c r="I14" s="22">
        <v>-825466360</v>
      </c>
      <c r="J14" s="23">
        <v>-1120108944</v>
      </c>
      <c r="K14" s="19">
        <v>-1159433475</v>
      </c>
      <c r="L14" s="20">
        <v>-1190587466</v>
      </c>
    </row>
    <row r="15" spans="1:12" ht="13.5">
      <c r="A15" s="24" t="s">
        <v>28</v>
      </c>
      <c r="B15" s="18"/>
      <c r="C15" s="19">
        <v>-4500586</v>
      </c>
      <c r="D15" s="19">
        <v>-3423177</v>
      </c>
      <c r="E15" s="20">
        <v>-9969414</v>
      </c>
      <c r="F15" s="21">
        <v>-12400000</v>
      </c>
      <c r="G15" s="19">
        <v>-12400000</v>
      </c>
      <c r="H15" s="20">
        <v>-12395828</v>
      </c>
      <c r="I15" s="22">
        <v>-11820210</v>
      </c>
      <c r="J15" s="23">
        <v>-12400000</v>
      </c>
      <c r="K15" s="19">
        <v>-12400000</v>
      </c>
      <c r="L15" s="20">
        <v>-12400000</v>
      </c>
    </row>
    <row r="16" spans="1:12" ht="13.5">
      <c r="A16" s="24" t="s">
        <v>29</v>
      </c>
      <c r="B16" s="18" t="s">
        <v>22</v>
      </c>
      <c r="C16" s="19"/>
      <c r="D16" s="19">
        <v>-63515940</v>
      </c>
      <c r="E16" s="20"/>
      <c r="F16" s="21"/>
      <c r="G16" s="19"/>
      <c r="H16" s="20">
        <v>-1950646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-39919903</v>
      </c>
      <c r="D17" s="27">
        <f aca="true" t="shared" si="0" ref="D17:L17">SUM(D6:D16)</f>
        <v>71033053</v>
      </c>
      <c r="E17" s="28">
        <f t="shared" si="0"/>
        <v>126291593</v>
      </c>
      <c r="F17" s="29">
        <f t="shared" si="0"/>
        <v>-11426136</v>
      </c>
      <c r="G17" s="27">
        <f t="shared" si="0"/>
        <v>-11426136</v>
      </c>
      <c r="H17" s="30">
        <f t="shared" si="0"/>
        <v>344050066</v>
      </c>
      <c r="I17" s="29">
        <f t="shared" si="0"/>
        <v>231193019</v>
      </c>
      <c r="J17" s="31">
        <f t="shared" si="0"/>
        <v>32086064</v>
      </c>
      <c r="K17" s="27">
        <f t="shared" si="0"/>
        <v>46067987</v>
      </c>
      <c r="L17" s="28">
        <f t="shared" si="0"/>
        <v>69080208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1522</v>
      </c>
      <c r="E21" s="20">
        <v>7100485</v>
      </c>
      <c r="F21" s="38">
        <v>830280</v>
      </c>
      <c r="G21" s="39">
        <v>830280</v>
      </c>
      <c r="H21" s="40"/>
      <c r="I21" s="22">
        <v>5800000</v>
      </c>
      <c r="J21" s="41"/>
      <c r="K21" s="39"/>
      <c r="L21" s="40"/>
    </row>
    <row r="22" spans="1:12" ht="13.5">
      <c r="A22" s="24" t="s">
        <v>33</v>
      </c>
      <c r="B22" s="18"/>
      <c r="C22" s="19">
        <v>2000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-482000</v>
      </c>
      <c r="D24" s="19">
        <v>-573953</v>
      </c>
      <c r="E24" s="20"/>
      <c r="F24" s="21"/>
      <c r="G24" s="19"/>
      <c r="H24" s="20"/>
      <c r="I24" s="22">
        <v>4171083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-181894350</v>
      </c>
      <c r="D26" s="19">
        <v>-199468340</v>
      </c>
      <c r="E26" s="20">
        <v>-149202263</v>
      </c>
      <c r="F26" s="21">
        <v>-151892000</v>
      </c>
      <c r="G26" s="19">
        <v>-151892000</v>
      </c>
      <c r="H26" s="20">
        <v>-118733494</v>
      </c>
      <c r="I26" s="22">
        <v>-113957988</v>
      </c>
      <c r="J26" s="23">
        <v>-124298601</v>
      </c>
      <c r="K26" s="19">
        <v>-115222300</v>
      </c>
      <c r="L26" s="20">
        <v>-138131884</v>
      </c>
    </row>
    <row r="27" spans="1:12" ht="13.5">
      <c r="A27" s="25" t="s">
        <v>37</v>
      </c>
      <c r="B27" s="26"/>
      <c r="C27" s="27">
        <f>SUM(C21:C26)</f>
        <v>-182374350</v>
      </c>
      <c r="D27" s="27">
        <f aca="true" t="shared" si="1" ref="D27:L27">SUM(D21:D26)</f>
        <v>-200040771</v>
      </c>
      <c r="E27" s="28">
        <f t="shared" si="1"/>
        <v>-142101778</v>
      </c>
      <c r="F27" s="29">
        <f t="shared" si="1"/>
        <v>-151061720</v>
      </c>
      <c r="G27" s="27">
        <f t="shared" si="1"/>
        <v>-151061720</v>
      </c>
      <c r="H27" s="28">
        <f t="shared" si="1"/>
        <v>-118733494</v>
      </c>
      <c r="I27" s="30">
        <f t="shared" si="1"/>
        <v>-103986905</v>
      </c>
      <c r="J27" s="31">
        <f t="shared" si="1"/>
        <v>-124298601</v>
      </c>
      <c r="K27" s="27">
        <f t="shared" si="1"/>
        <v>-115222300</v>
      </c>
      <c r="L27" s="28">
        <f t="shared" si="1"/>
        <v>-138131884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21000000</v>
      </c>
      <c r="E32" s="20">
        <v>30300000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>
        <v>3339</v>
      </c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-8198120</v>
      </c>
      <c r="D35" s="19">
        <v>-9990113</v>
      </c>
      <c r="E35" s="20">
        <v>-15651943</v>
      </c>
      <c r="F35" s="21">
        <v>-8503000</v>
      </c>
      <c r="G35" s="19">
        <v>-8503000</v>
      </c>
      <c r="H35" s="20">
        <v>-4715259</v>
      </c>
      <c r="I35" s="22">
        <v>-5551680</v>
      </c>
      <c r="J35" s="23">
        <v>-4887532</v>
      </c>
      <c r="K35" s="19">
        <v>-4887531</v>
      </c>
      <c r="L35" s="20">
        <v>-4887531</v>
      </c>
    </row>
    <row r="36" spans="1:12" ht="13.5">
      <c r="A36" s="25" t="s">
        <v>43</v>
      </c>
      <c r="B36" s="26"/>
      <c r="C36" s="27">
        <f>SUM(C31:C35)</f>
        <v>-8198120</v>
      </c>
      <c r="D36" s="27">
        <f aca="true" t="shared" si="2" ref="D36:L36">SUM(D31:D35)</f>
        <v>11009887</v>
      </c>
      <c r="E36" s="28">
        <f t="shared" si="2"/>
        <v>14651396</v>
      </c>
      <c r="F36" s="29">
        <f t="shared" si="2"/>
        <v>-8503000</v>
      </c>
      <c r="G36" s="27">
        <f t="shared" si="2"/>
        <v>-8503000</v>
      </c>
      <c r="H36" s="28">
        <f t="shared" si="2"/>
        <v>-4715259</v>
      </c>
      <c r="I36" s="30">
        <f t="shared" si="2"/>
        <v>-5551680</v>
      </c>
      <c r="J36" s="31">
        <f t="shared" si="2"/>
        <v>-4887532</v>
      </c>
      <c r="K36" s="27">
        <f t="shared" si="2"/>
        <v>-4887531</v>
      </c>
      <c r="L36" s="28">
        <f t="shared" si="2"/>
        <v>-4887531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-230492373</v>
      </c>
      <c r="D38" s="33">
        <f aca="true" t="shared" si="3" ref="D38:L38">+D17+D27+D36</f>
        <v>-117997831</v>
      </c>
      <c r="E38" s="34">
        <f t="shared" si="3"/>
        <v>-1158789</v>
      </c>
      <c r="F38" s="35">
        <f t="shared" si="3"/>
        <v>-170990856</v>
      </c>
      <c r="G38" s="33">
        <f t="shared" si="3"/>
        <v>-170990856</v>
      </c>
      <c r="H38" s="34">
        <f t="shared" si="3"/>
        <v>220601313</v>
      </c>
      <c r="I38" s="36">
        <f t="shared" si="3"/>
        <v>121654434</v>
      </c>
      <c r="J38" s="37">
        <f t="shared" si="3"/>
        <v>-97100069</v>
      </c>
      <c r="K38" s="33">
        <f t="shared" si="3"/>
        <v>-74041844</v>
      </c>
      <c r="L38" s="34">
        <f t="shared" si="3"/>
        <v>-73939207</v>
      </c>
    </row>
    <row r="39" spans="1:12" ht="13.5">
      <c r="A39" s="24" t="s">
        <v>45</v>
      </c>
      <c r="B39" s="18" t="s">
        <v>46</v>
      </c>
      <c r="C39" s="33">
        <v>434438156</v>
      </c>
      <c r="D39" s="33">
        <v>203945783</v>
      </c>
      <c r="E39" s="34">
        <v>85947955</v>
      </c>
      <c r="F39" s="35">
        <v>-69786630</v>
      </c>
      <c r="G39" s="33">
        <v>-69786630</v>
      </c>
      <c r="H39" s="34">
        <v>-130668175</v>
      </c>
      <c r="I39" s="36">
        <v>84789166</v>
      </c>
      <c r="J39" s="37">
        <v>-256598125</v>
      </c>
      <c r="K39" s="33">
        <v>-353698194</v>
      </c>
      <c r="L39" s="34">
        <v>-427740038</v>
      </c>
    </row>
    <row r="40" spans="1:12" ht="13.5">
      <c r="A40" s="43" t="s">
        <v>47</v>
      </c>
      <c r="B40" s="44" t="s">
        <v>46</v>
      </c>
      <c r="C40" s="45">
        <v>203945783</v>
      </c>
      <c r="D40" s="45">
        <v>85947952</v>
      </c>
      <c r="E40" s="46">
        <v>84789166</v>
      </c>
      <c r="F40" s="47">
        <v>-240777486</v>
      </c>
      <c r="G40" s="45">
        <v>-240777486</v>
      </c>
      <c r="H40" s="46">
        <v>89933138</v>
      </c>
      <c r="I40" s="48">
        <v>206443600</v>
      </c>
      <c r="J40" s="49">
        <v>-353698194</v>
      </c>
      <c r="K40" s="45">
        <v>-427740038</v>
      </c>
      <c r="L40" s="46">
        <v>-501679245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189015664</v>
      </c>
      <c r="G6" s="19">
        <v>189015664</v>
      </c>
      <c r="H6" s="20">
        <v>165871868</v>
      </c>
      <c r="I6" s="22">
        <v>157161633</v>
      </c>
      <c r="J6" s="23">
        <v>183138924</v>
      </c>
      <c r="K6" s="19">
        <v>194127259</v>
      </c>
      <c r="L6" s="20">
        <v>205774895</v>
      </c>
    </row>
    <row r="7" spans="1:12" ht="13.5">
      <c r="A7" s="24" t="s">
        <v>19</v>
      </c>
      <c r="B7" s="18"/>
      <c r="C7" s="19"/>
      <c r="D7" s="19"/>
      <c r="E7" s="20"/>
      <c r="F7" s="21">
        <v>920138791</v>
      </c>
      <c r="G7" s="19">
        <v>920138791</v>
      </c>
      <c r="H7" s="20">
        <v>563522373</v>
      </c>
      <c r="I7" s="22">
        <v>678710324</v>
      </c>
      <c r="J7" s="23">
        <v>929758980</v>
      </c>
      <c r="K7" s="19">
        <v>985544520</v>
      </c>
      <c r="L7" s="20">
        <v>1044677189</v>
      </c>
    </row>
    <row r="8" spans="1:12" ht="13.5">
      <c r="A8" s="24" t="s">
        <v>20</v>
      </c>
      <c r="B8" s="18"/>
      <c r="C8" s="19"/>
      <c r="D8" s="19"/>
      <c r="E8" s="20"/>
      <c r="F8" s="21">
        <v>51236206</v>
      </c>
      <c r="G8" s="19">
        <v>51236206</v>
      </c>
      <c r="H8" s="20">
        <v>350157786</v>
      </c>
      <c r="I8" s="22">
        <v>43345000</v>
      </c>
      <c r="J8" s="23">
        <v>78519403</v>
      </c>
      <c r="K8" s="19">
        <v>83230567</v>
      </c>
      <c r="L8" s="20">
        <v>88224300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260649382</v>
      </c>
      <c r="G9" s="19">
        <v>260649382</v>
      </c>
      <c r="H9" s="20">
        <v>74981000</v>
      </c>
      <c r="I9" s="22">
        <v>222264564</v>
      </c>
      <c r="J9" s="23">
        <v>283053796</v>
      </c>
      <c r="K9" s="19">
        <v>300037024</v>
      </c>
      <c r="L9" s="20">
        <v>318039245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223782668</v>
      </c>
      <c r="G10" s="19">
        <v>223782668</v>
      </c>
      <c r="H10" s="20">
        <v>179498000</v>
      </c>
      <c r="I10" s="22">
        <v>225641351</v>
      </c>
      <c r="J10" s="23">
        <v>156634400</v>
      </c>
      <c r="K10" s="19">
        <v>218496000</v>
      </c>
      <c r="L10" s="20">
        <v>203652000</v>
      </c>
    </row>
    <row r="11" spans="1:12" ht="13.5">
      <c r="A11" s="24" t="s">
        <v>24</v>
      </c>
      <c r="B11" s="18"/>
      <c r="C11" s="19"/>
      <c r="D11" s="19"/>
      <c r="E11" s="20"/>
      <c r="F11" s="21">
        <v>20052480</v>
      </c>
      <c r="G11" s="19">
        <v>20052480</v>
      </c>
      <c r="H11" s="20">
        <v>21476247</v>
      </c>
      <c r="I11" s="22">
        <v>7872932</v>
      </c>
      <c r="J11" s="23">
        <v>21701675</v>
      </c>
      <c r="K11" s="19">
        <v>23003776</v>
      </c>
      <c r="L11" s="20">
        <v>24384002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>
        <v>50000</v>
      </c>
      <c r="K12" s="19">
        <v>53000</v>
      </c>
      <c r="L12" s="20">
        <v>56180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-1399344033</v>
      </c>
      <c r="G14" s="19">
        <v>-919428438</v>
      </c>
      <c r="H14" s="20">
        <v>-1062835135</v>
      </c>
      <c r="I14" s="22">
        <v>-1019723952</v>
      </c>
      <c r="J14" s="23">
        <v>-1346936304</v>
      </c>
      <c r="K14" s="19">
        <v>-1448536494</v>
      </c>
      <c r="L14" s="20">
        <v>-1557935426</v>
      </c>
    </row>
    <row r="15" spans="1:12" ht="13.5">
      <c r="A15" s="24" t="s">
        <v>28</v>
      </c>
      <c r="B15" s="18"/>
      <c r="C15" s="19"/>
      <c r="D15" s="19"/>
      <c r="E15" s="20"/>
      <c r="F15" s="21">
        <v>-4941804</v>
      </c>
      <c r="G15" s="19">
        <v>-484857399</v>
      </c>
      <c r="H15" s="20">
        <v>-23321052</v>
      </c>
      <c r="I15" s="22">
        <v>-26600701</v>
      </c>
      <c r="J15" s="23">
        <v>-5238324</v>
      </c>
      <c r="K15" s="19">
        <v>-5552618</v>
      </c>
      <c r="L15" s="20">
        <v>-5885775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-420000</v>
      </c>
      <c r="G16" s="19">
        <v>-420000</v>
      </c>
      <c r="H16" s="20">
        <v>-6644962</v>
      </c>
      <c r="I16" s="22"/>
      <c r="J16" s="23">
        <v>-1590000</v>
      </c>
      <c r="K16" s="19">
        <v>-1685400</v>
      </c>
      <c r="L16" s="20">
        <v>-1786524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260169354</v>
      </c>
      <c r="G17" s="27">
        <f t="shared" si="0"/>
        <v>260169354</v>
      </c>
      <c r="H17" s="30">
        <f t="shared" si="0"/>
        <v>262706125</v>
      </c>
      <c r="I17" s="29">
        <f t="shared" si="0"/>
        <v>288671151</v>
      </c>
      <c r="J17" s="31">
        <f t="shared" si="0"/>
        <v>299092550</v>
      </c>
      <c r="K17" s="27">
        <f t="shared" si="0"/>
        <v>348717634</v>
      </c>
      <c r="L17" s="28">
        <f t="shared" si="0"/>
        <v>319200086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-103474054</v>
      </c>
      <c r="I22" s="22">
        <v>693825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-567663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-240782668</v>
      </c>
      <c r="G26" s="19">
        <v>-240782668</v>
      </c>
      <c r="H26" s="20">
        <v>-126792174</v>
      </c>
      <c r="I26" s="22">
        <v>-227799427</v>
      </c>
      <c r="J26" s="23">
        <v>-270630996</v>
      </c>
      <c r="K26" s="19">
        <v>-270631000</v>
      </c>
      <c r="L26" s="20">
        <v>-270631000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-240782668</v>
      </c>
      <c r="G27" s="27">
        <f t="shared" si="1"/>
        <v>-240782668</v>
      </c>
      <c r="H27" s="28">
        <f t="shared" si="1"/>
        <v>-230266228</v>
      </c>
      <c r="I27" s="30">
        <f t="shared" si="1"/>
        <v>-227673265</v>
      </c>
      <c r="J27" s="31">
        <f t="shared" si="1"/>
        <v>-270630996</v>
      </c>
      <c r="K27" s="27">
        <f t="shared" si="1"/>
        <v>-270631000</v>
      </c>
      <c r="L27" s="28">
        <f t="shared" si="1"/>
        <v>-270631000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-7224527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19687617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-23237003</v>
      </c>
      <c r="G35" s="19">
        <v>-23237003</v>
      </c>
      <c r="H35" s="20">
        <v>-7582025</v>
      </c>
      <c r="I35" s="22">
        <v>-6859446</v>
      </c>
      <c r="J35" s="23">
        <v>-2000000</v>
      </c>
      <c r="K35" s="19">
        <v>-1445000</v>
      </c>
      <c r="L35" s="20">
        <v>-1301000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-23237003</v>
      </c>
      <c r="G36" s="27">
        <f t="shared" si="2"/>
        <v>-23237003</v>
      </c>
      <c r="H36" s="28">
        <f t="shared" si="2"/>
        <v>12105592</v>
      </c>
      <c r="I36" s="30">
        <f t="shared" si="2"/>
        <v>-14083973</v>
      </c>
      <c r="J36" s="31">
        <f t="shared" si="2"/>
        <v>-2000000</v>
      </c>
      <c r="K36" s="27">
        <f t="shared" si="2"/>
        <v>-1445000</v>
      </c>
      <c r="L36" s="28">
        <f t="shared" si="2"/>
        <v>-1301000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-3850317</v>
      </c>
      <c r="G38" s="33">
        <f t="shared" si="3"/>
        <v>-3850317</v>
      </c>
      <c r="H38" s="34">
        <f t="shared" si="3"/>
        <v>44545489</v>
      </c>
      <c r="I38" s="36">
        <f t="shared" si="3"/>
        <v>46913913</v>
      </c>
      <c r="J38" s="37">
        <f t="shared" si="3"/>
        <v>26461554</v>
      </c>
      <c r="K38" s="33">
        <f t="shared" si="3"/>
        <v>76641634</v>
      </c>
      <c r="L38" s="34">
        <f t="shared" si="3"/>
        <v>47268086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17338458</v>
      </c>
      <c r="G39" s="33">
        <v>17338458</v>
      </c>
      <c r="H39" s="34">
        <v>84451857</v>
      </c>
      <c r="I39" s="36">
        <v>81029135</v>
      </c>
      <c r="J39" s="37">
        <v>33500000</v>
      </c>
      <c r="K39" s="33">
        <v>59961554</v>
      </c>
      <c r="L39" s="34">
        <v>136603188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13488140</v>
      </c>
      <c r="G40" s="45">
        <v>13488140</v>
      </c>
      <c r="H40" s="46">
        <v>128997346</v>
      </c>
      <c r="I40" s="48">
        <v>127943048</v>
      </c>
      <c r="J40" s="49">
        <v>59961554</v>
      </c>
      <c r="K40" s="45">
        <v>136603188</v>
      </c>
      <c r="L40" s="46">
        <v>183871274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>
        <v>831035</v>
      </c>
      <c r="F7" s="21">
        <v>30656000</v>
      </c>
      <c r="G7" s="19">
        <v>24752578</v>
      </c>
      <c r="H7" s="20">
        <v>1079849</v>
      </c>
      <c r="I7" s="22">
        <v>807121</v>
      </c>
      <c r="J7" s="23">
        <v>2352000</v>
      </c>
      <c r="K7" s="19">
        <v>2486064</v>
      </c>
      <c r="L7" s="20">
        <v>2625284</v>
      </c>
    </row>
    <row r="8" spans="1:12" ht="13.5">
      <c r="A8" s="24" t="s">
        <v>20</v>
      </c>
      <c r="B8" s="18"/>
      <c r="C8" s="19">
        <v>51509317</v>
      </c>
      <c r="D8" s="19">
        <v>61034046</v>
      </c>
      <c r="E8" s="20">
        <v>33866506</v>
      </c>
      <c r="F8" s="21">
        <v>59382000</v>
      </c>
      <c r="G8" s="19">
        <v>50600177</v>
      </c>
      <c r="H8" s="20">
        <v>31200327</v>
      </c>
      <c r="I8" s="22">
        <v>12475300</v>
      </c>
      <c r="J8" s="23">
        <v>301547260</v>
      </c>
      <c r="K8" s="19">
        <v>319555453</v>
      </c>
      <c r="L8" s="20">
        <v>348256559</v>
      </c>
    </row>
    <row r="9" spans="1:12" ht="13.5">
      <c r="A9" s="24" t="s">
        <v>21</v>
      </c>
      <c r="B9" s="18" t="s">
        <v>22</v>
      </c>
      <c r="C9" s="19">
        <v>182259606</v>
      </c>
      <c r="D9" s="19">
        <v>189804775</v>
      </c>
      <c r="E9" s="20">
        <v>217035701</v>
      </c>
      <c r="F9" s="21">
        <v>203891000</v>
      </c>
      <c r="G9" s="19">
        <v>204320466</v>
      </c>
      <c r="H9" s="20">
        <v>208058229</v>
      </c>
      <c r="I9" s="22">
        <v>218204535</v>
      </c>
      <c r="J9" s="23">
        <v>207297200</v>
      </c>
      <c r="K9" s="19">
        <v>219113140</v>
      </c>
      <c r="L9" s="20">
        <v>231383476</v>
      </c>
    </row>
    <row r="10" spans="1:12" ht="13.5">
      <c r="A10" s="24" t="s">
        <v>23</v>
      </c>
      <c r="B10" s="18" t="s">
        <v>22</v>
      </c>
      <c r="C10" s="19"/>
      <c r="D10" s="19"/>
      <c r="E10" s="20">
        <v>36770565</v>
      </c>
      <c r="F10" s="21">
        <v>12484000</v>
      </c>
      <c r="G10" s="19">
        <v>27778869</v>
      </c>
      <c r="H10" s="20">
        <v>21334000</v>
      </c>
      <c r="I10" s="22">
        <v>20858795</v>
      </c>
      <c r="J10" s="23">
        <v>12589000</v>
      </c>
      <c r="K10" s="19">
        <v>13306573</v>
      </c>
      <c r="L10" s="20">
        <v>14051741</v>
      </c>
    </row>
    <row r="11" spans="1:12" ht="13.5">
      <c r="A11" s="24" t="s">
        <v>24</v>
      </c>
      <c r="B11" s="18"/>
      <c r="C11" s="19">
        <v>4127487</v>
      </c>
      <c r="D11" s="19">
        <v>3297067</v>
      </c>
      <c r="E11" s="20">
        <v>2956264</v>
      </c>
      <c r="F11" s="21">
        <v>3139143</v>
      </c>
      <c r="G11" s="19">
        <v>2556912</v>
      </c>
      <c r="H11" s="20">
        <v>1793784</v>
      </c>
      <c r="I11" s="22">
        <v>1700152</v>
      </c>
      <c r="J11" s="23">
        <v>1994658</v>
      </c>
      <c r="K11" s="19">
        <v>2108353</v>
      </c>
      <c r="L11" s="20">
        <v>2226421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-273401982</v>
      </c>
      <c r="D14" s="19">
        <v>-252969275</v>
      </c>
      <c r="E14" s="20">
        <v>-312633612</v>
      </c>
      <c r="F14" s="21">
        <v>-278303621</v>
      </c>
      <c r="G14" s="19">
        <v>-291253629</v>
      </c>
      <c r="H14" s="20">
        <v>-251395836</v>
      </c>
      <c r="I14" s="22">
        <v>-283432950</v>
      </c>
      <c r="J14" s="23">
        <v>-505864199</v>
      </c>
      <c r="K14" s="19">
        <v>-534698463</v>
      </c>
      <c r="L14" s="20">
        <v>-564641577</v>
      </c>
    </row>
    <row r="15" spans="1:12" ht="13.5">
      <c r="A15" s="24" t="s">
        <v>28</v>
      </c>
      <c r="B15" s="18"/>
      <c r="C15" s="19">
        <v>-439667</v>
      </c>
      <c r="D15" s="19">
        <v>-600165</v>
      </c>
      <c r="E15" s="20"/>
      <c r="F15" s="21">
        <v>-1200000</v>
      </c>
      <c r="G15" s="19">
        <v>-1200000</v>
      </c>
      <c r="H15" s="20"/>
      <c r="I15" s="22">
        <v>-72327</v>
      </c>
      <c r="J15" s="23">
        <v>-3989037</v>
      </c>
      <c r="K15" s="19">
        <v>-4216411</v>
      </c>
      <c r="L15" s="20">
        <v>-4452530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-4392200</v>
      </c>
      <c r="G16" s="19">
        <v>-4392200</v>
      </c>
      <c r="H16" s="20">
        <v>-2790575</v>
      </c>
      <c r="I16" s="22">
        <v>-1630833</v>
      </c>
      <c r="J16" s="23">
        <v>-4392200</v>
      </c>
      <c r="K16" s="19">
        <v>-4642555</v>
      </c>
      <c r="L16" s="20">
        <v>-4902539</v>
      </c>
    </row>
    <row r="17" spans="1:12" ht="13.5">
      <c r="A17" s="25" t="s">
        <v>30</v>
      </c>
      <c r="B17" s="26"/>
      <c r="C17" s="27">
        <f>SUM(C6:C16)</f>
        <v>-35945239</v>
      </c>
      <c r="D17" s="27">
        <f aca="true" t="shared" si="0" ref="D17:L17">SUM(D6:D16)</f>
        <v>566448</v>
      </c>
      <c r="E17" s="28">
        <f t="shared" si="0"/>
        <v>-21173541</v>
      </c>
      <c r="F17" s="29">
        <f t="shared" si="0"/>
        <v>25656322</v>
      </c>
      <c r="G17" s="27">
        <f t="shared" si="0"/>
        <v>13163173</v>
      </c>
      <c r="H17" s="30">
        <f t="shared" si="0"/>
        <v>9279778</v>
      </c>
      <c r="I17" s="29">
        <f t="shared" si="0"/>
        <v>-31090207</v>
      </c>
      <c r="J17" s="31">
        <f t="shared" si="0"/>
        <v>11534682</v>
      </c>
      <c r="K17" s="27">
        <f t="shared" si="0"/>
        <v>13012154</v>
      </c>
      <c r="L17" s="28">
        <f t="shared" si="0"/>
        <v>24546835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15546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-1164924</v>
      </c>
      <c r="D26" s="19">
        <v>-1731112</v>
      </c>
      <c r="E26" s="20">
        <v>-534723</v>
      </c>
      <c r="F26" s="21">
        <v>-10000000</v>
      </c>
      <c r="G26" s="19">
        <v>-25544869</v>
      </c>
      <c r="H26" s="20">
        <v>-14194479</v>
      </c>
      <c r="I26" s="22">
        <v>-2412916</v>
      </c>
      <c r="J26" s="23">
        <v>-10000000</v>
      </c>
      <c r="K26" s="19">
        <v>-10570000</v>
      </c>
      <c r="L26" s="20">
        <v>-11161920</v>
      </c>
    </row>
    <row r="27" spans="1:12" ht="13.5">
      <c r="A27" s="25" t="s">
        <v>37</v>
      </c>
      <c r="B27" s="26"/>
      <c r="C27" s="27">
        <f>SUM(C21:C26)</f>
        <v>-1164924</v>
      </c>
      <c r="D27" s="27">
        <f aca="true" t="shared" si="1" ref="D27:L27">SUM(D21:D26)</f>
        <v>-1715566</v>
      </c>
      <c r="E27" s="28">
        <f t="shared" si="1"/>
        <v>-534723</v>
      </c>
      <c r="F27" s="29">
        <f t="shared" si="1"/>
        <v>-10000000</v>
      </c>
      <c r="G27" s="27">
        <f t="shared" si="1"/>
        <v>-25544869</v>
      </c>
      <c r="H27" s="28">
        <f t="shared" si="1"/>
        <v>-14194479</v>
      </c>
      <c r="I27" s="30">
        <f t="shared" si="1"/>
        <v>-2412916</v>
      </c>
      <c r="J27" s="31">
        <f t="shared" si="1"/>
        <v>-10000000</v>
      </c>
      <c r="K27" s="27">
        <f t="shared" si="1"/>
        <v>-10570000</v>
      </c>
      <c r="L27" s="28">
        <f t="shared" si="1"/>
        <v>-11161920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-5156569</v>
      </c>
      <c r="D35" s="19">
        <v>-5662787</v>
      </c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-5156569</v>
      </c>
      <c r="D36" s="27">
        <f aca="true" t="shared" si="2" ref="D36:L36">SUM(D31:D35)</f>
        <v>-5662787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-42266732</v>
      </c>
      <c r="D38" s="33">
        <f aca="true" t="shared" si="3" ref="D38:L38">+D17+D27+D36</f>
        <v>-6811905</v>
      </c>
      <c r="E38" s="34">
        <f t="shared" si="3"/>
        <v>-21708264</v>
      </c>
      <c r="F38" s="35">
        <f t="shared" si="3"/>
        <v>15656322</v>
      </c>
      <c r="G38" s="33">
        <f t="shared" si="3"/>
        <v>-12381696</v>
      </c>
      <c r="H38" s="34">
        <f t="shared" si="3"/>
        <v>-4914701</v>
      </c>
      <c r="I38" s="36">
        <f t="shared" si="3"/>
        <v>-33503123</v>
      </c>
      <c r="J38" s="37">
        <f t="shared" si="3"/>
        <v>1534682</v>
      </c>
      <c r="K38" s="33">
        <f t="shared" si="3"/>
        <v>2442154</v>
      </c>
      <c r="L38" s="34">
        <f t="shared" si="3"/>
        <v>13384915</v>
      </c>
    </row>
    <row r="39" spans="1:12" ht="13.5">
      <c r="A39" s="24" t="s">
        <v>45</v>
      </c>
      <c r="B39" s="18" t="s">
        <v>46</v>
      </c>
      <c r="C39" s="33">
        <v>81425486</v>
      </c>
      <c r="D39" s="33">
        <v>42423894</v>
      </c>
      <c r="E39" s="34">
        <v>35611989</v>
      </c>
      <c r="F39" s="35">
        <v>25411884</v>
      </c>
      <c r="G39" s="33">
        <v>13901000</v>
      </c>
      <c r="H39" s="34">
        <v>13481440</v>
      </c>
      <c r="I39" s="36">
        <v>13903724</v>
      </c>
      <c r="J39" s="37"/>
      <c r="K39" s="33">
        <v>1534682</v>
      </c>
      <c r="L39" s="34">
        <v>3976836</v>
      </c>
    </row>
    <row r="40" spans="1:12" ht="13.5">
      <c r="A40" s="43" t="s">
        <v>47</v>
      </c>
      <c r="B40" s="44" t="s">
        <v>46</v>
      </c>
      <c r="C40" s="45">
        <v>39158754</v>
      </c>
      <c r="D40" s="45">
        <v>35611989</v>
      </c>
      <c r="E40" s="46">
        <v>13903725</v>
      </c>
      <c r="F40" s="47">
        <v>41068206</v>
      </c>
      <c r="G40" s="45">
        <v>1519302</v>
      </c>
      <c r="H40" s="46">
        <v>8566739</v>
      </c>
      <c r="I40" s="48">
        <v>-19599399</v>
      </c>
      <c r="J40" s="49">
        <v>1534682</v>
      </c>
      <c r="K40" s="45">
        <v>3976836</v>
      </c>
      <c r="L40" s="46">
        <v>17361751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3106101858</v>
      </c>
      <c r="D6" s="19">
        <v>3728133481</v>
      </c>
      <c r="E6" s="20">
        <v>3894773406</v>
      </c>
      <c r="F6" s="21">
        <v>4459589687</v>
      </c>
      <c r="G6" s="19">
        <v>4459589689</v>
      </c>
      <c r="H6" s="20">
        <v>4384253263</v>
      </c>
      <c r="I6" s="22">
        <v>3705249088</v>
      </c>
      <c r="J6" s="23">
        <v>4833913476</v>
      </c>
      <c r="K6" s="19">
        <v>5320950736</v>
      </c>
      <c r="L6" s="20">
        <v>5853296623</v>
      </c>
    </row>
    <row r="7" spans="1:12" ht="13.5">
      <c r="A7" s="24" t="s">
        <v>19</v>
      </c>
      <c r="B7" s="18"/>
      <c r="C7" s="19">
        <v>13190103215</v>
      </c>
      <c r="D7" s="19">
        <v>14281852532</v>
      </c>
      <c r="E7" s="20">
        <v>15102231241</v>
      </c>
      <c r="F7" s="21">
        <v>19529590408</v>
      </c>
      <c r="G7" s="19">
        <v>19499590407</v>
      </c>
      <c r="H7" s="20">
        <v>15863206007</v>
      </c>
      <c r="I7" s="22">
        <v>17371751635</v>
      </c>
      <c r="J7" s="23">
        <v>16993125428</v>
      </c>
      <c r="K7" s="19">
        <v>21770146134</v>
      </c>
      <c r="L7" s="20">
        <v>23819276550</v>
      </c>
    </row>
    <row r="8" spans="1:12" ht="13.5">
      <c r="A8" s="24" t="s">
        <v>20</v>
      </c>
      <c r="B8" s="18"/>
      <c r="C8" s="19">
        <v>607604316</v>
      </c>
      <c r="D8" s="19">
        <v>335254360</v>
      </c>
      <c r="E8" s="20">
        <v>634582906</v>
      </c>
      <c r="F8" s="21">
        <v>2425384078</v>
      </c>
      <c r="G8" s="19">
        <v>2440504077</v>
      </c>
      <c r="H8" s="20">
        <v>2366186877</v>
      </c>
      <c r="I8" s="22">
        <v>758660658</v>
      </c>
      <c r="J8" s="23">
        <v>3968520184</v>
      </c>
      <c r="K8" s="19">
        <v>1167256826</v>
      </c>
      <c r="L8" s="20">
        <v>1249213108</v>
      </c>
    </row>
    <row r="9" spans="1:12" ht="13.5">
      <c r="A9" s="24" t="s">
        <v>21</v>
      </c>
      <c r="B9" s="18" t="s">
        <v>22</v>
      </c>
      <c r="C9" s="19">
        <v>3825396302</v>
      </c>
      <c r="D9" s="19">
        <v>3904522825</v>
      </c>
      <c r="E9" s="20">
        <v>4345582898</v>
      </c>
      <c r="F9" s="21">
        <v>3502418090</v>
      </c>
      <c r="G9" s="19">
        <v>3513278089</v>
      </c>
      <c r="H9" s="20">
        <v>3309266262</v>
      </c>
      <c r="I9" s="22">
        <v>4727762787</v>
      </c>
      <c r="J9" s="23">
        <v>5406054273</v>
      </c>
      <c r="K9" s="19">
        <v>5798705924</v>
      </c>
      <c r="L9" s="20">
        <v>6261311798</v>
      </c>
    </row>
    <row r="10" spans="1:12" ht="13.5">
      <c r="A10" s="24" t="s">
        <v>23</v>
      </c>
      <c r="B10" s="18" t="s">
        <v>22</v>
      </c>
      <c r="C10" s="19">
        <v>1629069441</v>
      </c>
      <c r="D10" s="19">
        <v>2038103235</v>
      </c>
      <c r="E10" s="20">
        <v>2146787623</v>
      </c>
      <c r="F10" s="21">
        <v>1876755252</v>
      </c>
      <c r="G10" s="19">
        <v>1797685992</v>
      </c>
      <c r="H10" s="20">
        <v>1550565786</v>
      </c>
      <c r="I10" s="22">
        <v>1788456632</v>
      </c>
      <c r="J10" s="23">
        <v>2303664242</v>
      </c>
      <c r="K10" s="19">
        <v>2412095591</v>
      </c>
      <c r="L10" s="20">
        <v>2565553717</v>
      </c>
    </row>
    <row r="11" spans="1:12" ht="13.5">
      <c r="A11" s="24" t="s">
        <v>24</v>
      </c>
      <c r="B11" s="18"/>
      <c r="C11" s="19">
        <v>732360302</v>
      </c>
      <c r="D11" s="19">
        <v>811907096</v>
      </c>
      <c r="E11" s="20">
        <v>969054191</v>
      </c>
      <c r="F11" s="21">
        <v>666643395</v>
      </c>
      <c r="G11" s="19">
        <v>666643394</v>
      </c>
      <c r="H11" s="20">
        <v>931299937</v>
      </c>
      <c r="I11" s="22">
        <v>536303137</v>
      </c>
      <c r="J11" s="23">
        <v>868669692</v>
      </c>
      <c r="K11" s="19">
        <v>918328877</v>
      </c>
      <c r="L11" s="20">
        <v>988558495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>
        <v>90000</v>
      </c>
      <c r="K12" s="19">
        <v>90000</v>
      </c>
      <c r="L12" s="20">
        <v>100000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-17546823814</v>
      </c>
      <c r="D14" s="19">
        <v>-18831069183</v>
      </c>
      <c r="E14" s="20">
        <v>-20535348870</v>
      </c>
      <c r="F14" s="21">
        <v>-25154308249</v>
      </c>
      <c r="G14" s="19">
        <v>-13851230225</v>
      </c>
      <c r="H14" s="20">
        <v>-23823850900</v>
      </c>
      <c r="I14" s="22">
        <v>-24051473298</v>
      </c>
      <c r="J14" s="23">
        <v>-26546040883</v>
      </c>
      <c r="K14" s="19">
        <v>-28779684048</v>
      </c>
      <c r="L14" s="20">
        <v>-31316697559</v>
      </c>
    </row>
    <row r="15" spans="1:12" ht="13.5">
      <c r="A15" s="24" t="s">
        <v>28</v>
      </c>
      <c r="B15" s="18"/>
      <c r="C15" s="19">
        <v>-572960411</v>
      </c>
      <c r="D15" s="19">
        <v>-571556210</v>
      </c>
      <c r="E15" s="20">
        <v>-600828146</v>
      </c>
      <c r="F15" s="21">
        <v>-662382802</v>
      </c>
      <c r="G15" s="19">
        <v>-8629819052</v>
      </c>
      <c r="H15" s="20">
        <v>-557391187</v>
      </c>
      <c r="I15" s="22">
        <v>-554861393</v>
      </c>
      <c r="J15" s="23">
        <v>-801360772</v>
      </c>
      <c r="K15" s="19">
        <v>-1043327102</v>
      </c>
      <c r="L15" s="20">
        <v>-1177700796</v>
      </c>
    </row>
    <row r="16" spans="1:12" ht="13.5">
      <c r="A16" s="24" t="s">
        <v>29</v>
      </c>
      <c r="B16" s="18" t="s">
        <v>22</v>
      </c>
      <c r="C16" s="19">
        <v>-1060444401</v>
      </c>
      <c r="D16" s="19">
        <v>-1167558754</v>
      </c>
      <c r="E16" s="20">
        <v>-1096477179</v>
      </c>
      <c r="F16" s="21">
        <v>-1941317891</v>
      </c>
      <c r="G16" s="19">
        <v>-5256938636</v>
      </c>
      <c r="H16" s="20">
        <v>-1951424142</v>
      </c>
      <c r="I16" s="22">
        <v>-1206629927</v>
      </c>
      <c r="J16" s="23">
        <v>-1117151580</v>
      </c>
      <c r="K16" s="19">
        <v>-1185869519</v>
      </c>
      <c r="L16" s="20">
        <v>-1259619038</v>
      </c>
    </row>
    <row r="17" spans="1:12" ht="13.5">
      <c r="A17" s="25" t="s">
        <v>30</v>
      </c>
      <c r="B17" s="26"/>
      <c r="C17" s="27">
        <f>SUM(C6:C16)</f>
        <v>3910406808</v>
      </c>
      <c r="D17" s="27">
        <f aca="true" t="shared" si="0" ref="D17:L17">SUM(D6:D16)</f>
        <v>4529589382</v>
      </c>
      <c r="E17" s="28">
        <f t="shared" si="0"/>
        <v>4860358070</v>
      </c>
      <c r="F17" s="29">
        <f t="shared" si="0"/>
        <v>4702371968</v>
      </c>
      <c r="G17" s="27">
        <f t="shared" si="0"/>
        <v>4639303735</v>
      </c>
      <c r="H17" s="30">
        <f t="shared" si="0"/>
        <v>2072111903</v>
      </c>
      <c r="I17" s="29">
        <f t="shared" si="0"/>
        <v>3075219319</v>
      </c>
      <c r="J17" s="31">
        <f t="shared" si="0"/>
        <v>5909484060</v>
      </c>
      <c r="K17" s="27">
        <f t="shared" si="0"/>
        <v>6378693419</v>
      </c>
      <c r="L17" s="28">
        <f t="shared" si="0"/>
        <v>6983292898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-119611</v>
      </c>
      <c r="D23" s="19">
        <v>1577686</v>
      </c>
      <c r="E23" s="20">
        <v>4088570</v>
      </c>
      <c r="F23" s="38"/>
      <c r="G23" s="39"/>
      <c r="H23" s="40">
        <v>15243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>
        <v>46653976</v>
      </c>
      <c r="D24" s="19">
        <v>-217242302</v>
      </c>
      <c r="E24" s="20">
        <v>-245277311</v>
      </c>
      <c r="F24" s="21">
        <v>287437404</v>
      </c>
      <c r="G24" s="19">
        <v>287437402</v>
      </c>
      <c r="H24" s="20">
        <v>-1295403552</v>
      </c>
      <c r="I24" s="22">
        <v>-227076457</v>
      </c>
      <c r="J24" s="23">
        <v>-242297433</v>
      </c>
      <c r="K24" s="19">
        <v>-247948296</v>
      </c>
      <c r="L24" s="20">
        <v>-253977766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-2615088379</v>
      </c>
      <c r="D26" s="19">
        <v>-3069164272</v>
      </c>
      <c r="E26" s="20">
        <v>-4040408206</v>
      </c>
      <c r="F26" s="21">
        <v>-4805540820</v>
      </c>
      <c r="G26" s="19">
        <v>-4776369082</v>
      </c>
      <c r="H26" s="20">
        <v>-3961344517</v>
      </c>
      <c r="I26" s="22">
        <v>-4703349370</v>
      </c>
      <c r="J26" s="23">
        <v>-6715955783</v>
      </c>
      <c r="K26" s="19">
        <v>-6938677801</v>
      </c>
      <c r="L26" s="20">
        <v>-7440702581</v>
      </c>
    </row>
    <row r="27" spans="1:12" ht="13.5">
      <c r="A27" s="25" t="s">
        <v>37</v>
      </c>
      <c r="B27" s="26"/>
      <c r="C27" s="27">
        <f>SUM(C21:C26)</f>
        <v>-2568554014</v>
      </c>
      <c r="D27" s="27">
        <f aca="true" t="shared" si="1" ref="D27:L27">SUM(D21:D26)</f>
        <v>-3284828888</v>
      </c>
      <c r="E27" s="28">
        <f t="shared" si="1"/>
        <v>-4281596947</v>
      </c>
      <c r="F27" s="29">
        <f t="shared" si="1"/>
        <v>-4518103416</v>
      </c>
      <c r="G27" s="27">
        <f t="shared" si="1"/>
        <v>-4488931680</v>
      </c>
      <c r="H27" s="28">
        <f t="shared" si="1"/>
        <v>-5256732826</v>
      </c>
      <c r="I27" s="30">
        <f t="shared" si="1"/>
        <v>-4930425827</v>
      </c>
      <c r="J27" s="31">
        <f t="shared" si="1"/>
        <v>-6958253216</v>
      </c>
      <c r="K27" s="27">
        <f t="shared" si="1"/>
        <v>-7186626097</v>
      </c>
      <c r="L27" s="28">
        <f t="shared" si="1"/>
        <v>-7694680347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785000000</v>
      </c>
      <c r="D32" s="19">
        <v>750000000</v>
      </c>
      <c r="E32" s="20"/>
      <c r="F32" s="21">
        <v>1790950140</v>
      </c>
      <c r="G32" s="19">
        <v>1800763098</v>
      </c>
      <c r="H32" s="20"/>
      <c r="I32" s="22"/>
      <c r="J32" s="23">
        <v>3245427170</v>
      </c>
      <c r="K32" s="19">
        <v>3448560778</v>
      </c>
      <c r="L32" s="20">
        <v>3805800000</v>
      </c>
    </row>
    <row r="33" spans="1:12" ht="13.5">
      <c r="A33" s="24" t="s">
        <v>41</v>
      </c>
      <c r="B33" s="18"/>
      <c r="C33" s="19">
        <v>22731408</v>
      </c>
      <c r="D33" s="19">
        <v>70489877</v>
      </c>
      <c r="E33" s="20">
        <v>37148585</v>
      </c>
      <c r="F33" s="21">
        <v>17842470</v>
      </c>
      <c r="G33" s="39">
        <v>17842469</v>
      </c>
      <c r="H33" s="40">
        <v>67981238</v>
      </c>
      <c r="I33" s="42">
        <v>56178182</v>
      </c>
      <c r="J33" s="23">
        <v>50303528</v>
      </c>
      <c r="K33" s="19">
        <v>50272138</v>
      </c>
      <c r="L33" s="20">
        <v>50288466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-629420732</v>
      </c>
      <c r="D35" s="19">
        <v>-258414757</v>
      </c>
      <c r="E35" s="20">
        <v>-344699586</v>
      </c>
      <c r="F35" s="21">
        <v>-381507419</v>
      </c>
      <c r="G35" s="19">
        <v>-381507419</v>
      </c>
      <c r="H35" s="20">
        <v>-361074769</v>
      </c>
      <c r="I35" s="22">
        <v>-363604563</v>
      </c>
      <c r="J35" s="23">
        <v>-428002513</v>
      </c>
      <c r="K35" s="19">
        <v>-357768253</v>
      </c>
      <c r="L35" s="20">
        <v>-1987183144</v>
      </c>
    </row>
    <row r="36" spans="1:12" ht="13.5">
      <c r="A36" s="25" t="s">
        <v>43</v>
      </c>
      <c r="B36" s="26"/>
      <c r="C36" s="27">
        <f>SUM(C31:C35)</f>
        <v>178310676</v>
      </c>
      <c r="D36" s="27">
        <f aca="true" t="shared" si="2" ref="D36:L36">SUM(D31:D35)</f>
        <v>562075120</v>
      </c>
      <c r="E36" s="28">
        <f t="shared" si="2"/>
        <v>-307551001</v>
      </c>
      <c r="F36" s="29">
        <f t="shared" si="2"/>
        <v>1427285191</v>
      </c>
      <c r="G36" s="27">
        <f t="shared" si="2"/>
        <v>1437098148</v>
      </c>
      <c r="H36" s="28">
        <f t="shared" si="2"/>
        <v>-293093531</v>
      </c>
      <c r="I36" s="30">
        <f t="shared" si="2"/>
        <v>-307426381</v>
      </c>
      <c r="J36" s="31">
        <f t="shared" si="2"/>
        <v>2867728185</v>
      </c>
      <c r="K36" s="27">
        <f t="shared" si="2"/>
        <v>3141064663</v>
      </c>
      <c r="L36" s="28">
        <f t="shared" si="2"/>
        <v>1868905322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1520163470</v>
      </c>
      <c r="D38" s="33">
        <f aca="true" t="shared" si="3" ref="D38:L38">+D17+D27+D36</f>
        <v>1806835614</v>
      </c>
      <c r="E38" s="34">
        <f t="shared" si="3"/>
        <v>271210122</v>
      </c>
      <c r="F38" s="35">
        <f t="shared" si="3"/>
        <v>1611553743</v>
      </c>
      <c r="G38" s="33">
        <f t="shared" si="3"/>
        <v>1587470203</v>
      </c>
      <c r="H38" s="34">
        <f t="shared" si="3"/>
        <v>-3477714454</v>
      </c>
      <c r="I38" s="36">
        <f t="shared" si="3"/>
        <v>-2162632889</v>
      </c>
      <c r="J38" s="37">
        <f t="shared" si="3"/>
        <v>1818959029</v>
      </c>
      <c r="K38" s="33">
        <f t="shared" si="3"/>
        <v>2333131985</v>
      </c>
      <c r="L38" s="34">
        <f t="shared" si="3"/>
        <v>1157517873</v>
      </c>
    </row>
    <row r="39" spans="1:12" ht="13.5">
      <c r="A39" s="24" t="s">
        <v>45</v>
      </c>
      <c r="B39" s="18" t="s">
        <v>46</v>
      </c>
      <c r="C39" s="33">
        <v>4374377023</v>
      </c>
      <c r="D39" s="33">
        <v>5894540499</v>
      </c>
      <c r="E39" s="34">
        <v>7701376113</v>
      </c>
      <c r="F39" s="35">
        <v>7701376113</v>
      </c>
      <c r="G39" s="33">
        <v>6701376113</v>
      </c>
      <c r="H39" s="34">
        <v>7701376113</v>
      </c>
      <c r="I39" s="36">
        <v>7972586235</v>
      </c>
      <c r="J39" s="37">
        <v>8288844837</v>
      </c>
      <c r="K39" s="33">
        <v>10107803867</v>
      </c>
      <c r="L39" s="34">
        <v>12440935852</v>
      </c>
    </row>
    <row r="40" spans="1:12" ht="13.5">
      <c r="A40" s="43" t="s">
        <v>47</v>
      </c>
      <c r="B40" s="44" t="s">
        <v>46</v>
      </c>
      <c r="C40" s="45">
        <v>5894540493</v>
      </c>
      <c r="D40" s="45">
        <v>7701376113</v>
      </c>
      <c r="E40" s="46">
        <v>7972586235</v>
      </c>
      <c r="F40" s="47">
        <v>9312929856</v>
      </c>
      <c r="G40" s="45">
        <v>8288846316</v>
      </c>
      <c r="H40" s="46">
        <v>4223661659</v>
      </c>
      <c r="I40" s="48">
        <v>5809953346</v>
      </c>
      <c r="J40" s="49">
        <v>10107803867</v>
      </c>
      <c r="K40" s="45">
        <v>12440935852</v>
      </c>
      <c r="L40" s="46">
        <v>13598453725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7765161000</v>
      </c>
      <c r="D6" s="19">
        <v>6774210000</v>
      </c>
      <c r="E6" s="20"/>
      <c r="F6" s="21">
        <v>7851647004</v>
      </c>
      <c r="G6" s="19">
        <v>7921647000</v>
      </c>
      <c r="H6" s="20">
        <v>6685460219</v>
      </c>
      <c r="I6" s="22"/>
      <c r="J6" s="23">
        <v>8704249044</v>
      </c>
      <c r="K6" s="19">
        <v>9217225823</v>
      </c>
      <c r="L6" s="20">
        <v>9714375020</v>
      </c>
    </row>
    <row r="7" spans="1:12" ht="13.5">
      <c r="A7" s="24" t="s">
        <v>19</v>
      </c>
      <c r="B7" s="18"/>
      <c r="C7" s="19">
        <v>18104392000</v>
      </c>
      <c r="D7" s="19">
        <v>19595348000</v>
      </c>
      <c r="E7" s="20">
        <v>29795686000</v>
      </c>
      <c r="F7" s="21">
        <v>23905817997</v>
      </c>
      <c r="G7" s="19">
        <v>24027810483</v>
      </c>
      <c r="H7" s="20">
        <v>25260214853</v>
      </c>
      <c r="I7" s="22">
        <v>30336286000</v>
      </c>
      <c r="J7" s="23">
        <v>26462434003</v>
      </c>
      <c r="K7" s="19">
        <v>28774812000</v>
      </c>
      <c r="L7" s="20">
        <v>31013508000</v>
      </c>
    </row>
    <row r="8" spans="1:12" ht="13.5">
      <c r="A8" s="24" t="s">
        <v>20</v>
      </c>
      <c r="B8" s="18"/>
      <c r="C8" s="19">
        <v>1123433000</v>
      </c>
      <c r="D8" s="19">
        <v>1882788000</v>
      </c>
      <c r="E8" s="20"/>
      <c r="F8" s="21">
        <v>3747024286</v>
      </c>
      <c r="G8" s="19">
        <v>3602471830</v>
      </c>
      <c r="H8" s="20">
        <v>8037677297</v>
      </c>
      <c r="I8" s="22"/>
      <c r="J8" s="23">
        <v>2471032641</v>
      </c>
      <c r="K8" s="19">
        <v>2749879581</v>
      </c>
      <c r="L8" s="20">
        <v>2979988401</v>
      </c>
    </row>
    <row r="9" spans="1:12" ht="13.5">
      <c r="A9" s="24" t="s">
        <v>21</v>
      </c>
      <c r="B9" s="18" t="s">
        <v>22</v>
      </c>
      <c r="C9" s="19">
        <v>4661155000</v>
      </c>
      <c r="D9" s="19">
        <v>5156902000</v>
      </c>
      <c r="E9" s="20">
        <v>8821798000</v>
      </c>
      <c r="F9" s="21">
        <v>6725515004</v>
      </c>
      <c r="G9" s="19">
        <v>6726762998</v>
      </c>
      <c r="H9" s="20">
        <v>6066633368</v>
      </c>
      <c r="I9" s="22">
        <v>9568698000</v>
      </c>
      <c r="J9" s="23">
        <v>7125490996</v>
      </c>
      <c r="K9" s="19">
        <v>8116643000</v>
      </c>
      <c r="L9" s="20">
        <v>8626645000</v>
      </c>
    </row>
    <row r="10" spans="1:12" ht="13.5">
      <c r="A10" s="24" t="s">
        <v>23</v>
      </c>
      <c r="B10" s="18" t="s">
        <v>22</v>
      </c>
      <c r="C10" s="19">
        <v>2599217000</v>
      </c>
      <c r="D10" s="19">
        <v>2859303000</v>
      </c>
      <c r="E10" s="20">
        <v>-10028303000</v>
      </c>
      <c r="F10" s="21">
        <v>2756793072</v>
      </c>
      <c r="G10" s="19">
        <v>3498986004</v>
      </c>
      <c r="H10" s="20">
        <v>3017750600</v>
      </c>
      <c r="I10" s="22">
        <v>-7100961000</v>
      </c>
      <c r="J10" s="23">
        <v>3364807000</v>
      </c>
      <c r="K10" s="19">
        <v>3503518000</v>
      </c>
      <c r="L10" s="20">
        <v>3660315000</v>
      </c>
    </row>
    <row r="11" spans="1:12" ht="13.5">
      <c r="A11" s="24" t="s">
        <v>24</v>
      </c>
      <c r="B11" s="18"/>
      <c r="C11" s="19">
        <v>561816000</v>
      </c>
      <c r="D11" s="19">
        <v>595753000</v>
      </c>
      <c r="E11" s="20">
        <v>624799000</v>
      </c>
      <c r="F11" s="21">
        <v>450206494</v>
      </c>
      <c r="G11" s="19">
        <v>438076740</v>
      </c>
      <c r="H11" s="20">
        <v>252221099</v>
      </c>
      <c r="I11" s="22">
        <v>624146000</v>
      </c>
      <c r="J11" s="23">
        <v>443959929</v>
      </c>
      <c r="K11" s="19">
        <v>469141425</v>
      </c>
      <c r="L11" s="20">
        <v>495228120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-27138160000</v>
      </c>
      <c r="D14" s="19">
        <v>-27896999000</v>
      </c>
      <c r="E14" s="20">
        <v>-27317238000</v>
      </c>
      <c r="F14" s="21">
        <v>-35522057988</v>
      </c>
      <c r="G14" s="19">
        <v>-36473729853</v>
      </c>
      <c r="H14" s="20">
        <v>-42637325235</v>
      </c>
      <c r="I14" s="22">
        <v>-32121747000</v>
      </c>
      <c r="J14" s="23">
        <v>-37616975185</v>
      </c>
      <c r="K14" s="19">
        <v>-41185814254</v>
      </c>
      <c r="L14" s="20">
        <v>-44917432705</v>
      </c>
    </row>
    <row r="15" spans="1:12" ht="13.5">
      <c r="A15" s="24" t="s">
        <v>28</v>
      </c>
      <c r="B15" s="18"/>
      <c r="C15" s="19">
        <v>-1413858000</v>
      </c>
      <c r="D15" s="19">
        <v>-1580486000</v>
      </c>
      <c r="E15" s="20">
        <v>-1941504000</v>
      </c>
      <c r="F15" s="21">
        <v>-2321693004</v>
      </c>
      <c r="G15" s="19">
        <v>-2321728001</v>
      </c>
      <c r="H15" s="20">
        <v>-2309488611</v>
      </c>
      <c r="I15" s="22">
        <v>-2404884000</v>
      </c>
      <c r="J15" s="23">
        <v>-2472088001</v>
      </c>
      <c r="K15" s="19">
        <v>-2577830000</v>
      </c>
      <c r="L15" s="20">
        <v>-2520932000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-602592890</v>
      </c>
      <c r="I16" s="22"/>
      <c r="J16" s="23">
        <v>-226075000</v>
      </c>
      <c r="K16" s="19">
        <v>-308015000</v>
      </c>
      <c r="L16" s="20">
        <v>-230604000</v>
      </c>
    </row>
    <row r="17" spans="1:12" ht="13.5">
      <c r="A17" s="25" t="s">
        <v>30</v>
      </c>
      <c r="B17" s="26"/>
      <c r="C17" s="27">
        <f>SUM(C6:C16)</f>
        <v>6263156000</v>
      </c>
      <c r="D17" s="27">
        <f aca="true" t="shared" si="0" ref="D17:L17">SUM(D6:D16)</f>
        <v>7386819000</v>
      </c>
      <c r="E17" s="28">
        <f t="shared" si="0"/>
        <v>-44762000</v>
      </c>
      <c r="F17" s="29">
        <f t="shared" si="0"/>
        <v>7593252865</v>
      </c>
      <c r="G17" s="27">
        <f t="shared" si="0"/>
        <v>7420297201</v>
      </c>
      <c r="H17" s="30">
        <f t="shared" si="0"/>
        <v>3770550700</v>
      </c>
      <c r="I17" s="29">
        <f t="shared" si="0"/>
        <v>-1098462000</v>
      </c>
      <c r="J17" s="31">
        <f t="shared" si="0"/>
        <v>8256835427</v>
      </c>
      <c r="K17" s="27">
        <f t="shared" si="0"/>
        <v>8759560575</v>
      </c>
      <c r="L17" s="28">
        <f t="shared" si="0"/>
        <v>8821090836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24975000</v>
      </c>
      <c r="G21" s="39">
        <v>24999996</v>
      </c>
      <c r="H21" s="40">
        <v>374945788</v>
      </c>
      <c r="I21" s="22"/>
      <c r="J21" s="41">
        <v>277427996</v>
      </c>
      <c r="K21" s="39">
        <v>282585000</v>
      </c>
      <c r="L21" s="40">
        <v>186500000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61950000</v>
      </c>
      <c r="D23" s="19">
        <v>199534000</v>
      </c>
      <c r="E23" s="20"/>
      <c r="F23" s="38">
        <v>-46284912</v>
      </c>
      <c r="G23" s="39">
        <v>-38828040</v>
      </c>
      <c r="H23" s="40"/>
      <c r="I23" s="22"/>
      <c r="J23" s="41">
        <v>-42529644</v>
      </c>
      <c r="K23" s="39">
        <v>-42981010</v>
      </c>
      <c r="L23" s="40">
        <v>-41659525</v>
      </c>
    </row>
    <row r="24" spans="1:12" ht="13.5">
      <c r="A24" s="24" t="s">
        <v>35</v>
      </c>
      <c r="B24" s="18"/>
      <c r="C24" s="19">
        <v>-533333000</v>
      </c>
      <c r="D24" s="19">
        <v>-266667000</v>
      </c>
      <c r="E24" s="20">
        <v>1100000000</v>
      </c>
      <c r="F24" s="21">
        <v>-610602960</v>
      </c>
      <c r="G24" s="19">
        <v>-616337640</v>
      </c>
      <c r="H24" s="20"/>
      <c r="I24" s="22">
        <v>418092000</v>
      </c>
      <c r="J24" s="23">
        <v>1843790100</v>
      </c>
      <c r="K24" s="19">
        <v>-1029449227</v>
      </c>
      <c r="L24" s="20">
        <v>-1262794136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-7300353000</v>
      </c>
      <c r="D26" s="19">
        <v>-9818846000</v>
      </c>
      <c r="E26" s="20"/>
      <c r="F26" s="21">
        <v>-9066399999</v>
      </c>
      <c r="G26" s="19">
        <v>-9410290002</v>
      </c>
      <c r="H26" s="20">
        <v>-7206619295</v>
      </c>
      <c r="I26" s="22"/>
      <c r="J26" s="23">
        <v>-8159950000</v>
      </c>
      <c r="K26" s="19">
        <v>-8978190000</v>
      </c>
      <c r="L26" s="20">
        <v>-8510600000</v>
      </c>
    </row>
    <row r="27" spans="1:12" ht="13.5">
      <c r="A27" s="25" t="s">
        <v>37</v>
      </c>
      <c r="B27" s="26"/>
      <c r="C27" s="27">
        <f>SUM(C21:C26)</f>
        <v>-7771736000</v>
      </c>
      <c r="D27" s="27">
        <f aca="true" t="shared" si="1" ref="D27:L27">SUM(D21:D26)</f>
        <v>-9885979000</v>
      </c>
      <c r="E27" s="28">
        <f t="shared" si="1"/>
        <v>1100000000</v>
      </c>
      <c r="F27" s="29">
        <f t="shared" si="1"/>
        <v>-9698312871</v>
      </c>
      <c r="G27" s="27">
        <f t="shared" si="1"/>
        <v>-10040455686</v>
      </c>
      <c r="H27" s="28">
        <f t="shared" si="1"/>
        <v>-6831673507</v>
      </c>
      <c r="I27" s="30">
        <f t="shared" si="1"/>
        <v>418092000</v>
      </c>
      <c r="J27" s="31">
        <f t="shared" si="1"/>
        <v>-6081261548</v>
      </c>
      <c r="K27" s="27">
        <f t="shared" si="1"/>
        <v>-9768035237</v>
      </c>
      <c r="L27" s="28">
        <f t="shared" si="1"/>
        <v>-9628553661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1500000000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2083961000</v>
      </c>
      <c r="D32" s="19">
        <v>3276000000</v>
      </c>
      <c r="E32" s="20"/>
      <c r="F32" s="21">
        <v>2626777066</v>
      </c>
      <c r="G32" s="19">
        <v>2099358000</v>
      </c>
      <c r="H32" s="20">
        <v>2506000000</v>
      </c>
      <c r="I32" s="22"/>
      <c r="J32" s="23">
        <v>2998386000</v>
      </c>
      <c r="K32" s="19">
        <v>2349726000</v>
      </c>
      <c r="L32" s="20">
        <v>2742874000</v>
      </c>
    </row>
    <row r="33" spans="1:12" ht="13.5">
      <c r="A33" s="24" t="s">
        <v>41</v>
      </c>
      <c r="B33" s="18"/>
      <c r="C33" s="19"/>
      <c r="D33" s="19"/>
      <c r="E33" s="20"/>
      <c r="F33" s="21"/>
      <c r="G33" s="39">
        <v>2265960</v>
      </c>
      <c r="H33" s="40"/>
      <c r="I33" s="42"/>
      <c r="J33" s="23">
        <v>400320</v>
      </c>
      <c r="K33" s="19">
        <v>404323</v>
      </c>
      <c r="L33" s="20">
        <v>408366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-662571000</v>
      </c>
      <c r="D35" s="19">
        <v>-1210942000</v>
      </c>
      <c r="E35" s="20">
        <v>-1565027000</v>
      </c>
      <c r="F35" s="21">
        <v>-584417004</v>
      </c>
      <c r="G35" s="19">
        <v>-584417004</v>
      </c>
      <c r="H35" s="20">
        <v>-1882650623</v>
      </c>
      <c r="I35" s="22">
        <v>-593484000</v>
      </c>
      <c r="J35" s="23">
        <v>-3263120556</v>
      </c>
      <c r="K35" s="19">
        <v>-509128403</v>
      </c>
      <c r="L35" s="20">
        <v>-532191149</v>
      </c>
    </row>
    <row r="36" spans="1:12" ht="13.5">
      <c r="A36" s="25" t="s">
        <v>43</v>
      </c>
      <c r="B36" s="26"/>
      <c r="C36" s="27">
        <f>SUM(C31:C35)</f>
        <v>1421390000</v>
      </c>
      <c r="D36" s="27">
        <f aca="true" t="shared" si="2" ref="D36:L36">SUM(D31:D35)</f>
        <v>2065058000</v>
      </c>
      <c r="E36" s="28">
        <f t="shared" si="2"/>
        <v>-1565027000</v>
      </c>
      <c r="F36" s="29">
        <f t="shared" si="2"/>
        <v>2042360062</v>
      </c>
      <c r="G36" s="27">
        <f t="shared" si="2"/>
        <v>1517206956</v>
      </c>
      <c r="H36" s="28">
        <f t="shared" si="2"/>
        <v>2123349377</v>
      </c>
      <c r="I36" s="30">
        <f t="shared" si="2"/>
        <v>-593484000</v>
      </c>
      <c r="J36" s="31">
        <f t="shared" si="2"/>
        <v>-264334236</v>
      </c>
      <c r="K36" s="27">
        <f t="shared" si="2"/>
        <v>1841001920</v>
      </c>
      <c r="L36" s="28">
        <f t="shared" si="2"/>
        <v>2211091217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-87190000</v>
      </c>
      <c r="D38" s="33">
        <f aca="true" t="shared" si="3" ref="D38:L38">+D17+D27+D36</f>
        <v>-434102000</v>
      </c>
      <c r="E38" s="34">
        <f t="shared" si="3"/>
        <v>-509789000</v>
      </c>
      <c r="F38" s="35">
        <f t="shared" si="3"/>
        <v>-62699944</v>
      </c>
      <c r="G38" s="33">
        <f t="shared" si="3"/>
        <v>-1102951529</v>
      </c>
      <c r="H38" s="34">
        <f t="shared" si="3"/>
        <v>-937773430</v>
      </c>
      <c r="I38" s="36">
        <f t="shared" si="3"/>
        <v>-1273854000</v>
      </c>
      <c r="J38" s="37">
        <f t="shared" si="3"/>
        <v>1911239643</v>
      </c>
      <c r="K38" s="33">
        <f t="shared" si="3"/>
        <v>832527258</v>
      </c>
      <c r="L38" s="34">
        <f t="shared" si="3"/>
        <v>1403628392</v>
      </c>
    </row>
    <row r="39" spans="1:12" ht="13.5">
      <c r="A39" s="24" t="s">
        <v>45</v>
      </c>
      <c r="B39" s="18" t="s">
        <v>46</v>
      </c>
      <c r="C39" s="33">
        <v>5400846000</v>
      </c>
      <c r="D39" s="33">
        <v>5313656000</v>
      </c>
      <c r="E39" s="34">
        <v>4879554000</v>
      </c>
      <c r="F39" s="35">
        <v>3752745272</v>
      </c>
      <c r="G39" s="33">
        <v>4369765000</v>
      </c>
      <c r="H39" s="34">
        <v>6890020510</v>
      </c>
      <c r="I39" s="36">
        <v>4369765000</v>
      </c>
      <c r="J39" s="37">
        <v>3222165713</v>
      </c>
      <c r="K39" s="33">
        <v>5133405356</v>
      </c>
      <c r="L39" s="34">
        <v>5965932614</v>
      </c>
    </row>
    <row r="40" spans="1:12" ht="13.5">
      <c r="A40" s="43" t="s">
        <v>47</v>
      </c>
      <c r="B40" s="44" t="s">
        <v>46</v>
      </c>
      <c r="C40" s="45">
        <v>5313656000</v>
      </c>
      <c r="D40" s="45">
        <v>4879554000</v>
      </c>
      <c r="E40" s="46">
        <v>4369765000</v>
      </c>
      <c r="F40" s="47">
        <v>3690045328</v>
      </c>
      <c r="G40" s="45">
        <v>3266813471</v>
      </c>
      <c r="H40" s="46">
        <v>5952247080</v>
      </c>
      <c r="I40" s="48">
        <v>3095911000</v>
      </c>
      <c r="J40" s="49">
        <v>5133405356</v>
      </c>
      <c r="K40" s="45">
        <v>5965932614</v>
      </c>
      <c r="L40" s="46">
        <v>7369561006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4213192622</v>
      </c>
      <c r="D6" s="19">
        <v>4735844926</v>
      </c>
      <c r="E6" s="20">
        <v>5141321500</v>
      </c>
      <c r="F6" s="21">
        <v>5533559323</v>
      </c>
      <c r="G6" s="19">
        <v>5648759324</v>
      </c>
      <c r="H6" s="20">
        <v>5973543422</v>
      </c>
      <c r="I6" s="22">
        <v>5912583707</v>
      </c>
      <c r="J6" s="23">
        <v>6188688711</v>
      </c>
      <c r="K6" s="19">
        <v>6621771502</v>
      </c>
      <c r="L6" s="20">
        <v>7085671217</v>
      </c>
    </row>
    <row r="7" spans="1:12" ht="13.5">
      <c r="A7" s="24" t="s">
        <v>19</v>
      </c>
      <c r="B7" s="18"/>
      <c r="C7" s="19">
        <v>11766293987</v>
      </c>
      <c r="D7" s="19">
        <v>12989729283</v>
      </c>
      <c r="E7" s="20">
        <v>13827070538</v>
      </c>
      <c r="F7" s="21">
        <v>17011228982</v>
      </c>
      <c r="G7" s="19">
        <v>16103510239</v>
      </c>
      <c r="H7" s="20">
        <v>16612258369</v>
      </c>
      <c r="I7" s="22">
        <v>14386069277</v>
      </c>
      <c r="J7" s="23">
        <v>16688426611</v>
      </c>
      <c r="K7" s="19">
        <v>17659732616</v>
      </c>
      <c r="L7" s="20">
        <v>18671643308</v>
      </c>
    </row>
    <row r="8" spans="1:12" ht="13.5">
      <c r="A8" s="24" t="s">
        <v>20</v>
      </c>
      <c r="B8" s="18"/>
      <c r="C8" s="19">
        <v>1099861048</v>
      </c>
      <c r="D8" s="19">
        <v>1205648051</v>
      </c>
      <c r="E8" s="20">
        <v>1794440658</v>
      </c>
      <c r="F8" s="21">
        <v>2187493226</v>
      </c>
      <c r="G8" s="19">
        <v>1492012802</v>
      </c>
      <c r="H8" s="20">
        <v>1485259166</v>
      </c>
      <c r="I8" s="22">
        <v>2664511745</v>
      </c>
      <c r="J8" s="23">
        <v>1433243994</v>
      </c>
      <c r="K8" s="19">
        <v>1522607096</v>
      </c>
      <c r="L8" s="20">
        <v>1627701934</v>
      </c>
    </row>
    <row r="9" spans="1:12" ht="13.5">
      <c r="A9" s="24" t="s">
        <v>21</v>
      </c>
      <c r="B9" s="18" t="s">
        <v>22</v>
      </c>
      <c r="C9" s="19">
        <v>2922548432</v>
      </c>
      <c r="D9" s="19">
        <v>3115441552</v>
      </c>
      <c r="E9" s="20">
        <v>3586293630</v>
      </c>
      <c r="F9" s="21">
        <v>4240323308</v>
      </c>
      <c r="G9" s="19">
        <v>4220130824</v>
      </c>
      <c r="H9" s="20">
        <v>4010396733</v>
      </c>
      <c r="I9" s="22">
        <v>3980677184</v>
      </c>
      <c r="J9" s="23">
        <v>4159531870</v>
      </c>
      <c r="K9" s="19">
        <v>4425895490</v>
      </c>
      <c r="L9" s="20">
        <v>4747475290</v>
      </c>
    </row>
    <row r="10" spans="1:12" ht="13.5">
      <c r="A10" s="24" t="s">
        <v>23</v>
      </c>
      <c r="B10" s="18" t="s">
        <v>22</v>
      </c>
      <c r="C10" s="19">
        <v>2062012354</v>
      </c>
      <c r="D10" s="19">
        <v>2562278440</v>
      </c>
      <c r="E10" s="20">
        <v>2344509086</v>
      </c>
      <c r="F10" s="21">
        <v>2370208687</v>
      </c>
      <c r="G10" s="19">
        <v>2416086409</v>
      </c>
      <c r="H10" s="20">
        <v>2324738055</v>
      </c>
      <c r="I10" s="22">
        <v>2378837580</v>
      </c>
      <c r="J10" s="23">
        <v>2449910335</v>
      </c>
      <c r="K10" s="19">
        <v>2168935510</v>
      </c>
      <c r="L10" s="20">
        <v>2301280710</v>
      </c>
    </row>
    <row r="11" spans="1:12" ht="13.5">
      <c r="A11" s="24" t="s">
        <v>24</v>
      </c>
      <c r="B11" s="18"/>
      <c r="C11" s="19">
        <v>339153747</v>
      </c>
      <c r="D11" s="19">
        <v>358014799</v>
      </c>
      <c r="E11" s="20">
        <v>535169470</v>
      </c>
      <c r="F11" s="21">
        <v>246630509</v>
      </c>
      <c r="G11" s="19">
        <v>258567807</v>
      </c>
      <c r="H11" s="20">
        <v>721184252</v>
      </c>
      <c r="I11" s="22">
        <v>105993848</v>
      </c>
      <c r="J11" s="23">
        <v>233345425</v>
      </c>
      <c r="K11" s="19">
        <v>190084534</v>
      </c>
      <c r="L11" s="20">
        <v>199498021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-18500782338</v>
      </c>
      <c r="D14" s="19">
        <v>-20646951880</v>
      </c>
      <c r="E14" s="20">
        <v>-21482367422</v>
      </c>
      <c r="F14" s="21">
        <v>-24550778913</v>
      </c>
      <c r="G14" s="19">
        <v>-24337640825</v>
      </c>
      <c r="H14" s="20">
        <v>-26975293882</v>
      </c>
      <c r="I14" s="22">
        <v>-23777514040</v>
      </c>
      <c r="J14" s="23">
        <v>-24916186941</v>
      </c>
      <c r="K14" s="19">
        <v>-26574470655</v>
      </c>
      <c r="L14" s="20">
        <v>-28386220498</v>
      </c>
    </row>
    <row r="15" spans="1:12" ht="13.5">
      <c r="A15" s="24" t="s">
        <v>28</v>
      </c>
      <c r="B15" s="18"/>
      <c r="C15" s="19">
        <v>-815799885</v>
      </c>
      <c r="D15" s="19">
        <v>-998166912</v>
      </c>
      <c r="E15" s="20">
        <v>-1137991923</v>
      </c>
      <c r="F15" s="21">
        <v>-1057998985</v>
      </c>
      <c r="G15" s="19">
        <v>-1284416392</v>
      </c>
      <c r="H15" s="20">
        <v>-1253459056</v>
      </c>
      <c r="I15" s="22">
        <v>-1336036957</v>
      </c>
      <c r="J15" s="23">
        <v>-1417356524</v>
      </c>
      <c r="K15" s="19">
        <v>-1199598327</v>
      </c>
      <c r="L15" s="20">
        <v>-1145762278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-288054588</v>
      </c>
      <c r="G16" s="19">
        <v>-282780484</v>
      </c>
      <c r="H16" s="20">
        <v>-497435347</v>
      </c>
      <c r="I16" s="22"/>
      <c r="J16" s="23">
        <v>-49980231</v>
      </c>
      <c r="K16" s="19">
        <v>-53438449</v>
      </c>
      <c r="L16" s="20">
        <v>-56523218</v>
      </c>
    </row>
    <row r="17" spans="1:12" ht="13.5">
      <c r="A17" s="25" t="s">
        <v>30</v>
      </c>
      <c r="B17" s="26"/>
      <c r="C17" s="27">
        <f>SUM(C6:C16)</f>
        <v>3086479967</v>
      </c>
      <c r="D17" s="27">
        <f aca="true" t="shared" si="0" ref="D17:L17">SUM(D6:D16)</f>
        <v>3321838259</v>
      </c>
      <c r="E17" s="28">
        <f t="shared" si="0"/>
        <v>4608445537</v>
      </c>
      <c r="F17" s="29">
        <f t="shared" si="0"/>
        <v>5692611549</v>
      </c>
      <c r="G17" s="27">
        <f t="shared" si="0"/>
        <v>4234229704</v>
      </c>
      <c r="H17" s="30">
        <f t="shared" si="0"/>
        <v>2401191712</v>
      </c>
      <c r="I17" s="29">
        <f t="shared" si="0"/>
        <v>4315122344</v>
      </c>
      <c r="J17" s="31">
        <f t="shared" si="0"/>
        <v>4769623250</v>
      </c>
      <c r="K17" s="27">
        <f t="shared" si="0"/>
        <v>4761519317</v>
      </c>
      <c r="L17" s="28">
        <f t="shared" si="0"/>
        <v>5044764486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2007309</v>
      </c>
      <c r="D21" s="19">
        <v>18667661</v>
      </c>
      <c r="E21" s="20">
        <v>315588558</v>
      </c>
      <c r="F21" s="38"/>
      <c r="G21" s="39"/>
      <c r="H21" s="40">
        <v>261688030</v>
      </c>
      <c r="I21" s="22">
        <v>3603765</v>
      </c>
      <c r="J21" s="41">
        <v>5880216</v>
      </c>
      <c r="K21" s="39">
        <v>1242497</v>
      </c>
      <c r="L21" s="40">
        <v>1312100</v>
      </c>
    </row>
    <row r="22" spans="1:12" ht="13.5">
      <c r="A22" s="24" t="s">
        <v>33</v>
      </c>
      <c r="B22" s="18"/>
      <c r="C22" s="19"/>
      <c r="D22" s="39"/>
      <c r="E22" s="40"/>
      <c r="F22" s="21">
        <v>-241572240</v>
      </c>
      <c r="G22" s="19">
        <v>-27789708</v>
      </c>
      <c r="H22" s="20">
        <v>-130738568</v>
      </c>
      <c r="I22" s="22"/>
      <c r="J22" s="23">
        <v>-102704580</v>
      </c>
      <c r="K22" s="19">
        <v>-116398454</v>
      </c>
      <c r="L22" s="20">
        <v>-130764802</v>
      </c>
    </row>
    <row r="23" spans="1:12" ht="13.5">
      <c r="A23" s="24" t="s">
        <v>34</v>
      </c>
      <c r="B23" s="18"/>
      <c r="C23" s="39">
        <v>-46820859</v>
      </c>
      <c r="D23" s="19">
        <v>109762466</v>
      </c>
      <c r="E23" s="20">
        <v>45469607</v>
      </c>
      <c r="F23" s="38">
        <v>2758711</v>
      </c>
      <c r="G23" s="39">
        <v>10690044</v>
      </c>
      <c r="H23" s="40">
        <v>303770796</v>
      </c>
      <c r="I23" s="22">
        <v>-2591394</v>
      </c>
      <c r="J23" s="41">
        <v>992760</v>
      </c>
      <c r="K23" s="39">
        <v>1123688</v>
      </c>
      <c r="L23" s="40">
        <v>1178407</v>
      </c>
    </row>
    <row r="24" spans="1:12" ht="13.5">
      <c r="A24" s="24" t="s">
        <v>35</v>
      </c>
      <c r="B24" s="18"/>
      <c r="C24" s="19">
        <v>90435950</v>
      </c>
      <c r="D24" s="19">
        <v>5096572</v>
      </c>
      <c r="E24" s="20"/>
      <c r="F24" s="21">
        <v>-302990864</v>
      </c>
      <c r="G24" s="19">
        <v>-313142184</v>
      </c>
      <c r="H24" s="20">
        <v>1929681</v>
      </c>
      <c r="I24" s="22"/>
      <c r="J24" s="23">
        <v>-500246484</v>
      </c>
      <c r="K24" s="19">
        <v>115988952</v>
      </c>
      <c r="L24" s="20">
        <v>-14757778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-4612720505</v>
      </c>
      <c r="D26" s="19">
        <v>-4711620055</v>
      </c>
      <c r="E26" s="20">
        <v>-5065741875</v>
      </c>
      <c r="F26" s="21">
        <v>-4339234426</v>
      </c>
      <c r="G26" s="19">
        <v>-3446948478</v>
      </c>
      <c r="H26" s="20">
        <v>-3167428551</v>
      </c>
      <c r="I26" s="22">
        <v>-4448263316</v>
      </c>
      <c r="J26" s="23">
        <v>-3863903404</v>
      </c>
      <c r="K26" s="19">
        <v>-3748258440</v>
      </c>
      <c r="L26" s="20">
        <v>-4363326814</v>
      </c>
    </row>
    <row r="27" spans="1:12" ht="13.5">
      <c r="A27" s="25" t="s">
        <v>37</v>
      </c>
      <c r="B27" s="26"/>
      <c r="C27" s="27">
        <f>SUM(C21:C26)</f>
        <v>-4567098105</v>
      </c>
      <c r="D27" s="27">
        <f aca="true" t="shared" si="1" ref="D27:L27">SUM(D21:D26)</f>
        <v>-4578093356</v>
      </c>
      <c r="E27" s="28">
        <f t="shared" si="1"/>
        <v>-4704683710</v>
      </c>
      <c r="F27" s="29">
        <f t="shared" si="1"/>
        <v>-4881038819</v>
      </c>
      <c r="G27" s="27">
        <f t="shared" si="1"/>
        <v>-3777190326</v>
      </c>
      <c r="H27" s="28">
        <f t="shared" si="1"/>
        <v>-2730778612</v>
      </c>
      <c r="I27" s="30">
        <f t="shared" si="1"/>
        <v>-4447250945</v>
      </c>
      <c r="J27" s="31">
        <f t="shared" si="1"/>
        <v>-4459981492</v>
      </c>
      <c r="K27" s="27">
        <f t="shared" si="1"/>
        <v>-3746301757</v>
      </c>
      <c r="L27" s="28">
        <f t="shared" si="1"/>
        <v>-4506358887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660000000</v>
      </c>
      <c r="I31" s="22">
        <v>669124860</v>
      </c>
      <c r="J31" s="23"/>
      <c r="K31" s="19"/>
      <c r="L31" s="20"/>
    </row>
    <row r="32" spans="1:12" ht="13.5">
      <c r="A32" s="24" t="s">
        <v>40</v>
      </c>
      <c r="B32" s="18"/>
      <c r="C32" s="19">
        <v>1600000000</v>
      </c>
      <c r="D32" s="19">
        <v>1500000000</v>
      </c>
      <c r="E32" s="20">
        <v>1200000000</v>
      </c>
      <c r="F32" s="21">
        <v>1000000000</v>
      </c>
      <c r="G32" s="19">
        <v>1000000000</v>
      </c>
      <c r="H32" s="20">
        <v>1000000000</v>
      </c>
      <c r="I32" s="22">
        <v>1000000000</v>
      </c>
      <c r="J32" s="23">
        <v>1000000000</v>
      </c>
      <c r="K32" s="19">
        <v>1000000000</v>
      </c>
      <c r="L32" s="20">
        <v>1300000000</v>
      </c>
    </row>
    <row r="33" spans="1:12" ht="13.5">
      <c r="A33" s="24" t="s">
        <v>41</v>
      </c>
      <c r="B33" s="18"/>
      <c r="C33" s="19"/>
      <c r="D33" s="19"/>
      <c r="E33" s="20"/>
      <c r="F33" s="21">
        <v>7365698</v>
      </c>
      <c r="G33" s="39">
        <v>369562340</v>
      </c>
      <c r="H33" s="40">
        <v>30402266</v>
      </c>
      <c r="I33" s="42"/>
      <c r="J33" s="23">
        <v>7759908</v>
      </c>
      <c r="K33" s="19">
        <v>7915106</v>
      </c>
      <c r="L33" s="20">
        <v>8073408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-648537164</v>
      </c>
      <c r="D35" s="19">
        <v>-491042465</v>
      </c>
      <c r="E35" s="20">
        <v>-518231162</v>
      </c>
      <c r="F35" s="21">
        <v>-702082801</v>
      </c>
      <c r="G35" s="19">
        <v>-620959428</v>
      </c>
      <c r="H35" s="20">
        <v>-517408358</v>
      </c>
      <c r="I35" s="22">
        <v>-552420627</v>
      </c>
      <c r="J35" s="23">
        <v>-601793928</v>
      </c>
      <c r="K35" s="19">
        <v>-664410117</v>
      </c>
      <c r="L35" s="20">
        <v>-701243115</v>
      </c>
    </row>
    <row r="36" spans="1:12" ht="13.5">
      <c r="A36" s="25" t="s">
        <v>43</v>
      </c>
      <c r="B36" s="26"/>
      <c r="C36" s="27">
        <f>SUM(C31:C35)</f>
        <v>951462836</v>
      </c>
      <c r="D36" s="27">
        <f aca="true" t="shared" si="2" ref="D36:L36">SUM(D31:D35)</f>
        <v>1008957535</v>
      </c>
      <c r="E36" s="28">
        <f t="shared" si="2"/>
        <v>681768838</v>
      </c>
      <c r="F36" s="29">
        <f t="shared" si="2"/>
        <v>305282897</v>
      </c>
      <c r="G36" s="27">
        <f t="shared" si="2"/>
        <v>748602912</v>
      </c>
      <c r="H36" s="28">
        <f t="shared" si="2"/>
        <v>1172993908</v>
      </c>
      <c r="I36" s="30">
        <f t="shared" si="2"/>
        <v>1116704233</v>
      </c>
      <c r="J36" s="31">
        <f t="shared" si="2"/>
        <v>405965980</v>
      </c>
      <c r="K36" s="27">
        <f t="shared" si="2"/>
        <v>343504989</v>
      </c>
      <c r="L36" s="28">
        <f t="shared" si="2"/>
        <v>606830293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-529155302</v>
      </c>
      <c r="D38" s="33">
        <f aca="true" t="shared" si="3" ref="D38:L38">+D17+D27+D36</f>
        <v>-247297562</v>
      </c>
      <c r="E38" s="34">
        <f t="shared" si="3"/>
        <v>585530665</v>
      </c>
      <c r="F38" s="35">
        <f t="shared" si="3"/>
        <v>1116855627</v>
      </c>
      <c r="G38" s="33">
        <f t="shared" si="3"/>
        <v>1205642290</v>
      </c>
      <c r="H38" s="34">
        <f t="shared" si="3"/>
        <v>843407008</v>
      </c>
      <c r="I38" s="36">
        <f t="shared" si="3"/>
        <v>984575632</v>
      </c>
      <c r="J38" s="37">
        <f t="shared" si="3"/>
        <v>715607738</v>
      </c>
      <c r="K38" s="33">
        <f t="shared" si="3"/>
        <v>1358722549</v>
      </c>
      <c r="L38" s="34">
        <f t="shared" si="3"/>
        <v>1145235892</v>
      </c>
    </row>
    <row r="39" spans="1:12" ht="13.5">
      <c r="A39" s="24" t="s">
        <v>45</v>
      </c>
      <c r="B39" s="18" t="s">
        <v>46</v>
      </c>
      <c r="C39" s="33">
        <v>1376971281</v>
      </c>
      <c r="D39" s="33">
        <v>847815980</v>
      </c>
      <c r="E39" s="34">
        <v>600518420</v>
      </c>
      <c r="F39" s="35">
        <v>2012796013</v>
      </c>
      <c r="G39" s="33">
        <v>1178005455</v>
      </c>
      <c r="H39" s="34">
        <v>1186049086</v>
      </c>
      <c r="I39" s="36">
        <v>1184740170</v>
      </c>
      <c r="J39" s="37">
        <v>1907680971</v>
      </c>
      <c r="K39" s="33">
        <v>2623288707</v>
      </c>
      <c r="L39" s="34">
        <v>3982011256</v>
      </c>
    </row>
    <row r="40" spans="1:12" ht="13.5">
      <c r="A40" s="43" t="s">
        <v>47</v>
      </c>
      <c r="B40" s="44" t="s">
        <v>46</v>
      </c>
      <c r="C40" s="45">
        <v>847815979</v>
      </c>
      <c r="D40" s="45">
        <v>600518418</v>
      </c>
      <c r="E40" s="46">
        <v>1186049085</v>
      </c>
      <c r="F40" s="47">
        <v>3129651640</v>
      </c>
      <c r="G40" s="45">
        <v>2383647745</v>
      </c>
      <c r="H40" s="46">
        <v>2029456094</v>
      </c>
      <c r="I40" s="48">
        <v>2169315802</v>
      </c>
      <c r="J40" s="49">
        <v>2623288707</v>
      </c>
      <c r="K40" s="45">
        <v>3982011256</v>
      </c>
      <c r="L40" s="46">
        <v>5127247148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373348107</v>
      </c>
      <c r="D6" s="19">
        <v>541509038</v>
      </c>
      <c r="E6" s="20">
        <v>409488526</v>
      </c>
      <c r="F6" s="21">
        <v>622320100</v>
      </c>
      <c r="G6" s="19">
        <v>515686297</v>
      </c>
      <c r="H6" s="20">
        <v>507294565</v>
      </c>
      <c r="I6" s="22">
        <v>405896943</v>
      </c>
      <c r="J6" s="23">
        <v>640628161</v>
      </c>
      <c r="K6" s="19">
        <v>630479055</v>
      </c>
      <c r="L6" s="20">
        <v>670927823</v>
      </c>
    </row>
    <row r="7" spans="1:12" ht="13.5">
      <c r="A7" s="24" t="s">
        <v>19</v>
      </c>
      <c r="B7" s="18"/>
      <c r="C7" s="19">
        <v>1777533984</v>
      </c>
      <c r="D7" s="19">
        <v>2065857432</v>
      </c>
      <c r="E7" s="20">
        <v>2601219256</v>
      </c>
      <c r="F7" s="21">
        <v>3509001491</v>
      </c>
      <c r="G7" s="19">
        <v>2037817390</v>
      </c>
      <c r="H7" s="20">
        <v>1946845237</v>
      </c>
      <c r="I7" s="22">
        <v>2688903490</v>
      </c>
      <c r="J7" s="23">
        <v>3564098188</v>
      </c>
      <c r="K7" s="19">
        <v>3901701786</v>
      </c>
      <c r="L7" s="20">
        <v>4094018801</v>
      </c>
    </row>
    <row r="8" spans="1:12" ht="13.5">
      <c r="A8" s="24" t="s">
        <v>20</v>
      </c>
      <c r="B8" s="18"/>
      <c r="C8" s="19">
        <v>536847182</v>
      </c>
      <c r="D8" s="19">
        <v>537429707</v>
      </c>
      <c r="E8" s="20">
        <v>474286812</v>
      </c>
      <c r="F8" s="21">
        <v>207508238</v>
      </c>
      <c r="G8" s="19">
        <v>1086723086</v>
      </c>
      <c r="H8" s="20">
        <v>1045023303</v>
      </c>
      <c r="I8" s="22">
        <v>313756394</v>
      </c>
      <c r="J8" s="23">
        <v>136425751</v>
      </c>
      <c r="K8" s="19">
        <v>141527006</v>
      </c>
      <c r="L8" s="20">
        <v>146246225</v>
      </c>
    </row>
    <row r="9" spans="1:12" ht="13.5">
      <c r="A9" s="24" t="s">
        <v>21</v>
      </c>
      <c r="B9" s="18" t="s">
        <v>22</v>
      </c>
      <c r="C9" s="19">
        <v>598857000</v>
      </c>
      <c r="D9" s="19">
        <v>602144000</v>
      </c>
      <c r="E9" s="20">
        <v>687118839</v>
      </c>
      <c r="F9" s="21">
        <v>682074079</v>
      </c>
      <c r="G9" s="19">
        <v>685353950</v>
      </c>
      <c r="H9" s="20">
        <v>608581000</v>
      </c>
      <c r="I9" s="22">
        <v>710931192</v>
      </c>
      <c r="J9" s="23">
        <v>733959644</v>
      </c>
      <c r="K9" s="19">
        <v>798812895</v>
      </c>
      <c r="L9" s="20">
        <v>864332055</v>
      </c>
    </row>
    <row r="10" spans="1:12" ht="13.5">
      <c r="A10" s="24" t="s">
        <v>23</v>
      </c>
      <c r="B10" s="18" t="s">
        <v>22</v>
      </c>
      <c r="C10" s="19">
        <v>234862692</v>
      </c>
      <c r="D10" s="19">
        <v>257023170</v>
      </c>
      <c r="E10" s="20">
        <v>175149198</v>
      </c>
      <c r="F10" s="21">
        <v>187768980</v>
      </c>
      <c r="G10" s="19">
        <v>214160137</v>
      </c>
      <c r="H10" s="20">
        <v>205090000</v>
      </c>
      <c r="I10" s="22">
        <v>170908781</v>
      </c>
      <c r="J10" s="23">
        <v>260074650</v>
      </c>
      <c r="K10" s="19">
        <v>253485400</v>
      </c>
      <c r="L10" s="20">
        <v>275496240</v>
      </c>
    </row>
    <row r="11" spans="1:12" ht="13.5">
      <c r="A11" s="24" t="s">
        <v>24</v>
      </c>
      <c r="B11" s="18"/>
      <c r="C11" s="19">
        <v>20541846</v>
      </c>
      <c r="D11" s="19">
        <v>22923239</v>
      </c>
      <c r="E11" s="20">
        <v>23134709</v>
      </c>
      <c r="F11" s="21">
        <v>47815278</v>
      </c>
      <c r="G11" s="19">
        <v>58323792</v>
      </c>
      <c r="H11" s="20">
        <v>57954390</v>
      </c>
      <c r="I11" s="22">
        <v>13581187</v>
      </c>
      <c r="J11" s="23">
        <v>53286243</v>
      </c>
      <c r="K11" s="19">
        <v>56483418</v>
      </c>
      <c r="L11" s="20">
        <v>59872422</v>
      </c>
    </row>
    <row r="12" spans="1:12" ht="13.5">
      <c r="A12" s="24" t="s">
        <v>25</v>
      </c>
      <c r="B12" s="18"/>
      <c r="C12" s="19">
        <v>6050</v>
      </c>
      <c r="D12" s="19">
        <v>3025</v>
      </c>
      <c r="E12" s="20">
        <v>3025</v>
      </c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-3341517137</v>
      </c>
      <c r="D14" s="19">
        <v>-3693085067</v>
      </c>
      <c r="E14" s="20">
        <v>-4158873640</v>
      </c>
      <c r="F14" s="21">
        <v>-4899039001</v>
      </c>
      <c r="G14" s="19">
        <v>-2409233309</v>
      </c>
      <c r="H14" s="20">
        <v>-4312509887</v>
      </c>
      <c r="I14" s="22">
        <v>-4115945233</v>
      </c>
      <c r="J14" s="23">
        <v>-4285975929</v>
      </c>
      <c r="K14" s="19">
        <v>-4781094375</v>
      </c>
      <c r="L14" s="20">
        <v>-5088472461</v>
      </c>
    </row>
    <row r="15" spans="1:12" ht="13.5">
      <c r="A15" s="24" t="s">
        <v>28</v>
      </c>
      <c r="B15" s="18"/>
      <c r="C15" s="19">
        <v>-24635647</v>
      </c>
      <c r="D15" s="19">
        <v>-47247701</v>
      </c>
      <c r="E15" s="20">
        <v>-24278138</v>
      </c>
      <c r="F15" s="21">
        <v>-10331590</v>
      </c>
      <c r="G15" s="19">
        <v>-1648621604</v>
      </c>
      <c r="H15" s="20">
        <v>-25792211</v>
      </c>
      <c r="I15" s="22">
        <v>-64822058</v>
      </c>
      <c r="J15" s="23">
        <v>-12672168</v>
      </c>
      <c r="K15" s="19">
        <v>-11021023</v>
      </c>
      <c r="L15" s="20">
        <v>-11442289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-883683759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175844077</v>
      </c>
      <c r="D17" s="27">
        <f aca="true" t="shared" si="0" ref="D17:L17">SUM(D6:D16)</f>
        <v>286556843</v>
      </c>
      <c r="E17" s="28">
        <f t="shared" si="0"/>
        <v>187248587</v>
      </c>
      <c r="F17" s="29">
        <f t="shared" si="0"/>
        <v>347117575</v>
      </c>
      <c r="G17" s="27">
        <f t="shared" si="0"/>
        <v>-343474020</v>
      </c>
      <c r="H17" s="30">
        <f t="shared" si="0"/>
        <v>32486397</v>
      </c>
      <c r="I17" s="29">
        <f t="shared" si="0"/>
        <v>123210696</v>
      </c>
      <c r="J17" s="31">
        <f t="shared" si="0"/>
        <v>1089824540</v>
      </c>
      <c r="K17" s="27">
        <f t="shared" si="0"/>
        <v>990374162</v>
      </c>
      <c r="L17" s="28">
        <f t="shared" si="0"/>
        <v>1010978816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2519029</v>
      </c>
      <c r="D21" s="19">
        <v>581893</v>
      </c>
      <c r="E21" s="20">
        <v>9482913</v>
      </c>
      <c r="F21" s="38"/>
      <c r="G21" s="39"/>
      <c r="H21" s="40"/>
      <c r="I21" s="22">
        <v>9574374</v>
      </c>
      <c r="J21" s="41">
        <v>2500000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>
        <v>20417936</v>
      </c>
      <c r="H24" s="20">
        <v>86002997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-182247518</v>
      </c>
      <c r="D26" s="19">
        <v>-287994522</v>
      </c>
      <c r="E26" s="20">
        <v>-242492508</v>
      </c>
      <c r="F26" s="21">
        <v>-328917372</v>
      </c>
      <c r="G26" s="19">
        <v>-346872781</v>
      </c>
      <c r="H26" s="20">
        <v>-191702828</v>
      </c>
      <c r="I26" s="22">
        <v>-225888405</v>
      </c>
      <c r="J26" s="23">
        <v>-423588838</v>
      </c>
      <c r="K26" s="19">
        <v>-392112287</v>
      </c>
      <c r="L26" s="20">
        <v>-421153077</v>
      </c>
    </row>
    <row r="27" spans="1:12" ht="13.5">
      <c r="A27" s="25" t="s">
        <v>37</v>
      </c>
      <c r="B27" s="26"/>
      <c r="C27" s="27">
        <f>SUM(C21:C26)</f>
        <v>-179728489</v>
      </c>
      <c r="D27" s="27">
        <f aca="true" t="shared" si="1" ref="D27:L27">SUM(D21:D26)</f>
        <v>-287412629</v>
      </c>
      <c r="E27" s="28">
        <f t="shared" si="1"/>
        <v>-233009595</v>
      </c>
      <c r="F27" s="29">
        <f t="shared" si="1"/>
        <v>-328917372</v>
      </c>
      <c r="G27" s="27">
        <f t="shared" si="1"/>
        <v>-326454845</v>
      </c>
      <c r="H27" s="28">
        <f t="shared" si="1"/>
        <v>-105699831</v>
      </c>
      <c r="I27" s="30">
        <f t="shared" si="1"/>
        <v>-216314031</v>
      </c>
      <c r="J27" s="31">
        <f t="shared" si="1"/>
        <v>-421088838</v>
      </c>
      <c r="K27" s="27">
        <f t="shared" si="1"/>
        <v>-392112287</v>
      </c>
      <c r="L27" s="28">
        <f t="shared" si="1"/>
        <v>-421153077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>
        <v>500000000</v>
      </c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3465352</v>
      </c>
      <c r="D33" s="19">
        <v>4976837</v>
      </c>
      <c r="E33" s="20">
        <v>2503737</v>
      </c>
      <c r="F33" s="21"/>
      <c r="G33" s="39">
        <v>1154798</v>
      </c>
      <c r="H33" s="40"/>
      <c r="I33" s="42">
        <v>2068927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-3435772</v>
      </c>
      <c r="D35" s="19">
        <v>-3933886</v>
      </c>
      <c r="E35" s="20">
        <v>-4268305</v>
      </c>
      <c r="F35" s="21">
        <v>-16799856</v>
      </c>
      <c r="G35" s="19">
        <v>-152087093</v>
      </c>
      <c r="H35" s="20">
        <v>-3236122</v>
      </c>
      <c r="I35" s="22">
        <v>-7018377</v>
      </c>
      <c r="J35" s="23">
        <v>-500000000</v>
      </c>
      <c r="K35" s="19"/>
      <c r="L35" s="20"/>
    </row>
    <row r="36" spans="1:12" ht="13.5">
      <c r="A36" s="25" t="s">
        <v>43</v>
      </c>
      <c r="B36" s="26"/>
      <c r="C36" s="27">
        <f>SUM(C31:C35)</f>
        <v>29580</v>
      </c>
      <c r="D36" s="27">
        <f aca="true" t="shared" si="2" ref="D36:L36">SUM(D31:D35)</f>
        <v>1042951</v>
      </c>
      <c r="E36" s="28">
        <f t="shared" si="2"/>
        <v>-1764568</v>
      </c>
      <c r="F36" s="29">
        <f t="shared" si="2"/>
        <v>-16799856</v>
      </c>
      <c r="G36" s="27">
        <f t="shared" si="2"/>
        <v>-150932295</v>
      </c>
      <c r="H36" s="28">
        <f t="shared" si="2"/>
        <v>-3236122</v>
      </c>
      <c r="I36" s="30">
        <f t="shared" si="2"/>
        <v>-4949450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-3854832</v>
      </c>
      <c r="D38" s="33">
        <f aca="true" t="shared" si="3" ref="D38:L38">+D17+D27+D36</f>
        <v>187165</v>
      </c>
      <c r="E38" s="34">
        <f t="shared" si="3"/>
        <v>-47525576</v>
      </c>
      <c r="F38" s="35">
        <f t="shared" si="3"/>
        <v>1400347</v>
      </c>
      <c r="G38" s="33">
        <f t="shared" si="3"/>
        <v>-820861160</v>
      </c>
      <c r="H38" s="34">
        <f t="shared" si="3"/>
        <v>-76449556</v>
      </c>
      <c r="I38" s="36">
        <f t="shared" si="3"/>
        <v>-98052785</v>
      </c>
      <c r="J38" s="37">
        <f t="shared" si="3"/>
        <v>668735702</v>
      </c>
      <c r="K38" s="33">
        <f t="shared" si="3"/>
        <v>598261875</v>
      </c>
      <c r="L38" s="34">
        <f t="shared" si="3"/>
        <v>589825739</v>
      </c>
    </row>
    <row r="39" spans="1:12" ht="13.5">
      <c r="A39" s="24" t="s">
        <v>45</v>
      </c>
      <c r="B39" s="18" t="s">
        <v>46</v>
      </c>
      <c r="C39" s="33">
        <v>127649348</v>
      </c>
      <c r="D39" s="33">
        <v>123794515</v>
      </c>
      <c r="E39" s="34">
        <v>124787948</v>
      </c>
      <c r="F39" s="35">
        <v>123981683</v>
      </c>
      <c r="G39" s="33">
        <v>76456105</v>
      </c>
      <c r="H39" s="34">
        <v>400385</v>
      </c>
      <c r="I39" s="36">
        <v>77262372</v>
      </c>
      <c r="J39" s="37">
        <v>-121137612</v>
      </c>
      <c r="K39" s="33">
        <v>547598090</v>
      </c>
      <c r="L39" s="34">
        <v>1145859965</v>
      </c>
    </row>
    <row r="40" spans="1:12" ht="13.5">
      <c r="A40" s="43" t="s">
        <v>47</v>
      </c>
      <c r="B40" s="44" t="s">
        <v>46</v>
      </c>
      <c r="C40" s="45">
        <v>123794516</v>
      </c>
      <c r="D40" s="45">
        <v>123981680</v>
      </c>
      <c r="E40" s="46">
        <v>77262372</v>
      </c>
      <c r="F40" s="47">
        <v>125382032</v>
      </c>
      <c r="G40" s="45">
        <v>-744405056</v>
      </c>
      <c r="H40" s="46">
        <v>-76049171</v>
      </c>
      <c r="I40" s="48">
        <v>-20790414</v>
      </c>
      <c r="J40" s="49">
        <v>547598090</v>
      </c>
      <c r="K40" s="45">
        <v>1145859965</v>
      </c>
      <c r="L40" s="46">
        <v>1735685704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106157365</v>
      </c>
      <c r="D6" s="19">
        <v>225023954</v>
      </c>
      <c r="E6" s="20">
        <v>146376223</v>
      </c>
      <c r="F6" s="21">
        <v>154255331</v>
      </c>
      <c r="G6" s="19">
        <v>162308161</v>
      </c>
      <c r="H6" s="20">
        <v>164757814</v>
      </c>
      <c r="I6" s="22">
        <v>148881348</v>
      </c>
      <c r="J6" s="23">
        <v>155056726</v>
      </c>
      <c r="K6" s="19">
        <v>201417719</v>
      </c>
      <c r="L6" s="20">
        <v>221559491</v>
      </c>
    </row>
    <row r="7" spans="1:12" ht="13.5">
      <c r="A7" s="24" t="s">
        <v>19</v>
      </c>
      <c r="B7" s="18"/>
      <c r="C7" s="19">
        <v>377474742</v>
      </c>
      <c r="D7" s="19">
        <v>365544307</v>
      </c>
      <c r="E7" s="20">
        <v>393634313</v>
      </c>
      <c r="F7" s="21">
        <v>468908252</v>
      </c>
      <c r="G7" s="19">
        <v>468099041</v>
      </c>
      <c r="H7" s="20">
        <v>510522954</v>
      </c>
      <c r="I7" s="22">
        <v>476017971</v>
      </c>
      <c r="J7" s="23">
        <v>576649148</v>
      </c>
      <c r="K7" s="19">
        <v>553346859</v>
      </c>
      <c r="L7" s="20">
        <v>615315676</v>
      </c>
    </row>
    <row r="8" spans="1:12" ht="13.5">
      <c r="A8" s="24" t="s">
        <v>20</v>
      </c>
      <c r="B8" s="18"/>
      <c r="C8" s="19">
        <v>44782276</v>
      </c>
      <c r="D8" s="19"/>
      <c r="E8" s="20">
        <v>90214570</v>
      </c>
      <c r="F8" s="21">
        <v>99758505</v>
      </c>
      <c r="G8" s="19">
        <v>86261280</v>
      </c>
      <c r="H8" s="20">
        <v>67146004</v>
      </c>
      <c r="I8" s="22">
        <v>67045118</v>
      </c>
      <c r="J8" s="23">
        <v>81653229</v>
      </c>
      <c r="K8" s="19">
        <v>86085242</v>
      </c>
      <c r="L8" s="20">
        <v>90775913</v>
      </c>
    </row>
    <row r="9" spans="1:12" ht="13.5">
      <c r="A9" s="24" t="s">
        <v>21</v>
      </c>
      <c r="B9" s="18" t="s">
        <v>22</v>
      </c>
      <c r="C9" s="19">
        <v>77248406</v>
      </c>
      <c r="D9" s="19">
        <v>75417846</v>
      </c>
      <c r="E9" s="20">
        <v>84176846</v>
      </c>
      <c r="F9" s="21">
        <v>96252948</v>
      </c>
      <c r="G9" s="19">
        <v>95446947</v>
      </c>
      <c r="H9" s="20">
        <v>90113428</v>
      </c>
      <c r="I9" s="22">
        <v>92056376</v>
      </c>
      <c r="J9" s="23">
        <v>105451199</v>
      </c>
      <c r="K9" s="19">
        <v>117030140</v>
      </c>
      <c r="L9" s="20">
        <v>129113316</v>
      </c>
    </row>
    <row r="10" spans="1:12" ht="13.5">
      <c r="A10" s="24" t="s">
        <v>23</v>
      </c>
      <c r="B10" s="18" t="s">
        <v>22</v>
      </c>
      <c r="C10" s="19">
        <v>27316000</v>
      </c>
      <c r="D10" s="19">
        <v>30027410</v>
      </c>
      <c r="E10" s="20">
        <v>38703861</v>
      </c>
      <c r="F10" s="21">
        <v>40369001</v>
      </c>
      <c r="G10" s="19">
        <v>41674999</v>
      </c>
      <c r="H10" s="20">
        <v>28750509</v>
      </c>
      <c r="I10" s="22">
        <v>41797301</v>
      </c>
      <c r="J10" s="23">
        <v>56727001</v>
      </c>
      <c r="K10" s="19">
        <v>64381000</v>
      </c>
      <c r="L10" s="20">
        <v>87066000</v>
      </c>
    </row>
    <row r="11" spans="1:12" ht="13.5">
      <c r="A11" s="24" t="s">
        <v>24</v>
      </c>
      <c r="B11" s="18"/>
      <c r="C11" s="19">
        <v>4850916</v>
      </c>
      <c r="D11" s="19">
        <v>6011672</v>
      </c>
      <c r="E11" s="20">
        <v>18864819</v>
      </c>
      <c r="F11" s="21">
        <v>12200000</v>
      </c>
      <c r="G11" s="19">
        <v>12200004</v>
      </c>
      <c r="H11" s="20">
        <v>24863174</v>
      </c>
      <c r="I11" s="22">
        <v>18688826</v>
      </c>
      <c r="J11" s="23">
        <v>12810008</v>
      </c>
      <c r="K11" s="19">
        <v>13450500</v>
      </c>
      <c r="L11" s="20">
        <v>14123026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-534612580</v>
      </c>
      <c r="D14" s="19">
        <v>-613161022</v>
      </c>
      <c r="E14" s="20">
        <v>-636840409</v>
      </c>
      <c r="F14" s="21">
        <v>-768638300</v>
      </c>
      <c r="G14" s="19">
        <v>-763956246</v>
      </c>
      <c r="H14" s="20">
        <v>-679758731</v>
      </c>
      <c r="I14" s="22">
        <v>-685730689</v>
      </c>
      <c r="J14" s="23">
        <v>-771745475</v>
      </c>
      <c r="K14" s="19">
        <v>-850810086</v>
      </c>
      <c r="L14" s="20">
        <v>-936002269</v>
      </c>
    </row>
    <row r="15" spans="1:12" ht="13.5">
      <c r="A15" s="24" t="s">
        <v>28</v>
      </c>
      <c r="B15" s="18"/>
      <c r="C15" s="19">
        <v>-16722328</v>
      </c>
      <c r="D15" s="19">
        <v>-18898632</v>
      </c>
      <c r="E15" s="20">
        <v>-18887516</v>
      </c>
      <c r="F15" s="21">
        <v>-17920844</v>
      </c>
      <c r="G15" s="19">
        <v>-17920842</v>
      </c>
      <c r="H15" s="20">
        <v>-18795830</v>
      </c>
      <c r="I15" s="22">
        <v>-18795842</v>
      </c>
      <c r="J15" s="23">
        <v>-22869488</v>
      </c>
      <c r="K15" s="19">
        <v>-21249223</v>
      </c>
      <c r="L15" s="20">
        <v>-18957177</v>
      </c>
    </row>
    <row r="16" spans="1:12" ht="13.5">
      <c r="A16" s="24" t="s">
        <v>29</v>
      </c>
      <c r="B16" s="18" t="s">
        <v>22</v>
      </c>
      <c r="C16" s="19"/>
      <c r="D16" s="19"/>
      <c r="E16" s="20">
        <v>-220620</v>
      </c>
      <c r="F16" s="21"/>
      <c r="G16" s="19">
        <v>-363979</v>
      </c>
      <c r="H16" s="20">
        <v>-19957125</v>
      </c>
      <c r="I16" s="22">
        <v>-26224439</v>
      </c>
      <c r="J16" s="23">
        <v>-30500003</v>
      </c>
      <c r="K16" s="19">
        <v>-33611001</v>
      </c>
      <c r="L16" s="20">
        <v>-37039323</v>
      </c>
    </row>
    <row r="17" spans="1:12" ht="13.5">
      <c r="A17" s="25" t="s">
        <v>30</v>
      </c>
      <c r="B17" s="26"/>
      <c r="C17" s="27">
        <f>SUM(C6:C16)</f>
        <v>86494797</v>
      </c>
      <c r="D17" s="27">
        <f aca="true" t="shared" si="0" ref="D17:L17">SUM(D6:D16)</f>
        <v>69965535</v>
      </c>
      <c r="E17" s="28">
        <f t="shared" si="0"/>
        <v>116022087</v>
      </c>
      <c r="F17" s="29">
        <f t="shared" si="0"/>
        <v>85184893</v>
      </c>
      <c r="G17" s="27">
        <f t="shared" si="0"/>
        <v>83749365</v>
      </c>
      <c r="H17" s="30">
        <f t="shared" si="0"/>
        <v>167642197</v>
      </c>
      <c r="I17" s="29">
        <f t="shared" si="0"/>
        <v>113735970</v>
      </c>
      <c r="J17" s="31">
        <f t="shared" si="0"/>
        <v>163232345</v>
      </c>
      <c r="K17" s="27">
        <f t="shared" si="0"/>
        <v>130041150</v>
      </c>
      <c r="L17" s="28">
        <f t="shared" si="0"/>
        <v>165954653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9729743</v>
      </c>
      <c r="D21" s="19">
        <v>2484621</v>
      </c>
      <c r="E21" s="20"/>
      <c r="F21" s="38">
        <v>100000</v>
      </c>
      <c r="G21" s="39">
        <v>9699949</v>
      </c>
      <c r="H21" s="40">
        <v>4869001</v>
      </c>
      <c r="I21" s="22"/>
      <c r="J21" s="41">
        <v>100000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-86171548</v>
      </c>
      <c r="D26" s="19">
        <v>-68969219</v>
      </c>
      <c r="E26" s="20">
        <v>-80075370</v>
      </c>
      <c r="F26" s="21">
        <v>-81968732</v>
      </c>
      <c r="G26" s="19">
        <v>-92592918</v>
      </c>
      <c r="H26" s="20">
        <v>-84329248</v>
      </c>
      <c r="I26" s="22">
        <v>-76621737</v>
      </c>
      <c r="J26" s="23">
        <v>-143993000</v>
      </c>
      <c r="K26" s="19">
        <v>-103551000</v>
      </c>
      <c r="L26" s="20">
        <v>-131592278</v>
      </c>
    </row>
    <row r="27" spans="1:12" ht="13.5">
      <c r="A27" s="25" t="s">
        <v>37</v>
      </c>
      <c r="B27" s="26"/>
      <c r="C27" s="27">
        <f>SUM(C21:C26)</f>
        <v>-76441805</v>
      </c>
      <c r="D27" s="27">
        <f aca="true" t="shared" si="1" ref="D27:L27">SUM(D21:D26)</f>
        <v>-66484598</v>
      </c>
      <c r="E27" s="28">
        <f t="shared" si="1"/>
        <v>-80075370</v>
      </c>
      <c r="F27" s="29">
        <f t="shared" si="1"/>
        <v>-81868732</v>
      </c>
      <c r="G27" s="27">
        <f t="shared" si="1"/>
        <v>-82892969</v>
      </c>
      <c r="H27" s="28">
        <f t="shared" si="1"/>
        <v>-79460247</v>
      </c>
      <c r="I27" s="30">
        <f t="shared" si="1"/>
        <v>-76621737</v>
      </c>
      <c r="J27" s="31">
        <f t="shared" si="1"/>
        <v>-143893000</v>
      </c>
      <c r="K27" s="27">
        <f t="shared" si="1"/>
        <v>-103551000</v>
      </c>
      <c r="L27" s="28">
        <f t="shared" si="1"/>
        <v>-131592278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50772086</v>
      </c>
      <c r="D32" s="19">
        <v>237658</v>
      </c>
      <c r="E32" s="20"/>
      <c r="F32" s="21">
        <v>15300000</v>
      </c>
      <c r="G32" s="19"/>
      <c r="H32" s="20">
        <v>15512497</v>
      </c>
      <c r="I32" s="22"/>
      <c r="J32" s="23">
        <v>58010000</v>
      </c>
      <c r="K32" s="19">
        <v>9570000</v>
      </c>
      <c r="L32" s="20">
        <v>6570000</v>
      </c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34084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-9838440</v>
      </c>
      <c r="D35" s="19">
        <v>-19669219</v>
      </c>
      <c r="E35" s="20">
        <v>-11467421</v>
      </c>
      <c r="F35" s="21">
        <v>-24440020</v>
      </c>
      <c r="G35" s="19">
        <v>-9465025</v>
      </c>
      <c r="H35" s="20">
        <v>-21281478</v>
      </c>
      <c r="I35" s="22">
        <v>-7022861</v>
      </c>
      <c r="J35" s="23">
        <v>-26845644</v>
      </c>
      <c r="K35" s="19">
        <v>-30000786</v>
      </c>
      <c r="L35" s="20">
        <v>-31870574</v>
      </c>
    </row>
    <row r="36" spans="1:12" ht="13.5">
      <c r="A36" s="25" t="s">
        <v>43</v>
      </c>
      <c r="B36" s="26"/>
      <c r="C36" s="27">
        <f>SUM(C31:C35)</f>
        <v>40933646</v>
      </c>
      <c r="D36" s="27">
        <f aca="true" t="shared" si="2" ref="D36:L36">SUM(D31:D35)</f>
        <v>-19431561</v>
      </c>
      <c r="E36" s="28">
        <f t="shared" si="2"/>
        <v>-11467421</v>
      </c>
      <c r="F36" s="29">
        <f t="shared" si="2"/>
        <v>-9140020</v>
      </c>
      <c r="G36" s="27">
        <f t="shared" si="2"/>
        <v>-9465025</v>
      </c>
      <c r="H36" s="28">
        <f t="shared" si="2"/>
        <v>-5734897</v>
      </c>
      <c r="I36" s="30">
        <f t="shared" si="2"/>
        <v>-7022861</v>
      </c>
      <c r="J36" s="31">
        <f t="shared" si="2"/>
        <v>31164356</v>
      </c>
      <c r="K36" s="27">
        <f t="shared" si="2"/>
        <v>-20430786</v>
      </c>
      <c r="L36" s="28">
        <f t="shared" si="2"/>
        <v>-25300574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50986638</v>
      </c>
      <c r="D38" s="33">
        <f aca="true" t="shared" si="3" ref="D38:L38">+D17+D27+D36</f>
        <v>-15950624</v>
      </c>
      <c r="E38" s="34">
        <f t="shared" si="3"/>
        <v>24479296</v>
      </c>
      <c r="F38" s="35">
        <f t="shared" si="3"/>
        <v>-5823859</v>
      </c>
      <c r="G38" s="33">
        <f t="shared" si="3"/>
        <v>-8608629</v>
      </c>
      <c r="H38" s="34">
        <f t="shared" si="3"/>
        <v>82447053</v>
      </c>
      <c r="I38" s="36">
        <f t="shared" si="3"/>
        <v>30091372</v>
      </c>
      <c r="J38" s="37">
        <f t="shared" si="3"/>
        <v>50503701</v>
      </c>
      <c r="K38" s="33">
        <f t="shared" si="3"/>
        <v>6059364</v>
      </c>
      <c r="L38" s="34">
        <f t="shared" si="3"/>
        <v>9061801</v>
      </c>
    </row>
    <row r="39" spans="1:12" ht="13.5">
      <c r="A39" s="24" t="s">
        <v>45</v>
      </c>
      <c r="B39" s="18" t="s">
        <v>46</v>
      </c>
      <c r="C39" s="33">
        <v>40484187</v>
      </c>
      <c r="D39" s="33">
        <v>91470830</v>
      </c>
      <c r="E39" s="34">
        <v>75520206</v>
      </c>
      <c r="F39" s="35">
        <v>50541810</v>
      </c>
      <c r="G39" s="33">
        <v>50541810</v>
      </c>
      <c r="H39" s="34">
        <v>99999502</v>
      </c>
      <c r="I39" s="36">
        <v>99999502</v>
      </c>
      <c r="J39" s="37">
        <v>134965547</v>
      </c>
      <c r="K39" s="33">
        <v>185469246</v>
      </c>
      <c r="L39" s="34">
        <v>191528610</v>
      </c>
    </row>
    <row r="40" spans="1:12" ht="13.5">
      <c r="A40" s="43" t="s">
        <v>47</v>
      </c>
      <c r="B40" s="44" t="s">
        <v>46</v>
      </c>
      <c r="C40" s="45">
        <v>91470825</v>
      </c>
      <c r="D40" s="45">
        <v>75520206</v>
      </c>
      <c r="E40" s="46">
        <v>99999502</v>
      </c>
      <c r="F40" s="47">
        <v>44717949</v>
      </c>
      <c r="G40" s="45">
        <v>41933182</v>
      </c>
      <c r="H40" s="46">
        <v>182446555</v>
      </c>
      <c r="I40" s="48">
        <v>130090874</v>
      </c>
      <c r="J40" s="49">
        <v>185469246</v>
      </c>
      <c r="K40" s="45">
        <v>191528610</v>
      </c>
      <c r="L40" s="46">
        <v>200590411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61192095</v>
      </c>
      <c r="D6" s="19">
        <v>76222142</v>
      </c>
      <c r="E6" s="20">
        <v>81720714</v>
      </c>
      <c r="F6" s="21">
        <v>77633580</v>
      </c>
      <c r="G6" s="19">
        <v>78599265</v>
      </c>
      <c r="H6" s="20">
        <v>77893307</v>
      </c>
      <c r="I6" s="22">
        <v>88477826</v>
      </c>
      <c r="J6" s="23">
        <v>85645749</v>
      </c>
      <c r="K6" s="19">
        <v>89761967</v>
      </c>
      <c r="L6" s="20">
        <v>96413218</v>
      </c>
    </row>
    <row r="7" spans="1:12" ht="13.5">
      <c r="A7" s="24" t="s">
        <v>19</v>
      </c>
      <c r="B7" s="18"/>
      <c r="C7" s="19">
        <v>219430020</v>
      </c>
      <c r="D7" s="19">
        <v>333926611</v>
      </c>
      <c r="E7" s="20">
        <v>303035975</v>
      </c>
      <c r="F7" s="21">
        <v>362784936</v>
      </c>
      <c r="G7" s="19">
        <v>366919704</v>
      </c>
      <c r="H7" s="20">
        <v>313550582</v>
      </c>
      <c r="I7" s="22">
        <v>370854847</v>
      </c>
      <c r="J7" s="23">
        <v>372494344</v>
      </c>
      <c r="K7" s="19">
        <v>386085883</v>
      </c>
      <c r="L7" s="20">
        <v>400197610</v>
      </c>
    </row>
    <row r="8" spans="1:12" ht="13.5">
      <c r="A8" s="24" t="s">
        <v>20</v>
      </c>
      <c r="B8" s="18"/>
      <c r="C8" s="19">
        <v>53732443</v>
      </c>
      <c r="D8" s="19">
        <v>24610159</v>
      </c>
      <c r="E8" s="20">
        <v>18847104</v>
      </c>
      <c r="F8" s="21">
        <v>14250660</v>
      </c>
      <c r="G8" s="19">
        <v>18748012</v>
      </c>
      <c r="H8" s="20">
        <v>80618247</v>
      </c>
      <c r="I8" s="22">
        <v>14005353</v>
      </c>
      <c r="J8" s="23">
        <v>11625985</v>
      </c>
      <c r="K8" s="19">
        <v>12013719</v>
      </c>
      <c r="L8" s="20">
        <v>12430527</v>
      </c>
    </row>
    <row r="9" spans="1:12" ht="13.5">
      <c r="A9" s="24" t="s">
        <v>21</v>
      </c>
      <c r="B9" s="18" t="s">
        <v>22</v>
      </c>
      <c r="C9" s="19">
        <v>86995908</v>
      </c>
      <c r="D9" s="19">
        <v>85427555</v>
      </c>
      <c r="E9" s="20">
        <v>92442547</v>
      </c>
      <c r="F9" s="21">
        <v>103605540</v>
      </c>
      <c r="G9" s="19">
        <v>102171401</v>
      </c>
      <c r="H9" s="20">
        <v>101029061</v>
      </c>
      <c r="I9" s="22">
        <v>105102560</v>
      </c>
      <c r="J9" s="23">
        <v>121013573</v>
      </c>
      <c r="K9" s="19">
        <v>132213022</v>
      </c>
      <c r="L9" s="20">
        <v>143977486</v>
      </c>
    </row>
    <row r="10" spans="1:12" ht="13.5">
      <c r="A10" s="24" t="s">
        <v>23</v>
      </c>
      <c r="B10" s="18" t="s">
        <v>22</v>
      </c>
      <c r="C10" s="19">
        <v>24950000</v>
      </c>
      <c r="D10" s="19">
        <v>59667000</v>
      </c>
      <c r="E10" s="20">
        <v>35037569</v>
      </c>
      <c r="F10" s="21">
        <v>40374000</v>
      </c>
      <c r="G10" s="19">
        <v>40374002</v>
      </c>
      <c r="H10" s="20">
        <v>36574000</v>
      </c>
      <c r="I10" s="22">
        <v>36574000</v>
      </c>
      <c r="J10" s="23">
        <v>82965000</v>
      </c>
      <c r="K10" s="19">
        <v>67658000</v>
      </c>
      <c r="L10" s="20">
        <v>88585000</v>
      </c>
    </row>
    <row r="11" spans="1:12" ht="13.5">
      <c r="A11" s="24" t="s">
        <v>24</v>
      </c>
      <c r="B11" s="18"/>
      <c r="C11" s="19">
        <v>8945908</v>
      </c>
      <c r="D11" s="19">
        <v>11520777</v>
      </c>
      <c r="E11" s="20">
        <v>11771535</v>
      </c>
      <c r="F11" s="21">
        <v>11274924</v>
      </c>
      <c r="G11" s="19">
        <v>7531337</v>
      </c>
      <c r="H11" s="20">
        <v>2691990</v>
      </c>
      <c r="I11" s="22">
        <v>15178827</v>
      </c>
      <c r="J11" s="23">
        <v>10320639</v>
      </c>
      <c r="K11" s="19">
        <v>10700704</v>
      </c>
      <c r="L11" s="20">
        <v>11502747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-410189770</v>
      </c>
      <c r="D14" s="19">
        <v>-511325844</v>
      </c>
      <c r="E14" s="20">
        <v>-506797174</v>
      </c>
      <c r="F14" s="21">
        <v>-547016472</v>
      </c>
      <c r="G14" s="19">
        <v>-563674895</v>
      </c>
      <c r="H14" s="20">
        <v>-579407069</v>
      </c>
      <c r="I14" s="22">
        <v>-590616008</v>
      </c>
      <c r="J14" s="23">
        <v>-578819106</v>
      </c>
      <c r="K14" s="19">
        <v>-614421006</v>
      </c>
      <c r="L14" s="20">
        <v>-641907533</v>
      </c>
    </row>
    <row r="15" spans="1:12" ht="13.5">
      <c r="A15" s="24" t="s">
        <v>28</v>
      </c>
      <c r="B15" s="18"/>
      <c r="C15" s="19">
        <v>-10416563</v>
      </c>
      <c r="D15" s="19">
        <v>-11478407</v>
      </c>
      <c r="E15" s="20">
        <v>-5844166</v>
      </c>
      <c r="F15" s="21">
        <v>-5572817</v>
      </c>
      <c r="G15" s="19">
        <v>-5572817</v>
      </c>
      <c r="H15" s="20">
        <v>-2827755</v>
      </c>
      <c r="I15" s="22">
        <v>-5613523</v>
      </c>
      <c r="J15" s="23">
        <v>-10052633</v>
      </c>
      <c r="K15" s="19">
        <v>-9734521</v>
      </c>
      <c r="L15" s="20">
        <v>-9368688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-4969885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34640041</v>
      </c>
      <c r="D17" s="27">
        <f aca="true" t="shared" si="0" ref="D17:L17">SUM(D6:D16)</f>
        <v>68569993</v>
      </c>
      <c r="E17" s="28">
        <f t="shared" si="0"/>
        <v>30214104</v>
      </c>
      <c r="F17" s="29">
        <f t="shared" si="0"/>
        <v>57334351</v>
      </c>
      <c r="G17" s="27">
        <f t="shared" si="0"/>
        <v>45096009</v>
      </c>
      <c r="H17" s="30">
        <f t="shared" si="0"/>
        <v>25152478</v>
      </c>
      <c r="I17" s="29">
        <f t="shared" si="0"/>
        <v>33963882</v>
      </c>
      <c r="J17" s="31">
        <f t="shared" si="0"/>
        <v>95193551</v>
      </c>
      <c r="K17" s="27">
        <f t="shared" si="0"/>
        <v>74277768</v>
      </c>
      <c r="L17" s="28">
        <f t="shared" si="0"/>
        <v>101830367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-1074117</v>
      </c>
      <c r="D21" s="19"/>
      <c r="E21" s="20">
        <v>822868</v>
      </c>
      <c r="F21" s="38"/>
      <c r="G21" s="39"/>
      <c r="H21" s="40">
        <v>251271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-37153777</v>
      </c>
      <c r="D26" s="19">
        <v>-55018626</v>
      </c>
      <c r="E26" s="20">
        <v>-32029345</v>
      </c>
      <c r="F26" s="21">
        <v>-57011004</v>
      </c>
      <c r="G26" s="19">
        <v>-43244075</v>
      </c>
      <c r="H26" s="20">
        <v>-28760155</v>
      </c>
      <c r="I26" s="22">
        <v>-34574662</v>
      </c>
      <c r="J26" s="23">
        <v>-95562925</v>
      </c>
      <c r="K26" s="19">
        <v>-73258000</v>
      </c>
      <c r="L26" s="20">
        <v>-99235000</v>
      </c>
    </row>
    <row r="27" spans="1:12" ht="13.5">
      <c r="A27" s="25" t="s">
        <v>37</v>
      </c>
      <c r="B27" s="26"/>
      <c r="C27" s="27">
        <f>SUM(C21:C26)</f>
        <v>-38227894</v>
      </c>
      <c r="D27" s="27">
        <f aca="true" t="shared" si="1" ref="D27:L27">SUM(D21:D26)</f>
        <v>-55018626</v>
      </c>
      <c r="E27" s="28">
        <f t="shared" si="1"/>
        <v>-31206477</v>
      </c>
      <c r="F27" s="29">
        <f t="shared" si="1"/>
        <v>-57011004</v>
      </c>
      <c r="G27" s="27">
        <f t="shared" si="1"/>
        <v>-43244075</v>
      </c>
      <c r="H27" s="28">
        <f t="shared" si="1"/>
        <v>-28508884</v>
      </c>
      <c r="I27" s="30">
        <f t="shared" si="1"/>
        <v>-34574662</v>
      </c>
      <c r="J27" s="31">
        <f t="shared" si="1"/>
        <v>-95562925</v>
      </c>
      <c r="K27" s="27">
        <f t="shared" si="1"/>
        <v>-73258000</v>
      </c>
      <c r="L27" s="28">
        <f t="shared" si="1"/>
        <v>-99235000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383883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-2596116</v>
      </c>
      <c r="D35" s="19">
        <v>-2823298</v>
      </c>
      <c r="E35" s="20">
        <v>-3063231</v>
      </c>
      <c r="F35" s="21">
        <v>-3356577</v>
      </c>
      <c r="G35" s="19">
        <v>-3356580</v>
      </c>
      <c r="H35" s="20">
        <v>-1625944</v>
      </c>
      <c r="I35" s="22">
        <v>-3356578</v>
      </c>
      <c r="J35" s="23">
        <v>-3371767</v>
      </c>
      <c r="K35" s="19">
        <v>-3371767</v>
      </c>
      <c r="L35" s="20">
        <v>-3371767</v>
      </c>
    </row>
    <row r="36" spans="1:12" ht="13.5">
      <c r="A36" s="25" t="s">
        <v>43</v>
      </c>
      <c r="B36" s="26"/>
      <c r="C36" s="27">
        <f>SUM(C31:C35)</f>
        <v>-2596116</v>
      </c>
      <c r="D36" s="27">
        <f aca="true" t="shared" si="2" ref="D36:L36">SUM(D31:D35)</f>
        <v>-2823298</v>
      </c>
      <c r="E36" s="28">
        <f t="shared" si="2"/>
        <v>-3063231</v>
      </c>
      <c r="F36" s="29">
        <f t="shared" si="2"/>
        <v>-3356577</v>
      </c>
      <c r="G36" s="27">
        <f t="shared" si="2"/>
        <v>-3356580</v>
      </c>
      <c r="H36" s="28">
        <f t="shared" si="2"/>
        <v>-1242061</v>
      </c>
      <c r="I36" s="30">
        <f t="shared" si="2"/>
        <v>-3356578</v>
      </c>
      <c r="J36" s="31">
        <f t="shared" si="2"/>
        <v>-3371767</v>
      </c>
      <c r="K36" s="27">
        <f t="shared" si="2"/>
        <v>-3371767</v>
      </c>
      <c r="L36" s="28">
        <f t="shared" si="2"/>
        <v>-3371767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-6183969</v>
      </c>
      <c r="D38" s="33">
        <f aca="true" t="shared" si="3" ref="D38:L38">+D17+D27+D36</f>
        <v>10728069</v>
      </c>
      <c r="E38" s="34">
        <f t="shared" si="3"/>
        <v>-4055604</v>
      </c>
      <c r="F38" s="35">
        <f t="shared" si="3"/>
        <v>-3033230</v>
      </c>
      <c r="G38" s="33">
        <f t="shared" si="3"/>
        <v>-1504646</v>
      </c>
      <c r="H38" s="34">
        <f t="shared" si="3"/>
        <v>-4598467</v>
      </c>
      <c r="I38" s="36">
        <f t="shared" si="3"/>
        <v>-3967358</v>
      </c>
      <c r="J38" s="37">
        <f t="shared" si="3"/>
        <v>-3741141</v>
      </c>
      <c r="K38" s="33">
        <f t="shared" si="3"/>
        <v>-2351999</v>
      </c>
      <c r="L38" s="34">
        <f t="shared" si="3"/>
        <v>-776400</v>
      </c>
    </row>
    <row r="39" spans="1:12" ht="13.5">
      <c r="A39" s="24" t="s">
        <v>45</v>
      </c>
      <c r="B39" s="18" t="s">
        <v>46</v>
      </c>
      <c r="C39" s="33">
        <v>14431901</v>
      </c>
      <c r="D39" s="33">
        <v>8247932</v>
      </c>
      <c r="E39" s="34">
        <v>19337923</v>
      </c>
      <c r="F39" s="35">
        <v>8207253</v>
      </c>
      <c r="G39" s="33">
        <v>14987526</v>
      </c>
      <c r="H39" s="34">
        <v>14987526</v>
      </c>
      <c r="I39" s="36">
        <v>15282318</v>
      </c>
      <c r="J39" s="37">
        <v>13406930</v>
      </c>
      <c r="K39" s="33">
        <v>9665789</v>
      </c>
      <c r="L39" s="34">
        <v>7313790</v>
      </c>
    </row>
    <row r="40" spans="1:12" ht="13.5">
      <c r="A40" s="43" t="s">
        <v>47</v>
      </c>
      <c r="B40" s="44" t="s">
        <v>46</v>
      </c>
      <c r="C40" s="45">
        <v>8247932</v>
      </c>
      <c r="D40" s="45">
        <v>18976001</v>
      </c>
      <c r="E40" s="46">
        <v>15282319</v>
      </c>
      <c r="F40" s="47">
        <v>5174024</v>
      </c>
      <c r="G40" s="45">
        <v>13482880</v>
      </c>
      <c r="H40" s="46">
        <v>10389059</v>
      </c>
      <c r="I40" s="48">
        <v>11314960</v>
      </c>
      <c r="J40" s="49">
        <v>9665789</v>
      </c>
      <c r="K40" s="45">
        <v>7313790</v>
      </c>
      <c r="L40" s="46">
        <v>6537390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218837992</v>
      </c>
      <c r="D8" s="19">
        <v>304183851</v>
      </c>
      <c r="E8" s="20">
        <v>301169777</v>
      </c>
      <c r="F8" s="21">
        <v>96361641</v>
      </c>
      <c r="G8" s="19">
        <v>101056767</v>
      </c>
      <c r="H8" s="20">
        <v>80104647</v>
      </c>
      <c r="I8" s="22">
        <v>284291388</v>
      </c>
      <c r="J8" s="23">
        <v>94116768</v>
      </c>
      <c r="K8" s="19">
        <v>95450624</v>
      </c>
      <c r="L8" s="20">
        <v>101177662</v>
      </c>
    </row>
    <row r="9" spans="1:12" ht="13.5">
      <c r="A9" s="24" t="s">
        <v>21</v>
      </c>
      <c r="B9" s="18" t="s">
        <v>22</v>
      </c>
      <c r="C9" s="19">
        <v>260904530</v>
      </c>
      <c r="D9" s="19">
        <v>265782681</v>
      </c>
      <c r="E9" s="20">
        <v>260958411</v>
      </c>
      <c r="F9" s="21">
        <v>262898000</v>
      </c>
      <c r="G9" s="19">
        <v>264898000</v>
      </c>
      <c r="H9" s="20">
        <v>251743118</v>
      </c>
      <c r="I9" s="22">
        <v>264250405</v>
      </c>
      <c r="J9" s="23">
        <v>268740000</v>
      </c>
      <c r="K9" s="19">
        <v>270862000</v>
      </c>
      <c r="L9" s="20">
        <v>280561000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1711469</v>
      </c>
      <c r="D11" s="19">
        <v>2700346</v>
      </c>
      <c r="E11" s="20">
        <v>2518866</v>
      </c>
      <c r="F11" s="21">
        <v>2040000</v>
      </c>
      <c r="G11" s="19">
        <v>1802516</v>
      </c>
      <c r="H11" s="20">
        <v>1992115</v>
      </c>
      <c r="I11" s="22">
        <v>2137929</v>
      </c>
      <c r="J11" s="23">
        <v>1680000</v>
      </c>
      <c r="K11" s="19">
        <v>1802516</v>
      </c>
      <c r="L11" s="20">
        <v>1910667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-456050303</v>
      </c>
      <c r="D14" s="19">
        <v>-551707123</v>
      </c>
      <c r="E14" s="20">
        <v>-557312294</v>
      </c>
      <c r="F14" s="21">
        <v>-336052659</v>
      </c>
      <c r="G14" s="19">
        <v>-378559354</v>
      </c>
      <c r="H14" s="20">
        <v>-314752652</v>
      </c>
      <c r="I14" s="22">
        <v>-532405871</v>
      </c>
      <c r="J14" s="23">
        <v>-368996809</v>
      </c>
      <c r="K14" s="19">
        <v>-392443195</v>
      </c>
      <c r="L14" s="20">
        <v>-416867895</v>
      </c>
    </row>
    <row r="15" spans="1:12" ht="13.5">
      <c r="A15" s="24" t="s">
        <v>28</v>
      </c>
      <c r="B15" s="18"/>
      <c r="C15" s="19"/>
      <c r="D15" s="19">
        <v>-16580</v>
      </c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>
        <v>-9907634</v>
      </c>
      <c r="E16" s="20"/>
      <c r="F16" s="21"/>
      <c r="G16" s="19"/>
      <c r="H16" s="20">
        <v>-492927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25403688</v>
      </c>
      <c r="D17" s="27">
        <f aca="true" t="shared" si="0" ref="D17:L17">SUM(D6:D16)</f>
        <v>11035541</v>
      </c>
      <c r="E17" s="28">
        <f t="shared" si="0"/>
        <v>7334760</v>
      </c>
      <c r="F17" s="29">
        <f t="shared" si="0"/>
        <v>25246982</v>
      </c>
      <c r="G17" s="27">
        <f t="shared" si="0"/>
        <v>-10802071</v>
      </c>
      <c r="H17" s="30">
        <f t="shared" si="0"/>
        <v>18594301</v>
      </c>
      <c r="I17" s="29">
        <f t="shared" si="0"/>
        <v>18273851</v>
      </c>
      <c r="J17" s="31">
        <f t="shared" si="0"/>
        <v>-4460041</v>
      </c>
      <c r="K17" s="27">
        <f t="shared" si="0"/>
        <v>-24328055</v>
      </c>
      <c r="L17" s="28">
        <f t="shared" si="0"/>
        <v>-33218566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165242</v>
      </c>
      <c r="D21" s="19">
        <v>342563</v>
      </c>
      <c r="E21" s="20">
        <v>230879</v>
      </c>
      <c r="F21" s="38"/>
      <c r="G21" s="39"/>
      <c r="H21" s="40">
        <v>69041</v>
      </c>
      <c r="I21" s="22">
        <v>318808</v>
      </c>
      <c r="J21" s="41">
        <v>99996</v>
      </c>
      <c r="K21" s="39">
        <v>108400</v>
      </c>
      <c r="L21" s="40">
        <v>114904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-17245228</v>
      </c>
      <c r="D26" s="19">
        <v>-15675570</v>
      </c>
      <c r="E26" s="20">
        <v>-9033475</v>
      </c>
      <c r="F26" s="21">
        <v>-20819592</v>
      </c>
      <c r="G26" s="19">
        <v>-9470999</v>
      </c>
      <c r="H26" s="20">
        <v>-5690262</v>
      </c>
      <c r="I26" s="22">
        <v>-5618496</v>
      </c>
      <c r="J26" s="23">
        <v>-6000000</v>
      </c>
      <c r="K26" s="19"/>
      <c r="L26" s="20"/>
    </row>
    <row r="27" spans="1:12" ht="13.5">
      <c r="A27" s="25" t="s">
        <v>37</v>
      </c>
      <c r="B27" s="26"/>
      <c r="C27" s="27">
        <f>SUM(C21:C26)</f>
        <v>-17079986</v>
      </c>
      <c r="D27" s="27">
        <f aca="true" t="shared" si="1" ref="D27:L27">SUM(D21:D26)</f>
        <v>-15333007</v>
      </c>
      <c r="E27" s="28">
        <f t="shared" si="1"/>
        <v>-8802596</v>
      </c>
      <c r="F27" s="29">
        <f t="shared" si="1"/>
        <v>-20819592</v>
      </c>
      <c r="G27" s="27">
        <f t="shared" si="1"/>
        <v>-9470999</v>
      </c>
      <c r="H27" s="28">
        <f t="shared" si="1"/>
        <v>-5621221</v>
      </c>
      <c r="I27" s="30">
        <f t="shared" si="1"/>
        <v>-5299688</v>
      </c>
      <c r="J27" s="31">
        <f t="shared" si="1"/>
        <v>-5900004</v>
      </c>
      <c r="K27" s="27">
        <f t="shared" si="1"/>
        <v>108400</v>
      </c>
      <c r="L27" s="28">
        <f t="shared" si="1"/>
        <v>114904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>
        <v>4000</v>
      </c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-263779</v>
      </c>
      <c r="D35" s="19">
        <v>-263779</v>
      </c>
      <c r="E35" s="20">
        <v>-43963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-263779</v>
      </c>
      <c r="D36" s="27">
        <f aca="true" t="shared" si="2" ref="D36:L36">SUM(D31:D35)</f>
        <v>-263779</v>
      </c>
      <c r="E36" s="28">
        <f t="shared" si="2"/>
        <v>-43963</v>
      </c>
      <c r="F36" s="29">
        <f t="shared" si="2"/>
        <v>0</v>
      </c>
      <c r="G36" s="27">
        <f t="shared" si="2"/>
        <v>4000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8059923</v>
      </c>
      <c r="D38" s="33">
        <f aca="true" t="shared" si="3" ref="D38:L38">+D17+D27+D36</f>
        <v>-4561245</v>
      </c>
      <c r="E38" s="34">
        <f t="shared" si="3"/>
        <v>-1511799</v>
      </c>
      <c r="F38" s="35">
        <f t="shared" si="3"/>
        <v>4427390</v>
      </c>
      <c r="G38" s="33">
        <f t="shared" si="3"/>
        <v>-20269070</v>
      </c>
      <c r="H38" s="34">
        <f t="shared" si="3"/>
        <v>12973080</v>
      </c>
      <c r="I38" s="36">
        <f t="shared" si="3"/>
        <v>12974163</v>
      </c>
      <c r="J38" s="37">
        <f t="shared" si="3"/>
        <v>-10360045</v>
      </c>
      <c r="K38" s="33">
        <f t="shared" si="3"/>
        <v>-24219655</v>
      </c>
      <c r="L38" s="34">
        <f t="shared" si="3"/>
        <v>-33103662</v>
      </c>
    </row>
    <row r="39" spans="1:12" ht="13.5">
      <c r="A39" s="24" t="s">
        <v>45</v>
      </c>
      <c r="B39" s="18" t="s">
        <v>46</v>
      </c>
      <c r="C39" s="33">
        <v>6915829</v>
      </c>
      <c r="D39" s="33">
        <v>14975752</v>
      </c>
      <c r="E39" s="34">
        <v>10414507</v>
      </c>
      <c r="F39" s="35">
        <v>10833676</v>
      </c>
      <c r="G39" s="33">
        <v>10414506</v>
      </c>
      <c r="H39" s="34">
        <v>8902708</v>
      </c>
      <c r="I39" s="36">
        <v>8902708</v>
      </c>
      <c r="J39" s="37">
        <v>9755018</v>
      </c>
      <c r="K39" s="33">
        <v>-605027</v>
      </c>
      <c r="L39" s="34">
        <v>-24824682</v>
      </c>
    </row>
    <row r="40" spans="1:12" ht="13.5">
      <c r="A40" s="43" t="s">
        <v>47</v>
      </c>
      <c r="B40" s="44" t="s">
        <v>46</v>
      </c>
      <c r="C40" s="45">
        <v>14975752</v>
      </c>
      <c r="D40" s="45">
        <v>10414507</v>
      </c>
      <c r="E40" s="46">
        <v>8902708</v>
      </c>
      <c r="F40" s="47">
        <v>15261066</v>
      </c>
      <c r="G40" s="45">
        <v>-9854564</v>
      </c>
      <c r="H40" s="46">
        <v>21875788</v>
      </c>
      <c r="I40" s="48">
        <v>21876871</v>
      </c>
      <c r="J40" s="49">
        <v>-605027</v>
      </c>
      <c r="K40" s="45">
        <v>-24824682</v>
      </c>
      <c r="L40" s="46">
        <v>-57928344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344658276</v>
      </c>
      <c r="D6" s="19">
        <v>370073273</v>
      </c>
      <c r="E6" s="20">
        <v>438294367</v>
      </c>
      <c r="F6" s="21">
        <v>459749758</v>
      </c>
      <c r="G6" s="19">
        <v>452516461</v>
      </c>
      <c r="H6" s="20">
        <v>469331507</v>
      </c>
      <c r="I6" s="22">
        <v>468861894</v>
      </c>
      <c r="J6" s="23">
        <v>537868487</v>
      </c>
      <c r="K6" s="19">
        <v>568526993</v>
      </c>
      <c r="L6" s="20">
        <v>600364505</v>
      </c>
    </row>
    <row r="7" spans="1:12" ht="13.5">
      <c r="A7" s="24" t="s">
        <v>19</v>
      </c>
      <c r="B7" s="18"/>
      <c r="C7" s="19">
        <v>945132133</v>
      </c>
      <c r="D7" s="19">
        <v>1032471970</v>
      </c>
      <c r="E7" s="20">
        <v>1530682686</v>
      </c>
      <c r="F7" s="21">
        <v>1430843123</v>
      </c>
      <c r="G7" s="19">
        <v>1300197677</v>
      </c>
      <c r="H7" s="20">
        <v>1299832716</v>
      </c>
      <c r="I7" s="22">
        <v>1468627733</v>
      </c>
      <c r="J7" s="23">
        <v>1378803065</v>
      </c>
      <c r="K7" s="19">
        <v>1421381629</v>
      </c>
      <c r="L7" s="20">
        <v>1467135015</v>
      </c>
    </row>
    <row r="8" spans="1:12" ht="13.5">
      <c r="A8" s="24" t="s">
        <v>20</v>
      </c>
      <c r="B8" s="18"/>
      <c r="C8" s="19">
        <v>183623253</v>
      </c>
      <c r="D8" s="19">
        <v>122559939</v>
      </c>
      <c r="E8" s="20">
        <v>177072077</v>
      </c>
      <c r="F8" s="21">
        <v>137491672</v>
      </c>
      <c r="G8" s="19">
        <v>241122426</v>
      </c>
      <c r="H8" s="20">
        <v>309265877</v>
      </c>
      <c r="I8" s="22">
        <v>129382460</v>
      </c>
      <c r="J8" s="23">
        <v>297770033</v>
      </c>
      <c r="K8" s="19">
        <v>283561427</v>
      </c>
      <c r="L8" s="20">
        <v>299444564</v>
      </c>
    </row>
    <row r="9" spans="1:12" ht="13.5">
      <c r="A9" s="24" t="s">
        <v>21</v>
      </c>
      <c r="B9" s="18" t="s">
        <v>22</v>
      </c>
      <c r="C9" s="19">
        <v>238356829</v>
      </c>
      <c r="D9" s="19">
        <v>266401086</v>
      </c>
      <c r="E9" s="20">
        <v>273032015</v>
      </c>
      <c r="F9" s="21">
        <v>298443999</v>
      </c>
      <c r="G9" s="19">
        <v>295558612</v>
      </c>
      <c r="H9" s="20">
        <v>297278784</v>
      </c>
      <c r="I9" s="22">
        <v>299180998</v>
      </c>
      <c r="J9" s="23">
        <v>345333755</v>
      </c>
      <c r="K9" s="19">
        <v>387808654</v>
      </c>
      <c r="L9" s="20">
        <v>429279251</v>
      </c>
    </row>
    <row r="10" spans="1:12" ht="13.5">
      <c r="A10" s="24" t="s">
        <v>23</v>
      </c>
      <c r="B10" s="18" t="s">
        <v>22</v>
      </c>
      <c r="C10" s="19">
        <v>102467084</v>
      </c>
      <c r="D10" s="19">
        <v>99242842</v>
      </c>
      <c r="E10" s="20">
        <v>164480617</v>
      </c>
      <c r="F10" s="21">
        <v>255952000</v>
      </c>
      <c r="G10" s="19">
        <v>140390141</v>
      </c>
      <c r="H10" s="20">
        <v>139196501</v>
      </c>
      <c r="I10" s="22">
        <v>136988260</v>
      </c>
      <c r="J10" s="23">
        <v>193600065</v>
      </c>
      <c r="K10" s="19">
        <v>222118999</v>
      </c>
      <c r="L10" s="20">
        <v>232780000</v>
      </c>
    </row>
    <row r="11" spans="1:12" ht="13.5">
      <c r="A11" s="24" t="s">
        <v>24</v>
      </c>
      <c r="B11" s="18"/>
      <c r="C11" s="19">
        <v>12624109</v>
      </c>
      <c r="D11" s="19">
        <v>17285892</v>
      </c>
      <c r="E11" s="20">
        <v>32382431</v>
      </c>
      <c r="F11" s="21">
        <v>43546775</v>
      </c>
      <c r="G11" s="19">
        <v>29963023</v>
      </c>
      <c r="H11" s="20">
        <v>42945930</v>
      </c>
      <c r="I11" s="22">
        <v>44164103</v>
      </c>
      <c r="J11" s="23">
        <v>40392915</v>
      </c>
      <c r="K11" s="19">
        <v>42695314</v>
      </c>
      <c r="L11" s="20">
        <v>45086251</v>
      </c>
    </row>
    <row r="12" spans="1:12" ht="13.5">
      <c r="A12" s="24" t="s">
        <v>25</v>
      </c>
      <c r="B12" s="18"/>
      <c r="C12" s="19">
        <v>34455</v>
      </c>
      <c r="D12" s="19">
        <v>18666</v>
      </c>
      <c r="E12" s="20">
        <v>20325</v>
      </c>
      <c r="F12" s="21"/>
      <c r="G12" s="19"/>
      <c r="H12" s="20"/>
      <c r="I12" s="22">
        <v>20925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-1526232980</v>
      </c>
      <c r="D14" s="19">
        <v>-1613651272</v>
      </c>
      <c r="E14" s="20">
        <v>-2201295367</v>
      </c>
      <c r="F14" s="21">
        <v>-2221240297</v>
      </c>
      <c r="G14" s="19">
        <v>-2110612189</v>
      </c>
      <c r="H14" s="20">
        <v>-2177865385</v>
      </c>
      <c r="I14" s="22">
        <v>-2224521524</v>
      </c>
      <c r="J14" s="23">
        <v>-2188097785</v>
      </c>
      <c r="K14" s="19">
        <v>-2290397105</v>
      </c>
      <c r="L14" s="20">
        <v>-2421515523</v>
      </c>
    </row>
    <row r="15" spans="1:12" ht="13.5">
      <c r="A15" s="24" t="s">
        <v>28</v>
      </c>
      <c r="B15" s="18"/>
      <c r="C15" s="19">
        <v>-38049291</v>
      </c>
      <c r="D15" s="19">
        <v>-43109777</v>
      </c>
      <c r="E15" s="20">
        <v>-39232014</v>
      </c>
      <c r="F15" s="21">
        <v>-52094313</v>
      </c>
      <c r="G15" s="19">
        <v>-53808213</v>
      </c>
      <c r="H15" s="20">
        <v>-52094312</v>
      </c>
      <c r="I15" s="22">
        <v>-55853151</v>
      </c>
      <c r="J15" s="23">
        <v>-48466913</v>
      </c>
      <c r="K15" s="19">
        <v>-34428559</v>
      </c>
      <c r="L15" s="20">
        <v>-28153226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-79071212</v>
      </c>
      <c r="G16" s="19">
        <v>-52244412</v>
      </c>
      <c r="H16" s="20">
        <v>-4718915</v>
      </c>
      <c r="I16" s="22"/>
      <c r="J16" s="23">
        <v>-56072412</v>
      </c>
      <c r="K16" s="19">
        <v>-54174145</v>
      </c>
      <c r="L16" s="20">
        <v>-57353294</v>
      </c>
    </row>
    <row r="17" spans="1:12" ht="13.5">
      <c r="A17" s="25" t="s">
        <v>30</v>
      </c>
      <c r="B17" s="26"/>
      <c r="C17" s="27">
        <f>SUM(C6:C16)</f>
        <v>262613868</v>
      </c>
      <c r="D17" s="27">
        <f aca="true" t="shared" si="0" ref="D17:L17">SUM(D6:D16)</f>
        <v>251292619</v>
      </c>
      <c r="E17" s="28">
        <f t="shared" si="0"/>
        <v>375437137</v>
      </c>
      <c r="F17" s="29">
        <f t="shared" si="0"/>
        <v>273621505</v>
      </c>
      <c r="G17" s="27">
        <f t="shared" si="0"/>
        <v>243083526</v>
      </c>
      <c r="H17" s="30">
        <f t="shared" si="0"/>
        <v>323172703</v>
      </c>
      <c r="I17" s="29">
        <f t="shared" si="0"/>
        <v>266851698</v>
      </c>
      <c r="J17" s="31">
        <f t="shared" si="0"/>
        <v>501131210</v>
      </c>
      <c r="K17" s="27">
        <f t="shared" si="0"/>
        <v>547093207</v>
      </c>
      <c r="L17" s="28">
        <f t="shared" si="0"/>
        <v>567067543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20000000</v>
      </c>
      <c r="G21" s="39"/>
      <c r="H21" s="40"/>
      <c r="I21" s="22"/>
      <c r="J21" s="41">
        <v>20000000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-223553093</v>
      </c>
      <c r="D26" s="19">
        <v>-398868436</v>
      </c>
      <c r="E26" s="20">
        <v>-470690064</v>
      </c>
      <c r="F26" s="21">
        <v>-424968597</v>
      </c>
      <c r="G26" s="19">
        <v>-275507849</v>
      </c>
      <c r="H26" s="20">
        <v>-311897486</v>
      </c>
      <c r="I26" s="22">
        <v>-245588730</v>
      </c>
      <c r="J26" s="23">
        <v>-293878063</v>
      </c>
      <c r="K26" s="19">
        <v>-284118999</v>
      </c>
      <c r="L26" s="20">
        <v>-302780000</v>
      </c>
    </row>
    <row r="27" spans="1:12" ht="13.5">
      <c r="A27" s="25" t="s">
        <v>37</v>
      </c>
      <c r="B27" s="26"/>
      <c r="C27" s="27">
        <f>SUM(C21:C26)</f>
        <v>-223553093</v>
      </c>
      <c r="D27" s="27">
        <f aca="true" t="shared" si="1" ref="D27:L27">SUM(D21:D26)</f>
        <v>-398868436</v>
      </c>
      <c r="E27" s="28">
        <f t="shared" si="1"/>
        <v>-470690064</v>
      </c>
      <c r="F27" s="29">
        <f t="shared" si="1"/>
        <v>-404968597</v>
      </c>
      <c r="G27" s="27">
        <f t="shared" si="1"/>
        <v>-275507849</v>
      </c>
      <c r="H27" s="28">
        <f t="shared" si="1"/>
        <v>-311897486</v>
      </c>
      <c r="I27" s="30">
        <f t="shared" si="1"/>
        <v>-245588730</v>
      </c>
      <c r="J27" s="31">
        <f t="shared" si="1"/>
        <v>-273878063</v>
      </c>
      <c r="K27" s="27">
        <f t="shared" si="1"/>
        <v>-284118999</v>
      </c>
      <c r="L27" s="28">
        <f t="shared" si="1"/>
        <v>-302780000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216767749</v>
      </c>
      <c r="E32" s="20">
        <v>38487696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-32519444</v>
      </c>
      <c r="D35" s="19"/>
      <c r="E35" s="20">
        <v>-41839654</v>
      </c>
      <c r="F35" s="21">
        <v>-33813832</v>
      </c>
      <c r="G35" s="19">
        <v>-33813833</v>
      </c>
      <c r="H35" s="20">
        <v>-33813873</v>
      </c>
      <c r="I35" s="22">
        <v>-43805277</v>
      </c>
      <c r="J35" s="23">
        <v>-106222937</v>
      </c>
      <c r="K35" s="19">
        <v>-28949183</v>
      </c>
      <c r="L35" s="20">
        <v>-27083897</v>
      </c>
    </row>
    <row r="36" spans="1:12" ht="13.5">
      <c r="A36" s="25" t="s">
        <v>43</v>
      </c>
      <c r="B36" s="26"/>
      <c r="C36" s="27">
        <f>SUM(C31:C35)</f>
        <v>-32519444</v>
      </c>
      <c r="D36" s="27">
        <f aca="true" t="shared" si="2" ref="D36:L36">SUM(D31:D35)</f>
        <v>216767749</v>
      </c>
      <c r="E36" s="28">
        <f t="shared" si="2"/>
        <v>-3351958</v>
      </c>
      <c r="F36" s="29">
        <f t="shared" si="2"/>
        <v>-33813832</v>
      </c>
      <c r="G36" s="27">
        <f t="shared" si="2"/>
        <v>-33813833</v>
      </c>
      <c r="H36" s="28">
        <f t="shared" si="2"/>
        <v>-33813873</v>
      </c>
      <c r="I36" s="30">
        <f t="shared" si="2"/>
        <v>-43805277</v>
      </c>
      <c r="J36" s="31">
        <f t="shared" si="2"/>
        <v>-106222937</v>
      </c>
      <c r="K36" s="27">
        <f t="shared" si="2"/>
        <v>-28949183</v>
      </c>
      <c r="L36" s="28">
        <f t="shared" si="2"/>
        <v>-27083897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6541331</v>
      </c>
      <c r="D38" s="33">
        <f aca="true" t="shared" si="3" ref="D38:L38">+D17+D27+D36</f>
        <v>69191932</v>
      </c>
      <c r="E38" s="34">
        <f t="shared" si="3"/>
        <v>-98604885</v>
      </c>
      <c r="F38" s="35">
        <f t="shared" si="3"/>
        <v>-165160924</v>
      </c>
      <c r="G38" s="33">
        <f t="shared" si="3"/>
        <v>-66238156</v>
      </c>
      <c r="H38" s="34">
        <f t="shared" si="3"/>
        <v>-22538656</v>
      </c>
      <c r="I38" s="36">
        <f t="shared" si="3"/>
        <v>-22542309</v>
      </c>
      <c r="J38" s="37">
        <f t="shared" si="3"/>
        <v>121030210</v>
      </c>
      <c r="K38" s="33">
        <f t="shared" si="3"/>
        <v>234025025</v>
      </c>
      <c r="L38" s="34">
        <f t="shared" si="3"/>
        <v>237203646</v>
      </c>
    </row>
    <row r="39" spans="1:12" ht="13.5">
      <c r="A39" s="24" t="s">
        <v>45</v>
      </c>
      <c r="B39" s="18" t="s">
        <v>46</v>
      </c>
      <c r="C39" s="33">
        <v>90163249</v>
      </c>
      <c r="D39" s="33">
        <v>96704604</v>
      </c>
      <c r="E39" s="34">
        <v>165896534</v>
      </c>
      <c r="F39" s="35">
        <v>165781927</v>
      </c>
      <c r="G39" s="33">
        <v>67291645</v>
      </c>
      <c r="H39" s="34">
        <v>67291645</v>
      </c>
      <c r="I39" s="36">
        <v>67291646</v>
      </c>
      <c r="J39" s="37">
        <v>67291645</v>
      </c>
      <c r="K39" s="33">
        <v>188321856</v>
      </c>
      <c r="L39" s="34">
        <v>422346881</v>
      </c>
    </row>
    <row r="40" spans="1:12" ht="13.5">
      <c r="A40" s="43" t="s">
        <v>47</v>
      </c>
      <c r="B40" s="44" t="s">
        <v>46</v>
      </c>
      <c r="C40" s="45">
        <v>96704581</v>
      </c>
      <c r="D40" s="45">
        <v>165896535</v>
      </c>
      <c r="E40" s="46">
        <v>67291649</v>
      </c>
      <c r="F40" s="47">
        <v>621002</v>
      </c>
      <c r="G40" s="45">
        <v>1053490</v>
      </c>
      <c r="H40" s="46">
        <v>44752989</v>
      </c>
      <c r="I40" s="48">
        <v>44749336</v>
      </c>
      <c r="J40" s="49">
        <v>188321856</v>
      </c>
      <c r="K40" s="45">
        <v>422346881</v>
      </c>
      <c r="L40" s="46">
        <v>659550527</v>
      </c>
    </row>
    <row r="41" spans="1:12" ht="13.5">
      <c r="A41" s="50" t="s">
        <v>59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2018-06-04T15:20:11Z</dcterms:created>
  <dcterms:modified xsi:type="dcterms:W3CDTF">2018-06-04T15:20:49Z</dcterms:modified>
  <cp:category/>
  <cp:version/>
  <cp:contentType/>
  <cp:contentStatus/>
</cp:coreProperties>
</file>