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'CPT'!$A$1:$L$43</definedName>
    <definedName name="_xlnm.Print_Area" localSheetId="7">'DC1'!$A$1:$L$43</definedName>
    <definedName name="_xlnm.Print_Area" localSheetId="13">'DC2'!$A$1:$L$43</definedName>
    <definedName name="_xlnm.Print_Area" localSheetId="18">'DC3'!$A$1:$L$43</definedName>
    <definedName name="_xlnm.Print_Area" localSheetId="26">'DC4'!$A$1:$L$43</definedName>
    <definedName name="_xlnm.Print_Area" localSheetId="30">'DC5'!$A$1:$L$43</definedName>
    <definedName name="_xlnm.Print_Area" localSheetId="0">'Summary'!$A$1:$L$43</definedName>
    <definedName name="_xlnm.Print_Area" localSheetId="2">'WC011'!$A$1:$L$43</definedName>
    <definedName name="_xlnm.Print_Area" localSheetId="3">'WC012'!$A$1:$L$43</definedName>
    <definedName name="_xlnm.Print_Area" localSheetId="4">'WC013'!$A$1:$L$43</definedName>
    <definedName name="_xlnm.Print_Area" localSheetId="5">'WC014'!$A$1:$L$43</definedName>
    <definedName name="_xlnm.Print_Area" localSheetId="6">'WC015'!$A$1:$L$43</definedName>
    <definedName name="_xlnm.Print_Area" localSheetId="8">'WC022'!$A$1:$L$43</definedName>
    <definedName name="_xlnm.Print_Area" localSheetId="9">'WC023'!$A$1:$L$43</definedName>
    <definedName name="_xlnm.Print_Area" localSheetId="10">'WC024'!$A$1:$L$43</definedName>
    <definedName name="_xlnm.Print_Area" localSheetId="11">'WC025'!$A$1:$L$43</definedName>
    <definedName name="_xlnm.Print_Area" localSheetId="12">'WC026'!$A$1:$L$43</definedName>
    <definedName name="_xlnm.Print_Area" localSheetId="14">'WC031'!$A$1:$L$43</definedName>
    <definedName name="_xlnm.Print_Area" localSheetId="15">'WC032'!$A$1:$L$43</definedName>
    <definedName name="_xlnm.Print_Area" localSheetId="16">'WC033'!$A$1:$L$43</definedName>
    <definedName name="_xlnm.Print_Area" localSheetId="17">'WC034'!$A$1:$L$43</definedName>
    <definedName name="_xlnm.Print_Area" localSheetId="19">'WC041'!$A$1:$L$43</definedName>
    <definedName name="_xlnm.Print_Area" localSheetId="20">'WC042'!$A$1:$L$43</definedName>
    <definedName name="_xlnm.Print_Area" localSheetId="21">'WC043'!$A$1:$L$43</definedName>
    <definedName name="_xlnm.Print_Area" localSheetId="22">'WC044'!$A$1:$L$43</definedName>
    <definedName name="_xlnm.Print_Area" localSheetId="23">'WC045'!$A$1:$L$43</definedName>
    <definedName name="_xlnm.Print_Area" localSheetId="24">'WC047'!$A$1:$L$43</definedName>
    <definedName name="_xlnm.Print_Area" localSheetId="25">'WC048'!$A$1:$L$43</definedName>
    <definedName name="_xlnm.Print_Area" localSheetId="27">'WC051'!$A$1:$L$43</definedName>
    <definedName name="_xlnm.Print_Area" localSheetId="28">'WC052'!$A$1:$L$43</definedName>
    <definedName name="_xlnm.Print_Area" localSheetId="29">'WC053'!$A$1:$L$43</definedName>
  </definedNames>
  <calcPr fullCalcOnLoad="1"/>
</workbook>
</file>

<file path=xl/sharedStrings.xml><?xml version="1.0" encoding="utf-8"?>
<sst xmlns="http://schemas.openxmlformats.org/spreadsheetml/2006/main" count="1891" uniqueCount="81">
  <si>
    <t>Western Cape: Cape Town(CPT)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</si>
  <si>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</si>
  <si>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</si>
  <si>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</si>
  <si>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</si>
  <si>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</si>
  <si>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</si>
  <si>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</si>
  <si>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</si>
  <si>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</si>
  <si>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</si>
  <si>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</si>
  <si>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</si>
  <si>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</si>
  <si>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</si>
  <si>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</si>
  <si>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</si>
  <si>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</si>
  <si>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</si>
  <si>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</si>
  <si>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</si>
  <si>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</si>
  <si>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</si>
  <si>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</si>
  <si>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</si>
  <si>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</si>
  <si>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</si>
  <si>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</si>
  <si>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</si>
  <si>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</si>
  <si>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</si>
  <si>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</si>
  <si>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</si>
  <si>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</si>
  <si>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</si>
  <si>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</si>
  <si>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</si>
  <si>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</si>
  <si>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</si>
  <si>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</si>
  <si>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</si>
  <si>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</si>
  <si>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</si>
  <si>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</si>
  <si>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</si>
  <si>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</si>
  <si>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</si>
  <si>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</si>
  <si>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Western Cape: Matzikama(WC011) - REVIEW - Table A7 Budgeted Cash Flows for 4th Quarter ended 30 June 2017 (Figures Finalised as at 2018/05/07)</t>
  </si>
  <si>
    <t>Western Cape: Cederberg(WC012) - REVIEW - Table A7 Budgeted Cash Flows for 4th Quarter ended 30 June 2017 (Figures Finalised as at 2018/05/07)</t>
  </si>
  <si>
    <t>Western Cape: Bergrivier(WC013) - REVIEW - Table A7 Budgeted Cash Flows for 4th Quarter ended 30 June 2017 (Figures Finalised as at 2018/05/07)</t>
  </si>
  <si>
    <t>Western Cape: Saldanha Bay(WC014) - REVIEW - Table A7 Budgeted Cash Flows for 4th Quarter ended 30 June 2017 (Figures Finalised as at 2018/05/07)</t>
  </si>
  <si>
    <t>Western Cape: Swartland(WC015) - REVIEW - Table A7 Budgeted Cash Flows for 4th Quarter ended 30 June 2017 (Figures Finalised as at 2018/05/07)</t>
  </si>
  <si>
    <t>Western Cape: West Coast(DC1) - REVIEW - Table A7 Budgeted Cash Flows for 4th Quarter ended 30 June 2017 (Figures Finalised as at 2018/05/07)</t>
  </si>
  <si>
    <t>Western Cape: Witzenberg(WC022) - REVIEW - Table A7 Budgeted Cash Flows for 4th Quarter ended 30 June 2017 (Figures Finalised as at 2018/05/07)</t>
  </si>
  <si>
    <t>Western Cape: Drakenstein(WC023) - REVIEW - Table A7 Budgeted Cash Flows for 4th Quarter ended 30 June 2017 (Figures Finalised as at 2018/05/07)</t>
  </si>
  <si>
    <t>Western Cape: Stellenbosch(WC024) - REVIEW - Table A7 Budgeted Cash Flows for 4th Quarter ended 30 June 2017 (Figures Finalised as at 2018/05/07)</t>
  </si>
  <si>
    <t>Western Cape: Breede Valley(WC025) - REVIEW - Table A7 Budgeted Cash Flows for 4th Quarter ended 30 June 2017 (Figures Finalised as at 2018/05/07)</t>
  </si>
  <si>
    <t>Western Cape: Langeberg(WC026) - REVIEW - Table A7 Budgeted Cash Flows for 4th Quarter ended 30 June 2017 (Figures Finalised as at 2018/05/07)</t>
  </si>
  <si>
    <t>Western Cape: Cape Winelands DM(DC2) - REVIEW - Table A7 Budgeted Cash Flows for 4th Quarter ended 30 June 2017 (Figures Finalised as at 2018/05/07)</t>
  </si>
  <si>
    <t>Western Cape: Theewaterskloof(WC031) - REVIEW - Table A7 Budgeted Cash Flows for 4th Quarter ended 30 June 2017 (Figures Finalised as at 2018/05/07)</t>
  </si>
  <si>
    <t>Western Cape: Overstrand(WC032) - REVIEW - Table A7 Budgeted Cash Flows for 4th Quarter ended 30 June 2017 (Figures Finalised as at 2018/05/07)</t>
  </si>
  <si>
    <t>Western Cape: Cape Agulhas(WC033) - REVIEW - Table A7 Budgeted Cash Flows for 4th Quarter ended 30 June 2017 (Figures Finalised as at 2018/05/07)</t>
  </si>
  <si>
    <t>Western Cape: Swellendam(WC034) - REVIEW - Table A7 Budgeted Cash Flows for 4th Quarter ended 30 June 2017 (Figures Finalised as at 2018/05/07)</t>
  </si>
  <si>
    <t>Western Cape: Overberg(DC3) - REVIEW - Table A7 Budgeted Cash Flows for 4th Quarter ended 30 June 2017 (Figures Finalised as at 2018/05/07)</t>
  </si>
  <si>
    <t>Western Cape: Kannaland(WC041) - REVIEW - Table A7 Budgeted Cash Flows for 4th Quarter ended 30 June 2017 (Figures Finalised as at 2018/05/07)</t>
  </si>
  <si>
    <t>Western Cape: Hessequa(WC042) - REVIEW - Table A7 Budgeted Cash Flows for 4th Quarter ended 30 June 2017 (Figures Finalised as at 2018/05/07)</t>
  </si>
  <si>
    <t>Western Cape: Mossel Bay(WC043) - REVIEW - Table A7 Budgeted Cash Flows for 4th Quarter ended 30 June 2017 (Figures Finalised as at 2018/05/07)</t>
  </si>
  <si>
    <t>Western Cape: George(WC044) - REVIEW - Table A7 Budgeted Cash Flows for 4th Quarter ended 30 June 2017 (Figures Finalised as at 2018/05/07)</t>
  </si>
  <si>
    <t>Western Cape: Oudtshoorn(WC045) - REVIEW - Table A7 Budgeted Cash Flows for 4th Quarter ended 30 June 2017 (Figures Finalised as at 2018/05/07)</t>
  </si>
  <si>
    <t>Western Cape: Bitou(WC047) - REVIEW - Table A7 Budgeted Cash Flows for 4th Quarter ended 30 June 2017 (Figures Finalised as at 2018/05/07)</t>
  </si>
  <si>
    <t>Western Cape: Knysna(WC048) - REVIEW - Table A7 Budgeted Cash Flows for 4th Quarter ended 30 June 2017 (Figures Finalised as at 2018/05/07)</t>
  </si>
  <si>
    <t>Western Cape: Eden(DC4) - REVIEW - Table A7 Budgeted Cash Flows for 4th Quarter ended 30 June 2017 (Figures Finalised as at 2018/05/07)</t>
  </si>
  <si>
    <t>Western Cape: Laingsburg(WC051) - REVIEW - Table A7 Budgeted Cash Flows for 4th Quarter ended 30 June 2017 (Figures Finalised as at 2018/05/07)</t>
  </si>
  <si>
    <t>Western Cape: Prince Albert(WC052) - REVIEW - Table A7 Budgeted Cash Flows for 4th Quarter ended 30 June 2017 (Figures Finalised as at 2018/05/07)</t>
  </si>
  <si>
    <t>Western Cape: Beaufort West(WC053) - REVIEW - Table A7 Budgeted Cash Flows for 4th Quarter ended 30 June 2017 (Figures Finalised as at 2018/05/07)</t>
  </si>
  <si>
    <t>Western Cape: Central Karoo(DC5)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</si>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</sst>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7269909764</v>
      </c>
      <c r="D6" s="19">
        <v>7940993433</v>
      </c>
      <c r="E6" s="20">
        <v>8838802796</v>
      </c>
      <c r="F6" s="21">
        <v>9101176097</v>
      </c>
      <c r="G6" s="19">
        <v>9635216228</v>
      </c>
      <c r="H6" s="20">
        <v>10457036164</v>
      </c>
      <c r="I6" s="22">
        <v>10425125978</v>
      </c>
      <c r="J6" s="23">
        <v>10786115999</v>
      </c>
      <c r="K6" s="19">
        <v>11579458735</v>
      </c>
      <c r="L6" s="20">
        <v>12336390319</v>
      </c>
    </row>
    <row r="7" spans="1:12" ht="13.5">
      <c r="A7" s="24" t="s">
        <v>19</v>
      </c>
      <c r="B7" s="18"/>
      <c r="C7" s="19">
        <v>20369856862</v>
      </c>
      <c r="D7" s="19">
        <v>22229097838</v>
      </c>
      <c r="E7" s="20">
        <v>24923405650</v>
      </c>
      <c r="F7" s="21">
        <v>25048389287</v>
      </c>
      <c r="G7" s="19">
        <v>25277516757</v>
      </c>
      <c r="H7" s="20">
        <v>25677678359</v>
      </c>
      <c r="I7" s="22">
        <v>26124083963</v>
      </c>
      <c r="J7" s="23">
        <v>26091643433</v>
      </c>
      <c r="K7" s="19">
        <v>28397589662</v>
      </c>
      <c r="L7" s="20">
        <v>30737547658</v>
      </c>
    </row>
    <row r="8" spans="1:12" ht="13.5">
      <c r="A8" s="24" t="s">
        <v>20</v>
      </c>
      <c r="B8" s="18"/>
      <c r="C8" s="19">
        <v>3700706988</v>
      </c>
      <c r="D8" s="19">
        <v>3154818281</v>
      </c>
      <c r="E8" s="20">
        <v>2935707926</v>
      </c>
      <c r="F8" s="21">
        <v>4707077767</v>
      </c>
      <c r="G8" s="19">
        <v>4732071749</v>
      </c>
      <c r="H8" s="20">
        <v>7578991721</v>
      </c>
      <c r="I8" s="22">
        <v>2734823141</v>
      </c>
      <c r="J8" s="23">
        <v>3093513805</v>
      </c>
      <c r="K8" s="19">
        <v>3340058502</v>
      </c>
      <c r="L8" s="20">
        <v>3511834845</v>
      </c>
    </row>
    <row r="9" spans="1:12" ht="13.5">
      <c r="A9" s="24" t="s">
        <v>21</v>
      </c>
      <c r="B9" s="18" t="s">
        <v>22</v>
      </c>
      <c r="C9" s="19">
        <v>4821333081</v>
      </c>
      <c r="D9" s="19">
        <v>5782380890</v>
      </c>
      <c r="E9" s="20">
        <v>6309947951</v>
      </c>
      <c r="F9" s="21">
        <v>6821348829</v>
      </c>
      <c r="G9" s="19">
        <v>6904262552</v>
      </c>
      <c r="H9" s="20">
        <v>6307958017</v>
      </c>
      <c r="I9" s="22">
        <v>6614850205</v>
      </c>
      <c r="J9" s="23">
        <v>9665441399</v>
      </c>
      <c r="K9" s="19">
        <v>10426428546</v>
      </c>
      <c r="L9" s="20">
        <v>11021692292</v>
      </c>
    </row>
    <row r="10" spans="1:12" ht="13.5">
      <c r="A10" s="24" t="s">
        <v>23</v>
      </c>
      <c r="B10" s="18" t="s">
        <v>22</v>
      </c>
      <c r="C10" s="19">
        <v>3194766129</v>
      </c>
      <c r="D10" s="19">
        <v>3503980435</v>
      </c>
      <c r="E10" s="20">
        <v>3313005290</v>
      </c>
      <c r="F10" s="21">
        <v>3357600156</v>
      </c>
      <c r="G10" s="19">
        <v>3508628272</v>
      </c>
      <c r="H10" s="20">
        <v>3296242089</v>
      </c>
      <c r="I10" s="22">
        <v>2972068393</v>
      </c>
      <c r="J10" s="23">
        <v>3484183169</v>
      </c>
      <c r="K10" s="19">
        <v>3112957705</v>
      </c>
      <c r="L10" s="20">
        <v>3336902319</v>
      </c>
    </row>
    <row r="11" spans="1:12" ht="13.5">
      <c r="A11" s="24" t="s">
        <v>24</v>
      </c>
      <c r="B11" s="18"/>
      <c r="C11" s="19">
        <v>1019545249</v>
      </c>
      <c r="D11" s="19">
        <v>1091032483</v>
      </c>
      <c r="E11" s="20">
        <v>1301492062</v>
      </c>
      <c r="F11" s="21">
        <v>963569893</v>
      </c>
      <c r="G11" s="19">
        <v>1047613514</v>
      </c>
      <c r="H11" s="20">
        <v>1165055169</v>
      </c>
      <c r="I11" s="22">
        <v>1534251156</v>
      </c>
      <c r="J11" s="23">
        <v>1224487916</v>
      </c>
      <c r="K11" s="19">
        <v>1274840171</v>
      </c>
      <c r="L11" s="20">
        <v>1329049803</v>
      </c>
    </row>
    <row r="12" spans="1:12" ht="13.5">
      <c r="A12" s="24" t="s">
        <v>25</v>
      </c>
      <c r="B12" s="18"/>
      <c r="C12" s="19">
        <v>15120</v>
      </c>
      <c r="D12" s="19">
        <v>15120</v>
      </c>
      <c r="E12" s="20">
        <v>15120</v>
      </c>
      <c r="F12" s="21">
        <v>15120</v>
      </c>
      <c r="G12" s="19">
        <v>17718</v>
      </c>
      <c r="H12" s="20">
        <v>2954</v>
      </c>
      <c r="I12" s="22">
        <v>15120</v>
      </c>
      <c r="J12" s="23">
        <v>2500</v>
      </c>
      <c r="K12" s="19">
        <v>2500</v>
      </c>
      <c r="L12" s="20">
        <v>2500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-32195663468</v>
      </c>
      <c r="D14" s="19">
        <v>-33933037220</v>
      </c>
      <c r="E14" s="20">
        <v>-37204814334</v>
      </c>
      <c r="F14" s="21">
        <v>-42440333416</v>
      </c>
      <c r="G14" s="19">
        <v>-43103962874</v>
      </c>
      <c r="H14" s="20">
        <v>-45700836403</v>
      </c>
      <c r="I14" s="22">
        <v>-39615302880</v>
      </c>
      <c r="J14" s="23">
        <v>-44801062164</v>
      </c>
      <c r="K14" s="19">
        <v>-48385239469</v>
      </c>
      <c r="L14" s="20">
        <v>-51680289901</v>
      </c>
    </row>
    <row r="15" spans="1:12" ht="13.5">
      <c r="A15" s="24" t="s">
        <v>28</v>
      </c>
      <c r="B15" s="18"/>
      <c r="C15" s="19">
        <v>-1089894926</v>
      </c>
      <c r="D15" s="19">
        <v>-1047143345</v>
      </c>
      <c r="E15" s="20">
        <v>-1073023676</v>
      </c>
      <c r="F15" s="21">
        <v>-1204341044</v>
      </c>
      <c r="G15" s="19">
        <v>-1359341890</v>
      </c>
      <c r="H15" s="20">
        <v>-1086215156</v>
      </c>
      <c r="I15" s="22">
        <v>-1063852832</v>
      </c>
      <c r="J15" s="23">
        <v>-1410648010</v>
      </c>
      <c r="K15" s="19">
        <v>-1879953118</v>
      </c>
      <c r="L15" s="20">
        <v>-2275731274</v>
      </c>
    </row>
    <row r="16" spans="1:12" ht="13.5">
      <c r="A16" s="24" t="s">
        <v>29</v>
      </c>
      <c r="B16" s="18" t="s">
        <v>22</v>
      </c>
      <c r="C16" s="19">
        <v>-240472197</v>
      </c>
      <c r="D16" s="19">
        <v>-224892113</v>
      </c>
      <c r="E16" s="20">
        <v>-264217513</v>
      </c>
      <c r="F16" s="21">
        <v>-215707514</v>
      </c>
      <c r="G16" s="19">
        <v>-266284537</v>
      </c>
      <c r="H16" s="20">
        <v>-106797583</v>
      </c>
      <c r="I16" s="22">
        <v>-199199361</v>
      </c>
      <c r="J16" s="23">
        <v>-206839035</v>
      </c>
      <c r="K16" s="19">
        <v>-213401350</v>
      </c>
      <c r="L16" s="20">
        <v>-222094547</v>
      </c>
    </row>
    <row r="17" spans="1:12" ht="13.5">
      <c r="A17" s="25" t="s">
        <v>30</v>
      </c>
      <c r="B17" s="26"/>
      <c r="C17" s="27">
        <f>SUM(C6:C16)</f>
        <v>6850102602</v>
      </c>
      <c r="D17" s="27">
        <f aca="true" t="shared" si="0" ref="D17:L17">SUM(D6:D16)</f>
        <v>8497245802</v>
      </c>
      <c r="E17" s="28">
        <f t="shared" si="0"/>
        <v>9080321272</v>
      </c>
      <c r="F17" s="29">
        <f t="shared" si="0"/>
        <v>6138795175</v>
      </c>
      <c r="G17" s="27">
        <f t="shared" si="0"/>
        <v>6375737489</v>
      </c>
      <c r="H17" s="30">
        <f t="shared" si="0"/>
        <v>7589115331</v>
      </c>
      <c r="I17" s="29">
        <f t="shared" si="0"/>
        <v>9526862883</v>
      </c>
      <c r="J17" s="31">
        <f t="shared" si="0"/>
        <v>7926839012</v>
      </c>
      <c r="K17" s="27">
        <f t="shared" si="0"/>
        <v>7652741884</v>
      </c>
      <c r="L17" s="28">
        <f t="shared" si="0"/>
        <v>8095304014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107706533</v>
      </c>
      <c r="D21" s="19">
        <v>142090553</v>
      </c>
      <c r="E21" s="20">
        <v>172753085</v>
      </c>
      <c r="F21" s="38">
        <v>111562454</v>
      </c>
      <c r="G21" s="39">
        <v>80853524</v>
      </c>
      <c r="H21" s="40">
        <v>28453354</v>
      </c>
      <c r="I21" s="22">
        <v>-312006646</v>
      </c>
      <c r="J21" s="41">
        <v>73152165</v>
      </c>
      <c r="K21" s="39">
        <v>79257462</v>
      </c>
      <c r="L21" s="40">
        <v>77651015</v>
      </c>
    </row>
    <row r="22" spans="1:12" ht="13.5">
      <c r="A22" s="24" t="s">
        <v>33</v>
      </c>
      <c r="B22" s="18"/>
      <c r="C22" s="19">
        <v>977204</v>
      </c>
      <c r="D22" s="39">
        <v>-16559936</v>
      </c>
      <c r="E22" s="40">
        <v>-16462019</v>
      </c>
      <c r="F22" s="21">
        <v>20739</v>
      </c>
      <c r="G22" s="19">
        <v>51639</v>
      </c>
      <c r="H22" s="20">
        <v>13764332</v>
      </c>
      <c r="I22" s="22">
        <v>-18048926</v>
      </c>
      <c r="J22" s="23">
        <v>-859465</v>
      </c>
      <c r="K22" s="19">
        <v>-921604</v>
      </c>
      <c r="L22" s="20">
        <v>-987356</v>
      </c>
    </row>
    <row r="23" spans="1:12" ht="13.5">
      <c r="A23" s="24" t="s">
        <v>34</v>
      </c>
      <c r="B23" s="18"/>
      <c r="C23" s="39">
        <v>-16799560</v>
      </c>
      <c r="D23" s="19">
        <v>45142557</v>
      </c>
      <c r="E23" s="20">
        <v>19457704</v>
      </c>
      <c r="F23" s="38">
        <v>3257036</v>
      </c>
      <c r="G23" s="39">
        <v>2268726</v>
      </c>
      <c r="H23" s="40">
        <v>1887243</v>
      </c>
      <c r="I23" s="22">
        <v>13716695</v>
      </c>
      <c r="J23" s="41">
        <v>2439485</v>
      </c>
      <c r="K23" s="39">
        <v>2348561</v>
      </c>
      <c r="L23" s="40">
        <v>2251564</v>
      </c>
    </row>
    <row r="24" spans="1:12" ht="13.5">
      <c r="A24" s="24" t="s">
        <v>35</v>
      </c>
      <c r="B24" s="18"/>
      <c r="C24" s="19">
        <v>-2176744240</v>
      </c>
      <c r="D24" s="19">
        <v>609263669</v>
      </c>
      <c r="E24" s="20">
        <v>-607930464</v>
      </c>
      <c r="F24" s="21">
        <v>-89885102</v>
      </c>
      <c r="G24" s="19">
        <v>-112752653</v>
      </c>
      <c r="H24" s="20">
        <v>-128083191</v>
      </c>
      <c r="I24" s="22">
        <v>-195567431</v>
      </c>
      <c r="J24" s="23">
        <v>-231860106</v>
      </c>
      <c r="K24" s="19">
        <v>-258906555</v>
      </c>
      <c r="L24" s="20">
        <v>-288435132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-6498037323</v>
      </c>
      <c r="D26" s="19">
        <v>-7128686202</v>
      </c>
      <c r="E26" s="20">
        <v>-8025808874</v>
      </c>
      <c r="F26" s="21">
        <v>-8964243526</v>
      </c>
      <c r="G26" s="19">
        <v>-9241268795</v>
      </c>
      <c r="H26" s="20">
        <v>-6580149823</v>
      </c>
      <c r="I26" s="22">
        <v>-8306887032</v>
      </c>
      <c r="J26" s="23">
        <v>-9883836152</v>
      </c>
      <c r="K26" s="19">
        <v>-8643056487</v>
      </c>
      <c r="L26" s="20">
        <v>-9184120396</v>
      </c>
    </row>
    <row r="27" spans="1:12" ht="13.5">
      <c r="A27" s="25" t="s">
        <v>37</v>
      </c>
      <c r="B27" s="26"/>
      <c r="C27" s="27">
        <f>SUM(C21:C26)</f>
        <v>-8582897386</v>
      </c>
      <c r="D27" s="27">
        <f aca="true" t="shared" si="1" ref="D27:L27">SUM(D21:D26)</f>
        <v>-6348749359</v>
      </c>
      <c r="E27" s="28">
        <f t="shared" si="1"/>
        <v>-8457990568</v>
      </c>
      <c r="F27" s="29">
        <f t="shared" si="1"/>
        <v>-8939288399</v>
      </c>
      <c r="G27" s="27">
        <f t="shared" si="1"/>
        <v>-9270847559</v>
      </c>
      <c r="H27" s="28">
        <f t="shared" si="1"/>
        <v>-6664128085</v>
      </c>
      <c r="I27" s="30">
        <f t="shared" si="1"/>
        <v>-8818793340</v>
      </c>
      <c r="J27" s="31">
        <f t="shared" si="1"/>
        <v>-10040964073</v>
      </c>
      <c r="K27" s="27">
        <f t="shared" si="1"/>
        <v>-8821278623</v>
      </c>
      <c r="L27" s="28">
        <f t="shared" si="1"/>
        <v>-9393640305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-729624</v>
      </c>
      <c r="D31" s="19">
        <v>4013981</v>
      </c>
      <c r="E31" s="20">
        <v>2289920</v>
      </c>
      <c r="F31" s="21"/>
      <c r="G31" s="19">
        <v>-59968</v>
      </c>
      <c r="H31" s="20">
        <v>125782</v>
      </c>
      <c r="I31" s="22">
        <v>105192</v>
      </c>
      <c r="J31" s="23"/>
      <c r="K31" s="19"/>
      <c r="L31" s="20"/>
    </row>
    <row r="32" spans="1:12" ht="13.5">
      <c r="A32" s="24" t="s">
        <v>40</v>
      </c>
      <c r="B32" s="18"/>
      <c r="C32" s="19">
        <v>248304073</v>
      </c>
      <c r="D32" s="19">
        <v>394062084</v>
      </c>
      <c r="E32" s="20">
        <v>659412739</v>
      </c>
      <c r="F32" s="21">
        <v>3728005406</v>
      </c>
      <c r="G32" s="19">
        <v>3491411830</v>
      </c>
      <c r="H32" s="20">
        <v>792987134</v>
      </c>
      <c r="I32" s="22">
        <v>607134036</v>
      </c>
      <c r="J32" s="23">
        <v>3438694532</v>
      </c>
      <c r="K32" s="19">
        <v>3343486264</v>
      </c>
      <c r="L32" s="20">
        <v>3518249080</v>
      </c>
    </row>
    <row r="33" spans="1:12" ht="13.5">
      <c r="A33" s="24" t="s">
        <v>41</v>
      </c>
      <c r="B33" s="18"/>
      <c r="C33" s="19">
        <v>81056511</v>
      </c>
      <c r="D33" s="19">
        <v>-71896178</v>
      </c>
      <c r="E33" s="20">
        <v>73859074</v>
      </c>
      <c r="F33" s="21">
        <v>45184051</v>
      </c>
      <c r="G33" s="39">
        <v>44549805</v>
      </c>
      <c r="H33" s="40">
        <v>5003935</v>
      </c>
      <c r="I33" s="42">
        <v>6173811</v>
      </c>
      <c r="J33" s="23">
        <v>46769438</v>
      </c>
      <c r="K33" s="19">
        <v>47924130</v>
      </c>
      <c r="L33" s="20">
        <v>52647880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-627057580</v>
      </c>
      <c r="D35" s="19">
        <v>-639484432</v>
      </c>
      <c r="E35" s="20">
        <v>-649496630</v>
      </c>
      <c r="F35" s="21">
        <v>-859304110</v>
      </c>
      <c r="G35" s="19">
        <v>-851937522</v>
      </c>
      <c r="H35" s="20">
        <v>-629612142</v>
      </c>
      <c r="I35" s="22">
        <v>-766265059</v>
      </c>
      <c r="J35" s="23">
        <v>-785285504</v>
      </c>
      <c r="K35" s="19">
        <v>-919562702</v>
      </c>
      <c r="L35" s="20">
        <v>-1146089565</v>
      </c>
    </row>
    <row r="36" spans="1:12" ht="13.5">
      <c r="A36" s="25" t="s">
        <v>43</v>
      </c>
      <c r="B36" s="26"/>
      <c r="C36" s="27">
        <f>SUM(C31:C35)</f>
        <v>-298426620</v>
      </c>
      <c r="D36" s="27">
        <f aca="true" t="shared" si="2" ref="D36:L36">SUM(D31:D35)</f>
        <v>-313304545</v>
      </c>
      <c r="E36" s="28">
        <f t="shared" si="2"/>
        <v>86065103</v>
      </c>
      <c r="F36" s="29">
        <f t="shared" si="2"/>
        <v>2913885347</v>
      </c>
      <c r="G36" s="27">
        <f t="shared" si="2"/>
        <v>2683964145</v>
      </c>
      <c r="H36" s="28">
        <f t="shared" si="2"/>
        <v>168504709</v>
      </c>
      <c r="I36" s="30">
        <f t="shared" si="2"/>
        <v>-152852020</v>
      </c>
      <c r="J36" s="31">
        <f t="shared" si="2"/>
        <v>2700178466</v>
      </c>
      <c r="K36" s="27">
        <f t="shared" si="2"/>
        <v>2471847692</v>
      </c>
      <c r="L36" s="28">
        <f t="shared" si="2"/>
        <v>2424807395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-2031221404</v>
      </c>
      <c r="D38" s="33">
        <f aca="true" t="shared" si="3" ref="D38:L38">+D17+D27+D36</f>
        <v>1835191898</v>
      </c>
      <c r="E38" s="34">
        <f t="shared" si="3"/>
        <v>708395807</v>
      </c>
      <c r="F38" s="35">
        <f t="shared" si="3"/>
        <v>113392123</v>
      </c>
      <c r="G38" s="33">
        <f t="shared" si="3"/>
        <v>-211145925</v>
      </c>
      <c r="H38" s="34">
        <f t="shared" si="3"/>
        <v>1093491955</v>
      </c>
      <c r="I38" s="36">
        <f t="shared" si="3"/>
        <v>555217523</v>
      </c>
      <c r="J38" s="37">
        <f t="shared" si="3"/>
        <v>586053405</v>
      </c>
      <c r="K38" s="33">
        <f t="shared" si="3"/>
        <v>1303310953</v>
      </c>
      <c r="L38" s="34">
        <f t="shared" si="3"/>
        <v>1126471104</v>
      </c>
    </row>
    <row r="39" spans="1:12" ht="13.5">
      <c r="A39" s="24" t="s">
        <v>45</v>
      </c>
      <c r="B39" s="18" t="s">
        <v>46</v>
      </c>
      <c r="C39" s="33">
        <v>7875183306</v>
      </c>
      <c r="D39" s="33">
        <v>5522072985</v>
      </c>
      <c r="E39" s="34">
        <v>6714128633</v>
      </c>
      <c r="F39" s="35">
        <v>5038804133</v>
      </c>
      <c r="G39" s="33">
        <v>7641068374</v>
      </c>
      <c r="H39" s="34">
        <v>5615802274</v>
      </c>
      <c r="I39" s="36">
        <v>7437284865</v>
      </c>
      <c r="J39" s="37">
        <v>8014960528</v>
      </c>
      <c r="K39" s="33">
        <v>8601013928</v>
      </c>
      <c r="L39" s="34">
        <v>9904324881</v>
      </c>
    </row>
    <row r="40" spans="1:12" ht="13.5">
      <c r="A40" s="43" t="s">
        <v>47</v>
      </c>
      <c r="B40" s="44" t="s">
        <v>46</v>
      </c>
      <c r="C40" s="45">
        <v>5843961904</v>
      </c>
      <c r="D40" s="45">
        <v>7357264887</v>
      </c>
      <c r="E40" s="46">
        <v>7427318658</v>
      </c>
      <c r="F40" s="47">
        <v>5152196247</v>
      </c>
      <c r="G40" s="45">
        <v>7429922442</v>
      </c>
      <c r="H40" s="46">
        <v>6709294229</v>
      </c>
      <c r="I40" s="48">
        <v>7992502390</v>
      </c>
      <c r="J40" s="49">
        <v>8601013928</v>
      </c>
      <c r="K40" s="45">
        <v>9904324881</v>
      </c>
      <c r="L40" s="46">
        <v>11030795985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187144537</v>
      </c>
      <c r="D6" s="19">
        <v>197215634</v>
      </c>
      <c r="E6" s="20">
        <v>207369241</v>
      </c>
      <c r="F6" s="21">
        <v>217844713</v>
      </c>
      <c r="G6" s="19">
        <v>217844711</v>
      </c>
      <c r="H6" s="20">
        <v>219183999</v>
      </c>
      <c r="I6" s="22">
        <v>226527649</v>
      </c>
      <c r="J6" s="23">
        <v>230582132</v>
      </c>
      <c r="K6" s="19">
        <v>243563843</v>
      </c>
      <c r="L6" s="20">
        <v>257469478</v>
      </c>
    </row>
    <row r="7" spans="1:12" ht="13.5">
      <c r="A7" s="24" t="s">
        <v>19</v>
      </c>
      <c r="B7" s="18"/>
      <c r="C7" s="19">
        <v>956109252</v>
      </c>
      <c r="D7" s="19">
        <v>1060262364</v>
      </c>
      <c r="E7" s="20">
        <v>1078161964</v>
      </c>
      <c r="F7" s="21">
        <v>1359582271</v>
      </c>
      <c r="G7" s="19">
        <v>1359582273</v>
      </c>
      <c r="H7" s="20">
        <v>1360767039</v>
      </c>
      <c r="I7" s="22">
        <v>1142091383</v>
      </c>
      <c r="J7" s="23">
        <v>1430128625</v>
      </c>
      <c r="K7" s="19">
        <v>1514315716</v>
      </c>
      <c r="L7" s="20">
        <v>1611896133</v>
      </c>
    </row>
    <row r="8" spans="1:12" ht="13.5">
      <c r="A8" s="24" t="s">
        <v>20</v>
      </c>
      <c r="B8" s="18"/>
      <c r="C8" s="19">
        <v>124471035</v>
      </c>
      <c r="D8" s="19">
        <v>97382156</v>
      </c>
      <c r="E8" s="20">
        <v>71755853</v>
      </c>
      <c r="F8" s="21">
        <v>70577191</v>
      </c>
      <c r="G8" s="19">
        <v>94474779</v>
      </c>
      <c r="H8" s="20">
        <v>105467267</v>
      </c>
      <c r="I8" s="22">
        <v>107100566</v>
      </c>
      <c r="J8" s="23">
        <v>78919194</v>
      </c>
      <c r="K8" s="19">
        <v>85751749</v>
      </c>
      <c r="L8" s="20">
        <v>93267558</v>
      </c>
    </row>
    <row r="9" spans="1:12" ht="13.5">
      <c r="A9" s="24" t="s">
        <v>21</v>
      </c>
      <c r="B9" s="18" t="s">
        <v>22</v>
      </c>
      <c r="C9" s="19">
        <v>128597770</v>
      </c>
      <c r="D9" s="19">
        <v>131065365</v>
      </c>
      <c r="E9" s="20">
        <v>107501029</v>
      </c>
      <c r="F9" s="21">
        <v>182601419</v>
      </c>
      <c r="G9" s="19">
        <v>168161419</v>
      </c>
      <c r="H9" s="20">
        <v>160644409</v>
      </c>
      <c r="I9" s="22">
        <v>144627012</v>
      </c>
      <c r="J9" s="23">
        <v>219262030</v>
      </c>
      <c r="K9" s="19">
        <v>304028455</v>
      </c>
      <c r="L9" s="20">
        <v>232891054</v>
      </c>
    </row>
    <row r="10" spans="1:12" ht="13.5">
      <c r="A10" s="24" t="s">
        <v>23</v>
      </c>
      <c r="B10" s="18" t="s">
        <v>22</v>
      </c>
      <c r="C10" s="19">
        <v>97447304</v>
      </c>
      <c r="D10" s="19">
        <v>73597848</v>
      </c>
      <c r="E10" s="20">
        <v>97736057</v>
      </c>
      <c r="F10" s="21">
        <v>57546081</v>
      </c>
      <c r="G10" s="19">
        <v>58809081</v>
      </c>
      <c r="H10" s="20">
        <v>41639858</v>
      </c>
      <c r="I10" s="22">
        <v>81256733</v>
      </c>
      <c r="J10" s="23">
        <v>94756000</v>
      </c>
      <c r="K10" s="19">
        <v>78611998</v>
      </c>
      <c r="L10" s="20">
        <v>42609288</v>
      </c>
    </row>
    <row r="11" spans="1:12" ht="13.5">
      <c r="A11" s="24" t="s">
        <v>24</v>
      </c>
      <c r="B11" s="18"/>
      <c r="C11" s="19">
        <v>22278272</v>
      </c>
      <c r="D11" s="19">
        <v>13752436</v>
      </c>
      <c r="E11" s="20">
        <v>30398888</v>
      </c>
      <c r="F11" s="21">
        <v>27063571</v>
      </c>
      <c r="G11" s="19">
        <v>31063570</v>
      </c>
      <c r="H11" s="20">
        <v>35069962</v>
      </c>
      <c r="I11" s="22">
        <v>36701711</v>
      </c>
      <c r="J11" s="23">
        <v>34148052</v>
      </c>
      <c r="K11" s="19">
        <v>37562862</v>
      </c>
      <c r="L11" s="20">
        <v>41319146</v>
      </c>
    </row>
    <row r="12" spans="1:12" ht="13.5">
      <c r="A12" s="24" t="s">
        <v>25</v>
      </c>
      <c r="B12" s="18"/>
      <c r="C12" s="19">
        <v>15120</v>
      </c>
      <c r="D12" s="19">
        <v>15120</v>
      </c>
      <c r="E12" s="20">
        <v>15120</v>
      </c>
      <c r="F12" s="21">
        <v>15120</v>
      </c>
      <c r="G12" s="19">
        <v>15120</v>
      </c>
      <c r="H12" s="20"/>
      <c r="I12" s="22">
        <v>15120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-1228428650</v>
      </c>
      <c r="D14" s="19">
        <v>-1307866235</v>
      </c>
      <c r="E14" s="20">
        <v>-1288829393</v>
      </c>
      <c r="F14" s="21">
        <v>-1583699970</v>
      </c>
      <c r="G14" s="19">
        <v>-1569166189</v>
      </c>
      <c r="H14" s="20">
        <v>-1344786198</v>
      </c>
      <c r="I14" s="22">
        <v>-1431597403</v>
      </c>
      <c r="J14" s="23">
        <v>-1713503515</v>
      </c>
      <c r="K14" s="19">
        <v>-1886888060</v>
      </c>
      <c r="L14" s="20">
        <v>-1934096364</v>
      </c>
    </row>
    <row r="15" spans="1:12" ht="13.5">
      <c r="A15" s="24" t="s">
        <v>28</v>
      </c>
      <c r="B15" s="18"/>
      <c r="C15" s="19">
        <v>-58975521</v>
      </c>
      <c r="D15" s="19">
        <v>-61024589</v>
      </c>
      <c r="E15" s="20">
        <v>-76579560</v>
      </c>
      <c r="F15" s="21">
        <v>-89108928</v>
      </c>
      <c r="G15" s="19">
        <v>-95728688</v>
      </c>
      <c r="H15" s="20">
        <v>-180133774</v>
      </c>
      <c r="I15" s="22">
        <v>-93989644</v>
      </c>
      <c r="J15" s="23">
        <v>-119635860</v>
      </c>
      <c r="K15" s="19">
        <v>-154267769</v>
      </c>
      <c r="L15" s="20">
        <v>-172297873</v>
      </c>
    </row>
    <row r="16" spans="1:12" ht="13.5">
      <c r="A16" s="24" t="s">
        <v>29</v>
      </c>
      <c r="B16" s="18" t="s">
        <v>22</v>
      </c>
      <c r="C16" s="19"/>
      <c r="D16" s="19">
        <v>-2067700</v>
      </c>
      <c r="E16" s="20">
        <v>-4875157</v>
      </c>
      <c r="F16" s="21">
        <v>-736170</v>
      </c>
      <c r="G16" s="19">
        <v>-736170</v>
      </c>
      <c r="H16" s="20">
        <v>-472070</v>
      </c>
      <c r="I16" s="22">
        <v>-5488776</v>
      </c>
      <c r="J16" s="23">
        <v>-6890531</v>
      </c>
      <c r="K16" s="19">
        <v>-7185207</v>
      </c>
      <c r="L16" s="20">
        <v>-6992982</v>
      </c>
    </row>
    <row r="17" spans="1:12" ht="13.5">
      <c r="A17" s="25" t="s">
        <v>30</v>
      </c>
      <c r="B17" s="26"/>
      <c r="C17" s="27">
        <f>SUM(C6:C16)</f>
        <v>228659119</v>
      </c>
      <c r="D17" s="27">
        <f aca="true" t="shared" si="0" ref="D17:L17">SUM(D6:D16)</f>
        <v>202332399</v>
      </c>
      <c r="E17" s="28">
        <f t="shared" si="0"/>
        <v>222654042</v>
      </c>
      <c r="F17" s="29">
        <f t="shared" si="0"/>
        <v>241685298</v>
      </c>
      <c r="G17" s="27">
        <f t="shared" si="0"/>
        <v>264319906</v>
      </c>
      <c r="H17" s="30">
        <f t="shared" si="0"/>
        <v>397380492</v>
      </c>
      <c r="I17" s="29">
        <f t="shared" si="0"/>
        <v>207244351</v>
      </c>
      <c r="J17" s="31">
        <f t="shared" si="0"/>
        <v>247766127</v>
      </c>
      <c r="K17" s="27">
        <f t="shared" si="0"/>
        <v>215493587</v>
      </c>
      <c r="L17" s="28">
        <f t="shared" si="0"/>
        <v>166065438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1539002</v>
      </c>
      <c r="D21" s="19"/>
      <c r="E21" s="20">
        <v>3936341</v>
      </c>
      <c r="F21" s="38">
        <v>250000</v>
      </c>
      <c r="G21" s="39">
        <v>250000</v>
      </c>
      <c r="H21" s="40"/>
      <c r="I21" s="22">
        <v>-535995862</v>
      </c>
      <c r="J21" s="41">
        <v>250000</v>
      </c>
      <c r="K21" s="39">
        <v>250000</v>
      </c>
      <c r="L21" s="40">
        <v>250000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392152</v>
      </c>
      <c r="D23" s="19">
        <v>-2302075</v>
      </c>
      <c r="E23" s="20">
        <v>3584015</v>
      </c>
      <c r="F23" s="38">
        <v>14000</v>
      </c>
      <c r="G23" s="39">
        <v>14000</v>
      </c>
      <c r="H23" s="40"/>
      <c r="I23" s="22">
        <v>636765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257013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-207951178</v>
      </c>
      <c r="D26" s="19">
        <v>-215403678</v>
      </c>
      <c r="E26" s="20">
        <v>-329375483</v>
      </c>
      <c r="F26" s="21">
        <v>-574700209</v>
      </c>
      <c r="G26" s="19">
        <v>-709955890</v>
      </c>
      <c r="H26" s="20">
        <v>-538009172</v>
      </c>
      <c r="I26" s="22"/>
      <c r="J26" s="23">
        <v>-614147295</v>
      </c>
      <c r="K26" s="19">
        <v>-425024230</v>
      </c>
      <c r="L26" s="20">
        <v>-328081289</v>
      </c>
    </row>
    <row r="27" spans="1:12" ht="13.5">
      <c r="A27" s="25" t="s">
        <v>37</v>
      </c>
      <c r="B27" s="26"/>
      <c r="C27" s="27">
        <f>SUM(C21:C26)</f>
        <v>-206020024</v>
      </c>
      <c r="D27" s="27">
        <f aca="true" t="shared" si="1" ref="D27:L27">SUM(D21:D26)</f>
        <v>-217705753</v>
      </c>
      <c r="E27" s="28">
        <f t="shared" si="1"/>
        <v>-321855127</v>
      </c>
      <c r="F27" s="29">
        <f t="shared" si="1"/>
        <v>-574436209</v>
      </c>
      <c r="G27" s="27">
        <f t="shared" si="1"/>
        <v>-709691890</v>
      </c>
      <c r="H27" s="28">
        <f t="shared" si="1"/>
        <v>-538009172</v>
      </c>
      <c r="I27" s="30">
        <f t="shared" si="1"/>
        <v>-535102084</v>
      </c>
      <c r="J27" s="31">
        <f t="shared" si="1"/>
        <v>-613897295</v>
      </c>
      <c r="K27" s="27">
        <f t="shared" si="1"/>
        <v>-424774230</v>
      </c>
      <c r="L27" s="28">
        <f t="shared" si="1"/>
        <v>-327831289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119927784</v>
      </c>
      <c r="D32" s="19">
        <v>205000000</v>
      </c>
      <c r="E32" s="20">
        <v>294530916</v>
      </c>
      <c r="F32" s="21">
        <v>506922000</v>
      </c>
      <c r="G32" s="19">
        <v>506922000</v>
      </c>
      <c r="H32" s="20">
        <v>421939705</v>
      </c>
      <c r="I32" s="22">
        <v>422866334</v>
      </c>
      <c r="J32" s="23">
        <v>508794176</v>
      </c>
      <c r="K32" s="19">
        <v>324211416</v>
      </c>
      <c r="L32" s="20">
        <v>250851565</v>
      </c>
    </row>
    <row r="33" spans="1:12" ht="13.5">
      <c r="A33" s="24" t="s">
        <v>41</v>
      </c>
      <c r="B33" s="18"/>
      <c r="C33" s="19">
        <v>2536291</v>
      </c>
      <c r="D33" s="19">
        <v>2710616</v>
      </c>
      <c r="E33" s="20">
        <v>2782081</v>
      </c>
      <c r="F33" s="21">
        <v>2919391</v>
      </c>
      <c r="G33" s="39">
        <v>2919391</v>
      </c>
      <c r="H33" s="40"/>
      <c r="I33" s="42">
        <v>3855317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-98262569</v>
      </c>
      <c r="D35" s="19">
        <v>-115644563</v>
      </c>
      <c r="E35" s="20">
        <v>-132932517</v>
      </c>
      <c r="F35" s="21">
        <v>-132104369</v>
      </c>
      <c r="G35" s="19">
        <v>-132104369</v>
      </c>
      <c r="H35" s="20">
        <v>-134288459</v>
      </c>
      <c r="I35" s="22">
        <v>-134288458</v>
      </c>
      <c r="J35" s="23">
        <v>-127705098</v>
      </c>
      <c r="K35" s="19">
        <v>-132806221</v>
      </c>
      <c r="L35" s="20">
        <v>-153850742</v>
      </c>
    </row>
    <row r="36" spans="1:12" ht="13.5">
      <c r="A36" s="25" t="s">
        <v>43</v>
      </c>
      <c r="B36" s="26"/>
      <c r="C36" s="27">
        <f>SUM(C31:C35)</f>
        <v>24201506</v>
      </c>
      <c r="D36" s="27">
        <f aca="true" t="shared" si="2" ref="D36:L36">SUM(D31:D35)</f>
        <v>92066053</v>
      </c>
      <c r="E36" s="28">
        <f t="shared" si="2"/>
        <v>164380480</v>
      </c>
      <c r="F36" s="29">
        <f t="shared" si="2"/>
        <v>377737022</v>
      </c>
      <c r="G36" s="27">
        <f t="shared" si="2"/>
        <v>377737022</v>
      </c>
      <c r="H36" s="28">
        <f t="shared" si="2"/>
        <v>287651246</v>
      </c>
      <c r="I36" s="30">
        <f t="shared" si="2"/>
        <v>292433193</v>
      </c>
      <c r="J36" s="31">
        <f t="shared" si="2"/>
        <v>381089078</v>
      </c>
      <c r="K36" s="27">
        <f t="shared" si="2"/>
        <v>191405195</v>
      </c>
      <c r="L36" s="28">
        <f t="shared" si="2"/>
        <v>97000823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46840601</v>
      </c>
      <c r="D38" s="33">
        <f aca="true" t="shared" si="3" ref="D38:L38">+D17+D27+D36</f>
        <v>76692699</v>
      </c>
      <c r="E38" s="34">
        <f t="shared" si="3"/>
        <v>65179395</v>
      </c>
      <c r="F38" s="35">
        <f t="shared" si="3"/>
        <v>44986111</v>
      </c>
      <c r="G38" s="33">
        <f t="shared" si="3"/>
        <v>-67634962</v>
      </c>
      <c r="H38" s="34">
        <f t="shared" si="3"/>
        <v>147022566</v>
      </c>
      <c r="I38" s="36">
        <f t="shared" si="3"/>
        <v>-35424540</v>
      </c>
      <c r="J38" s="37">
        <f t="shared" si="3"/>
        <v>14957910</v>
      </c>
      <c r="K38" s="33">
        <f t="shared" si="3"/>
        <v>-17875448</v>
      </c>
      <c r="L38" s="34">
        <f t="shared" si="3"/>
        <v>-64765028</v>
      </c>
    </row>
    <row r="39" spans="1:12" ht="13.5">
      <c r="A39" s="24" t="s">
        <v>45</v>
      </c>
      <c r="B39" s="18" t="s">
        <v>46</v>
      </c>
      <c r="C39" s="33">
        <v>135992365</v>
      </c>
      <c r="D39" s="33">
        <v>182832965</v>
      </c>
      <c r="E39" s="34">
        <v>259525666</v>
      </c>
      <c r="F39" s="35">
        <v>140988688</v>
      </c>
      <c r="G39" s="33">
        <v>361536475</v>
      </c>
      <c r="H39" s="34">
        <v>140988688</v>
      </c>
      <c r="I39" s="36">
        <v>324705061</v>
      </c>
      <c r="J39" s="37">
        <v>393901516</v>
      </c>
      <c r="K39" s="33">
        <v>408859426</v>
      </c>
      <c r="L39" s="34">
        <v>390983978</v>
      </c>
    </row>
    <row r="40" spans="1:12" ht="13.5">
      <c r="A40" s="43" t="s">
        <v>47</v>
      </c>
      <c r="B40" s="44" t="s">
        <v>46</v>
      </c>
      <c r="C40" s="45">
        <v>182832965</v>
      </c>
      <c r="D40" s="45">
        <v>259525664</v>
      </c>
      <c r="E40" s="46">
        <v>324705061</v>
      </c>
      <c r="F40" s="47">
        <v>185974798</v>
      </c>
      <c r="G40" s="45">
        <v>293901513</v>
      </c>
      <c r="H40" s="46">
        <v>288011254</v>
      </c>
      <c r="I40" s="48">
        <v>289280521</v>
      </c>
      <c r="J40" s="49">
        <v>408859426</v>
      </c>
      <c r="K40" s="45">
        <v>390983978</v>
      </c>
      <c r="L40" s="46">
        <v>326218950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197749759</v>
      </c>
      <c r="D6" s="19">
        <v>242274234</v>
      </c>
      <c r="E6" s="20">
        <v>269310347</v>
      </c>
      <c r="F6" s="21">
        <v>281199938</v>
      </c>
      <c r="G6" s="19">
        <v>282477997</v>
      </c>
      <c r="H6" s="20">
        <v>272351690</v>
      </c>
      <c r="I6" s="22">
        <v>284494352</v>
      </c>
      <c r="J6" s="23">
        <v>300488765</v>
      </c>
      <c r="K6" s="19">
        <v>318518093</v>
      </c>
      <c r="L6" s="20">
        <v>337629168</v>
      </c>
    </row>
    <row r="7" spans="1:12" ht="13.5">
      <c r="A7" s="24" t="s">
        <v>19</v>
      </c>
      <c r="B7" s="18"/>
      <c r="C7" s="19">
        <v>574678654</v>
      </c>
      <c r="D7" s="19">
        <v>560922135</v>
      </c>
      <c r="E7" s="20">
        <v>713656966</v>
      </c>
      <c r="F7" s="21">
        <v>700831953</v>
      </c>
      <c r="G7" s="19">
        <v>699029378</v>
      </c>
      <c r="H7" s="20">
        <v>618550499</v>
      </c>
      <c r="I7" s="22">
        <v>754810858</v>
      </c>
      <c r="J7" s="23">
        <v>739507363</v>
      </c>
      <c r="K7" s="19">
        <v>792344595</v>
      </c>
      <c r="L7" s="20">
        <v>846906135</v>
      </c>
    </row>
    <row r="8" spans="1:12" ht="13.5">
      <c r="A8" s="24" t="s">
        <v>20</v>
      </c>
      <c r="B8" s="18"/>
      <c r="C8" s="19">
        <v>41110809</v>
      </c>
      <c r="D8" s="19">
        <v>40116892</v>
      </c>
      <c r="E8" s="20">
        <v>63010360</v>
      </c>
      <c r="F8" s="21">
        <v>79291769</v>
      </c>
      <c r="G8" s="19">
        <v>99840254</v>
      </c>
      <c r="H8" s="20">
        <v>175023384</v>
      </c>
      <c r="I8" s="22">
        <v>48039995</v>
      </c>
      <c r="J8" s="23">
        <v>97892954</v>
      </c>
      <c r="K8" s="19">
        <v>101446919</v>
      </c>
      <c r="L8" s="20">
        <v>106636096</v>
      </c>
    </row>
    <row r="9" spans="1:12" ht="13.5">
      <c r="A9" s="24" t="s">
        <v>21</v>
      </c>
      <c r="B9" s="18" t="s">
        <v>22</v>
      </c>
      <c r="C9" s="19">
        <v>91494597</v>
      </c>
      <c r="D9" s="19">
        <v>85709691</v>
      </c>
      <c r="E9" s="20">
        <v>124849295</v>
      </c>
      <c r="F9" s="21">
        <v>110550000</v>
      </c>
      <c r="G9" s="19">
        <v>134042714</v>
      </c>
      <c r="H9" s="20">
        <v>109959377</v>
      </c>
      <c r="I9" s="22">
        <v>216896062</v>
      </c>
      <c r="J9" s="23">
        <v>128342000</v>
      </c>
      <c r="K9" s="19">
        <v>138159000</v>
      </c>
      <c r="L9" s="20">
        <v>158544000</v>
      </c>
    </row>
    <row r="10" spans="1:12" ht="13.5">
      <c r="A10" s="24" t="s">
        <v>23</v>
      </c>
      <c r="B10" s="18" t="s">
        <v>22</v>
      </c>
      <c r="C10" s="19">
        <v>60928779</v>
      </c>
      <c r="D10" s="19">
        <v>57219644</v>
      </c>
      <c r="E10" s="20">
        <v>112233105</v>
      </c>
      <c r="F10" s="21">
        <v>128731320</v>
      </c>
      <c r="G10" s="19">
        <v>112722320</v>
      </c>
      <c r="H10" s="20">
        <v>59870820</v>
      </c>
      <c r="I10" s="22">
        <v>42540189</v>
      </c>
      <c r="J10" s="23">
        <v>60137000</v>
      </c>
      <c r="K10" s="19">
        <v>82402000</v>
      </c>
      <c r="L10" s="20">
        <v>77453000</v>
      </c>
    </row>
    <row r="11" spans="1:12" ht="13.5">
      <c r="A11" s="24" t="s">
        <v>24</v>
      </c>
      <c r="B11" s="18"/>
      <c r="C11" s="19">
        <v>29961701</v>
      </c>
      <c r="D11" s="19">
        <v>46373697</v>
      </c>
      <c r="E11" s="20">
        <v>49713156</v>
      </c>
      <c r="F11" s="21">
        <v>43433003</v>
      </c>
      <c r="G11" s="19">
        <v>51933003</v>
      </c>
      <c r="H11" s="20">
        <v>116112234</v>
      </c>
      <c r="I11" s="22">
        <v>56218546</v>
      </c>
      <c r="J11" s="23">
        <v>45356191</v>
      </c>
      <c r="K11" s="19">
        <v>40412894</v>
      </c>
      <c r="L11" s="20">
        <v>36663369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-756860008</v>
      </c>
      <c r="D14" s="19">
        <v>-720727168</v>
      </c>
      <c r="E14" s="20">
        <v>-989353429</v>
      </c>
      <c r="F14" s="21">
        <v>-1081273500</v>
      </c>
      <c r="G14" s="19">
        <v>-1128657813</v>
      </c>
      <c r="H14" s="20">
        <v>-1030658024</v>
      </c>
      <c r="I14" s="22">
        <v>-941688691</v>
      </c>
      <c r="J14" s="23">
        <v>-1145401303</v>
      </c>
      <c r="K14" s="19">
        <v>-1222863728</v>
      </c>
      <c r="L14" s="20">
        <v>-1306198835</v>
      </c>
    </row>
    <row r="15" spans="1:12" ht="13.5">
      <c r="A15" s="24" t="s">
        <v>28</v>
      </c>
      <c r="B15" s="18"/>
      <c r="C15" s="19">
        <v>-11342543</v>
      </c>
      <c r="D15" s="19">
        <v>-13409012</v>
      </c>
      <c r="E15" s="20">
        <v>-20390548</v>
      </c>
      <c r="F15" s="21">
        <v>-31471544</v>
      </c>
      <c r="G15" s="19">
        <v>-20221544</v>
      </c>
      <c r="H15" s="20">
        <v>-19626895</v>
      </c>
      <c r="I15" s="22">
        <v>-19626895</v>
      </c>
      <c r="J15" s="23">
        <v>-28621545</v>
      </c>
      <c r="K15" s="19">
        <v>-40821545</v>
      </c>
      <c r="L15" s="20">
        <v>-42821545</v>
      </c>
    </row>
    <row r="16" spans="1:12" ht="13.5">
      <c r="A16" s="24" t="s">
        <v>29</v>
      </c>
      <c r="B16" s="18" t="s">
        <v>22</v>
      </c>
      <c r="C16" s="19">
        <v>-4742567</v>
      </c>
      <c r="D16" s="19">
        <v>-5555047</v>
      </c>
      <c r="E16" s="20">
        <v>-6215883</v>
      </c>
      <c r="F16" s="21">
        <v>-7891444</v>
      </c>
      <c r="G16" s="19">
        <v>-7563444</v>
      </c>
      <c r="H16" s="20">
        <v>-7557316</v>
      </c>
      <c r="I16" s="22">
        <v>-6932896</v>
      </c>
      <c r="J16" s="23">
        <v>-6250000</v>
      </c>
      <c r="K16" s="19">
        <v>-6562500</v>
      </c>
      <c r="L16" s="20">
        <v>-6890625</v>
      </c>
    </row>
    <row r="17" spans="1:12" ht="13.5">
      <c r="A17" s="25" t="s">
        <v>30</v>
      </c>
      <c r="B17" s="26"/>
      <c r="C17" s="27">
        <f>SUM(C6:C16)</f>
        <v>222979181</v>
      </c>
      <c r="D17" s="27">
        <f aca="true" t="shared" si="0" ref="D17:L17">SUM(D6:D16)</f>
        <v>292925066</v>
      </c>
      <c r="E17" s="28">
        <f t="shared" si="0"/>
        <v>316813369</v>
      </c>
      <c r="F17" s="29">
        <f t="shared" si="0"/>
        <v>223401495</v>
      </c>
      <c r="G17" s="27">
        <f t="shared" si="0"/>
        <v>223602865</v>
      </c>
      <c r="H17" s="30">
        <f t="shared" si="0"/>
        <v>294025769</v>
      </c>
      <c r="I17" s="29">
        <f t="shared" si="0"/>
        <v>434751520</v>
      </c>
      <c r="J17" s="31">
        <f t="shared" si="0"/>
        <v>191451425</v>
      </c>
      <c r="K17" s="27">
        <f t="shared" si="0"/>
        <v>203035728</v>
      </c>
      <c r="L17" s="28">
        <f t="shared" si="0"/>
        <v>207920763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1656810</v>
      </c>
      <c r="D21" s="19">
        <v>1743595</v>
      </c>
      <c r="E21" s="20">
        <v>352546</v>
      </c>
      <c r="F21" s="38">
        <v>5698254</v>
      </c>
      <c r="G21" s="39">
        <v>5698254</v>
      </c>
      <c r="H21" s="40">
        <v>2245371</v>
      </c>
      <c r="I21" s="22">
        <v>2243535</v>
      </c>
      <c r="J21" s="41">
        <v>3500000</v>
      </c>
      <c r="K21" s="39">
        <v>3200000</v>
      </c>
      <c r="L21" s="40"/>
    </row>
    <row r="22" spans="1:12" ht="13.5">
      <c r="A22" s="24" t="s">
        <v>33</v>
      </c>
      <c r="B22" s="18"/>
      <c r="C22" s="19">
        <v>1375778</v>
      </c>
      <c r="D22" s="39">
        <v>220387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576586</v>
      </c>
      <c r="D23" s="19">
        <v>-487591</v>
      </c>
      <c r="E23" s="20">
        <v>-9244867</v>
      </c>
      <c r="F23" s="38"/>
      <c r="G23" s="39"/>
      <c r="H23" s="40"/>
      <c r="I23" s="22">
        <v>-1164340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112264879</v>
      </c>
      <c r="F24" s="21"/>
      <c r="G24" s="19"/>
      <c r="H24" s="20">
        <v>38654000</v>
      </c>
      <c r="I24" s="22">
        <v>157524520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-174366746</v>
      </c>
      <c r="D26" s="19">
        <v>-229942285</v>
      </c>
      <c r="E26" s="20">
        <v>-348019496</v>
      </c>
      <c r="F26" s="21">
        <v>-463791713</v>
      </c>
      <c r="G26" s="19">
        <v>-460730382</v>
      </c>
      <c r="H26" s="20">
        <v>-315197471</v>
      </c>
      <c r="I26" s="22">
        <v>-410203198</v>
      </c>
      <c r="J26" s="23">
        <v>-418056511</v>
      </c>
      <c r="K26" s="19">
        <v>-319514295</v>
      </c>
      <c r="L26" s="20">
        <v>-226872950</v>
      </c>
    </row>
    <row r="27" spans="1:12" ht="13.5">
      <c r="A27" s="25" t="s">
        <v>37</v>
      </c>
      <c r="B27" s="26"/>
      <c r="C27" s="27">
        <f>SUM(C21:C26)</f>
        <v>-170757572</v>
      </c>
      <c r="D27" s="27">
        <f aca="true" t="shared" si="1" ref="D27:L27">SUM(D21:D26)</f>
        <v>-228465894</v>
      </c>
      <c r="E27" s="28">
        <f t="shared" si="1"/>
        <v>-244646938</v>
      </c>
      <c r="F27" s="29">
        <f t="shared" si="1"/>
        <v>-458093459</v>
      </c>
      <c r="G27" s="27">
        <f t="shared" si="1"/>
        <v>-455032128</v>
      </c>
      <c r="H27" s="28">
        <f t="shared" si="1"/>
        <v>-274298100</v>
      </c>
      <c r="I27" s="30">
        <f t="shared" si="1"/>
        <v>-251599483</v>
      </c>
      <c r="J27" s="31">
        <f t="shared" si="1"/>
        <v>-414556511</v>
      </c>
      <c r="K27" s="27">
        <f t="shared" si="1"/>
        <v>-316314295</v>
      </c>
      <c r="L27" s="28">
        <f t="shared" si="1"/>
        <v>-226872950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24082260</v>
      </c>
      <c r="D32" s="19">
        <v>50000000</v>
      </c>
      <c r="E32" s="20">
        <v>50000000</v>
      </c>
      <c r="F32" s="21">
        <v>161000000</v>
      </c>
      <c r="G32" s="19"/>
      <c r="H32" s="20"/>
      <c r="I32" s="22"/>
      <c r="J32" s="23">
        <v>160000000</v>
      </c>
      <c r="K32" s="19">
        <v>80000000</v>
      </c>
      <c r="L32" s="20"/>
    </row>
    <row r="33" spans="1:12" ht="13.5">
      <c r="A33" s="24" t="s">
        <v>41</v>
      </c>
      <c r="B33" s="18"/>
      <c r="C33" s="19">
        <v>748851</v>
      </c>
      <c r="D33" s="19">
        <v>1045429</v>
      </c>
      <c r="E33" s="20"/>
      <c r="F33" s="21">
        <v>1386835</v>
      </c>
      <c r="G33" s="39">
        <v>1386835</v>
      </c>
      <c r="H33" s="40">
        <v>27620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-11016226</v>
      </c>
      <c r="D35" s="19">
        <v>-11002587</v>
      </c>
      <c r="E35" s="20">
        <v>-11144642</v>
      </c>
      <c r="F35" s="21">
        <v>-11957516</v>
      </c>
      <c r="G35" s="19">
        <v>-11957516</v>
      </c>
      <c r="H35" s="20">
        <v>-11908295</v>
      </c>
      <c r="I35" s="22">
        <v>-11908295</v>
      </c>
      <c r="J35" s="23">
        <v>-14783512</v>
      </c>
      <c r="K35" s="19">
        <v>-16983512</v>
      </c>
      <c r="L35" s="20">
        <v>-19895413</v>
      </c>
    </row>
    <row r="36" spans="1:12" ht="13.5">
      <c r="A36" s="25" t="s">
        <v>43</v>
      </c>
      <c r="B36" s="26"/>
      <c r="C36" s="27">
        <f>SUM(C31:C35)</f>
        <v>13814885</v>
      </c>
      <c r="D36" s="27">
        <f aca="true" t="shared" si="2" ref="D36:L36">SUM(D31:D35)</f>
        <v>40042842</v>
      </c>
      <c r="E36" s="28">
        <f t="shared" si="2"/>
        <v>38855358</v>
      </c>
      <c r="F36" s="29">
        <f t="shared" si="2"/>
        <v>150429319</v>
      </c>
      <c r="G36" s="27">
        <f t="shared" si="2"/>
        <v>-10570681</v>
      </c>
      <c r="H36" s="28">
        <f t="shared" si="2"/>
        <v>-11880675</v>
      </c>
      <c r="I36" s="30">
        <f t="shared" si="2"/>
        <v>-11908295</v>
      </c>
      <c r="J36" s="31">
        <f t="shared" si="2"/>
        <v>145216488</v>
      </c>
      <c r="K36" s="27">
        <f t="shared" si="2"/>
        <v>63016488</v>
      </c>
      <c r="L36" s="28">
        <f t="shared" si="2"/>
        <v>-19895413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66036494</v>
      </c>
      <c r="D38" s="33">
        <f aca="true" t="shared" si="3" ref="D38:L38">+D17+D27+D36</f>
        <v>104502014</v>
      </c>
      <c r="E38" s="34">
        <f t="shared" si="3"/>
        <v>111021789</v>
      </c>
      <c r="F38" s="35">
        <f t="shared" si="3"/>
        <v>-84262645</v>
      </c>
      <c r="G38" s="33">
        <f t="shared" si="3"/>
        <v>-241999944</v>
      </c>
      <c r="H38" s="34">
        <f t="shared" si="3"/>
        <v>7846994</v>
      </c>
      <c r="I38" s="36">
        <f t="shared" si="3"/>
        <v>171243742</v>
      </c>
      <c r="J38" s="37">
        <f t="shared" si="3"/>
        <v>-77888598</v>
      </c>
      <c r="K38" s="33">
        <f t="shared" si="3"/>
        <v>-50262079</v>
      </c>
      <c r="L38" s="34">
        <f t="shared" si="3"/>
        <v>-38847600</v>
      </c>
    </row>
    <row r="39" spans="1:12" ht="13.5">
      <c r="A39" s="24" t="s">
        <v>45</v>
      </c>
      <c r="B39" s="18" t="s">
        <v>46</v>
      </c>
      <c r="C39" s="33">
        <v>438891571</v>
      </c>
      <c r="D39" s="33">
        <v>504928066</v>
      </c>
      <c r="E39" s="34">
        <v>17165202</v>
      </c>
      <c r="F39" s="35">
        <v>479988501</v>
      </c>
      <c r="G39" s="33">
        <v>613807934</v>
      </c>
      <c r="H39" s="34">
        <v>613807934</v>
      </c>
      <c r="I39" s="36">
        <v>128186991</v>
      </c>
      <c r="J39" s="37">
        <v>497430137</v>
      </c>
      <c r="K39" s="33">
        <v>419541539</v>
      </c>
      <c r="L39" s="34">
        <v>369279460</v>
      </c>
    </row>
    <row r="40" spans="1:12" ht="13.5">
      <c r="A40" s="43" t="s">
        <v>47</v>
      </c>
      <c r="B40" s="44" t="s">
        <v>46</v>
      </c>
      <c r="C40" s="45">
        <v>504928066</v>
      </c>
      <c r="D40" s="45">
        <v>609430080</v>
      </c>
      <c r="E40" s="46">
        <v>128186991</v>
      </c>
      <c r="F40" s="47">
        <v>395725856</v>
      </c>
      <c r="G40" s="45">
        <v>371807990</v>
      </c>
      <c r="H40" s="46">
        <v>621654928</v>
      </c>
      <c r="I40" s="48">
        <v>299430733</v>
      </c>
      <c r="J40" s="49">
        <v>419541539</v>
      </c>
      <c r="K40" s="45">
        <v>369279460</v>
      </c>
      <c r="L40" s="46">
        <v>330431860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77297037</v>
      </c>
      <c r="D6" s="19">
        <v>71034877</v>
      </c>
      <c r="E6" s="20">
        <v>97321904</v>
      </c>
      <c r="F6" s="21">
        <v>108599166</v>
      </c>
      <c r="G6" s="19">
        <v>108714205</v>
      </c>
      <c r="H6" s="20">
        <v>88481368</v>
      </c>
      <c r="I6" s="22">
        <v>110766237</v>
      </c>
      <c r="J6" s="23">
        <v>130997848</v>
      </c>
      <c r="K6" s="19">
        <v>138464728</v>
      </c>
      <c r="L6" s="20">
        <v>146218756</v>
      </c>
    </row>
    <row r="7" spans="1:12" ht="13.5">
      <c r="A7" s="24" t="s">
        <v>19</v>
      </c>
      <c r="B7" s="18"/>
      <c r="C7" s="19">
        <v>397783452</v>
      </c>
      <c r="D7" s="19">
        <v>432439667</v>
      </c>
      <c r="E7" s="20">
        <v>445592323</v>
      </c>
      <c r="F7" s="21">
        <v>501522106</v>
      </c>
      <c r="G7" s="19">
        <v>501518135</v>
      </c>
      <c r="H7" s="20">
        <v>503761889</v>
      </c>
      <c r="I7" s="22">
        <v>467188646</v>
      </c>
      <c r="J7" s="23">
        <v>542319057</v>
      </c>
      <c r="K7" s="19">
        <v>573846774</v>
      </c>
      <c r="L7" s="20">
        <v>606986658</v>
      </c>
    </row>
    <row r="8" spans="1:12" ht="13.5">
      <c r="A8" s="24" t="s">
        <v>20</v>
      </c>
      <c r="B8" s="18"/>
      <c r="C8" s="19">
        <v>38771447</v>
      </c>
      <c r="D8" s="19">
        <v>42358793</v>
      </c>
      <c r="E8" s="20">
        <v>56306701</v>
      </c>
      <c r="F8" s="21">
        <v>53745208</v>
      </c>
      <c r="G8" s="19">
        <v>53874617</v>
      </c>
      <c r="H8" s="20">
        <v>171222940</v>
      </c>
      <c r="I8" s="22">
        <v>70395149</v>
      </c>
      <c r="J8" s="23">
        <v>54259260</v>
      </c>
      <c r="K8" s="19">
        <v>57352129</v>
      </c>
      <c r="L8" s="20">
        <v>60563925</v>
      </c>
    </row>
    <row r="9" spans="1:12" ht="13.5">
      <c r="A9" s="24" t="s">
        <v>21</v>
      </c>
      <c r="B9" s="18" t="s">
        <v>22</v>
      </c>
      <c r="C9" s="19">
        <v>134541910</v>
      </c>
      <c r="D9" s="19">
        <v>138536531</v>
      </c>
      <c r="E9" s="20">
        <v>109603551</v>
      </c>
      <c r="F9" s="21">
        <v>134048079</v>
      </c>
      <c r="G9" s="19">
        <v>138009671</v>
      </c>
      <c r="H9" s="20">
        <v>120895209</v>
      </c>
      <c r="I9" s="22">
        <v>114489968</v>
      </c>
      <c r="J9" s="23">
        <v>148473196</v>
      </c>
      <c r="K9" s="19">
        <v>280007000</v>
      </c>
      <c r="L9" s="20">
        <v>142987000</v>
      </c>
    </row>
    <row r="10" spans="1:12" ht="13.5">
      <c r="A10" s="24" t="s">
        <v>23</v>
      </c>
      <c r="B10" s="18" t="s">
        <v>22</v>
      </c>
      <c r="C10" s="19">
        <v>88462044</v>
      </c>
      <c r="D10" s="19">
        <v>55447145</v>
      </c>
      <c r="E10" s="20">
        <v>41393982</v>
      </c>
      <c r="F10" s="21">
        <v>51959537</v>
      </c>
      <c r="G10" s="19">
        <v>69386538</v>
      </c>
      <c r="H10" s="20">
        <v>65473959</v>
      </c>
      <c r="I10" s="22">
        <v>68043064</v>
      </c>
      <c r="J10" s="23">
        <v>131632803</v>
      </c>
      <c r="K10" s="19">
        <v>99296000</v>
      </c>
      <c r="L10" s="20">
        <v>123972000</v>
      </c>
    </row>
    <row r="11" spans="1:12" ht="13.5">
      <c r="A11" s="24" t="s">
        <v>24</v>
      </c>
      <c r="B11" s="18"/>
      <c r="C11" s="19">
        <v>11876672</v>
      </c>
      <c r="D11" s="19">
        <v>13740343</v>
      </c>
      <c r="E11" s="20">
        <v>14469071</v>
      </c>
      <c r="F11" s="21">
        <v>12833500</v>
      </c>
      <c r="G11" s="19">
        <v>16000000</v>
      </c>
      <c r="H11" s="20">
        <v>21423880</v>
      </c>
      <c r="I11" s="22">
        <v>21423926</v>
      </c>
      <c r="J11" s="23">
        <v>13629230</v>
      </c>
      <c r="K11" s="19">
        <v>14406100</v>
      </c>
      <c r="L11" s="20">
        <v>15212848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-567786373</v>
      </c>
      <c r="D14" s="19">
        <v>-663792820</v>
      </c>
      <c r="E14" s="20">
        <v>-664535651</v>
      </c>
      <c r="F14" s="21">
        <v>-748177459</v>
      </c>
      <c r="G14" s="19">
        <v>-751661612</v>
      </c>
      <c r="H14" s="20">
        <v>-828049141</v>
      </c>
      <c r="I14" s="22">
        <v>-684513844</v>
      </c>
      <c r="J14" s="23">
        <v>-801361209</v>
      </c>
      <c r="K14" s="19">
        <v>-964405973</v>
      </c>
      <c r="L14" s="20">
        <v>-862288894</v>
      </c>
    </row>
    <row r="15" spans="1:12" ht="13.5">
      <c r="A15" s="24" t="s">
        <v>28</v>
      </c>
      <c r="B15" s="18"/>
      <c r="C15" s="19">
        <v>-27973367</v>
      </c>
      <c r="D15" s="19">
        <v>-25305433</v>
      </c>
      <c r="E15" s="20">
        <v>-24470656</v>
      </c>
      <c r="F15" s="21">
        <v>-28232510</v>
      </c>
      <c r="G15" s="19">
        <v>-28232510</v>
      </c>
      <c r="H15" s="20">
        <v>-27427245</v>
      </c>
      <c r="I15" s="22">
        <v>-28180121</v>
      </c>
      <c r="J15" s="23">
        <v>-26387291</v>
      </c>
      <c r="K15" s="19">
        <v>-25050447</v>
      </c>
      <c r="L15" s="20">
        <v>-24175560</v>
      </c>
    </row>
    <row r="16" spans="1:12" ht="13.5">
      <c r="A16" s="24" t="s">
        <v>29</v>
      </c>
      <c r="B16" s="18" t="s">
        <v>22</v>
      </c>
      <c r="C16" s="19">
        <v>-131600</v>
      </c>
      <c r="D16" s="19">
        <v>-194600</v>
      </c>
      <c r="E16" s="20">
        <v>-279600</v>
      </c>
      <c r="F16" s="21">
        <v>-737600</v>
      </c>
      <c r="G16" s="19">
        <v>-737600</v>
      </c>
      <c r="H16" s="20">
        <v>-310000</v>
      </c>
      <c r="I16" s="22">
        <v>-310000</v>
      </c>
      <c r="J16" s="23">
        <v>-279000</v>
      </c>
      <c r="K16" s="19">
        <v>-294903</v>
      </c>
      <c r="L16" s="20">
        <v>-311419</v>
      </c>
    </row>
    <row r="17" spans="1:12" ht="13.5">
      <c r="A17" s="25" t="s">
        <v>30</v>
      </c>
      <c r="B17" s="26"/>
      <c r="C17" s="27">
        <f>SUM(C6:C16)</f>
        <v>152841222</v>
      </c>
      <c r="D17" s="27">
        <f aca="true" t="shared" si="0" ref="D17:L17">SUM(D6:D16)</f>
        <v>64264503</v>
      </c>
      <c r="E17" s="28">
        <f t="shared" si="0"/>
        <v>75401625</v>
      </c>
      <c r="F17" s="29">
        <f t="shared" si="0"/>
        <v>85560027</v>
      </c>
      <c r="G17" s="27">
        <f t="shared" si="0"/>
        <v>106871444</v>
      </c>
      <c r="H17" s="30">
        <f t="shared" si="0"/>
        <v>115472859</v>
      </c>
      <c r="I17" s="29">
        <f t="shared" si="0"/>
        <v>139303025</v>
      </c>
      <c r="J17" s="31">
        <f t="shared" si="0"/>
        <v>193283894</v>
      </c>
      <c r="K17" s="27">
        <f t="shared" si="0"/>
        <v>173621408</v>
      </c>
      <c r="L17" s="28">
        <f t="shared" si="0"/>
        <v>209165314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3120000</v>
      </c>
      <c r="D21" s="19">
        <v>1019026</v>
      </c>
      <c r="E21" s="20">
        <v>1464867</v>
      </c>
      <c r="F21" s="38"/>
      <c r="G21" s="39"/>
      <c r="H21" s="40"/>
      <c r="I21" s="22">
        <v>397904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1479725</v>
      </c>
      <c r="D23" s="19">
        <v>6263435</v>
      </c>
      <c r="E23" s="20">
        <v>1457641</v>
      </c>
      <c r="F23" s="38">
        <v>50000</v>
      </c>
      <c r="G23" s="39">
        <v>50000</v>
      </c>
      <c r="H23" s="40">
        <v>-33049</v>
      </c>
      <c r="I23" s="22">
        <v>158753</v>
      </c>
      <c r="J23" s="41">
        <v>50000</v>
      </c>
      <c r="K23" s="39">
        <v>50000</v>
      </c>
      <c r="L23" s="40">
        <v>50000</v>
      </c>
    </row>
    <row r="24" spans="1:12" ht="13.5">
      <c r="A24" s="24" t="s">
        <v>35</v>
      </c>
      <c r="B24" s="18"/>
      <c r="C24" s="19">
        <v>-55000000</v>
      </c>
      <c r="D24" s="19">
        <v>55000000</v>
      </c>
      <c r="E24" s="20">
        <v>-50000000</v>
      </c>
      <c r="F24" s="21"/>
      <c r="G24" s="19"/>
      <c r="H24" s="20"/>
      <c r="I24" s="22">
        <v>-10000000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-113966118</v>
      </c>
      <c r="D26" s="19">
        <v>-75694316</v>
      </c>
      <c r="E26" s="20">
        <v>-83570394</v>
      </c>
      <c r="F26" s="21">
        <v>-88478107</v>
      </c>
      <c r="G26" s="19">
        <v>-139166261</v>
      </c>
      <c r="H26" s="20">
        <v>-97080369</v>
      </c>
      <c r="I26" s="22">
        <v>-101710832</v>
      </c>
      <c r="J26" s="23">
        <v>-209953903</v>
      </c>
      <c r="K26" s="19">
        <v>-161874528</v>
      </c>
      <c r="L26" s="20">
        <v>-162893156</v>
      </c>
    </row>
    <row r="27" spans="1:12" ht="13.5">
      <c r="A27" s="25" t="s">
        <v>37</v>
      </c>
      <c r="B27" s="26"/>
      <c r="C27" s="27">
        <f>SUM(C21:C26)</f>
        <v>-164366393</v>
      </c>
      <c r="D27" s="27">
        <f aca="true" t="shared" si="1" ref="D27:L27">SUM(D21:D26)</f>
        <v>-13411855</v>
      </c>
      <c r="E27" s="28">
        <f t="shared" si="1"/>
        <v>-130647886</v>
      </c>
      <c r="F27" s="29">
        <f t="shared" si="1"/>
        <v>-88428107</v>
      </c>
      <c r="G27" s="27">
        <f t="shared" si="1"/>
        <v>-139116261</v>
      </c>
      <c r="H27" s="28">
        <f t="shared" si="1"/>
        <v>-97113418</v>
      </c>
      <c r="I27" s="30">
        <f t="shared" si="1"/>
        <v>-111154175</v>
      </c>
      <c r="J27" s="31">
        <f t="shared" si="1"/>
        <v>-209903903</v>
      </c>
      <c r="K27" s="27">
        <f t="shared" si="1"/>
        <v>-161824528</v>
      </c>
      <c r="L27" s="28">
        <f t="shared" si="1"/>
        <v>-162843156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60000000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213584</v>
      </c>
      <c r="D33" s="19">
        <v>372552</v>
      </c>
      <c r="E33" s="20">
        <v>365341</v>
      </c>
      <c r="F33" s="21">
        <v>250000</v>
      </c>
      <c r="G33" s="39">
        <v>250000</v>
      </c>
      <c r="H33" s="40">
        <v>-374401</v>
      </c>
      <c r="I33" s="42">
        <v>-365584</v>
      </c>
      <c r="J33" s="23">
        <v>100000</v>
      </c>
      <c r="K33" s="19">
        <v>100000</v>
      </c>
      <c r="L33" s="20">
        <v>100000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-28503504</v>
      </c>
      <c r="D35" s="19">
        <v>-26468195</v>
      </c>
      <c r="E35" s="20">
        <v>-24626860</v>
      </c>
      <c r="F35" s="21">
        <v>-21923602</v>
      </c>
      <c r="G35" s="19">
        <v>-21923602</v>
      </c>
      <c r="H35" s="20">
        <v>-22628117</v>
      </c>
      <c r="I35" s="22">
        <v>-22628116</v>
      </c>
      <c r="J35" s="23">
        <v>-17199997</v>
      </c>
      <c r="K35" s="19">
        <v>-9427059</v>
      </c>
      <c r="L35" s="20">
        <v>-10409904</v>
      </c>
    </row>
    <row r="36" spans="1:12" ht="13.5">
      <c r="A36" s="25" t="s">
        <v>43</v>
      </c>
      <c r="B36" s="26"/>
      <c r="C36" s="27">
        <f>SUM(C31:C35)</f>
        <v>-28289920</v>
      </c>
      <c r="D36" s="27">
        <f aca="true" t="shared" si="2" ref="D36:L36">SUM(D31:D35)</f>
        <v>-26095643</v>
      </c>
      <c r="E36" s="28">
        <f t="shared" si="2"/>
        <v>35738481</v>
      </c>
      <c r="F36" s="29">
        <f t="shared" si="2"/>
        <v>-21673602</v>
      </c>
      <c r="G36" s="27">
        <f t="shared" si="2"/>
        <v>-21673602</v>
      </c>
      <c r="H36" s="28">
        <f t="shared" si="2"/>
        <v>-23002518</v>
      </c>
      <c r="I36" s="30">
        <f t="shared" si="2"/>
        <v>-22993700</v>
      </c>
      <c r="J36" s="31">
        <f t="shared" si="2"/>
        <v>-17099997</v>
      </c>
      <c r="K36" s="27">
        <f t="shared" si="2"/>
        <v>-9327059</v>
      </c>
      <c r="L36" s="28">
        <f t="shared" si="2"/>
        <v>-10309904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-39815091</v>
      </c>
      <c r="D38" s="33">
        <f aca="true" t="shared" si="3" ref="D38:L38">+D17+D27+D36</f>
        <v>24757005</v>
      </c>
      <c r="E38" s="34">
        <f t="shared" si="3"/>
        <v>-19507780</v>
      </c>
      <c r="F38" s="35">
        <f t="shared" si="3"/>
        <v>-24541682</v>
      </c>
      <c r="G38" s="33">
        <f t="shared" si="3"/>
        <v>-53918419</v>
      </c>
      <c r="H38" s="34">
        <f t="shared" si="3"/>
        <v>-4643077</v>
      </c>
      <c r="I38" s="36">
        <f t="shared" si="3"/>
        <v>5155150</v>
      </c>
      <c r="J38" s="37">
        <f t="shared" si="3"/>
        <v>-33720006</v>
      </c>
      <c r="K38" s="33">
        <f t="shared" si="3"/>
        <v>2469821</v>
      </c>
      <c r="L38" s="34">
        <f t="shared" si="3"/>
        <v>36012254</v>
      </c>
    </row>
    <row r="39" spans="1:12" ht="13.5">
      <c r="A39" s="24" t="s">
        <v>45</v>
      </c>
      <c r="B39" s="18" t="s">
        <v>46</v>
      </c>
      <c r="C39" s="33">
        <v>121988865</v>
      </c>
      <c r="D39" s="33">
        <v>82173774</v>
      </c>
      <c r="E39" s="34">
        <v>106930779</v>
      </c>
      <c r="F39" s="35">
        <v>134594363</v>
      </c>
      <c r="G39" s="33">
        <v>167422999</v>
      </c>
      <c r="H39" s="34">
        <v>167630714</v>
      </c>
      <c r="I39" s="36">
        <v>87422999</v>
      </c>
      <c r="J39" s="37">
        <v>115030500</v>
      </c>
      <c r="K39" s="33">
        <v>81310494</v>
      </c>
      <c r="L39" s="34">
        <v>83780315</v>
      </c>
    </row>
    <row r="40" spans="1:12" ht="13.5">
      <c r="A40" s="43" t="s">
        <v>47</v>
      </c>
      <c r="B40" s="44" t="s">
        <v>46</v>
      </c>
      <c r="C40" s="45">
        <v>82173774</v>
      </c>
      <c r="D40" s="45">
        <v>106930779</v>
      </c>
      <c r="E40" s="46">
        <v>87422999</v>
      </c>
      <c r="F40" s="47">
        <v>110052681</v>
      </c>
      <c r="G40" s="45">
        <v>113504580</v>
      </c>
      <c r="H40" s="46">
        <v>162987637</v>
      </c>
      <c r="I40" s="48">
        <v>92578149</v>
      </c>
      <c r="J40" s="49">
        <v>81310494</v>
      </c>
      <c r="K40" s="45">
        <v>83780315</v>
      </c>
      <c r="L40" s="46">
        <v>119792569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31543742</v>
      </c>
      <c r="D6" s="19">
        <v>33956044</v>
      </c>
      <c r="E6" s="20">
        <v>38693418</v>
      </c>
      <c r="F6" s="21">
        <v>42253488</v>
      </c>
      <c r="G6" s="19">
        <v>42993328</v>
      </c>
      <c r="H6" s="20">
        <v>40858111</v>
      </c>
      <c r="I6" s="22">
        <v>39734975</v>
      </c>
      <c r="J6" s="23">
        <v>48813956</v>
      </c>
      <c r="K6" s="19">
        <v>52269578</v>
      </c>
      <c r="L6" s="20">
        <v>55928492</v>
      </c>
    </row>
    <row r="7" spans="1:12" ht="13.5">
      <c r="A7" s="24" t="s">
        <v>19</v>
      </c>
      <c r="B7" s="18"/>
      <c r="C7" s="19">
        <v>289644906</v>
      </c>
      <c r="D7" s="19">
        <v>326639723</v>
      </c>
      <c r="E7" s="20">
        <v>349854724</v>
      </c>
      <c r="F7" s="21">
        <v>384831408</v>
      </c>
      <c r="G7" s="19">
        <v>393251399</v>
      </c>
      <c r="H7" s="20">
        <v>462752659</v>
      </c>
      <c r="I7" s="22">
        <v>411048344</v>
      </c>
      <c r="J7" s="23">
        <v>405495020</v>
      </c>
      <c r="K7" s="19">
        <v>420922350</v>
      </c>
      <c r="L7" s="20">
        <v>433700715</v>
      </c>
    </row>
    <row r="8" spans="1:12" ht="13.5">
      <c r="A8" s="24" t="s">
        <v>20</v>
      </c>
      <c r="B8" s="18"/>
      <c r="C8" s="19">
        <v>20569300</v>
      </c>
      <c r="D8" s="19">
        <v>27718145</v>
      </c>
      <c r="E8" s="20">
        <v>38868191</v>
      </c>
      <c r="F8" s="21">
        <v>36139692</v>
      </c>
      <c r="G8" s="19">
        <v>38104824</v>
      </c>
      <c r="H8" s="20">
        <v>52362962</v>
      </c>
      <c r="I8" s="22">
        <v>11989004</v>
      </c>
      <c r="J8" s="23">
        <v>20290863</v>
      </c>
      <c r="K8" s="19">
        <v>20725094</v>
      </c>
      <c r="L8" s="20">
        <v>21810216</v>
      </c>
    </row>
    <row r="9" spans="1:12" ht="13.5">
      <c r="A9" s="24" t="s">
        <v>21</v>
      </c>
      <c r="B9" s="18" t="s">
        <v>22</v>
      </c>
      <c r="C9" s="19">
        <v>73622193</v>
      </c>
      <c r="D9" s="19">
        <v>83996930</v>
      </c>
      <c r="E9" s="20">
        <v>75959414</v>
      </c>
      <c r="F9" s="21">
        <v>122459036</v>
      </c>
      <c r="G9" s="19">
        <v>123939035</v>
      </c>
      <c r="H9" s="20">
        <v>70755709</v>
      </c>
      <c r="I9" s="22">
        <v>112844949</v>
      </c>
      <c r="J9" s="23">
        <v>115935743</v>
      </c>
      <c r="K9" s="19">
        <v>109644410</v>
      </c>
      <c r="L9" s="20">
        <v>115053630</v>
      </c>
    </row>
    <row r="10" spans="1:12" ht="13.5">
      <c r="A10" s="24" t="s">
        <v>23</v>
      </c>
      <c r="B10" s="18" t="s">
        <v>22</v>
      </c>
      <c r="C10" s="19">
        <v>19007962</v>
      </c>
      <c r="D10" s="19">
        <v>28579909</v>
      </c>
      <c r="E10" s="20">
        <v>46367736</v>
      </c>
      <c r="F10" s="21">
        <v>21819968</v>
      </c>
      <c r="G10" s="19">
        <v>23519967</v>
      </c>
      <c r="H10" s="20">
        <v>60558126</v>
      </c>
      <c r="I10" s="22">
        <v>23963762</v>
      </c>
      <c r="J10" s="23">
        <v>33598260</v>
      </c>
      <c r="K10" s="19">
        <v>21381590</v>
      </c>
      <c r="L10" s="20">
        <v>21497370</v>
      </c>
    </row>
    <row r="11" spans="1:12" ht="13.5">
      <c r="A11" s="24" t="s">
        <v>24</v>
      </c>
      <c r="B11" s="18"/>
      <c r="C11" s="19">
        <v>5681641</v>
      </c>
      <c r="D11" s="19">
        <v>3860434</v>
      </c>
      <c r="E11" s="20">
        <v>6650403</v>
      </c>
      <c r="F11" s="21">
        <v>6249108</v>
      </c>
      <c r="G11" s="19">
        <v>6249103</v>
      </c>
      <c r="H11" s="20">
        <v>4093065</v>
      </c>
      <c r="I11" s="22">
        <v>8742545</v>
      </c>
      <c r="J11" s="23">
        <v>9462502</v>
      </c>
      <c r="K11" s="19">
        <v>10200616</v>
      </c>
      <c r="L11" s="20">
        <v>10996300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-391539341</v>
      </c>
      <c r="D14" s="19">
        <v>-426710423</v>
      </c>
      <c r="E14" s="20">
        <v>-460118384</v>
      </c>
      <c r="F14" s="21">
        <v>-528395136</v>
      </c>
      <c r="G14" s="19">
        <v>-532376891</v>
      </c>
      <c r="H14" s="20">
        <v>-634035594</v>
      </c>
      <c r="I14" s="22">
        <v>-540336276</v>
      </c>
      <c r="J14" s="23">
        <v>-580538570</v>
      </c>
      <c r="K14" s="19">
        <v>-586178892</v>
      </c>
      <c r="L14" s="20">
        <v>-609137266</v>
      </c>
    </row>
    <row r="15" spans="1:12" ht="13.5">
      <c r="A15" s="24" t="s">
        <v>28</v>
      </c>
      <c r="B15" s="18"/>
      <c r="C15" s="19">
        <v>-3328813</v>
      </c>
      <c r="D15" s="19">
        <v>-3191405</v>
      </c>
      <c r="E15" s="20">
        <v>-2861462</v>
      </c>
      <c r="F15" s="21">
        <v>-7945416</v>
      </c>
      <c r="G15" s="19">
        <v>-3963659</v>
      </c>
      <c r="H15" s="20">
        <v>-2517614</v>
      </c>
      <c r="I15" s="22">
        <v>-2896726</v>
      </c>
      <c r="J15" s="23">
        <v>-12560951</v>
      </c>
      <c r="K15" s="19">
        <v>-14159890</v>
      </c>
      <c r="L15" s="20">
        <v>-14399752</v>
      </c>
    </row>
    <row r="16" spans="1:12" ht="13.5">
      <c r="A16" s="24" t="s">
        <v>29</v>
      </c>
      <c r="B16" s="18" t="s">
        <v>22</v>
      </c>
      <c r="C16" s="19"/>
      <c r="D16" s="19">
        <v>-120000</v>
      </c>
      <c r="E16" s="20">
        <v>-749000</v>
      </c>
      <c r="F16" s="21">
        <v>-134076</v>
      </c>
      <c r="G16" s="19">
        <v>-134072</v>
      </c>
      <c r="H16" s="20">
        <v>-132500</v>
      </c>
      <c r="I16" s="22">
        <v>-132500</v>
      </c>
      <c r="J16" s="23">
        <v>-7142150</v>
      </c>
      <c r="K16" s="19">
        <v>-2466560</v>
      </c>
      <c r="L16" s="20">
        <v>-2503890</v>
      </c>
    </row>
    <row r="17" spans="1:12" ht="13.5">
      <c r="A17" s="25" t="s">
        <v>30</v>
      </c>
      <c r="B17" s="26"/>
      <c r="C17" s="27">
        <f>SUM(C6:C16)</f>
        <v>45201590</v>
      </c>
      <c r="D17" s="27">
        <f aca="true" t="shared" si="0" ref="D17:L17">SUM(D6:D16)</f>
        <v>74729357</v>
      </c>
      <c r="E17" s="28">
        <f t="shared" si="0"/>
        <v>92665040</v>
      </c>
      <c r="F17" s="29">
        <f t="shared" si="0"/>
        <v>77278072</v>
      </c>
      <c r="G17" s="27">
        <f t="shared" si="0"/>
        <v>91583034</v>
      </c>
      <c r="H17" s="30">
        <f t="shared" si="0"/>
        <v>54694924</v>
      </c>
      <c r="I17" s="29">
        <f t="shared" si="0"/>
        <v>64958077</v>
      </c>
      <c r="J17" s="31">
        <f t="shared" si="0"/>
        <v>33354673</v>
      </c>
      <c r="K17" s="27">
        <f t="shared" si="0"/>
        <v>32338296</v>
      </c>
      <c r="L17" s="28">
        <f t="shared" si="0"/>
        <v>32945815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262400</v>
      </c>
      <c r="D21" s="19">
        <v>879626</v>
      </c>
      <c r="E21" s="20">
        <v>3786067</v>
      </c>
      <c r="F21" s="38"/>
      <c r="G21" s="39">
        <v>700000</v>
      </c>
      <c r="H21" s="40">
        <v>157605</v>
      </c>
      <c r="I21" s="22">
        <v>1745724</v>
      </c>
      <c r="J21" s="41">
        <v>753600</v>
      </c>
      <c r="K21" s="39">
        <v>811290</v>
      </c>
      <c r="L21" s="40">
        <v>873380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1385986</v>
      </c>
      <c r="E23" s="20"/>
      <c r="F23" s="38">
        <v>549996</v>
      </c>
      <c r="G23" s="39">
        <v>549999</v>
      </c>
      <c r="H23" s="40">
        <v>2464530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-52162064</v>
      </c>
      <c r="D26" s="19">
        <v>-52269289</v>
      </c>
      <c r="E26" s="20">
        <v>-72367728</v>
      </c>
      <c r="F26" s="21">
        <v>-53236128</v>
      </c>
      <c r="G26" s="19">
        <v>-58389562</v>
      </c>
      <c r="H26" s="20">
        <v>-43031839</v>
      </c>
      <c r="I26" s="22">
        <v>-51045164</v>
      </c>
      <c r="J26" s="23">
        <v>-76008244</v>
      </c>
      <c r="K26" s="19">
        <v>-49757170</v>
      </c>
      <c r="L26" s="20">
        <v>-34997370</v>
      </c>
    </row>
    <row r="27" spans="1:12" ht="13.5">
      <c r="A27" s="25" t="s">
        <v>37</v>
      </c>
      <c r="B27" s="26"/>
      <c r="C27" s="27">
        <f>SUM(C21:C26)</f>
        <v>-51899664</v>
      </c>
      <c r="D27" s="27">
        <f aca="true" t="shared" si="1" ref="D27:L27">SUM(D21:D26)</f>
        <v>-50003677</v>
      </c>
      <c r="E27" s="28">
        <f t="shared" si="1"/>
        <v>-68581661</v>
      </c>
      <c r="F27" s="29">
        <f t="shared" si="1"/>
        <v>-52686132</v>
      </c>
      <c r="G27" s="27">
        <f t="shared" si="1"/>
        <v>-57139563</v>
      </c>
      <c r="H27" s="28">
        <f t="shared" si="1"/>
        <v>-40409704</v>
      </c>
      <c r="I27" s="30">
        <f t="shared" si="1"/>
        <v>-49299440</v>
      </c>
      <c r="J27" s="31">
        <f t="shared" si="1"/>
        <v>-75254644</v>
      </c>
      <c r="K27" s="27">
        <f t="shared" si="1"/>
        <v>-48945880</v>
      </c>
      <c r="L27" s="28">
        <f t="shared" si="1"/>
        <v>-34123990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>
        <v>20124420</v>
      </c>
      <c r="K32" s="19">
        <v>14875580</v>
      </c>
      <c r="L32" s="20"/>
    </row>
    <row r="33" spans="1:12" ht="13.5">
      <c r="A33" s="24" t="s">
        <v>41</v>
      </c>
      <c r="B33" s="18"/>
      <c r="C33" s="19">
        <v>606217</v>
      </c>
      <c r="D33" s="19">
        <v>810698</v>
      </c>
      <c r="E33" s="20">
        <v>1032065</v>
      </c>
      <c r="F33" s="21">
        <v>22176</v>
      </c>
      <c r="G33" s="39">
        <v>22172</v>
      </c>
      <c r="H33" s="40">
        <v>1383966</v>
      </c>
      <c r="I33" s="42">
        <v>948703</v>
      </c>
      <c r="J33" s="23">
        <v>405000</v>
      </c>
      <c r="K33" s="19">
        <v>425250</v>
      </c>
      <c r="L33" s="20">
        <v>446513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-3993357</v>
      </c>
      <c r="D35" s="19">
        <v>-4099770</v>
      </c>
      <c r="E35" s="20">
        <v>-4575565</v>
      </c>
      <c r="F35" s="21">
        <v>-7931408</v>
      </c>
      <c r="G35" s="19">
        <v>-7931408</v>
      </c>
      <c r="H35" s="20">
        <v>-3639125</v>
      </c>
      <c r="I35" s="22">
        <v>-4590962</v>
      </c>
      <c r="J35" s="23">
        <v>-4232248</v>
      </c>
      <c r="K35" s="19">
        <v>-4708776</v>
      </c>
      <c r="L35" s="20">
        <v>-3831641</v>
      </c>
    </row>
    <row r="36" spans="1:12" ht="13.5">
      <c r="A36" s="25" t="s">
        <v>43</v>
      </c>
      <c r="B36" s="26"/>
      <c r="C36" s="27">
        <f>SUM(C31:C35)</f>
        <v>-3387140</v>
      </c>
      <c r="D36" s="27">
        <f aca="true" t="shared" si="2" ref="D36:L36">SUM(D31:D35)</f>
        <v>-3289072</v>
      </c>
      <c r="E36" s="28">
        <f t="shared" si="2"/>
        <v>-3543500</v>
      </c>
      <c r="F36" s="29">
        <f t="shared" si="2"/>
        <v>-7909232</v>
      </c>
      <c r="G36" s="27">
        <f t="shared" si="2"/>
        <v>-7909236</v>
      </c>
      <c r="H36" s="28">
        <f t="shared" si="2"/>
        <v>-2255159</v>
      </c>
      <c r="I36" s="30">
        <f t="shared" si="2"/>
        <v>-3642259</v>
      </c>
      <c r="J36" s="31">
        <f t="shared" si="2"/>
        <v>16297172</v>
      </c>
      <c r="K36" s="27">
        <f t="shared" si="2"/>
        <v>10592054</v>
      </c>
      <c r="L36" s="28">
        <f t="shared" si="2"/>
        <v>-3385128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-10085214</v>
      </c>
      <c r="D38" s="33">
        <f aca="true" t="shared" si="3" ref="D38:L38">+D17+D27+D36</f>
        <v>21436608</v>
      </c>
      <c r="E38" s="34">
        <f t="shared" si="3"/>
        <v>20539879</v>
      </c>
      <c r="F38" s="35">
        <f t="shared" si="3"/>
        <v>16682708</v>
      </c>
      <c r="G38" s="33">
        <f t="shared" si="3"/>
        <v>26534235</v>
      </c>
      <c r="H38" s="34">
        <f t="shared" si="3"/>
        <v>12030061</v>
      </c>
      <c r="I38" s="36">
        <f t="shared" si="3"/>
        <v>12016378</v>
      </c>
      <c r="J38" s="37">
        <f t="shared" si="3"/>
        <v>-25602799</v>
      </c>
      <c r="K38" s="33">
        <f t="shared" si="3"/>
        <v>-6015530</v>
      </c>
      <c r="L38" s="34">
        <f t="shared" si="3"/>
        <v>-4563303</v>
      </c>
    </row>
    <row r="39" spans="1:12" ht="13.5">
      <c r="A39" s="24" t="s">
        <v>45</v>
      </c>
      <c r="B39" s="18" t="s">
        <v>46</v>
      </c>
      <c r="C39" s="33">
        <v>71282129</v>
      </c>
      <c r="D39" s="33">
        <v>61196915</v>
      </c>
      <c r="E39" s="34">
        <v>82548380</v>
      </c>
      <c r="F39" s="35">
        <v>85946367</v>
      </c>
      <c r="G39" s="33">
        <v>103610078</v>
      </c>
      <c r="H39" s="34">
        <v>103610078</v>
      </c>
      <c r="I39" s="36">
        <v>103088259</v>
      </c>
      <c r="J39" s="37">
        <v>129875110</v>
      </c>
      <c r="K39" s="33">
        <v>104272311</v>
      </c>
      <c r="L39" s="34">
        <v>98256781</v>
      </c>
    </row>
    <row r="40" spans="1:12" ht="13.5">
      <c r="A40" s="43" t="s">
        <v>47</v>
      </c>
      <c r="B40" s="44" t="s">
        <v>46</v>
      </c>
      <c r="C40" s="45">
        <v>61196915</v>
      </c>
      <c r="D40" s="45">
        <v>82633526</v>
      </c>
      <c r="E40" s="46">
        <v>103088259</v>
      </c>
      <c r="F40" s="47">
        <v>102629072</v>
      </c>
      <c r="G40" s="45">
        <v>130144313</v>
      </c>
      <c r="H40" s="46">
        <v>115640139</v>
      </c>
      <c r="I40" s="48">
        <v>115104639</v>
      </c>
      <c r="J40" s="49">
        <v>104272311</v>
      </c>
      <c r="K40" s="45">
        <v>98256781</v>
      </c>
      <c r="L40" s="46">
        <v>93693478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141794</v>
      </c>
      <c r="D7" s="19">
        <v>72599</v>
      </c>
      <c r="E7" s="20">
        <v>-434932</v>
      </c>
      <c r="F7" s="21">
        <v>170000</v>
      </c>
      <c r="G7" s="19">
        <v>170000</v>
      </c>
      <c r="H7" s="20">
        <v>18126</v>
      </c>
      <c r="I7" s="22">
        <v>-20758</v>
      </c>
      <c r="J7" s="23">
        <v>200000</v>
      </c>
      <c r="K7" s="19">
        <v>200000</v>
      </c>
      <c r="L7" s="20">
        <v>200000</v>
      </c>
    </row>
    <row r="8" spans="1:12" ht="13.5">
      <c r="A8" s="24" t="s">
        <v>20</v>
      </c>
      <c r="B8" s="18"/>
      <c r="C8" s="19">
        <v>82250161</v>
      </c>
      <c r="D8" s="19">
        <v>92498499</v>
      </c>
      <c r="E8" s="20">
        <v>114687350</v>
      </c>
      <c r="F8" s="21">
        <v>116877996</v>
      </c>
      <c r="G8" s="19">
        <v>114413231</v>
      </c>
      <c r="H8" s="20">
        <v>115186714</v>
      </c>
      <c r="I8" s="22">
        <v>106045996</v>
      </c>
      <c r="J8" s="23">
        <v>118786138</v>
      </c>
      <c r="K8" s="19">
        <v>127695992</v>
      </c>
      <c r="L8" s="20">
        <v>127978264</v>
      </c>
    </row>
    <row r="9" spans="1:12" ht="13.5">
      <c r="A9" s="24" t="s">
        <v>21</v>
      </c>
      <c r="B9" s="18" t="s">
        <v>22</v>
      </c>
      <c r="C9" s="19">
        <v>222891993</v>
      </c>
      <c r="D9" s="19">
        <v>221524164</v>
      </c>
      <c r="E9" s="20">
        <v>223779121</v>
      </c>
      <c r="F9" s="21">
        <v>232244000</v>
      </c>
      <c r="G9" s="19">
        <v>237112767</v>
      </c>
      <c r="H9" s="20">
        <v>230903347</v>
      </c>
      <c r="I9" s="22">
        <v>230704834</v>
      </c>
      <c r="J9" s="23">
        <v>230657000</v>
      </c>
      <c r="K9" s="19">
        <v>234560000</v>
      </c>
      <c r="L9" s="20">
        <v>238382000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27781901</v>
      </c>
      <c r="D11" s="19">
        <v>32367928</v>
      </c>
      <c r="E11" s="20">
        <v>40540518</v>
      </c>
      <c r="F11" s="21">
        <v>40188096</v>
      </c>
      <c r="G11" s="19">
        <v>48000000</v>
      </c>
      <c r="H11" s="20">
        <v>51689635</v>
      </c>
      <c r="I11" s="22">
        <v>50248254</v>
      </c>
      <c r="J11" s="23">
        <v>52000000</v>
      </c>
      <c r="K11" s="19">
        <v>54000000</v>
      </c>
      <c r="L11" s="20">
        <v>56000000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-299128381</v>
      </c>
      <c r="D14" s="19">
        <v>-294751542</v>
      </c>
      <c r="E14" s="20">
        <v>-307933353</v>
      </c>
      <c r="F14" s="21">
        <v>-380007094</v>
      </c>
      <c r="G14" s="19">
        <v>-385539534</v>
      </c>
      <c r="H14" s="20">
        <v>-364971520</v>
      </c>
      <c r="I14" s="22">
        <v>-353489831</v>
      </c>
      <c r="J14" s="23">
        <v>-379830409</v>
      </c>
      <c r="K14" s="19">
        <v>-395239683</v>
      </c>
      <c r="L14" s="20">
        <v>-403626439</v>
      </c>
    </row>
    <row r="15" spans="1:12" ht="13.5">
      <c r="A15" s="24" t="s">
        <v>28</v>
      </c>
      <c r="B15" s="18"/>
      <c r="C15" s="19"/>
      <c r="D15" s="19"/>
      <c r="E15" s="20"/>
      <c r="F15" s="21">
        <v>-34000</v>
      </c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>
        <v>-8250000</v>
      </c>
      <c r="K16" s="19">
        <v>-10045589</v>
      </c>
      <c r="L16" s="20">
        <v>-7736105</v>
      </c>
    </row>
    <row r="17" spans="1:12" ht="13.5">
      <c r="A17" s="25" t="s">
        <v>30</v>
      </c>
      <c r="B17" s="26"/>
      <c r="C17" s="27">
        <f>SUM(C6:C16)</f>
        <v>33937468</v>
      </c>
      <c r="D17" s="27">
        <f aca="true" t="shared" si="0" ref="D17:L17">SUM(D6:D16)</f>
        <v>51711648</v>
      </c>
      <c r="E17" s="28">
        <f t="shared" si="0"/>
        <v>70638704</v>
      </c>
      <c r="F17" s="29">
        <f t="shared" si="0"/>
        <v>9438998</v>
      </c>
      <c r="G17" s="27">
        <f t="shared" si="0"/>
        <v>14156464</v>
      </c>
      <c r="H17" s="30">
        <f t="shared" si="0"/>
        <v>32826302</v>
      </c>
      <c r="I17" s="29">
        <f t="shared" si="0"/>
        <v>33488495</v>
      </c>
      <c r="J17" s="31">
        <f t="shared" si="0"/>
        <v>13562729</v>
      </c>
      <c r="K17" s="27">
        <f t="shared" si="0"/>
        <v>11170720</v>
      </c>
      <c r="L17" s="28">
        <f t="shared" si="0"/>
        <v>11197720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34251</v>
      </c>
      <c r="D21" s="19">
        <v>284418</v>
      </c>
      <c r="E21" s="20">
        <v>13706</v>
      </c>
      <c r="F21" s="38"/>
      <c r="G21" s="39"/>
      <c r="H21" s="40"/>
      <c r="I21" s="22">
        <v>19737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-5608799</v>
      </c>
      <c r="D26" s="19">
        <v>-4895610</v>
      </c>
      <c r="E26" s="20">
        <v>-4757949</v>
      </c>
      <c r="F26" s="21">
        <v>-18494360</v>
      </c>
      <c r="G26" s="19">
        <v>-11783917</v>
      </c>
      <c r="H26" s="20">
        <v>-10679511</v>
      </c>
      <c r="I26" s="22">
        <v>-11351010</v>
      </c>
      <c r="J26" s="23">
        <v>-27643844</v>
      </c>
      <c r="K26" s="19">
        <v>-16224400</v>
      </c>
      <c r="L26" s="20">
        <v>-20466200</v>
      </c>
    </row>
    <row r="27" spans="1:12" ht="13.5">
      <c r="A27" s="25" t="s">
        <v>37</v>
      </c>
      <c r="B27" s="26"/>
      <c r="C27" s="27">
        <f>SUM(C21:C26)</f>
        <v>-5574548</v>
      </c>
      <c r="D27" s="27">
        <f aca="true" t="shared" si="1" ref="D27:L27">SUM(D21:D26)</f>
        <v>-4611192</v>
      </c>
      <c r="E27" s="28">
        <f t="shared" si="1"/>
        <v>-4744243</v>
      </c>
      <c r="F27" s="29">
        <f t="shared" si="1"/>
        <v>-18494360</v>
      </c>
      <c r="G27" s="27">
        <f t="shared" si="1"/>
        <v>-11783917</v>
      </c>
      <c r="H27" s="28">
        <f t="shared" si="1"/>
        <v>-10679511</v>
      </c>
      <c r="I27" s="30">
        <f t="shared" si="1"/>
        <v>-11331273</v>
      </c>
      <c r="J27" s="31">
        <f t="shared" si="1"/>
        <v>-27643844</v>
      </c>
      <c r="K27" s="27">
        <f t="shared" si="1"/>
        <v>-16224400</v>
      </c>
      <c r="L27" s="28">
        <f t="shared" si="1"/>
        <v>-20466200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-131435</v>
      </c>
      <c r="D35" s="19">
        <v>-106033</v>
      </c>
      <c r="E35" s="20">
        <v>-29226</v>
      </c>
      <c r="F35" s="21"/>
      <c r="G35" s="19"/>
      <c r="H35" s="20"/>
      <c r="I35" s="22">
        <v>-10429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-131435</v>
      </c>
      <c r="D36" s="27">
        <f aca="true" t="shared" si="2" ref="D36:L36">SUM(D31:D35)</f>
        <v>-106033</v>
      </c>
      <c r="E36" s="28">
        <f t="shared" si="2"/>
        <v>-29226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-10429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28231485</v>
      </c>
      <c r="D38" s="33">
        <f aca="true" t="shared" si="3" ref="D38:L38">+D17+D27+D36</f>
        <v>46994423</v>
      </c>
      <c r="E38" s="34">
        <f t="shared" si="3"/>
        <v>65865235</v>
      </c>
      <c r="F38" s="35">
        <f t="shared" si="3"/>
        <v>-9055362</v>
      </c>
      <c r="G38" s="33">
        <f t="shared" si="3"/>
        <v>2372547</v>
      </c>
      <c r="H38" s="34">
        <f t="shared" si="3"/>
        <v>22146791</v>
      </c>
      <c r="I38" s="36">
        <f t="shared" si="3"/>
        <v>22146793</v>
      </c>
      <c r="J38" s="37">
        <f t="shared" si="3"/>
        <v>-14081115</v>
      </c>
      <c r="K38" s="33">
        <f t="shared" si="3"/>
        <v>-5053680</v>
      </c>
      <c r="L38" s="34">
        <f t="shared" si="3"/>
        <v>-9268480</v>
      </c>
    </row>
    <row r="39" spans="1:12" ht="13.5">
      <c r="A39" s="24" t="s">
        <v>45</v>
      </c>
      <c r="B39" s="18" t="s">
        <v>46</v>
      </c>
      <c r="C39" s="33">
        <v>428892570</v>
      </c>
      <c r="D39" s="33">
        <v>457124055</v>
      </c>
      <c r="E39" s="34">
        <v>504118478</v>
      </c>
      <c r="F39" s="35">
        <v>494039000</v>
      </c>
      <c r="G39" s="33">
        <v>569983713</v>
      </c>
      <c r="H39" s="34">
        <v>569983713</v>
      </c>
      <c r="I39" s="36">
        <v>569983713</v>
      </c>
      <c r="J39" s="37">
        <v>569983713</v>
      </c>
      <c r="K39" s="33">
        <v>555902598</v>
      </c>
      <c r="L39" s="34">
        <v>550848918</v>
      </c>
    </row>
    <row r="40" spans="1:12" ht="13.5">
      <c r="A40" s="43" t="s">
        <v>47</v>
      </c>
      <c r="B40" s="44" t="s">
        <v>46</v>
      </c>
      <c r="C40" s="45">
        <v>457124055</v>
      </c>
      <c r="D40" s="45">
        <v>504118478</v>
      </c>
      <c r="E40" s="46">
        <v>569983713</v>
      </c>
      <c r="F40" s="47">
        <v>484983639</v>
      </c>
      <c r="G40" s="45">
        <v>572356260</v>
      </c>
      <c r="H40" s="46">
        <v>592130504</v>
      </c>
      <c r="I40" s="48">
        <v>592130506</v>
      </c>
      <c r="J40" s="49">
        <v>555902598</v>
      </c>
      <c r="K40" s="45">
        <v>550848918</v>
      </c>
      <c r="L40" s="46">
        <v>541580438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58313803</v>
      </c>
      <c r="D6" s="19">
        <v>64115453</v>
      </c>
      <c r="E6" s="20">
        <v>73630507</v>
      </c>
      <c r="F6" s="21">
        <v>79564034</v>
      </c>
      <c r="G6" s="19">
        <v>74940524</v>
      </c>
      <c r="H6" s="20">
        <v>80323332</v>
      </c>
      <c r="I6" s="22">
        <v>79639759</v>
      </c>
      <c r="J6" s="23">
        <v>84809408</v>
      </c>
      <c r="K6" s="19">
        <v>89897974</v>
      </c>
      <c r="L6" s="20">
        <v>95291853</v>
      </c>
    </row>
    <row r="7" spans="1:12" ht="13.5">
      <c r="A7" s="24" t="s">
        <v>19</v>
      </c>
      <c r="B7" s="18"/>
      <c r="C7" s="19">
        <v>142531767</v>
      </c>
      <c r="D7" s="19">
        <v>129740862</v>
      </c>
      <c r="E7" s="20">
        <v>152293992</v>
      </c>
      <c r="F7" s="21">
        <v>159063086</v>
      </c>
      <c r="G7" s="19">
        <v>172029930</v>
      </c>
      <c r="H7" s="20">
        <v>185479704</v>
      </c>
      <c r="I7" s="22">
        <v>160672943</v>
      </c>
      <c r="J7" s="23">
        <v>178206527</v>
      </c>
      <c r="K7" s="19">
        <v>188898919</v>
      </c>
      <c r="L7" s="20">
        <v>200232853</v>
      </c>
    </row>
    <row r="8" spans="1:12" ht="13.5">
      <c r="A8" s="24" t="s">
        <v>20</v>
      </c>
      <c r="B8" s="18"/>
      <c r="C8" s="19">
        <v>-1544505</v>
      </c>
      <c r="D8" s="19">
        <v>24302552</v>
      </c>
      <c r="E8" s="20">
        <v>14447151</v>
      </c>
      <c r="F8" s="21">
        <v>17662203</v>
      </c>
      <c r="G8" s="19">
        <v>15486310</v>
      </c>
      <c r="H8" s="20">
        <v>77354941</v>
      </c>
      <c r="I8" s="22">
        <v>26851637</v>
      </c>
      <c r="J8" s="23">
        <v>20209698</v>
      </c>
      <c r="K8" s="19">
        <v>21422276</v>
      </c>
      <c r="L8" s="20">
        <v>22707612</v>
      </c>
    </row>
    <row r="9" spans="1:12" ht="13.5">
      <c r="A9" s="24" t="s">
        <v>21</v>
      </c>
      <c r="B9" s="18" t="s">
        <v>22</v>
      </c>
      <c r="C9" s="19">
        <v>67749787</v>
      </c>
      <c r="D9" s="19">
        <v>74025574</v>
      </c>
      <c r="E9" s="20">
        <v>121690744</v>
      </c>
      <c r="F9" s="21">
        <v>130562804</v>
      </c>
      <c r="G9" s="19">
        <v>123175903</v>
      </c>
      <c r="H9" s="20">
        <v>76791000</v>
      </c>
      <c r="I9" s="22">
        <v>98975955</v>
      </c>
      <c r="J9" s="23">
        <v>129296315</v>
      </c>
      <c r="K9" s="19">
        <v>163932609</v>
      </c>
      <c r="L9" s="20">
        <v>185886140</v>
      </c>
    </row>
    <row r="10" spans="1:12" ht="13.5">
      <c r="A10" s="24" t="s">
        <v>23</v>
      </c>
      <c r="B10" s="18" t="s">
        <v>22</v>
      </c>
      <c r="C10" s="19">
        <v>79158628</v>
      </c>
      <c r="D10" s="19">
        <v>109995097</v>
      </c>
      <c r="E10" s="20">
        <v>33352874</v>
      </c>
      <c r="F10" s="21">
        <v>34365537</v>
      </c>
      <c r="G10" s="19">
        <v>37345778</v>
      </c>
      <c r="H10" s="20">
        <v>70358676</v>
      </c>
      <c r="I10" s="22">
        <v>38415909</v>
      </c>
      <c r="J10" s="23">
        <v>61804684</v>
      </c>
      <c r="K10" s="19">
        <v>30172391</v>
      </c>
      <c r="L10" s="20">
        <v>34793860</v>
      </c>
    </row>
    <row r="11" spans="1:12" ht="13.5">
      <c r="A11" s="24" t="s">
        <v>24</v>
      </c>
      <c r="B11" s="18"/>
      <c r="C11" s="19">
        <v>12171451</v>
      </c>
      <c r="D11" s="19">
        <v>11563597</v>
      </c>
      <c r="E11" s="20">
        <v>15043891</v>
      </c>
      <c r="F11" s="21">
        <v>9922527</v>
      </c>
      <c r="G11" s="19">
        <v>9500000</v>
      </c>
      <c r="H11" s="20">
        <v>2996350</v>
      </c>
      <c r="I11" s="22">
        <v>17191378</v>
      </c>
      <c r="J11" s="23">
        <v>9499998</v>
      </c>
      <c r="K11" s="19">
        <v>9740000</v>
      </c>
      <c r="L11" s="20">
        <v>9994400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-277342744</v>
      </c>
      <c r="D14" s="19">
        <v>-285617339</v>
      </c>
      <c r="E14" s="20">
        <v>-337219950</v>
      </c>
      <c r="F14" s="21">
        <v>-383042833</v>
      </c>
      <c r="G14" s="19">
        <v>-364064096</v>
      </c>
      <c r="H14" s="20">
        <v>-413847503</v>
      </c>
      <c r="I14" s="22">
        <v>-332145910</v>
      </c>
      <c r="J14" s="23">
        <v>-393453846</v>
      </c>
      <c r="K14" s="19">
        <v>-430456591</v>
      </c>
      <c r="L14" s="20">
        <v>-469531073</v>
      </c>
    </row>
    <row r="15" spans="1:12" ht="13.5">
      <c r="A15" s="24" t="s">
        <v>28</v>
      </c>
      <c r="B15" s="18"/>
      <c r="C15" s="19">
        <v>-12742096</v>
      </c>
      <c r="D15" s="19">
        <v>-11876565</v>
      </c>
      <c r="E15" s="20">
        <v>-11206417</v>
      </c>
      <c r="F15" s="21">
        <v>-11461600</v>
      </c>
      <c r="G15" s="19">
        <v>-13365121</v>
      </c>
      <c r="H15" s="20">
        <v>-10427459</v>
      </c>
      <c r="I15" s="22">
        <v>-10335889</v>
      </c>
      <c r="J15" s="23">
        <v>-10526535</v>
      </c>
      <c r="K15" s="19">
        <v>-10162662</v>
      </c>
      <c r="L15" s="20">
        <v>-9188577</v>
      </c>
    </row>
    <row r="16" spans="1:12" ht="13.5">
      <c r="A16" s="24" t="s">
        <v>29</v>
      </c>
      <c r="B16" s="18" t="s">
        <v>22</v>
      </c>
      <c r="C16" s="19">
        <v>-911756</v>
      </c>
      <c r="D16" s="19">
        <v>-1350834</v>
      </c>
      <c r="E16" s="20">
        <v>-1213827</v>
      </c>
      <c r="F16" s="21">
        <v>-1500000</v>
      </c>
      <c r="G16" s="19">
        <v>-2300000</v>
      </c>
      <c r="H16" s="20">
        <v>-1326663</v>
      </c>
      <c r="I16" s="22">
        <v>-2285090</v>
      </c>
      <c r="J16" s="23">
        <v>-110000</v>
      </c>
      <c r="K16" s="19">
        <v>-110000</v>
      </c>
      <c r="L16" s="20">
        <v>-110000</v>
      </c>
    </row>
    <row r="17" spans="1:12" ht="13.5">
      <c r="A17" s="25" t="s">
        <v>30</v>
      </c>
      <c r="B17" s="26"/>
      <c r="C17" s="27">
        <f>SUM(C6:C16)</f>
        <v>67384335</v>
      </c>
      <c r="D17" s="27">
        <f aca="true" t="shared" si="0" ref="D17:L17">SUM(D6:D16)</f>
        <v>114898397</v>
      </c>
      <c r="E17" s="28">
        <f t="shared" si="0"/>
        <v>60818965</v>
      </c>
      <c r="F17" s="29">
        <f t="shared" si="0"/>
        <v>35135758</v>
      </c>
      <c r="G17" s="27">
        <f t="shared" si="0"/>
        <v>52749228</v>
      </c>
      <c r="H17" s="30">
        <f t="shared" si="0"/>
        <v>67702378</v>
      </c>
      <c r="I17" s="29">
        <f t="shared" si="0"/>
        <v>76980692</v>
      </c>
      <c r="J17" s="31">
        <f t="shared" si="0"/>
        <v>79736249</v>
      </c>
      <c r="K17" s="27">
        <f t="shared" si="0"/>
        <v>63334916</v>
      </c>
      <c r="L17" s="28">
        <f t="shared" si="0"/>
        <v>70077068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1584369</v>
      </c>
      <c r="D21" s="19">
        <v>5755153</v>
      </c>
      <c r="E21" s="20"/>
      <c r="F21" s="38">
        <v>2381555</v>
      </c>
      <c r="G21" s="39">
        <v>2381555</v>
      </c>
      <c r="H21" s="40">
        <v>864591</v>
      </c>
      <c r="I21" s="22">
        <v>1908478</v>
      </c>
      <c r="J21" s="41">
        <v>500000</v>
      </c>
      <c r="K21" s="39">
        <v>500000</v>
      </c>
      <c r="L21" s="40">
        <v>500000</v>
      </c>
    </row>
    <row r="22" spans="1:12" ht="13.5">
      <c r="A22" s="24" t="s">
        <v>33</v>
      </c>
      <c r="B22" s="18"/>
      <c r="C22" s="19"/>
      <c r="D22" s="39"/>
      <c r="E22" s="40"/>
      <c r="F22" s="21">
        <v>-6811</v>
      </c>
      <c r="G22" s="19">
        <v>1321</v>
      </c>
      <c r="H22" s="20">
        <v>1465</v>
      </c>
      <c r="I22" s="22"/>
      <c r="J22" s="23">
        <v>1321</v>
      </c>
      <c r="K22" s="19">
        <v>750</v>
      </c>
      <c r="L22" s="20">
        <v>750</v>
      </c>
    </row>
    <row r="23" spans="1:12" ht="13.5">
      <c r="A23" s="24" t="s">
        <v>34</v>
      </c>
      <c r="B23" s="18"/>
      <c r="C23" s="39"/>
      <c r="D23" s="19">
        <v>-452914</v>
      </c>
      <c r="E23" s="20"/>
      <c r="F23" s="38"/>
      <c r="G23" s="39"/>
      <c r="H23" s="40">
        <v>241413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-190437</v>
      </c>
      <c r="D24" s="19">
        <v>-9641699</v>
      </c>
      <c r="E24" s="20">
        <v>-893991</v>
      </c>
      <c r="F24" s="21">
        <v>-9832136</v>
      </c>
      <c r="G24" s="19"/>
      <c r="H24" s="20"/>
      <c r="I24" s="22">
        <v>-918940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-62946681</v>
      </c>
      <c r="D26" s="19">
        <v>-73384422</v>
      </c>
      <c r="E26" s="20">
        <v>-64674742</v>
      </c>
      <c r="F26" s="21">
        <v>-58031040</v>
      </c>
      <c r="G26" s="19">
        <v>-71646161</v>
      </c>
      <c r="H26" s="20">
        <v>-60086189</v>
      </c>
      <c r="I26" s="22">
        <v>-63010432</v>
      </c>
      <c r="J26" s="23">
        <v>-108936202</v>
      </c>
      <c r="K26" s="19">
        <v>-47226158</v>
      </c>
      <c r="L26" s="20">
        <v>-54938000</v>
      </c>
    </row>
    <row r="27" spans="1:12" ht="13.5">
      <c r="A27" s="25" t="s">
        <v>37</v>
      </c>
      <c r="B27" s="26"/>
      <c r="C27" s="27">
        <f>SUM(C21:C26)</f>
        <v>-61552749</v>
      </c>
      <c r="D27" s="27">
        <f aca="true" t="shared" si="1" ref="D27:L27">SUM(D21:D26)</f>
        <v>-77723882</v>
      </c>
      <c r="E27" s="28">
        <f t="shared" si="1"/>
        <v>-65568733</v>
      </c>
      <c r="F27" s="29">
        <f t="shared" si="1"/>
        <v>-65488432</v>
      </c>
      <c r="G27" s="27">
        <f t="shared" si="1"/>
        <v>-69263285</v>
      </c>
      <c r="H27" s="28">
        <f t="shared" si="1"/>
        <v>-58978720</v>
      </c>
      <c r="I27" s="30">
        <f t="shared" si="1"/>
        <v>-62020894</v>
      </c>
      <c r="J27" s="31">
        <f t="shared" si="1"/>
        <v>-108434881</v>
      </c>
      <c r="K27" s="27">
        <f t="shared" si="1"/>
        <v>-46725408</v>
      </c>
      <c r="L27" s="28">
        <f t="shared" si="1"/>
        <v>-54437250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11275461</v>
      </c>
      <c r="D32" s="19"/>
      <c r="E32" s="20"/>
      <c r="F32" s="21">
        <v>11358965</v>
      </c>
      <c r="G32" s="19">
        <v>13789234</v>
      </c>
      <c r="H32" s="20"/>
      <c r="I32" s="22"/>
      <c r="J32" s="23">
        <v>32244201</v>
      </c>
      <c r="K32" s="19"/>
      <c r="L32" s="20"/>
    </row>
    <row r="33" spans="1:12" ht="13.5">
      <c r="A33" s="24" t="s">
        <v>41</v>
      </c>
      <c r="B33" s="18"/>
      <c r="C33" s="19">
        <v>353648</v>
      </c>
      <c r="D33" s="19">
        <v>233235</v>
      </c>
      <c r="E33" s="20">
        <v>404319</v>
      </c>
      <c r="F33" s="21">
        <v>247602</v>
      </c>
      <c r="G33" s="39">
        <v>257846</v>
      </c>
      <c r="H33" s="40">
        <v>499067</v>
      </c>
      <c r="I33" s="42">
        <v>407331</v>
      </c>
      <c r="J33" s="23">
        <v>273318</v>
      </c>
      <c r="K33" s="19">
        <v>289716</v>
      </c>
      <c r="L33" s="20">
        <v>307099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-6977661</v>
      </c>
      <c r="D35" s="19">
        <v>-6973009</v>
      </c>
      <c r="E35" s="20">
        <v>-7674772</v>
      </c>
      <c r="F35" s="21">
        <v>-7625567</v>
      </c>
      <c r="G35" s="19">
        <v>-7486149</v>
      </c>
      <c r="H35" s="20">
        <v>-7363729</v>
      </c>
      <c r="I35" s="22">
        <v>-7486149</v>
      </c>
      <c r="J35" s="23">
        <v>-8101559</v>
      </c>
      <c r="K35" s="19">
        <v>-9226346</v>
      </c>
      <c r="L35" s="20">
        <v>-9309184</v>
      </c>
    </row>
    <row r="36" spans="1:12" ht="13.5">
      <c r="A36" s="25" t="s">
        <v>43</v>
      </c>
      <c r="B36" s="26"/>
      <c r="C36" s="27">
        <f>SUM(C31:C35)</f>
        <v>4651448</v>
      </c>
      <c r="D36" s="27">
        <f aca="true" t="shared" si="2" ref="D36:L36">SUM(D31:D35)</f>
        <v>-6739774</v>
      </c>
      <c r="E36" s="28">
        <f t="shared" si="2"/>
        <v>-7270453</v>
      </c>
      <c r="F36" s="29">
        <f t="shared" si="2"/>
        <v>3981000</v>
      </c>
      <c r="G36" s="27">
        <f t="shared" si="2"/>
        <v>6560931</v>
      </c>
      <c r="H36" s="28">
        <f t="shared" si="2"/>
        <v>-6864662</v>
      </c>
      <c r="I36" s="30">
        <f t="shared" si="2"/>
        <v>-7078818</v>
      </c>
      <c r="J36" s="31">
        <f t="shared" si="2"/>
        <v>24415960</v>
      </c>
      <c r="K36" s="27">
        <f t="shared" si="2"/>
        <v>-8936630</v>
      </c>
      <c r="L36" s="28">
        <f t="shared" si="2"/>
        <v>-9002085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10483034</v>
      </c>
      <c r="D38" s="33">
        <f aca="true" t="shared" si="3" ref="D38:L38">+D17+D27+D36</f>
        <v>30434741</v>
      </c>
      <c r="E38" s="34">
        <f t="shared" si="3"/>
        <v>-12020221</v>
      </c>
      <c r="F38" s="35">
        <f t="shared" si="3"/>
        <v>-26371674</v>
      </c>
      <c r="G38" s="33">
        <f t="shared" si="3"/>
        <v>-9953126</v>
      </c>
      <c r="H38" s="34">
        <f t="shared" si="3"/>
        <v>1858996</v>
      </c>
      <c r="I38" s="36">
        <f t="shared" si="3"/>
        <v>7880980</v>
      </c>
      <c r="J38" s="37">
        <f t="shared" si="3"/>
        <v>-4282672</v>
      </c>
      <c r="K38" s="33">
        <f t="shared" si="3"/>
        <v>7672878</v>
      </c>
      <c r="L38" s="34">
        <f t="shared" si="3"/>
        <v>6637733</v>
      </c>
    </row>
    <row r="39" spans="1:12" ht="13.5">
      <c r="A39" s="24" t="s">
        <v>45</v>
      </c>
      <c r="B39" s="18" t="s">
        <v>46</v>
      </c>
      <c r="C39" s="33">
        <v>27544916</v>
      </c>
      <c r="D39" s="33">
        <v>38027950</v>
      </c>
      <c r="E39" s="34">
        <v>68462691</v>
      </c>
      <c r="F39" s="35">
        <v>50927899</v>
      </c>
      <c r="G39" s="33">
        <v>56442470</v>
      </c>
      <c r="H39" s="34">
        <v>67168396</v>
      </c>
      <c r="I39" s="36">
        <v>56442470</v>
      </c>
      <c r="J39" s="37">
        <v>46489343</v>
      </c>
      <c r="K39" s="33">
        <v>42206671</v>
      </c>
      <c r="L39" s="34">
        <v>49879549</v>
      </c>
    </row>
    <row r="40" spans="1:12" ht="13.5">
      <c r="A40" s="43" t="s">
        <v>47</v>
      </c>
      <c r="B40" s="44" t="s">
        <v>46</v>
      </c>
      <c r="C40" s="45">
        <v>38027950</v>
      </c>
      <c r="D40" s="45">
        <v>68462691</v>
      </c>
      <c r="E40" s="46">
        <v>56442470</v>
      </c>
      <c r="F40" s="47">
        <v>24556225</v>
      </c>
      <c r="G40" s="45">
        <v>46489344</v>
      </c>
      <c r="H40" s="46">
        <v>69027392</v>
      </c>
      <c r="I40" s="48">
        <v>64323450</v>
      </c>
      <c r="J40" s="49">
        <v>42206671</v>
      </c>
      <c r="K40" s="45">
        <v>49879549</v>
      </c>
      <c r="L40" s="46">
        <v>56517282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135875069</v>
      </c>
      <c r="D6" s="19">
        <v>152980125</v>
      </c>
      <c r="E6" s="20">
        <v>163441577</v>
      </c>
      <c r="F6" s="21">
        <v>177977536</v>
      </c>
      <c r="G6" s="19">
        <v>188484457</v>
      </c>
      <c r="H6" s="20">
        <v>162889639</v>
      </c>
      <c r="I6" s="22">
        <v>196149065</v>
      </c>
      <c r="J6" s="23">
        <v>211274549</v>
      </c>
      <c r="K6" s="19">
        <v>226489277</v>
      </c>
      <c r="L6" s="20">
        <v>243364525</v>
      </c>
    </row>
    <row r="7" spans="1:12" ht="13.5">
      <c r="A7" s="24" t="s">
        <v>19</v>
      </c>
      <c r="B7" s="18"/>
      <c r="C7" s="19">
        <v>483166979</v>
      </c>
      <c r="D7" s="19">
        <v>518153362</v>
      </c>
      <c r="E7" s="20">
        <v>570605757</v>
      </c>
      <c r="F7" s="21">
        <v>595435579</v>
      </c>
      <c r="G7" s="19">
        <v>599206756</v>
      </c>
      <c r="H7" s="20">
        <v>647352842</v>
      </c>
      <c r="I7" s="22">
        <v>622775754</v>
      </c>
      <c r="J7" s="23">
        <v>573548778</v>
      </c>
      <c r="K7" s="19">
        <v>600858451</v>
      </c>
      <c r="L7" s="20">
        <v>629869084</v>
      </c>
    </row>
    <row r="8" spans="1:12" ht="13.5">
      <c r="A8" s="24" t="s">
        <v>20</v>
      </c>
      <c r="B8" s="18"/>
      <c r="C8" s="19">
        <v>63975954</v>
      </c>
      <c r="D8" s="19">
        <v>54564431</v>
      </c>
      <c r="E8" s="20">
        <v>65163900</v>
      </c>
      <c r="F8" s="21">
        <v>60595439</v>
      </c>
      <c r="G8" s="19">
        <v>85850566</v>
      </c>
      <c r="H8" s="20">
        <v>78553424</v>
      </c>
      <c r="I8" s="22">
        <v>79920236</v>
      </c>
      <c r="J8" s="23">
        <v>67760949</v>
      </c>
      <c r="K8" s="19">
        <v>67573091</v>
      </c>
      <c r="L8" s="20">
        <v>75923104</v>
      </c>
    </row>
    <row r="9" spans="1:12" ht="13.5">
      <c r="A9" s="24" t="s">
        <v>21</v>
      </c>
      <c r="B9" s="18" t="s">
        <v>22</v>
      </c>
      <c r="C9" s="19">
        <v>63477491</v>
      </c>
      <c r="D9" s="19">
        <v>59769236</v>
      </c>
      <c r="E9" s="20">
        <v>103189734</v>
      </c>
      <c r="F9" s="21">
        <v>126312841</v>
      </c>
      <c r="G9" s="19">
        <v>121724793</v>
      </c>
      <c r="H9" s="20">
        <v>115007404</v>
      </c>
      <c r="I9" s="22">
        <v>118348847</v>
      </c>
      <c r="J9" s="23">
        <v>113688412</v>
      </c>
      <c r="K9" s="19">
        <v>117865836</v>
      </c>
      <c r="L9" s="20">
        <v>138929681</v>
      </c>
    </row>
    <row r="10" spans="1:12" ht="13.5">
      <c r="A10" s="24" t="s">
        <v>23</v>
      </c>
      <c r="B10" s="18" t="s">
        <v>22</v>
      </c>
      <c r="C10" s="19">
        <v>38089847</v>
      </c>
      <c r="D10" s="19">
        <v>54852080</v>
      </c>
      <c r="E10" s="20">
        <v>60394263</v>
      </c>
      <c r="F10" s="21">
        <v>44462298</v>
      </c>
      <c r="G10" s="19">
        <v>35381410</v>
      </c>
      <c r="H10" s="20">
        <v>34711410</v>
      </c>
      <c r="I10" s="22">
        <v>34840520</v>
      </c>
      <c r="J10" s="23">
        <v>47839977</v>
      </c>
      <c r="K10" s="19">
        <v>46362164</v>
      </c>
      <c r="L10" s="20">
        <v>69953319</v>
      </c>
    </row>
    <row r="11" spans="1:12" ht="13.5">
      <c r="A11" s="24" t="s">
        <v>24</v>
      </c>
      <c r="B11" s="18"/>
      <c r="C11" s="19">
        <v>8470109</v>
      </c>
      <c r="D11" s="19">
        <v>10422699</v>
      </c>
      <c r="E11" s="20">
        <v>14943807</v>
      </c>
      <c r="F11" s="21">
        <v>13245350</v>
      </c>
      <c r="G11" s="19">
        <v>18245351</v>
      </c>
      <c r="H11" s="20">
        <v>26150910</v>
      </c>
      <c r="I11" s="22">
        <v>23018028</v>
      </c>
      <c r="J11" s="23">
        <v>17164700</v>
      </c>
      <c r="K11" s="19">
        <v>18203600</v>
      </c>
      <c r="L11" s="20">
        <v>19383800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-637832964</v>
      </c>
      <c r="D14" s="19">
        <v>-637438452</v>
      </c>
      <c r="E14" s="20">
        <v>-719904743</v>
      </c>
      <c r="F14" s="21">
        <v>-811039319</v>
      </c>
      <c r="G14" s="19">
        <v>-842533651</v>
      </c>
      <c r="H14" s="20">
        <v>-790389020</v>
      </c>
      <c r="I14" s="22">
        <v>-790355681</v>
      </c>
      <c r="J14" s="23">
        <v>-858220431</v>
      </c>
      <c r="K14" s="19">
        <v>-918475454</v>
      </c>
      <c r="L14" s="20">
        <v>-992951587</v>
      </c>
    </row>
    <row r="15" spans="1:12" ht="13.5">
      <c r="A15" s="24" t="s">
        <v>28</v>
      </c>
      <c r="B15" s="18"/>
      <c r="C15" s="19">
        <v>-39857502</v>
      </c>
      <c r="D15" s="19">
        <v>-43433321</v>
      </c>
      <c r="E15" s="20">
        <v>-46193374</v>
      </c>
      <c r="F15" s="21">
        <v>-46421043</v>
      </c>
      <c r="G15" s="19">
        <v>-46421042</v>
      </c>
      <c r="H15" s="20">
        <v>-39840825</v>
      </c>
      <c r="I15" s="22">
        <v>-45910068</v>
      </c>
      <c r="J15" s="23">
        <v>-47440025</v>
      </c>
      <c r="K15" s="19">
        <v>-48849256</v>
      </c>
      <c r="L15" s="20">
        <v>-49073286</v>
      </c>
    </row>
    <row r="16" spans="1:12" ht="13.5">
      <c r="A16" s="24" t="s">
        <v>29</v>
      </c>
      <c r="B16" s="18" t="s">
        <v>22</v>
      </c>
      <c r="C16" s="19">
        <v>-38749289</v>
      </c>
      <c r="D16" s="19">
        <v>-50392221</v>
      </c>
      <c r="E16" s="20">
        <v>-51089762</v>
      </c>
      <c r="F16" s="21">
        <v>-57478962</v>
      </c>
      <c r="G16" s="19">
        <v>-57478962</v>
      </c>
      <c r="H16" s="20">
        <v>-56103380</v>
      </c>
      <c r="I16" s="22">
        <v>-56135662</v>
      </c>
      <c r="J16" s="23">
        <v>-1778378</v>
      </c>
      <c r="K16" s="19">
        <v>-1868378</v>
      </c>
      <c r="L16" s="20">
        <v>-1963778</v>
      </c>
    </row>
    <row r="17" spans="1:12" ht="13.5">
      <c r="A17" s="25" t="s">
        <v>30</v>
      </c>
      <c r="B17" s="26"/>
      <c r="C17" s="27">
        <f>SUM(C6:C16)</f>
        <v>76615694</v>
      </c>
      <c r="D17" s="27">
        <f aca="true" t="shared" si="0" ref="D17:L17">SUM(D6:D16)</f>
        <v>119477939</v>
      </c>
      <c r="E17" s="28">
        <f t="shared" si="0"/>
        <v>160551159</v>
      </c>
      <c r="F17" s="29">
        <f t="shared" si="0"/>
        <v>103089719</v>
      </c>
      <c r="G17" s="27">
        <f t="shared" si="0"/>
        <v>102459678</v>
      </c>
      <c r="H17" s="30">
        <f t="shared" si="0"/>
        <v>178332404</v>
      </c>
      <c r="I17" s="29">
        <f t="shared" si="0"/>
        <v>182651039</v>
      </c>
      <c r="J17" s="31">
        <f t="shared" si="0"/>
        <v>123838531</v>
      </c>
      <c r="K17" s="27">
        <f t="shared" si="0"/>
        <v>108159331</v>
      </c>
      <c r="L17" s="28">
        <f t="shared" si="0"/>
        <v>133434862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5072932</v>
      </c>
      <c r="D21" s="19">
        <v>13552193</v>
      </c>
      <c r="E21" s="20">
        <v>844981</v>
      </c>
      <c r="F21" s="38"/>
      <c r="G21" s="39">
        <v>2953585</v>
      </c>
      <c r="H21" s="40">
        <v>1947610</v>
      </c>
      <c r="I21" s="22">
        <v>2942533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18013</v>
      </c>
      <c r="D23" s="19">
        <v>14581</v>
      </c>
      <c r="E23" s="20">
        <v>14640</v>
      </c>
      <c r="F23" s="38">
        <v>12733</v>
      </c>
      <c r="G23" s="39">
        <v>12732</v>
      </c>
      <c r="H23" s="40">
        <v>15147</v>
      </c>
      <c r="I23" s="22">
        <v>15147</v>
      </c>
      <c r="J23" s="41">
        <v>10680</v>
      </c>
      <c r="K23" s="39">
        <v>10277</v>
      </c>
      <c r="L23" s="40">
        <v>9851</v>
      </c>
    </row>
    <row r="24" spans="1:12" ht="13.5">
      <c r="A24" s="24" t="s">
        <v>35</v>
      </c>
      <c r="B24" s="18"/>
      <c r="C24" s="19">
        <v>-4528851</v>
      </c>
      <c r="D24" s="19">
        <v>-4980001</v>
      </c>
      <c r="E24" s="20">
        <v>-4980000</v>
      </c>
      <c r="F24" s="21">
        <v>-6873180</v>
      </c>
      <c r="G24" s="19">
        <v>-7662732</v>
      </c>
      <c r="H24" s="20">
        <v>-8241514</v>
      </c>
      <c r="I24" s="22">
        <v>-4979999</v>
      </c>
      <c r="J24" s="23">
        <v>-6019068</v>
      </c>
      <c r="K24" s="19">
        <v>-7124469</v>
      </c>
      <c r="L24" s="20">
        <v>-7338916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-130930229</v>
      </c>
      <c r="D26" s="19">
        <v>-109902147</v>
      </c>
      <c r="E26" s="20">
        <v>-95132916</v>
      </c>
      <c r="F26" s="21">
        <v>-88356069</v>
      </c>
      <c r="G26" s="19">
        <v>-86266104</v>
      </c>
      <c r="H26" s="20">
        <v>-83296665</v>
      </c>
      <c r="I26" s="22">
        <v>-91868227</v>
      </c>
      <c r="J26" s="23">
        <v>-97647977</v>
      </c>
      <c r="K26" s="19">
        <v>-94362164</v>
      </c>
      <c r="L26" s="20">
        <v>-117953319</v>
      </c>
    </row>
    <row r="27" spans="1:12" ht="13.5">
      <c r="A27" s="25" t="s">
        <v>37</v>
      </c>
      <c r="B27" s="26"/>
      <c r="C27" s="27">
        <f>SUM(C21:C26)</f>
        <v>-130368135</v>
      </c>
      <c r="D27" s="27">
        <f aca="true" t="shared" si="1" ref="D27:L27">SUM(D21:D26)</f>
        <v>-101315374</v>
      </c>
      <c r="E27" s="28">
        <f t="shared" si="1"/>
        <v>-99253295</v>
      </c>
      <c r="F27" s="29">
        <f t="shared" si="1"/>
        <v>-95216516</v>
      </c>
      <c r="G27" s="27">
        <f t="shared" si="1"/>
        <v>-90962519</v>
      </c>
      <c r="H27" s="28">
        <f t="shared" si="1"/>
        <v>-89575422</v>
      </c>
      <c r="I27" s="30">
        <f t="shared" si="1"/>
        <v>-93890546</v>
      </c>
      <c r="J27" s="31">
        <f t="shared" si="1"/>
        <v>-103656365</v>
      </c>
      <c r="K27" s="27">
        <f t="shared" si="1"/>
        <v>-101476356</v>
      </c>
      <c r="L27" s="28">
        <f t="shared" si="1"/>
        <v>-125282384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-729624</v>
      </c>
      <c r="D31" s="19">
        <v>64075</v>
      </c>
      <c r="E31" s="20"/>
      <c r="F31" s="21"/>
      <c r="G31" s="19">
        <v>-59968</v>
      </c>
      <c r="H31" s="20">
        <v>-59968</v>
      </c>
      <c r="I31" s="22"/>
      <c r="J31" s="23"/>
      <c r="K31" s="19"/>
      <c r="L31" s="20"/>
    </row>
    <row r="32" spans="1:12" ht="13.5">
      <c r="A32" s="24" t="s">
        <v>40</v>
      </c>
      <c r="B32" s="18"/>
      <c r="C32" s="19">
        <v>51300000</v>
      </c>
      <c r="D32" s="19">
        <v>40000000</v>
      </c>
      <c r="E32" s="20">
        <v>30000000</v>
      </c>
      <c r="F32" s="21">
        <v>30000000</v>
      </c>
      <c r="G32" s="19">
        <v>30000000</v>
      </c>
      <c r="H32" s="20">
        <v>30000000</v>
      </c>
      <c r="I32" s="22">
        <v>30000000</v>
      </c>
      <c r="J32" s="23">
        <v>30000000</v>
      </c>
      <c r="K32" s="19">
        <v>40000000</v>
      </c>
      <c r="L32" s="20">
        <v>40000000</v>
      </c>
    </row>
    <row r="33" spans="1:12" ht="13.5">
      <c r="A33" s="24" t="s">
        <v>41</v>
      </c>
      <c r="B33" s="18"/>
      <c r="C33" s="19">
        <v>2818974</v>
      </c>
      <c r="D33" s="19">
        <v>3982640</v>
      </c>
      <c r="E33" s="20">
        <v>2200100</v>
      </c>
      <c r="F33" s="21">
        <v>2628045</v>
      </c>
      <c r="G33" s="39">
        <v>2485560</v>
      </c>
      <c r="H33" s="40">
        <v>-6904252</v>
      </c>
      <c r="I33" s="42">
        <v>-6904251</v>
      </c>
      <c r="J33" s="23">
        <v>2785728</v>
      </c>
      <c r="K33" s="19">
        <v>984291</v>
      </c>
      <c r="L33" s="20">
        <v>1003976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-20625790</v>
      </c>
      <c r="D35" s="19">
        <v>-20380912</v>
      </c>
      <c r="E35" s="20">
        <v>-23704260</v>
      </c>
      <c r="F35" s="21">
        <v>-26841420</v>
      </c>
      <c r="G35" s="19">
        <v>-26759514</v>
      </c>
      <c r="H35" s="20">
        <v>-26759249</v>
      </c>
      <c r="I35" s="22">
        <v>-26822296</v>
      </c>
      <c r="J35" s="23">
        <v>-29976020</v>
      </c>
      <c r="K35" s="19">
        <v>-33598924</v>
      </c>
      <c r="L35" s="20">
        <v>-37631237</v>
      </c>
    </row>
    <row r="36" spans="1:12" ht="13.5">
      <c r="A36" s="25" t="s">
        <v>43</v>
      </c>
      <c r="B36" s="26"/>
      <c r="C36" s="27">
        <f>SUM(C31:C35)</f>
        <v>32763560</v>
      </c>
      <c r="D36" s="27">
        <f aca="true" t="shared" si="2" ref="D36:L36">SUM(D31:D35)</f>
        <v>23665803</v>
      </c>
      <c r="E36" s="28">
        <f t="shared" si="2"/>
        <v>8495840</v>
      </c>
      <c r="F36" s="29">
        <f t="shared" si="2"/>
        <v>5786625</v>
      </c>
      <c r="G36" s="27">
        <f t="shared" si="2"/>
        <v>5666078</v>
      </c>
      <c r="H36" s="28">
        <f t="shared" si="2"/>
        <v>-3723469</v>
      </c>
      <c r="I36" s="30">
        <f t="shared" si="2"/>
        <v>-3726547</v>
      </c>
      <c r="J36" s="31">
        <f t="shared" si="2"/>
        <v>2809708</v>
      </c>
      <c r="K36" s="27">
        <f t="shared" si="2"/>
        <v>7385367</v>
      </c>
      <c r="L36" s="28">
        <f t="shared" si="2"/>
        <v>3372739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-20988881</v>
      </c>
      <c r="D38" s="33">
        <f aca="true" t="shared" si="3" ref="D38:L38">+D17+D27+D36</f>
        <v>41828368</v>
      </c>
      <c r="E38" s="34">
        <f t="shared" si="3"/>
        <v>69793704</v>
      </c>
      <c r="F38" s="35">
        <f t="shared" si="3"/>
        <v>13659828</v>
      </c>
      <c r="G38" s="33">
        <f t="shared" si="3"/>
        <v>17163237</v>
      </c>
      <c r="H38" s="34">
        <f t="shared" si="3"/>
        <v>85033513</v>
      </c>
      <c r="I38" s="36">
        <f t="shared" si="3"/>
        <v>85033946</v>
      </c>
      <c r="J38" s="37">
        <f t="shared" si="3"/>
        <v>22991874</v>
      </c>
      <c r="K38" s="33">
        <f t="shared" si="3"/>
        <v>14068342</v>
      </c>
      <c r="L38" s="34">
        <f t="shared" si="3"/>
        <v>11525217</v>
      </c>
    </row>
    <row r="39" spans="1:12" ht="13.5">
      <c r="A39" s="24" t="s">
        <v>45</v>
      </c>
      <c r="B39" s="18" t="s">
        <v>46</v>
      </c>
      <c r="C39" s="33">
        <v>84147296</v>
      </c>
      <c r="D39" s="33">
        <v>63158415</v>
      </c>
      <c r="E39" s="34">
        <v>104986783</v>
      </c>
      <c r="F39" s="35">
        <v>100467149</v>
      </c>
      <c r="G39" s="33">
        <v>174780916</v>
      </c>
      <c r="H39" s="34">
        <v>174780916</v>
      </c>
      <c r="I39" s="36">
        <v>174780487</v>
      </c>
      <c r="J39" s="37">
        <v>191944145</v>
      </c>
      <c r="K39" s="33">
        <v>214936018</v>
      </c>
      <c r="L39" s="34">
        <v>229004360</v>
      </c>
    </row>
    <row r="40" spans="1:12" ht="13.5">
      <c r="A40" s="43" t="s">
        <v>47</v>
      </c>
      <c r="B40" s="44" t="s">
        <v>46</v>
      </c>
      <c r="C40" s="45">
        <v>63158415</v>
      </c>
      <c r="D40" s="45">
        <v>104986783</v>
      </c>
      <c r="E40" s="46">
        <v>174780487</v>
      </c>
      <c r="F40" s="47">
        <v>114126977</v>
      </c>
      <c r="G40" s="45">
        <v>191944154</v>
      </c>
      <c r="H40" s="46">
        <v>259814429</v>
      </c>
      <c r="I40" s="48">
        <v>259814433</v>
      </c>
      <c r="J40" s="49">
        <v>214936018</v>
      </c>
      <c r="K40" s="45">
        <v>229004360</v>
      </c>
      <c r="L40" s="46">
        <v>240529577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42485364</v>
      </c>
      <c r="E6" s="20">
        <v>48573465</v>
      </c>
      <c r="F6" s="21">
        <v>53082287</v>
      </c>
      <c r="G6" s="19">
        <v>52470787</v>
      </c>
      <c r="H6" s="20">
        <v>54725761</v>
      </c>
      <c r="I6" s="22">
        <v>52601208</v>
      </c>
      <c r="J6" s="23">
        <v>57978832</v>
      </c>
      <c r="K6" s="19">
        <v>62605577</v>
      </c>
      <c r="L6" s="20">
        <v>68284978</v>
      </c>
    </row>
    <row r="7" spans="1:12" ht="13.5">
      <c r="A7" s="24" t="s">
        <v>19</v>
      </c>
      <c r="B7" s="18"/>
      <c r="C7" s="19">
        <v>144903979</v>
      </c>
      <c r="D7" s="19">
        <v>116981382</v>
      </c>
      <c r="E7" s="20">
        <v>120075610</v>
      </c>
      <c r="F7" s="21">
        <v>129949117</v>
      </c>
      <c r="G7" s="19">
        <v>133620213</v>
      </c>
      <c r="H7" s="20">
        <v>137212430</v>
      </c>
      <c r="I7" s="22">
        <v>134653593</v>
      </c>
      <c r="J7" s="23">
        <v>147356715</v>
      </c>
      <c r="K7" s="19">
        <v>156046444</v>
      </c>
      <c r="L7" s="20">
        <v>165271205</v>
      </c>
    </row>
    <row r="8" spans="1:12" ht="13.5">
      <c r="A8" s="24" t="s">
        <v>20</v>
      </c>
      <c r="B8" s="18"/>
      <c r="C8" s="19"/>
      <c r="D8" s="19"/>
      <c r="E8" s="20">
        <v>2971078</v>
      </c>
      <c r="F8" s="21">
        <v>16010422</v>
      </c>
      <c r="G8" s="19">
        <v>21351661</v>
      </c>
      <c r="H8" s="20">
        <v>69512537</v>
      </c>
      <c r="I8" s="22">
        <v>10807776</v>
      </c>
      <c r="J8" s="23">
        <v>15094341</v>
      </c>
      <c r="K8" s="19">
        <v>15845341</v>
      </c>
      <c r="L8" s="20">
        <v>16393204</v>
      </c>
    </row>
    <row r="9" spans="1:12" ht="13.5">
      <c r="A9" s="24" t="s">
        <v>21</v>
      </c>
      <c r="B9" s="18" t="s">
        <v>22</v>
      </c>
      <c r="C9" s="19">
        <v>70561513</v>
      </c>
      <c r="D9" s="19">
        <v>46207269</v>
      </c>
      <c r="E9" s="20">
        <v>36734956</v>
      </c>
      <c r="F9" s="21">
        <v>60024937</v>
      </c>
      <c r="G9" s="19">
        <v>52264288</v>
      </c>
      <c r="H9" s="20">
        <v>38575544</v>
      </c>
      <c r="I9" s="22">
        <v>33905429</v>
      </c>
      <c r="J9" s="23">
        <v>55133502</v>
      </c>
      <c r="K9" s="19">
        <v>57206339</v>
      </c>
      <c r="L9" s="20">
        <v>81878834</v>
      </c>
    </row>
    <row r="10" spans="1:12" ht="13.5">
      <c r="A10" s="24" t="s">
        <v>23</v>
      </c>
      <c r="B10" s="18" t="s">
        <v>22</v>
      </c>
      <c r="C10" s="19"/>
      <c r="D10" s="19">
        <v>16525663</v>
      </c>
      <c r="E10" s="20">
        <v>13024691</v>
      </c>
      <c r="F10" s="21">
        <v>11931065</v>
      </c>
      <c r="G10" s="19">
        <v>11901711</v>
      </c>
      <c r="H10" s="20">
        <v>11997000</v>
      </c>
      <c r="I10" s="22">
        <v>11515688</v>
      </c>
      <c r="J10" s="23">
        <v>12269499</v>
      </c>
      <c r="K10" s="19">
        <v>13000661</v>
      </c>
      <c r="L10" s="20">
        <v>18264166</v>
      </c>
    </row>
    <row r="11" spans="1:12" ht="13.5">
      <c r="A11" s="24" t="s">
        <v>24</v>
      </c>
      <c r="B11" s="18"/>
      <c r="C11" s="19">
        <v>2660457</v>
      </c>
      <c r="D11" s="19">
        <v>2844643</v>
      </c>
      <c r="E11" s="20">
        <v>3075618</v>
      </c>
      <c r="F11" s="21">
        <v>2750036</v>
      </c>
      <c r="G11" s="19">
        <v>2893977</v>
      </c>
      <c r="H11" s="20">
        <v>3778910</v>
      </c>
      <c r="I11" s="22">
        <v>3694511</v>
      </c>
      <c r="J11" s="23">
        <v>3502172</v>
      </c>
      <c r="K11" s="19">
        <v>3782953</v>
      </c>
      <c r="L11" s="20">
        <v>4091717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-185780691</v>
      </c>
      <c r="D14" s="19">
        <v>-203745228</v>
      </c>
      <c r="E14" s="20">
        <v>-213199157</v>
      </c>
      <c r="F14" s="21">
        <v>-264144877</v>
      </c>
      <c r="G14" s="19">
        <v>-249043476</v>
      </c>
      <c r="H14" s="20">
        <v>-248282155</v>
      </c>
      <c r="I14" s="22">
        <v>-211524114</v>
      </c>
      <c r="J14" s="23">
        <v>-273934866</v>
      </c>
      <c r="K14" s="19">
        <v>-284077920</v>
      </c>
      <c r="L14" s="20">
        <v>-315659921</v>
      </c>
    </row>
    <row r="15" spans="1:12" ht="13.5">
      <c r="A15" s="24" t="s">
        <v>28</v>
      </c>
      <c r="B15" s="18"/>
      <c r="C15" s="19">
        <v>-127349</v>
      </c>
      <c r="D15" s="19">
        <v>-99273</v>
      </c>
      <c r="E15" s="20">
        <v>-140796</v>
      </c>
      <c r="F15" s="21">
        <v>-503700</v>
      </c>
      <c r="G15" s="19">
        <v>-503703</v>
      </c>
      <c r="H15" s="20">
        <v>-483301</v>
      </c>
      <c r="I15" s="22">
        <v>-353392</v>
      </c>
      <c r="J15" s="23">
        <v>-727330</v>
      </c>
      <c r="K15" s="19">
        <v>-751304</v>
      </c>
      <c r="L15" s="20">
        <v>-790027</v>
      </c>
    </row>
    <row r="16" spans="1:12" ht="13.5">
      <c r="A16" s="24" t="s">
        <v>29</v>
      </c>
      <c r="B16" s="18" t="s">
        <v>22</v>
      </c>
      <c r="C16" s="19"/>
      <c r="D16" s="19">
        <v>-1266480</v>
      </c>
      <c r="E16" s="20">
        <v>-1491350</v>
      </c>
      <c r="F16" s="21">
        <v>-1783116</v>
      </c>
      <c r="G16" s="19">
        <v>-1428002</v>
      </c>
      <c r="H16" s="20">
        <v>-1265485</v>
      </c>
      <c r="I16" s="22">
        <v>-1464986</v>
      </c>
      <c r="J16" s="23">
        <v>-2763400</v>
      </c>
      <c r="K16" s="19">
        <v>-2684680</v>
      </c>
      <c r="L16" s="20">
        <v>-2759580</v>
      </c>
    </row>
    <row r="17" spans="1:12" ht="13.5">
      <c r="A17" s="25" t="s">
        <v>30</v>
      </c>
      <c r="B17" s="26"/>
      <c r="C17" s="27">
        <f>SUM(C6:C16)</f>
        <v>32217909</v>
      </c>
      <c r="D17" s="27">
        <f aca="true" t="shared" si="0" ref="D17:L17">SUM(D6:D16)</f>
        <v>19933340</v>
      </c>
      <c r="E17" s="28">
        <f t="shared" si="0"/>
        <v>9624115</v>
      </c>
      <c r="F17" s="29">
        <f t="shared" si="0"/>
        <v>7316171</v>
      </c>
      <c r="G17" s="27">
        <f t="shared" si="0"/>
        <v>23527456</v>
      </c>
      <c r="H17" s="30">
        <f t="shared" si="0"/>
        <v>65771241</v>
      </c>
      <c r="I17" s="29">
        <f t="shared" si="0"/>
        <v>33835713</v>
      </c>
      <c r="J17" s="31">
        <f t="shared" si="0"/>
        <v>13909465</v>
      </c>
      <c r="K17" s="27">
        <f t="shared" si="0"/>
        <v>20973411</v>
      </c>
      <c r="L17" s="28">
        <f t="shared" si="0"/>
        <v>34974576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4623333</v>
      </c>
      <c r="F21" s="38"/>
      <c r="G21" s="39"/>
      <c r="H21" s="40"/>
      <c r="I21" s="22">
        <v>20000</v>
      </c>
      <c r="J21" s="41">
        <v>500000</v>
      </c>
      <c r="K21" s="39">
        <v>1250000</v>
      </c>
      <c r="L21" s="40">
        <v>1500000</v>
      </c>
    </row>
    <row r="22" spans="1:12" ht="13.5">
      <c r="A22" s="24" t="s">
        <v>33</v>
      </c>
      <c r="B22" s="18"/>
      <c r="C22" s="19"/>
      <c r="D22" s="39">
        <v>41457</v>
      </c>
      <c r="E22" s="40"/>
      <c r="F22" s="21">
        <v>4440</v>
      </c>
      <c r="G22" s="19">
        <v>27208</v>
      </c>
      <c r="H22" s="20">
        <v>21132</v>
      </c>
      <c r="I22" s="22"/>
      <c r="J22" s="23">
        <v>27204</v>
      </c>
      <c r="K22" s="19">
        <v>27208</v>
      </c>
      <c r="L22" s="20">
        <v>27208</v>
      </c>
    </row>
    <row r="23" spans="1:12" ht="13.5">
      <c r="A23" s="24" t="s">
        <v>34</v>
      </c>
      <c r="B23" s="18"/>
      <c r="C23" s="39"/>
      <c r="D23" s="19"/>
      <c r="E23" s="20">
        <v>28750</v>
      </c>
      <c r="F23" s="38"/>
      <c r="G23" s="39"/>
      <c r="H23" s="40"/>
      <c r="I23" s="22">
        <v>27098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-35163852</v>
      </c>
      <c r="D26" s="19">
        <v>-22424662</v>
      </c>
      <c r="E26" s="20">
        <v>-20756300</v>
      </c>
      <c r="F26" s="21">
        <v>-24631923</v>
      </c>
      <c r="G26" s="19">
        <v>-25452192</v>
      </c>
      <c r="H26" s="20">
        <v>-32350579</v>
      </c>
      <c r="I26" s="22">
        <v>-23510833</v>
      </c>
      <c r="J26" s="23">
        <v>-27664699</v>
      </c>
      <c r="K26" s="19">
        <v>-29682161</v>
      </c>
      <c r="L26" s="20">
        <v>-29203466</v>
      </c>
    </row>
    <row r="27" spans="1:12" ht="13.5">
      <c r="A27" s="25" t="s">
        <v>37</v>
      </c>
      <c r="B27" s="26"/>
      <c r="C27" s="27">
        <f>SUM(C21:C26)</f>
        <v>-35163852</v>
      </c>
      <c r="D27" s="27">
        <f aca="true" t="shared" si="1" ref="D27:L27">SUM(D21:D26)</f>
        <v>-22383205</v>
      </c>
      <c r="E27" s="28">
        <f t="shared" si="1"/>
        <v>-16104217</v>
      </c>
      <c r="F27" s="29">
        <f t="shared" si="1"/>
        <v>-24627483</v>
      </c>
      <c r="G27" s="27">
        <f t="shared" si="1"/>
        <v>-25424984</v>
      </c>
      <c r="H27" s="28">
        <f t="shared" si="1"/>
        <v>-32329447</v>
      </c>
      <c r="I27" s="30">
        <f t="shared" si="1"/>
        <v>-23463735</v>
      </c>
      <c r="J27" s="31">
        <f t="shared" si="1"/>
        <v>-27137495</v>
      </c>
      <c r="K27" s="27">
        <f t="shared" si="1"/>
        <v>-28404953</v>
      </c>
      <c r="L27" s="28">
        <f t="shared" si="1"/>
        <v>-27676258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2428390</v>
      </c>
      <c r="F32" s="21">
        <v>3750000</v>
      </c>
      <c r="G32" s="19">
        <v>4053250</v>
      </c>
      <c r="H32" s="20"/>
      <c r="I32" s="22">
        <v>220035</v>
      </c>
      <c r="J32" s="23">
        <v>5660750</v>
      </c>
      <c r="K32" s="19">
        <v>6982700</v>
      </c>
      <c r="L32" s="20">
        <v>2150000</v>
      </c>
    </row>
    <row r="33" spans="1:12" ht="13.5">
      <c r="A33" s="24" t="s">
        <v>41</v>
      </c>
      <c r="B33" s="18"/>
      <c r="C33" s="19">
        <v>230712</v>
      </c>
      <c r="D33" s="19">
        <v>201838</v>
      </c>
      <c r="E33" s="20">
        <v>163236</v>
      </c>
      <c r="F33" s="21">
        <v>249144</v>
      </c>
      <c r="G33" s="39">
        <v>180366</v>
      </c>
      <c r="H33" s="40">
        <v>20762</v>
      </c>
      <c r="I33" s="42">
        <v>282667</v>
      </c>
      <c r="J33" s="23">
        <v>188484</v>
      </c>
      <c r="K33" s="19">
        <v>196962</v>
      </c>
      <c r="L33" s="20">
        <v>205825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-439968</v>
      </c>
      <c r="D35" s="19">
        <v>-325085</v>
      </c>
      <c r="E35" s="20">
        <v>-561819</v>
      </c>
      <c r="F35" s="21">
        <v>-622668</v>
      </c>
      <c r="G35" s="19">
        <v>-1485294</v>
      </c>
      <c r="H35" s="20">
        <v>-311334</v>
      </c>
      <c r="I35" s="22">
        <v>-897009</v>
      </c>
      <c r="J35" s="23">
        <v>-2240386</v>
      </c>
      <c r="K35" s="19">
        <v>-3188848</v>
      </c>
      <c r="L35" s="20">
        <v>-2981078</v>
      </c>
    </row>
    <row r="36" spans="1:12" ht="13.5">
      <c r="A36" s="25" t="s">
        <v>43</v>
      </c>
      <c r="B36" s="26"/>
      <c r="C36" s="27">
        <f>SUM(C31:C35)</f>
        <v>-209256</v>
      </c>
      <c r="D36" s="27">
        <f aca="true" t="shared" si="2" ref="D36:L36">SUM(D31:D35)</f>
        <v>-123247</v>
      </c>
      <c r="E36" s="28">
        <f t="shared" si="2"/>
        <v>2029807</v>
      </c>
      <c r="F36" s="29">
        <f t="shared" si="2"/>
        <v>3376476</v>
      </c>
      <c r="G36" s="27">
        <f t="shared" si="2"/>
        <v>2748322</v>
      </c>
      <c r="H36" s="28">
        <f t="shared" si="2"/>
        <v>-290572</v>
      </c>
      <c r="I36" s="30">
        <f t="shared" si="2"/>
        <v>-394307</v>
      </c>
      <c r="J36" s="31">
        <f t="shared" si="2"/>
        <v>3608848</v>
      </c>
      <c r="K36" s="27">
        <f t="shared" si="2"/>
        <v>3990814</v>
      </c>
      <c r="L36" s="28">
        <f t="shared" si="2"/>
        <v>-625253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-3155199</v>
      </c>
      <c r="D38" s="33">
        <f aca="true" t="shared" si="3" ref="D38:L38">+D17+D27+D36</f>
        <v>-2573112</v>
      </c>
      <c r="E38" s="34">
        <f t="shared" si="3"/>
        <v>-4450295</v>
      </c>
      <c r="F38" s="35">
        <f t="shared" si="3"/>
        <v>-13934836</v>
      </c>
      <c r="G38" s="33">
        <f t="shared" si="3"/>
        <v>850794</v>
      </c>
      <c r="H38" s="34">
        <f t="shared" si="3"/>
        <v>33151222</v>
      </c>
      <c r="I38" s="36">
        <f t="shared" si="3"/>
        <v>9977671</v>
      </c>
      <c r="J38" s="37">
        <f t="shared" si="3"/>
        <v>-9619182</v>
      </c>
      <c r="K38" s="33">
        <f t="shared" si="3"/>
        <v>-3440728</v>
      </c>
      <c r="L38" s="34">
        <f t="shared" si="3"/>
        <v>6673065</v>
      </c>
    </row>
    <row r="39" spans="1:12" ht="13.5">
      <c r="A39" s="24" t="s">
        <v>45</v>
      </c>
      <c r="B39" s="18" t="s">
        <v>46</v>
      </c>
      <c r="C39" s="33">
        <v>24562400</v>
      </c>
      <c r="D39" s="33">
        <v>21407201</v>
      </c>
      <c r="E39" s="34">
        <v>18834093</v>
      </c>
      <c r="F39" s="35">
        <v>19740914</v>
      </c>
      <c r="G39" s="33">
        <v>14383798</v>
      </c>
      <c r="H39" s="34">
        <v>5806090</v>
      </c>
      <c r="I39" s="36">
        <v>14383798</v>
      </c>
      <c r="J39" s="37">
        <v>16034598</v>
      </c>
      <c r="K39" s="33">
        <v>6415416</v>
      </c>
      <c r="L39" s="34">
        <v>2974688</v>
      </c>
    </row>
    <row r="40" spans="1:12" ht="13.5">
      <c r="A40" s="43" t="s">
        <v>47</v>
      </c>
      <c r="B40" s="44" t="s">
        <v>46</v>
      </c>
      <c r="C40" s="45">
        <v>21407201</v>
      </c>
      <c r="D40" s="45">
        <v>18834089</v>
      </c>
      <c r="E40" s="46">
        <v>14383798</v>
      </c>
      <c r="F40" s="47">
        <v>5806078</v>
      </c>
      <c r="G40" s="45">
        <v>15234594</v>
      </c>
      <c r="H40" s="46">
        <v>38957312</v>
      </c>
      <c r="I40" s="48">
        <v>24361469</v>
      </c>
      <c r="J40" s="49">
        <v>6415416</v>
      </c>
      <c r="K40" s="45">
        <v>2974688</v>
      </c>
      <c r="L40" s="46">
        <v>9647753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25223225</v>
      </c>
      <c r="D6" s="19">
        <v>26409281</v>
      </c>
      <c r="E6" s="20">
        <v>29286470</v>
      </c>
      <c r="F6" s="21">
        <v>31221888</v>
      </c>
      <c r="G6" s="19">
        <v>31304212</v>
      </c>
      <c r="H6" s="20">
        <v>28563254</v>
      </c>
      <c r="I6" s="22">
        <v>32603168</v>
      </c>
      <c r="J6" s="23">
        <v>34259120</v>
      </c>
      <c r="K6" s="19">
        <v>36661078</v>
      </c>
      <c r="L6" s="20">
        <v>39231403</v>
      </c>
    </row>
    <row r="7" spans="1:12" ht="13.5">
      <c r="A7" s="24" t="s">
        <v>19</v>
      </c>
      <c r="B7" s="18"/>
      <c r="C7" s="19">
        <v>77259422</v>
      </c>
      <c r="D7" s="19">
        <v>81727579</v>
      </c>
      <c r="E7" s="20">
        <v>90678258</v>
      </c>
      <c r="F7" s="21">
        <v>93929688</v>
      </c>
      <c r="G7" s="19">
        <v>97047138</v>
      </c>
      <c r="H7" s="20">
        <v>104396125</v>
      </c>
      <c r="I7" s="22">
        <v>100363530</v>
      </c>
      <c r="J7" s="23">
        <v>102855212</v>
      </c>
      <c r="K7" s="19">
        <v>108444356</v>
      </c>
      <c r="L7" s="20">
        <v>114680336</v>
      </c>
    </row>
    <row r="8" spans="1:12" ht="13.5">
      <c r="A8" s="24" t="s">
        <v>20</v>
      </c>
      <c r="B8" s="18"/>
      <c r="C8" s="19">
        <v>26284514</v>
      </c>
      <c r="D8" s="19">
        <v>21380870</v>
      </c>
      <c r="E8" s="20">
        <v>23694314</v>
      </c>
      <c r="F8" s="21">
        <v>11773776</v>
      </c>
      <c r="G8" s="19">
        <v>13176769</v>
      </c>
      <c r="H8" s="20">
        <v>13947317</v>
      </c>
      <c r="I8" s="22">
        <v>14330565</v>
      </c>
      <c r="J8" s="23">
        <v>11341894</v>
      </c>
      <c r="K8" s="19">
        <v>11806411</v>
      </c>
      <c r="L8" s="20">
        <v>12298796</v>
      </c>
    </row>
    <row r="9" spans="1:12" ht="13.5">
      <c r="A9" s="24" t="s">
        <v>21</v>
      </c>
      <c r="B9" s="18" t="s">
        <v>22</v>
      </c>
      <c r="C9" s="19">
        <v>48644018</v>
      </c>
      <c r="D9" s="19">
        <v>66692856</v>
      </c>
      <c r="E9" s="20">
        <v>41023558</v>
      </c>
      <c r="F9" s="21">
        <v>48942552</v>
      </c>
      <c r="G9" s="19">
        <v>51760557</v>
      </c>
      <c r="H9" s="20">
        <v>39968807</v>
      </c>
      <c r="I9" s="22">
        <v>43039829</v>
      </c>
      <c r="J9" s="23">
        <v>37263784</v>
      </c>
      <c r="K9" s="19">
        <v>48139000</v>
      </c>
      <c r="L9" s="20">
        <v>42114000</v>
      </c>
    </row>
    <row r="10" spans="1:12" ht="13.5">
      <c r="A10" s="24" t="s">
        <v>23</v>
      </c>
      <c r="B10" s="18" t="s">
        <v>22</v>
      </c>
      <c r="C10" s="19">
        <v>18788889</v>
      </c>
      <c r="D10" s="19">
        <v>26244993</v>
      </c>
      <c r="E10" s="20">
        <v>16538290</v>
      </c>
      <c r="F10" s="21">
        <v>17815464</v>
      </c>
      <c r="G10" s="19">
        <v>18905316</v>
      </c>
      <c r="H10" s="20">
        <v>17312386</v>
      </c>
      <c r="I10" s="22">
        <v>14242358</v>
      </c>
      <c r="J10" s="23">
        <v>14810216</v>
      </c>
      <c r="K10" s="19">
        <v>12176056</v>
      </c>
      <c r="L10" s="20">
        <v>16947020</v>
      </c>
    </row>
    <row r="11" spans="1:12" ht="13.5">
      <c r="A11" s="24" t="s">
        <v>24</v>
      </c>
      <c r="B11" s="18"/>
      <c r="C11" s="19">
        <v>1297581</v>
      </c>
      <c r="D11" s="19">
        <v>2630936</v>
      </c>
      <c r="E11" s="20">
        <v>4688211</v>
      </c>
      <c r="F11" s="21">
        <v>3950004</v>
      </c>
      <c r="G11" s="19">
        <v>4250000</v>
      </c>
      <c r="H11" s="20">
        <v>2381806</v>
      </c>
      <c r="I11" s="22">
        <v>5264288</v>
      </c>
      <c r="J11" s="23">
        <v>4505778</v>
      </c>
      <c r="K11" s="19">
        <v>4776116</v>
      </c>
      <c r="L11" s="20">
        <v>4641898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-170132410</v>
      </c>
      <c r="D14" s="19">
        <v>-160481055</v>
      </c>
      <c r="E14" s="20">
        <v>-180280079</v>
      </c>
      <c r="F14" s="21">
        <v>-186885144</v>
      </c>
      <c r="G14" s="19">
        <v>-193368294</v>
      </c>
      <c r="H14" s="20">
        <v>-173414615</v>
      </c>
      <c r="I14" s="22">
        <v>-167656735</v>
      </c>
      <c r="J14" s="23">
        <v>-189100537</v>
      </c>
      <c r="K14" s="19">
        <v>-198687761</v>
      </c>
      <c r="L14" s="20">
        <v>-195868472</v>
      </c>
    </row>
    <row r="15" spans="1:12" ht="13.5">
      <c r="A15" s="24" t="s">
        <v>28</v>
      </c>
      <c r="B15" s="18"/>
      <c r="C15" s="19">
        <v>-6005681</v>
      </c>
      <c r="D15" s="19">
        <v>-12538818</v>
      </c>
      <c r="E15" s="20">
        <v>-10251688</v>
      </c>
      <c r="F15" s="21">
        <v>-5100000</v>
      </c>
      <c r="G15" s="19">
        <v>-5100002</v>
      </c>
      <c r="H15" s="20">
        <v>-3935210</v>
      </c>
      <c r="I15" s="22">
        <v>-9145271</v>
      </c>
      <c r="J15" s="23">
        <v>-5788531</v>
      </c>
      <c r="K15" s="19">
        <v>-6145270</v>
      </c>
      <c r="L15" s="20">
        <v>-6519808</v>
      </c>
    </row>
    <row r="16" spans="1:12" ht="13.5">
      <c r="A16" s="24" t="s">
        <v>29</v>
      </c>
      <c r="B16" s="18" t="s">
        <v>22</v>
      </c>
      <c r="C16" s="19">
        <v>-1494500</v>
      </c>
      <c r="D16" s="19">
        <v>-1390000</v>
      </c>
      <c r="E16" s="20">
        <v>-1443000</v>
      </c>
      <c r="F16" s="21">
        <v>-1490004</v>
      </c>
      <c r="G16" s="19">
        <v>-1490002</v>
      </c>
      <c r="H16" s="20">
        <v>-1014466</v>
      </c>
      <c r="I16" s="22">
        <v>-1484018</v>
      </c>
      <c r="J16" s="23">
        <v>-1481900</v>
      </c>
      <c r="K16" s="19">
        <v>-1672068</v>
      </c>
      <c r="L16" s="20">
        <v>-1765704</v>
      </c>
    </row>
    <row r="17" spans="1:12" ht="13.5">
      <c r="A17" s="25" t="s">
        <v>30</v>
      </c>
      <c r="B17" s="26"/>
      <c r="C17" s="27">
        <f>SUM(C6:C16)</f>
        <v>19865058</v>
      </c>
      <c r="D17" s="27">
        <f aca="true" t="shared" si="0" ref="D17:L17">SUM(D6:D16)</f>
        <v>50676642</v>
      </c>
      <c r="E17" s="28">
        <f t="shared" si="0"/>
        <v>13934334</v>
      </c>
      <c r="F17" s="29">
        <f t="shared" si="0"/>
        <v>14158224</v>
      </c>
      <c r="G17" s="27">
        <f t="shared" si="0"/>
        <v>16485694</v>
      </c>
      <c r="H17" s="30">
        <f t="shared" si="0"/>
        <v>28205404</v>
      </c>
      <c r="I17" s="29">
        <f t="shared" si="0"/>
        <v>31557714</v>
      </c>
      <c r="J17" s="31">
        <f t="shared" si="0"/>
        <v>8665036</v>
      </c>
      <c r="K17" s="27">
        <f t="shared" si="0"/>
        <v>15497918</v>
      </c>
      <c r="L17" s="28">
        <f t="shared" si="0"/>
        <v>25759469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20000</v>
      </c>
      <c r="D21" s="19">
        <v>941588</v>
      </c>
      <c r="E21" s="20">
        <v>4241023</v>
      </c>
      <c r="F21" s="38">
        <v>2000004</v>
      </c>
      <c r="G21" s="39">
        <v>2000000</v>
      </c>
      <c r="H21" s="40"/>
      <c r="I21" s="22">
        <v>1447629</v>
      </c>
      <c r="J21" s="41">
        <v>2000000</v>
      </c>
      <c r="K21" s="39">
        <v>2000000</v>
      </c>
      <c r="L21" s="40">
        <v>2000000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61343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-21299442</v>
      </c>
      <c r="D26" s="19">
        <v>-21772067</v>
      </c>
      <c r="E26" s="20">
        <v>-17684428</v>
      </c>
      <c r="F26" s="21">
        <v>-20315460</v>
      </c>
      <c r="G26" s="19">
        <v>-21405315</v>
      </c>
      <c r="H26" s="20">
        <v>-14928827</v>
      </c>
      <c r="I26" s="22">
        <v>-14790150</v>
      </c>
      <c r="J26" s="23">
        <v>-18760999</v>
      </c>
      <c r="K26" s="19">
        <v>-12506000</v>
      </c>
      <c r="L26" s="20">
        <v>-12968000</v>
      </c>
    </row>
    <row r="27" spans="1:12" ht="13.5">
      <c r="A27" s="25" t="s">
        <v>37</v>
      </c>
      <c r="B27" s="26"/>
      <c r="C27" s="27">
        <f>SUM(C21:C26)</f>
        <v>-21218099</v>
      </c>
      <c r="D27" s="27">
        <f aca="true" t="shared" si="1" ref="D27:L27">SUM(D21:D26)</f>
        <v>-20830479</v>
      </c>
      <c r="E27" s="28">
        <f t="shared" si="1"/>
        <v>-13443405</v>
      </c>
      <c r="F27" s="29">
        <f t="shared" si="1"/>
        <v>-18315456</v>
      </c>
      <c r="G27" s="27">
        <f t="shared" si="1"/>
        <v>-19405315</v>
      </c>
      <c r="H27" s="28">
        <f t="shared" si="1"/>
        <v>-14928827</v>
      </c>
      <c r="I27" s="30">
        <f t="shared" si="1"/>
        <v>-13342521</v>
      </c>
      <c r="J27" s="31">
        <f t="shared" si="1"/>
        <v>-16760999</v>
      </c>
      <c r="K27" s="27">
        <f t="shared" si="1"/>
        <v>-10506000</v>
      </c>
      <c r="L27" s="28">
        <f t="shared" si="1"/>
        <v>-10968000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>
        <v>2245920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204988</v>
      </c>
      <c r="D32" s="19">
        <v>6861942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117193</v>
      </c>
      <c r="D33" s="19">
        <v>140670</v>
      </c>
      <c r="E33" s="20">
        <v>-35175</v>
      </c>
      <c r="F33" s="21">
        <v>90000</v>
      </c>
      <c r="G33" s="39">
        <v>89999</v>
      </c>
      <c r="H33" s="40">
        <v>302569</v>
      </c>
      <c r="I33" s="42">
        <v>112357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-2062167</v>
      </c>
      <c r="D35" s="19">
        <v>-2109804</v>
      </c>
      <c r="E35" s="20">
        <v>-2933630</v>
      </c>
      <c r="F35" s="21">
        <v>-2249454</v>
      </c>
      <c r="G35" s="19">
        <v>-2249453</v>
      </c>
      <c r="H35" s="20"/>
      <c r="I35" s="22">
        <v>-3033678</v>
      </c>
      <c r="J35" s="23">
        <v>-2700000</v>
      </c>
      <c r="K35" s="19">
        <v>-2900000</v>
      </c>
      <c r="L35" s="20">
        <v>-3250000</v>
      </c>
    </row>
    <row r="36" spans="1:12" ht="13.5">
      <c r="A36" s="25" t="s">
        <v>43</v>
      </c>
      <c r="B36" s="26"/>
      <c r="C36" s="27">
        <f>SUM(C31:C35)</f>
        <v>-1739986</v>
      </c>
      <c r="D36" s="27">
        <f aca="true" t="shared" si="2" ref="D36:L36">SUM(D31:D35)</f>
        <v>4892808</v>
      </c>
      <c r="E36" s="28">
        <f t="shared" si="2"/>
        <v>-722885</v>
      </c>
      <c r="F36" s="29">
        <f t="shared" si="2"/>
        <v>-2159454</v>
      </c>
      <c r="G36" s="27">
        <f t="shared" si="2"/>
        <v>-2159454</v>
      </c>
      <c r="H36" s="28">
        <f t="shared" si="2"/>
        <v>302569</v>
      </c>
      <c r="I36" s="30">
        <f t="shared" si="2"/>
        <v>-2921321</v>
      </c>
      <c r="J36" s="31">
        <f t="shared" si="2"/>
        <v>-2700000</v>
      </c>
      <c r="K36" s="27">
        <f t="shared" si="2"/>
        <v>-2900000</v>
      </c>
      <c r="L36" s="28">
        <f t="shared" si="2"/>
        <v>-3250000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-3093027</v>
      </c>
      <c r="D38" s="33">
        <f aca="true" t="shared" si="3" ref="D38:L38">+D17+D27+D36</f>
        <v>34738971</v>
      </c>
      <c r="E38" s="34">
        <f t="shared" si="3"/>
        <v>-231956</v>
      </c>
      <c r="F38" s="35">
        <f t="shared" si="3"/>
        <v>-6316686</v>
      </c>
      <c r="G38" s="33">
        <f t="shared" si="3"/>
        <v>-5079075</v>
      </c>
      <c r="H38" s="34">
        <f t="shared" si="3"/>
        <v>13579146</v>
      </c>
      <c r="I38" s="36">
        <f t="shared" si="3"/>
        <v>15293872</v>
      </c>
      <c r="J38" s="37">
        <f t="shared" si="3"/>
        <v>-10795963</v>
      </c>
      <c r="K38" s="33">
        <f t="shared" si="3"/>
        <v>2091918</v>
      </c>
      <c r="L38" s="34">
        <f t="shared" si="3"/>
        <v>11541469</v>
      </c>
    </row>
    <row r="39" spans="1:12" ht="13.5">
      <c r="A39" s="24" t="s">
        <v>45</v>
      </c>
      <c r="B39" s="18" t="s">
        <v>46</v>
      </c>
      <c r="C39" s="33">
        <v>5019646</v>
      </c>
      <c r="D39" s="33">
        <v>1926617</v>
      </c>
      <c r="E39" s="34">
        <v>36665590</v>
      </c>
      <c r="F39" s="35">
        <v>32847419</v>
      </c>
      <c r="G39" s="33">
        <v>36659419</v>
      </c>
      <c r="H39" s="34">
        <v>36659419</v>
      </c>
      <c r="I39" s="36">
        <v>36433634</v>
      </c>
      <c r="J39" s="37">
        <v>31580000</v>
      </c>
      <c r="K39" s="33">
        <v>20784035</v>
      </c>
      <c r="L39" s="34">
        <v>22875953</v>
      </c>
    </row>
    <row r="40" spans="1:12" ht="13.5">
      <c r="A40" s="43" t="s">
        <v>47</v>
      </c>
      <c r="B40" s="44" t="s">
        <v>46</v>
      </c>
      <c r="C40" s="45">
        <v>1926619</v>
      </c>
      <c r="D40" s="45">
        <v>36665589</v>
      </c>
      <c r="E40" s="46">
        <v>36433634</v>
      </c>
      <c r="F40" s="47">
        <v>26530731</v>
      </c>
      <c r="G40" s="45">
        <v>31580342</v>
      </c>
      <c r="H40" s="46">
        <v>50238565</v>
      </c>
      <c r="I40" s="48">
        <v>51727503</v>
      </c>
      <c r="J40" s="49">
        <v>20784035</v>
      </c>
      <c r="K40" s="45">
        <v>22875953</v>
      </c>
      <c r="L40" s="46">
        <v>34417422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16163275</v>
      </c>
      <c r="D7" s="19">
        <v>17484698</v>
      </c>
      <c r="E7" s="20">
        <v>2436079</v>
      </c>
      <c r="F7" s="21">
        <v>456828</v>
      </c>
      <c r="G7" s="19">
        <v>550002</v>
      </c>
      <c r="H7" s="20">
        <v>758857</v>
      </c>
      <c r="I7" s="22">
        <v>802322</v>
      </c>
      <c r="J7" s="23">
        <v>549996</v>
      </c>
      <c r="K7" s="19">
        <v>550000</v>
      </c>
      <c r="L7" s="20">
        <v>550000</v>
      </c>
    </row>
    <row r="8" spans="1:12" ht="13.5">
      <c r="A8" s="24" t="s">
        <v>20</v>
      </c>
      <c r="B8" s="18"/>
      <c r="C8" s="19"/>
      <c r="D8" s="19"/>
      <c r="E8" s="20">
        <v>15143530</v>
      </c>
      <c r="F8" s="21">
        <v>26693564</v>
      </c>
      <c r="G8" s="19">
        <v>11220281</v>
      </c>
      <c r="H8" s="20">
        <v>22319841</v>
      </c>
      <c r="I8" s="22">
        <v>28149509</v>
      </c>
      <c r="J8" s="23">
        <v>27740921</v>
      </c>
      <c r="K8" s="19">
        <v>29512505</v>
      </c>
      <c r="L8" s="20">
        <v>31338399</v>
      </c>
    </row>
    <row r="9" spans="1:12" ht="13.5">
      <c r="A9" s="24" t="s">
        <v>21</v>
      </c>
      <c r="B9" s="18" t="s">
        <v>22</v>
      </c>
      <c r="C9" s="19">
        <v>99574466</v>
      </c>
      <c r="D9" s="19">
        <v>104666514</v>
      </c>
      <c r="E9" s="20">
        <v>138646967</v>
      </c>
      <c r="F9" s="21">
        <v>126160662</v>
      </c>
      <c r="G9" s="19">
        <v>128725148</v>
      </c>
      <c r="H9" s="20">
        <v>132625732</v>
      </c>
      <c r="I9" s="22">
        <v>124710073</v>
      </c>
      <c r="J9" s="23">
        <v>141905938</v>
      </c>
      <c r="K9" s="19">
        <v>158275253</v>
      </c>
      <c r="L9" s="20">
        <v>161835806</v>
      </c>
    </row>
    <row r="10" spans="1:12" ht="13.5">
      <c r="A10" s="24" t="s">
        <v>23</v>
      </c>
      <c r="B10" s="18" t="s">
        <v>22</v>
      </c>
      <c r="C10" s="19"/>
      <c r="D10" s="19"/>
      <c r="E10" s="20">
        <v>160367</v>
      </c>
      <c r="F10" s="21"/>
      <c r="G10" s="19"/>
      <c r="H10" s="20">
        <v>2270000</v>
      </c>
      <c r="I10" s="22">
        <v>2303073</v>
      </c>
      <c r="J10" s="23">
        <v>800000</v>
      </c>
      <c r="K10" s="19"/>
      <c r="L10" s="20"/>
    </row>
    <row r="11" spans="1:12" ht="13.5">
      <c r="A11" s="24" t="s">
        <v>24</v>
      </c>
      <c r="B11" s="18"/>
      <c r="C11" s="19">
        <v>1294979</v>
      </c>
      <c r="D11" s="19">
        <v>1716886</v>
      </c>
      <c r="E11" s="20">
        <v>2189238</v>
      </c>
      <c r="F11" s="21">
        <v>1200096</v>
      </c>
      <c r="G11" s="19">
        <v>14494347</v>
      </c>
      <c r="H11" s="20">
        <v>2162970</v>
      </c>
      <c r="I11" s="22">
        <v>2311483</v>
      </c>
      <c r="J11" s="23">
        <v>1400104</v>
      </c>
      <c r="K11" s="19">
        <v>1400100</v>
      </c>
      <c r="L11" s="20">
        <v>1400100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>
        <v>102</v>
      </c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-113562568</v>
      </c>
      <c r="D14" s="19">
        <v>-121536771</v>
      </c>
      <c r="E14" s="20">
        <v>-152517710</v>
      </c>
      <c r="F14" s="21">
        <v>-152279293</v>
      </c>
      <c r="G14" s="19">
        <v>-158386922</v>
      </c>
      <c r="H14" s="20">
        <v>-161036403</v>
      </c>
      <c r="I14" s="22">
        <v>-141995375</v>
      </c>
      <c r="J14" s="23">
        <v>-169067137</v>
      </c>
      <c r="K14" s="19">
        <v>-181386888</v>
      </c>
      <c r="L14" s="20">
        <v>-188315460</v>
      </c>
    </row>
    <row r="15" spans="1:12" ht="13.5">
      <c r="A15" s="24" t="s">
        <v>28</v>
      </c>
      <c r="B15" s="18"/>
      <c r="C15" s="19">
        <v>-233295</v>
      </c>
      <c r="D15" s="19">
        <v>-149869</v>
      </c>
      <c r="E15" s="20">
        <v>-163191</v>
      </c>
      <c r="F15" s="21">
        <v>-258732</v>
      </c>
      <c r="G15" s="19">
        <v>-348905</v>
      </c>
      <c r="H15" s="20">
        <v>-381028</v>
      </c>
      <c r="I15" s="22">
        <v>-495445</v>
      </c>
      <c r="J15" s="23">
        <v>-323087</v>
      </c>
      <c r="K15" s="19">
        <v>-323123</v>
      </c>
      <c r="L15" s="20">
        <v>-323165</v>
      </c>
    </row>
    <row r="16" spans="1:12" ht="13.5">
      <c r="A16" s="24" t="s">
        <v>29</v>
      </c>
      <c r="B16" s="18" t="s">
        <v>22</v>
      </c>
      <c r="C16" s="19"/>
      <c r="D16" s="19">
        <v>-5000</v>
      </c>
      <c r="E16" s="20">
        <v>-17313</v>
      </c>
      <c r="F16" s="21"/>
      <c r="G16" s="19"/>
      <c r="H16" s="20"/>
      <c r="I16" s="22">
        <v>-120000</v>
      </c>
      <c r="J16" s="23">
        <v>-1</v>
      </c>
      <c r="K16" s="19"/>
      <c r="L16" s="20"/>
    </row>
    <row r="17" spans="1:12" ht="13.5">
      <c r="A17" s="25" t="s">
        <v>30</v>
      </c>
      <c r="B17" s="26"/>
      <c r="C17" s="27">
        <f>SUM(C6:C16)</f>
        <v>3236857</v>
      </c>
      <c r="D17" s="27">
        <f aca="true" t="shared" si="0" ref="D17:L17">SUM(D6:D16)</f>
        <v>2176458</v>
      </c>
      <c r="E17" s="28">
        <f t="shared" si="0"/>
        <v>5877967</v>
      </c>
      <c r="F17" s="29">
        <f t="shared" si="0"/>
        <v>1973125</v>
      </c>
      <c r="G17" s="27">
        <f t="shared" si="0"/>
        <v>-3745947</v>
      </c>
      <c r="H17" s="30">
        <f t="shared" si="0"/>
        <v>-1280031</v>
      </c>
      <c r="I17" s="29">
        <f t="shared" si="0"/>
        <v>15665640</v>
      </c>
      <c r="J17" s="31">
        <f t="shared" si="0"/>
        <v>3006734</v>
      </c>
      <c r="K17" s="27">
        <f t="shared" si="0"/>
        <v>8027847</v>
      </c>
      <c r="L17" s="28">
        <f t="shared" si="0"/>
        <v>6485680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2131736</v>
      </c>
      <c r="D21" s="19"/>
      <c r="E21" s="20">
        <v>3726458</v>
      </c>
      <c r="F21" s="38"/>
      <c r="G21" s="39">
        <v>5370000</v>
      </c>
      <c r="H21" s="40">
        <v>4138000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12534348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>
        <v>1097400</v>
      </c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-2119367</v>
      </c>
      <c r="D26" s="19">
        <v>-1744899</v>
      </c>
      <c r="E26" s="20">
        <v>-1054256</v>
      </c>
      <c r="F26" s="21">
        <v>-1097400</v>
      </c>
      <c r="G26" s="19">
        <v>-6110000</v>
      </c>
      <c r="H26" s="20">
        <v>-4535619</v>
      </c>
      <c r="I26" s="22">
        <v>-4596453</v>
      </c>
      <c r="J26" s="23">
        <v>-1220800</v>
      </c>
      <c r="K26" s="19">
        <v>-3091400</v>
      </c>
      <c r="L26" s="20">
        <v>-613000</v>
      </c>
    </row>
    <row r="27" spans="1:12" ht="13.5">
      <c r="A27" s="25" t="s">
        <v>37</v>
      </c>
      <c r="B27" s="26"/>
      <c r="C27" s="27">
        <f>SUM(C21:C26)</f>
        <v>12369</v>
      </c>
      <c r="D27" s="27">
        <f aca="true" t="shared" si="1" ref="D27:L27">SUM(D21:D26)</f>
        <v>-1744899</v>
      </c>
      <c r="E27" s="28">
        <f t="shared" si="1"/>
        <v>2672202</v>
      </c>
      <c r="F27" s="29">
        <f t="shared" si="1"/>
        <v>0</v>
      </c>
      <c r="G27" s="27">
        <f t="shared" si="1"/>
        <v>-740000</v>
      </c>
      <c r="H27" s="28">
        <f t="shared" si="1"/>
        <v>12136729</v>
      </c>
      <c r="I27" s="30">
        <f t="shared" si="1"/>
        <v>-4596453</v>
      </c>
      <c r="J27" s="31">
        <f t="shared" si="1"/>
        <v>-1220800</v>
      </c>
      <c r="K27" s="27">
        <f t="shared" si="1"/>
        <v>-3091400</v>
      </c>
      <c r="L27" s="28">
        <f t="shared" si="1"/>
        <v>-613000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-5770</v>
      </c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-1021134</v>
      </c>
      <c r="D35" s="19">
        <v>-781859</v>
      </c>
      <c r="E35" s="20">
        <v>-533055</v>
      </c>
      <c r="F35" s="21">
        <v>-1060624</v>
      </c>
      <c r="G35" s="19">
        <v>-861000</v>
      </c>
      <c r="H35" s="20"/>
      <c r="I35" s="22">
        <v>-1169425</v>
      </c>
      <c r="J35" s="23">
        <v>-907368</v>
      </c>
      <c r="K35" s="19">
        <v>-994634</v>
      </c>
      <c r="L35" s="20">
        <v>-536290</v>
      </c>
    </row>
    <row r="36" spans="1:12" ht="13.5">
      <c r="A36" s="25" t="s">
        <v>43</v>
      </c>
      <c r="B36" s="26"/>
      <c r="C36" s="27">
        <f>SUM(C31:C35)</f>
        <v>-1026904</v>
      </c>
      <c r="D36" s="27">
        <f aca="true" t="shared" si="2" ref="D36:L36">SUM(D31:D35)</f>
        <v>-781859</v>
      </c>
      <c r="E36" s="28">
        <f t="shared" si="2"/>
        <v>-533055</v>
      </c>
      <c r="F36" s="29">
        <f t="shared" si="2"/>
        <v>-1060624</v>
      </c>
      <c r="G36" s="27">
        <f t="shared" si="2"/>
        <v>-861000</v>
      </c>
      <c r="H36" s="28">
        <f t="shared" si="2"/>
        <v>0</v>
      </c>
      <c r="I36" s="30">
        <f t="shared" si="2"/>
        <v>-1169425</v>
      </c>
      <c r="J36" s="31">
        <f t="shared" si="2"/>
        <v>-907368</v>
      </c>
      <c r="K36" s="27">
        <f t="shared" si="2"/>
        <v>-994634</v>
      </c>
      <c r="L36" s="28">
        <f t="shared" si="2"/>
        <v>-536290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2222322</v>
      </c>
      <c r="D38" s="33">
        <f aca="true" t="shared" si="3" ref="D38:L38">+D17+D27+D36</f>
        <v>-350300</v>
      </c>
      <c r="E38" s="34">
        <f t="shared" si="3"/>
        <v>8017114</v>
      </c>
      <c r="F38" s="35">
        <f t="shared" si="3"/>
        <v>912501</v>
      </c>
      <c r="G38" s="33">
        <f t="shared" si="3"/>
        <v>-5346947</v>
      </c>
      <c r="H38" s="34">
        <f t="shared" si="3"/>
        <v>10856698</v>
      </c>
      <c r="I38" s="36">
        <f t="shared" si="3"/>
        <v>9899762</v>
      </c>
      <c r="J38" s="37">
        <f t="shared" si="3"/>
        <v>878566</v>
      </c>
      <c r="K38" s="33">
        <f t="shared" si="3"/>
        <v>3941813</v>
      </c>
      <c r="L38" s="34">
        <f t="shared" si="3"/>
        <v>5336390</v>
      </c>
    </row>
    <row r="39" spans="1:12" ht="13.5">
      <c r="A39" s="24" t="s">
        <v>45</v>
      </c>
      <c r="B39" s="18" t="s">
        <v>46</v>
      </c>
      <c r="C39" s="33">
        <v>12487229</v>
      </c>
      <c r="D39" s="33">
        <v>14709550</v>
      </c>
      <c r="E39" s="34">
        <v>14359250</v>
      </c>
      <c r="F39" s="35">
        <v>10787490</v>
      </c>
      <c r="G39" s="33">
        <v>22376364</v>
      </c>
      <c r="H39" s="34">
        <v>21156396</v>
      </c>
      <c r="I39" s="36">
        <v>22376364</v>
      </c>
      <c r="J39" s="37">
        <v>17029360</v>
      </c>
      <c r="K39" s="33">
        <v>17907925</v>
      </c>
      <c r="L39" s="34">
        <v>21849738</v>
      </c>
    </row>
    <row r="40" spans="1:12" ht="13.5">
      <c r="A40" s="43" t="s">
        <v>47</v>
      </c>
      <c r="B40" s="44" t="s">
        <v>46</v>
      </c>
      <c r="C40" s="45">
        <v>14709551</v>
      </c>
      <c r="D40" s="45">
        <v>14359250</v>
      </c>
      <c r="E40" s="46">
        <v>22376365</v>
      </c>
      <c r="F40" s="47">
        <v>11699989</v>
      </c>
      <c r="G40" s="45">
        <v>17029417</v>
      </c>
      <c r="H40" s="46">
        <v>32013094</v>
      </c>
      <c r="I40" s="48">
        <v>32276125</v>
      </c>
      <c r="J40" s="49">
        <v>17907925</v>
      </c>
      <c r="K40" s="45">
        <v>21849738</v>
      </c>
      <c r="L40" s="46">
        <v>27186128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5542203000</v>
      </c>
      <c r="D6" s="19">
        <v>6013891000</v>
      </c>
      <c r="E6" s="20">
        <v>6739787000</v>
      </c>
      <c r="F6" s="21">
        <v>6864643627</v>
      </c>
      <c r="G6" s="19">
        <v>7387435836</v>
      </c>
      <c r="H6" s="20">
        <v>8238065270</v>
      </c>
      <c r="I6" s="22">
        <v>8100322000</v>
      </c>
      <c r="J6" s="23">
        <v>8344028328</v>
      </c>
      <c r="K6" s="19">
        <v>8977044975</v>
      </c>
      <c r="L6" s="20">
        <v>9552504036</v>
      </c>
    </row>
    <row r="7" spans="1:12" ht="13.5">
      <c r="A7" s="24" t="s">
        <v>19</v>
      </c>
      <c r="B7" s="18"/>
      <c r="C7" s="19">
        <v>14063470000</v>
      </c>
      <c r="D7" s="19">
        <v>15374112000</v>
      </c>
      <c r="E7" s="20">
        <v>17552069000</v>
      </c>
      <c r="F7" s="21">
        <v>16909999806</v>
      </c>
      <c r="G7" s="19">
        <v>16975854375</v>
      </c>
      <c r="H7" s="20">
        <v>17455192320</v>
      </c>
      <c r="I7" s="22">
        <v>18132826000</v>
      </c>
      <c r="J7" s="23">
        <v>17459005227</v>
      </c>
      <c r="K7" s="19">
        <v>19260409887</v>
      </c>
      <c r="L7" s="20">
        <v>21050373725</v>
      </c>
    </row>
    <row r="8" spans="1:12" ht="13.5">
      <c r="A8" s="24" t="s">
        <v>20</v>
      </c>
      <c r="B8" s="18"/>
      <c r="C8" s="19">
        <v>2596315000</v>
      </c>
      <c r="D8" s="19">
        <v>1908941000</v>
      </c>
      <c r="E8" s="20">
        <v>1363874000</v>
      </c>
      <c r="F8" s="21">
        <v>3422843700</v>
      </c>
      <c r="G8" s="19">
        <v>3374305107</v>
      </c>
      <c r="H8" s="20">
        <v>3752774514</v>
      </c>
      <c r="I8" s="22">
        <v>1326027000</v>
      </c>
      <c r="J8" s="23">
        <v>1625993914</v>
      </c>
      <c r="K8" s="19">
        <v>1732386569</v>
      </c>
      <c r="L8" s="20">
        <v>1831449321</v>
      </c>
    </row>
    <row r="9" spans="1:12" ht="13.5">
      <c r="A9" s="24" t="s">
        <v>21</v>
      </c>
      <c r="B9" s="18" t="s">
        <v>22</v>
      </c>
      <c r="C9" s="19">
        <v>2389432000</v>
      </c>
      <c r="D9" s="19">
        <v>3251460000</v>
      </c>
      <c r="E9" s="20">
        <v>3589931000</v>
      </c>
      <c r="F9" s="21">
        <v>3802940091</v>
      </c>
      <c r="G9" s="19">
        <v>3900673419</v>
      </c>
      <c r="H9" s="20">
        <v>3588480452</v>
      </c>
      <c r="I9" s="22">
        <v>3633883000</v>
      </c>
      <c r="J9" s="23">
        <v>6455942427</v>
      </c>
      <c r="K9" s="19">
        <v>6996655098</v>
      </c>
      <c r="L9" s="20">
        <v>7635571375</v>
      </c>
    </row>
    <row r="10" spans="1:12" ht="13.5">
      <c r="A10" s="24" t="s">
        <v>23</v>
      </c>
      <c r="B10" s="18" t="s">
        <v>22</v>
      </c>
      <c r="C10" s="19">
        <v>2052758000</v>
      </c>
      <c r="D10" s="19">
        <v>2423179000</v>
      </c>
      <c r="E10" s="20">
        <v>2131537000</v>
      </c>
      <c r="F10" s="21">
        <v>2264840098</v>
      </c>
      <c r="G10" s="19">
        <v>2286412350</v>
      </c>
      <c r="H10" s="20">
        <v>2183783631</v>
      </c>
      <c r="I10" s="22">
        <v>2014869000</v>
      </c>
      <c r="J10" s="23">
        <v>2353734819</v>
      </c>
      <c r="K10" s="19">
        <v>2188935932</v>
      </c>
      <c r="L10" s="20">
        <v>2294102104</v>
      </c>
    </row>
    <row r="11" spans="1:12" ht="13.5">
      <c r="A11" s="24" t="s">
        <v>24</v>
      </c>
      <c r="B11" s="18"/>
      <c r="C11" s="19">
        <v>741644000</v>
      </c>
      <c r="D11" s="19">
        <v>767725000</v>
      </c>
      <c r="E11" s="20">
        <v>878939000</v>
      </c>
      <c r="F11" s="21">
        <v>610777912</v>
      </c>
      <c r="G11" s="19">
        <v>619314489</v>
      </c>
      <c r="H11" s="20">
        <v>628493246</v>
      </c>
      <c r="I11" s="22">
        <v>1031929000</v>
      </c>
      <c r="J11" s="23">
        <v>785328163</v>
      </c>
      <c r="K11" s="19">
        <v>836509105</v>
      </c>
      <c r="L11" s="20">
        <v>867012463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-21953606000</v>
      </c>
      <c r="D14" s="19">
        <v>-22753578000</v>
      </c>
      <c r="E14" s="20">
        <v>-24961163000</v>
      </c>
      <c r="F14" s="21">
        <v>-28762135588</v>
      </c>
      <c r="G14" s="19">
        <v>-29341284600</v>
      </c>
      <c r="H14" s="20">
        <v>-30539046918</v>
      </c>
      <c r="I14" s="22">
        <v>-26802756000</v>
      </c>
      <c r="J14" s="23">
        <v>-30357016337</v>
      </c>
      <c r="K14" s="19">
        <v>-32818503572</v>
      </c>
      <c r="L14" s="20">
        <v>-35467062943</v>
      </c>
    </row>
    <row r="15" spans="1:12" ht="13.5">
      <c r="A15" s="24" t="s">
        <v>28</v>
      </c>
      <c r="B15" s="18"/>
      <c r="C15" s="19">
        <v>-751138000</v>
      </c>
      <c r="D15" s="19">
        <v>-710788000</v>
      </c>
      <c r="E15" s="20">
        <v>-688486000</v>
      </c>
      <c r="F15" s="21">
        <v>-818248427</v>
      </c>
      <c r="G15" s="19">
        <v>-813067872</v>
      </c>
      <c r="H15" s="20">
        <v>-669042318</v>
      </c>
      <c r="I15" s="22">
        <v>-667252000</v>
      </c>
      <c r="J15" s="23">
        <v>-985478384</v>
      </c>
      <c r="K15" s="19">
        <v>-1397998969</v>
      </c>
      <c r="L15" s="20">
        <v>-1764817501</v>
      </c>
    </row>
    <row r="16" spans="1:12" ht="13.5">
      <c r="A16" s="24" t="s">
        <v>29</v>
      </c>
      <c r="B16" s="18" t="s">
        <v>22</v>
      </c>
      <c r="C16" s="19">
        <v>-115021000</v>
      </c>
      <c r="D16" s="19">
        <v>-136487000</v>
      </c>
      <c r="E16" s="20">
        <v>-148246000</v>
      </c>
      <c r="F16" s="21">
        <v>-115153725</v>
      </c>
      <c r="G16" s="19">
        <v>-124573430</v>
      </c>
      <c r="H16" s="20">
        <v>-2342302</v>
      </c>
      <c r="I16" s="22">
        <v>-111829000</v>
      </c>
      <c r="J16" s="23">
        <v>-140985227</v>
      </c>
      <c r="K16" s="19">
        <v>-147473414</v>
      </c>
      <c r="L16" s="20">
        <v>-155584453</v>
      </c>
    </row>
    <row r="17" spans="1:12" ht="13.5">
      <c r="A17" s="25" t="s">
        <v>30</v>
      </c>
      <c r="B17" s="26"/>
      <c r="C17" s="27">
        <f>SUM(C6:C16)</f>
        <v>4566057000</v>
      </c>
      <c r="D17" s="27">
        <f aca="true" t="shared" si="0" ref="D17:L17">SUM(D6:D16)</f>
        <v>6138455000</v>
      </c>
      <c r="E17" s="28">
        <f t="shared" si="0"/>
        <v>6458242000</v>
      </c>
      <c r="F17" s="29">
        <f t="shared" si="0"/>
        <v>4180507494</v>
      </c>
      <c r="G17" s="27">
        <f t="shared" si="0"/>
        <v>4265069674</v>
      </c>
      <c r="H17" s="30">
        <f t="shared" si="0"/>
        <v>4636357895</v>
      </c>
      <c r="I17" s="29">
        <f t="shared" si="0"/>
        <v>6658019000</v>
      </c>
      <c r="J17" s="31">
        <f t="shared" si="0"/>
        <v>5540552930</v>
      </c>
      <c r="K17" s="27">
        <f t="shared" si="0"/>
        <v>5627965611</v>
      </c>
      <c r="L17" s="28">
        <f t="shared" si="0"/>
        <v>5843548127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71479000</v>
      </c>
      <c r="D21" s="19">
        <v>91620000</v>
      </c>
      <c r="E21" s="20">
        <v>130308000</v>
      </c>
      <c r="F21" s="38">
        <v>79500000</v>
      </c>
      <c r="G21" s="39">
        <v>40500000</v>
      </c>
      <c r="H21" s="40"/>
      <c r="I21" s="22">
        <v>198967000</v>
      </c>
      <c r="J21" s="41">
        <v>41500000</v>
      </c>
      <c r="K21" s="39">
        <v>43263222</v>
      </c>
      <c r="L21" s="40">
        <v>45642700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-1751000</v>
      </c>
      <c r="D23" s="19">
        <v>28800000</v>
      </c>
      <c r="E23" s="20">
        <v>26374000</v>
      </c>
      <c r="F23" s="38">
        <v>3577890</v>
      </c>
      <c r="G23" s="39">
        <v>2584750</v>
      </c>
      <c r="H23" s="40"/>
      <c r="I23" s="22">
        <v>13614000</v>
      </c>
      <c r="J23" s="41">
        <v>2455513</v>
      </c>
      <c r="K23" s="39">
        <v>2332737</v>
      </c>
      <c r="L23" s="40">
        <v>2216100</v>
      </c>
    </row>
    <row r="24" spans="1:12" ht="13.5">
      <c r="A24" s="24" t="s">
        <v>35</v>
      </c>
      <c r="B24" s="18"/>
      <c r="C24" s="19">
        <v>-2113558000</v>
      </c>
      <c r="D24" s="19">
        <v>536871000</v>
      </c>
      <c r="E24" s="20">
        <v>-554355000</v>
      </c>
      <c r="F24" s="21">
        <v>-89309927</v>
      </c>
      <c r="G24" s="19">
        <v>-89309927</v>
      </c>
      <c r="H24" s="20"/>
      <c r="I24" s="22">
        <v>-247412000</v>
      </c>
      <c r="J24" s="23">
        <v>-212908116</v>
      </c>
      <c r="K24" s="19">
        <v>-238707930</v>
      </c>
      <c r="L24" s="20">
        <v>-267859445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-4544893000</v>
      </c>
      <c r="D26" s="19">
        <v>-5287692000</v>
      </c>
      <c r="E26" s="20">
        <v>-5874989000</v>
      </c>
      <c r="F26" s="21">
        <v>-6124128505</v>
      </c>
      <c r="G26" s="19">
        <v>-6135414021</v>
      </c>
      <c r="H26" s="20">
        <v>-4211377383</v>
      </c>
      <c r="I26" s="22">
        <v>-6274301000</v>
      </c>
      <c r="J26" s="23">
        <v>-6938044751</v>
      </c>
      <c r="K26" s="19">
        <v>-6066542845</v>
      </c>
      <c r="L26" s="20">
        <v>-6573830299</v>
      </c>
    </row>
    <row r="27" spans="1:12" ht="13.5">
      <c r="A27" s="25" t="s">
        <v>37</v>
      </c>
      <c r="B27" s="26"/>
      <c r="C27" s="27">
        <f>SUM(C21:C26)</f>
        <v>-6588723000</v>
      </c>
      <c r="D27" s="27">
        <f aca="true" t="shared" si="1" ref="D27:L27">SUM(D21:D26)</f>
        <v>-4630401000</v>
      </c>
      <c r="E27" s="28">
        <f t="shared" si="1"/>
        <v>-6272662000</v>
      </c>
      <c r="F27" s="29">
        <f t="shared" si="1"/>
        <v>-6130360542</v>
      </c>
      <c r="G27" s="27">
        <f t="shared" si="1"/>
        <v>-6181639198</v>
      </c>
      <c r="H27" s="28">
        <f t="shared" si="1"/>
        <v>-4211377383</v>
      </c>
      <c r="I27" s="30">
        <f t="shared" si="1"/>
        <v>-6309132000</v>
      </c>
      <c r="J27" s="31">
        <f t="shared" si="1"/>
        <v>-7106997354</v>
      </c>
      <c r="K27" s="27">
        <f t="shared" si="1"/>
        <v>-6259654816</v>
      </c>
      <c r="L27" s="28">
        <f t="shared" si="1"/>
        <v>-6793830944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201000</v>
      </c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32716000</v>
      </c>
      <c r="E32" s="20">
        <v>50000000</v>
      </c>
      <c r="F32" s="21">
        <v>2840001400</v>
      </c>
      <c r="G32" s="19">
        <v>2741212000</v>
      </c>
      <c r="H32" s="20">
        <v>193000000</v>
      </c>
      <c r="I32" s="22">
        <v>30000000</v>
      </c>
      <c r="J32" s="23">
        <v>2500000000</v>
      </c>
      <c r="K32" s="19">
        <v>2500000000</v>
      </c>
      <c r="L32" s="20">
        <v>2700000000</v>
      </c>
    </row>
    <row r="33" spans="1:12" ht="13.5">
      <c r="A33" s="24" t="s">
        <v>41</v>
      </c>
      <c r="B33" s="18"/>
      <c r="C33" s="19">
        <v>65237000</v>
      </c>
      <c r="D33" s="19">
        <v>-89838000</v>
      </c>
      <c r="E33" s="20">
        <v>62566000</v>
      </c>
      <c r="F33" s="21">
        <v>29948380</v>
      </c>
      <c r="G33" s="39">
        <v>32463300</v>
      </c>
      <c r="H33" s="40"/>
      <c r="I33" s="42">
        <v>144000</v>
      </c>
      <c r="J33" s="23">
        <v>35709630</v>
      </c>
      <c r="K33" s="19">
        <v>39280593</v>
      </c>
      <c r="L33" s="20">
        <v>43208652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-297237000</v>
      </c>
      <c r="D35" s="19">
        <v>-311172000</v>
      </c>
      <c r="E35" s="20">
        <v>-286957000</v>
      </c>
      <c r="F35" s="21">
        <v>-494800073</v>
      </c>
      <c r="G35" s="19">
        <v>-491821355</v>
      </c>
      <c r="H35" s="20">
        <v>-284859134</v>
      </c>
      <c r="I35" s="22">
        <v>-409379000</v>
      </c>
      <c r="J35" s="23">
        <v>-435158832</v>
      </c>
      <c r="K35" s="19">
        <v>-552082242</v>
      </c>
      <c r="L35" s="20">
        <v>-715456545</v>
      </c>
    </row>
    <row r="36" spans="1:12" ht="13.5">
      <c r="A36" s="25" t="s">
        <v>43</v>
      </c>
      <c r="B36" s="26"/>
      <c r="C36" s="27">
        <f>SUM(C31:C35)</f>
        <v>-232000000</v>
      </c>
      <c r="D36" s="27">
        <f aca="true" t="shared" si="2" ref="D36:L36">SUM(D31:D35)</f>
        <v>-368093000</v>
      </c>
      <c r="E36" s="28">
        <f t="shared" si="2"/>
        <v>-174391000</v>
      </c>
      <c r="F36" s="29">
        <f t="shared" si="2"/>
        <v>2375149707</v>
      </c>
      <c r="G36" s="27">
        <f t="shared" si="2"/>
        <v>2281853945</v>
      </c>
      <c r="H36" s="28">
        <f t="shared" si="2"/>
        <v>-91859134</v>
      </c>
      <c r="I36" s="30">
        <f t="shared" si="2"/>
        <v>-379235000</v>
      </c>
      <c r="J36" s="31">
        <f t="shared" si="2"/>
        <v>2100550798</v>
      </c>
      <c r="K36" s="27">
        <f t="shared" si="2"/>
        <v>1987198351</v>
      </c>
      <c r="L36" s="28">
        <f t="shared" si="2"/>
        <v>2027752107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-2254666000</v>
      </c>
      <c r="D38" s="33">
        <f aca="true" t="shared" si="3" ref="D38:L38">+D17+D27+D36</f>
        <v>1139961000</v>
      </c>
      <c r="E38" s="34">
        <f t="shared" si="3"/>
        <v>11189000</v>
      </c>
      <c r="F38" s="35">
        <f t="shared" si="3"/>
        <v>425296659</v>
      </c>
      <c r="G38" s="33">
        <f t="shared" si="3"/>
        <v>365284421</v>
      </c>
      <c r="H38" s="34">
        <f t="shared" si="3"/>
        <v>333121378</v>
      </c>
      <c r="I38" s="36">
        <f t="shared" si="3"/>
        <v>-30348000</v>
      </c>
      <c r="J38" s="37">
        <f t="shared" si="3"/>
        <v>534106374</v>
      </c>
      <c r="K38" s="33">
        <f t="shared" si="3"/>
        <v>1355509146</v>
      </c>
      <c r="L38" s="34">
        <f t="shared" si="3"/>
        <v>1077469290</v>
      </c>
    </row>
    <row r="39" spans="1:12" ht="13.5">
      <c r="A39" s="24" t="s">
        <v>45</v>
      </c>
      <c r="B39" s="18" t="s">
        <v>46</v>
      </c>
      <c r="C39" s="33">
        <v>4907440000</v>
      </c>
      <c r="D39" s="33">
        <v>2652774000</v>
      </c>
      <c r="E39" s="34">
        <v>3792735000</v>
      </c>
      <c r="F39" s="35">
        <v>1347361649</v>
      </c>
      <c r="G39" s="33">
        <v>3481907806</v>
      </c>
      <c r="H39" s="34">
        <v>1197922305</v>
      </c>
      <c r="I39" s="36">
        <v>3803924000</v>
      </c>
      <c r="J39" s="37">
        <v>4116346233</v>
      </c>
      <c r="K39" s="33">
        <v>4650452606</v>
      </c>
      <c r="L39" s="34">
        <v>6005961752</v>
      </c>
    </row>
    <row r="40" spans="1:12" ht="13.5">
      <c r="A40" s="43" t="s">
        <v>47</v>
      </c>
      <c r="B40" s="44" t="s">
        <v>46</v>
      </c>
      <c r="C40" s="45">
        <v>2652774000</v>
      </c>
      <c r="D40" s="45">
        <v>3792735000</v>
      </c>
      <c r="E40" s="46">
        <v>3803924000</v>
      </c>
      <c r="F40" s="47">
        <v>1772658306</v>
      </c>
      <c r="G40" s="45">
        <v>3847192227</v>
      </c>
      <c r="H40" s="46">
        <v>1531043683</v>
      </c>
      <c r="I40" s="48">
        <v>3773576000</v>
      </c>
      <c r="J40" s="49">
        <v>4650452606</v>
      </c>
      <c r="K40" s="45">
        <v>6005961752</v>
      </c>
      <c r="L40" s="46">
        <v>7083431042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6443832</v>
      </c>
      <c r="D6" s="19">
        <v>8968096</v>
      </c>
      <c r="E6" s="20">
        <v>66038455</v>
      </c>
      <c r="F6" s="21">
        <v>14310708</v>
      </c>
      <c r="G6" s="19">
        <v>14773896</v>
      </c>
      <c r="H6" s="20">
        <v>12815164</v>
      </c>
      <c r="I6" s="22">
        <v>70716124</v>
      </c>
      <c r="J6" s="23">
        <v>15955812</v>
      </c>
      <c r="K6" s="19">
        <v>17232277</v>
      </c>
      <c r="L6" s="20">
        <v>18610859</v>
      </c>
    </row>
    <row r="7" spans="1:12" ht="13.5">
      <c r="A7" s="24" t="s">
        <v>19</v>
      </c>
      <c r="B7" s="18"/>
      <c r="C7" s="19">
        <v>43992923</v>
      </c>
      <c r="D7" s="19">
        <v>46798947</v>
      </c>
      <c r="E7" s="20"/>
      <c r="F7" s="21">
        <v>62263392</v>
      </c>
      <c r="G7" s="19">
        <v>68699028</v>
      </c>
      <c r="H7" s="20">
        <v>67454759</v>
      </c>
      <c r="I7" s="22"/>
      <c r="J7" s="23">
        <v>69258336</v>
      </c>
      <c r="K7" s="19">
        <v>77681105</v>
      </c>
      <c r="L7" s="20">
        <v>83895593</v>
      </c>
    </row>
    <row r="8" spans="1:12" ht="13.5">
      <c r="A8" s="24" t="s">
        <v>20</v>
      </c>
      <c r="B8" s="18"/>
      <c r="C8" s="19">
        <v>4843820</v>
      </c>
      <c r="D8" s="19">
        <v>2483918</v>
      </c>
      <c r="E8" s="20"/>
      <c r="F8" s="21">
        <v>11841528</v>
      </c>
      <c r="G8" s="19">
        <v>6894276</v>
      </c>
      <c r="H8" s="20">
        <v>1705435</v>
      </c>
      <c r="I8" s="22">
        <v>6267978</v>
      </c>
      <c r="J8" s="23">
        <v>8354682</v>
      </c>
      <c r="K8" s="19">
        <v>9438399</v>
      </c>
      <c r="L8" s="20">
        <v>9597498</v>
      </c>
    </row>
    <row r="9" spans="1:12" ht="13.5">
      <c r="A9" s="24" t="s">
        <v>21</v>
      </c>
      <c r="B9" s="18" t="s">
        <v>22</v>
      </c>
      <c r="C9" s="19">
        <v>64587625</v>
      </c>
      <c r="D9" s="19">
        <v>72721569</v>
      </c>
      <c r="E9" s="20">
        <v>89185900</v>
      </c>
      <c r="F9" s="21">
        <v>40015150</v>
      </c>
      <c r="G9" s="19">
        <v>44416644</v>
      </c>
      <c r="H9" s="20">
        <v>46367738</v>
      </c>
      <c r="I9" s="22">
        <v>71173267</v>
      </c>
      <c r="J9" s="23">
        <v>32309496</v>
      </c>
      <c r="K9" s="19">
        <v>31476150</v>
      </c>
      <c r="L9" s="20">
        <v>33045750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54479850</v>
      </c>
      <c r="G10" s="19">
        <v>26231088</v>
      </c>
      <c r="H10" s="20">
        <v>28103200</v>
      </c>
      <c r="I10" s="22"/>
      <c r="J10" s="23">
        <v>30800500</v>
      </c>
      <c r="K10" s="19">
        <v>83167850</v>
      </c>
      <c r="L10" s="20">
        <v>106298250</v>
      </c>
    </row>
    <row r="11" spans="1:12" ht="13.5">
      <c r="A11" s="24" t="s">
        <v>24</v>
      </c>
      <c r="B11" s="18"/>
      <c r="C11" s="19">
        <v>5316378</v>
      </c>
      <c r="D11" s="19">
        <v>5614986</v>
      </c>
      <c r="E11" s="20">
        <v>5390930</v>
      </c>
      <c r="F11" s="21">
        <v>1239996</v>
      </c>
      <c r="G11" s="19">
        <v>4260204</v>
      </c>
      <c r="H11" s="20">
        <v>4165746</v>
      </c>
      <c r="I11" s="22"/>
      <c r="J11" s="23">
        <v>4455815</v>
      </c>
      <c r="K11" s="19">
        <v>4800281</v>
      </c>
      <c r="L11" s="20">
        <v>5171584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>
        <v>2496</v>
      </c>
      <c r="H12" s="20">
        <v>2954</v>
      </c>
      <c r="I12" s="22"/>
      <c r="J12" s="23">
        <v>2500</v>
      </c>
      <c r="K12" s="19">
        <v>2500</v>
      </c>
      <c r="L12" s="20">
        <v>2500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-100530699</v>
      </c>
      <c r="D14" s="19">
        <v>-101948526</v>
      </c>
      <c r="E14" s="20">
        <v>-118788446</v>
      </c>
      <c r="F14" s="21">
        <v>-128189314</v>
      </c>
      <c r="G14" s="19">
        <v>-128758680</v>
      </c>
      <c r="H14" s="20">
        <v>-94109885</v>
      </c>
      <c r="I14" s="22">
        <v>-118515537</v>
      </c>
      <c r="J14" s="23">
        <v>-111836690</v>
      </c>
      <c r="K14" s="19">
        <v>-119727590</v>
      </c>
      <c r="L14" s="20">
        <v>-129363080</v>
      </c>
    </row>
    <row r="15" spans="1:12" ht="13.5">
      <c r="A15" s="24" t="s">
        <v>28</v>
      </c>
      <c r="B15" s="18"/>
      <c r="C15" s="19">
        <v>-4792287</v>
      </c>
      <c r="D15" s="19">
        <v>-3752812</v>
      </c>
      <c r="E15" s="20">
        <v>-5934423</v>
      </c>
      <c r="F15" s="21">
        <v>-1147128</v>
      </c>
      <c r="G15" s="19">
        <v>-10473708</v>
      </c>
      <c r="H15" s="20">
        <v>-164451</v>
      </c>
      <c r="I15" s="22">
        <v>-4076925</v>
      </c>
      <c r="J15" s="23">
        <v>-14475000</v>
      </c>
      <c r="K15" s="19">
        <v>-16612350</v>
      </c>
      <c r="L15" s="20">
        <v>-16957100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19861592</v>
      </c>
      <c r="D17" s="27">
        <f aca="true" t="shared" si="0" ref="D17:L17">SUM(D6:D16)</f>
        <v>30886178</v>
      </c>
      <c r="E17" s="28">
        <f t="shared" si="0"/>
        <v>35892416</v>
      </c>
      <c r="F17" s="29">
        <f t="shared" si="0"/>
        <v>54814182</v>
      </c>
      <c r="G17" s="27">
        <f t="shared" si="0"/>
        <v>26045244</v>
      </c>
      <c r="H17" s="30">
        <f t="shared" si="0"/>
        <v>66340660</v>
      </c>
      <c r="I17" s="29">
        <f t="shared" si="0"/>
        <v>25564907</v>
      </c>
      <c r="J17" s="31">
        <f t="shared" si="0"/>
        <v>34825451</v>
      </c>
      <c r="K17" s="27">
        <f t="shared" si="0"/>
        <v>87458622</v>
      </c>
      <c r="L17" s="28">
        <f t="shared" si="0"/>
        <v>110301854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6291915</v>
      </c>
      <c r="D21" s="19">
        <v>675803</v>
      </c>
      <c r="E21" s="20"/>
      <c r="F21" s="38"/>
      <c r="G21" s="39">
        <v>297600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-649315</v>
      </c>
      <c r="D23" s="19">
        <v>-645474</v>
      </c>
      <c r="E23" s="20">
        <v>2186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5211564</v>
      </c>
      <c r="F24" s="21"/>
      <c r="G24" s="19"/>
      <c r="H24" s="20"/>
      <c r="I24" s="22">
        <v>-1216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-32879391</v>
      </c>
      <c r="D26" s="19">
        <v>-28024453</v>
      </c>
      <c r="E26" s="20">
        <v>-36717670</v>
      </c>
      <c r="F26" s="21">
        <v>-54589848</v>
      </c>
      <c r="G26" s="19"/>
      <c r="H26" s="20"/>
      <c r="I26" s="22">
        <v>-26150761</v>
      </c>
      <c r="J26" s="23">
        <v>-30800500</v>
      </c>
      <c r="K26" s="19">
        <v>-83167850</v>
      </c>
      <c r="L26" s="20">
        <v>-106298250</v>
      </c>
    </row>
    <row r="27" spans="1:12" ht="13.5">
      <c r="A27" s="25" t="s">
        <v>37</v>
      </c>
      <c r="B27" s="26"/>
      <c r="C27" s="27">
        <f>SUM(C21:C26)</f>
        <v>-27236791</v>
      </c>
      <c r="D27" s="27">
        <f aca="true" t="shared" si="1" ref="D27:L27">SUM(D21:D26)</f>
        <v>-27994124</v>
      </c>
      <c r="E27" s="28">
        <f t="shared" si="1"/>
        <v>-31503920</v>
      </c>
      <c r="F27" s="29">
        <f t="shared" si="1"/>
        <v>-54589848</v>
      </c>
      <c r="G27" s="27">
        <f t="shared" si="1"/>
        <v>297600</v>
      </c>
      <c r="H27" s="28">
        <f t="shared" si="1"/>
        <v>0</v>
      </c>
      <c r="I27" s="30">
        <f t="shared" si="1"/>
        <v>-26151977</v>
      </c>
      <c r="J27" s="31">
        <f t="shared" si="1"/>
        <v>-30800500</v>
      </c>
      <c r="K27" s="27">
        <f t="shared" si="1"/>
        <v>-83167850</v>
      </c>
      <c r="L27" s="28">
        <f t="shared" si="1"/>
        <v>-106298250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-9930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40008</v>
      </c>
      <c r="E33" s="20">
        <v>34106</v>
      </c>
      <c r="F33" s="21"/>
      <c r="G33" s="39"/>
      <c r="H33" s="40">
        <v>81608</v>
      </c>
      <c r="I33" s="42">
        <v>39111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-604930</v>
      </c>
      <c r="D35" s="19">
        <v>-605555</v>
      </c>
      <c r="E35" s="20">
        <v>-5898673</v>
      </c>
      <c r="F35" s="21">
        <v>-991308</v>
      </c>
      <c r="G35" s="19"/>
      <c r="H35" s="20"/>
      <c r="I35" s="22">
        <v>-1447122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-604930</v>
      </c>
      <c r="D36" s="27">
        <f aca="true" t="shared" si="2" ref="D36:L36">SUM(D31:D35)</f>
        <v>-575477</v>
      </c>
      <c r="E36" s="28">
        <f t="shared" si="2"/>
        <v>-5864567</v>
      </c>
      <c r="F36" s="29">
        <f t="shared" si="2"/>
        <v>-991308</v>
      </c>
      <c r="G36" s="27">
        <f t="shared" si="2"/>
        <v>0</v>
      </c>
      <c r="H36" s="28">
        <f t="shared" si="2"/>
        <v>81608</v>
      </c>
      <c r="I36" s="30">
        <f t="shared" si="2"/>
        <v>-1408011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-7980129</v>
      </c>
      <c r="D38" s="33">
        <f aca="true" t="shared" si="3" ref="D38:L38">+D17+D27+D36</f>
        <v>2316577</v>
      </c>
      <c r="E38" s="34">
        <f t="shared" si="3"/>
        <v>-1476071</v>
      </c>
      <c r="F38" s="35">
        <f t="shared" si="3"/>
        <v>-766974</v>
      </c>
      <c r="G38" s="33">
        <f t="shared" si="3"/>
        <v>26342844</v>
      </c>
      <c r="H38" s="34">
        <f t="shared" si="3"/>
        <v>66422268</v>
      </c>
      <c r="I38" s="36">
        <f t="shared" si="3"/>
        <v>-1995081</v>
      </c>
      <c r="J38" s="37">
        <f t="shared" si="3"/>
        <v>4024951</v>
      </c>
      <c r="K38" s="33">
        <f t="shared" si="3"/>
        <v>4290772</v>
      </c>
      <c r="L38" s="34">
        <f t="shared" si="3"/>
        <v>4003604</v>
      </c>
    </row>
    <row r="39" spans="1:12" ht="13.5">
      <c r="A39" s="24" t="s">
        <v>45</v>
      </c>
      <c r="B39" s="18" t="s">
        <v>46</v>
      </c>
      <c r="C39" s="33">
        <v>9410053</v>
      </c>
      <c r="D39" s="33">
        <v>1429924</v>
      </c>
      <c r="E39" s="34">
        <v>3746501</v>
      </c>
      <c r="F39" s="35">
        <v>578105</v>
      </c>
      <c r="G39" s="33"/>
      <c r="H39" s="34">
        <v>-310948</v>
      </c>
      <c r="I39" s="36">
        <v>2272457</v>
      </c>
      <c r="J39" s="37"/>
      <c r="K39" s="33">
        <v>4024951</v>
      </c>
      <c r="L39" s="34">
        <v>8315723</v>
      </c>
    </row>
    <row r="40" spans="1:12" ht="13.5">
      <c r="A40" s="43" t="s">
        <v>47</v>
      </c>
      <c r="B40" s="44" t="s">
        <v>46</v>
      </c>
      <c r="C40" s="45">
        <v>1429924</v>
      </c>
      <c r="D40" s="45">
        <v>3746501</v>
      </c>
      <c r="E40" s="46">
        <v>2270430</v>
      </c>
      <c r="F40" s="47">
        <v>-188870</v>
      </c>
      <c r="G40" s="45">
        <v>26342844</v>
      </c>
      <c r="H40" s="46">
        <v>66111320</v>
      </c>
      <c r="I40" s="48">
        <v>277376</v>
      </c>
      <c r="J40" s="49">
        <v>4024951</v>
      </c>
      <c r="K40" s="45">
        <v>8315723</v>
      </c>
      <c r="L40" s="46">
        <v>12319327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54177435</v>
      </c>
      <c r="D6" s="19">
        <v>61217732</v>
      </c>
      <c r="E6" s="20">
        <v>65375475</v>
      </c>
      <c r="F6" s="21">
        <v>68515456</v>
      </c>
      <c r="G6" s="19">
        <v>68515459</v>
      </c>
      <c r="H6" s="20">
        <v>80827540</v>
      </c>
      <c r="I6" s="22">
        <v>70471477</v>
      </c>
      <c r="J6" s="23">
        <v>75293906</v>
      </c>
      <c r="K6" s="19">
        <v>81410443</v>
      </c>
      <c r="L6" s="20">
        <v>88019920</v>
      </c>
    </row>
    <row r="7" spans="1:12" ht="13.5">
      <c r="A7" s="24" t="s">
        <v>19</v>
      </c>
      <c r="B7" s="18"/>
      <c r="C7" s="19">
        <v>140341735</v>
      </c>
      <c r="D7" s="19">
        <v>148250819</v>
      </c>
      <c r="E7" s="20">
        <v>165664039</v>
      </c>
      <c r="F7" s="21">
        <v>191654726</v>
      </c>
      <c r="G7" s="19">
        <v>191654721</v>
      </c>
      <c r="H7" s="20">
        <v>177329499</v>
      </c>
      <c r="I7" s="22">
        <v>165757715</v>
      </c>
      <c r="J7" s="23">
        <v>193330751</v>
      </c>
      <c r="K7" s="19">
        <v>206614071</v>
      </c>
      <c r="L7" s="20">
        <v>222703565</v>
      </c>
    </row>
    <row r="8" spans="1:12" ht="13.5">
      <c r="A8" s="24" t="s">
        <v>20</v>
      </c>
      <c r="B8" s="18"/>
      <c r="C8" s="19">
        <v>20138991</v>
      </c>
      <c r="D8" s="19">
        <v>28044893</v>
      </c>
      <c r="E8" s="20">
        <v>30365196</v>
      </c>
      <c r="F8" s="21">
        <v>19738056</v>
      </c>
      <c r="G8" s="19">
        <v>19738052</v>
      </c>
      <c r="H8" s="20">
        <v>74636334</v>
      </c>
      <c r="I8" s="22">
        <v>54223245</v>
      </c>
      <c r="J8" s="23">
        <v>30778851</v>
      </c>
      <c r="K8" s="19">
        <v>34678072</v>
      </c>
      <c r="L8" s="20">
        <v>38925101</v>
      </c>
    </row>
    <row r="9" spans="1:12" ht="13.5">
      <c r="A9" s="24" t="s">
        <v>21</v>
      </c>
      <c r="B9" s="18" t="s">
        <v>22</v>
      </c>
      <c r="C9" s="19">
        <v>45702669</v>
      </c>
      <c r="D9" s="19">
        <v>59275782</v>
      </c>
      <c r="E9" s="20">
        <v>52443722</v>
      </c>
      <c r="F9" s="21">
        <v>72660210</v>
      </c>
      <c r="G9" s="19">
        <v>73050210</v>
      </c>
      <c r="H9" s="20">
        <v>58946152</v>
      </c>
      <c r="I9" s="22">
        <v>76800687</v>
      </c>
      <c r="J9" s="23">
        <v>71566750</v>
      </c>
      <c r="K9" s="19">
        <v>52843832</v>
      </c>
      <c r="L9" s="20">
        <v>56700432</v>
      </c>
    </row>
    <row r="10" spans="1:12" ht="13.5">
      <c r="A10" s="24" t="s">
        <v>23</v>
      </c>
      <c r="B10" s="18" t="s">
        <v>22</v>
      </c>
      <c r="C10" s="19">
        <v>16221361</v>
      </c>
      <c r="D10" s="19">
        <v>49464421</v>
      </c>
      <c r="E10" s="20">
        <v>59636825</v>
      </c>
      <c r="F10" s="21">
        <v>43374290</v>
      </c>
      <c r="G10" s="19">
        <v>44574290</v>
      </c>
      <c r="H10" s="20">
        <v>74305177</v>
      </c>
      <c r="I10" s="22">
        <v>32895065</v>
      </c>
      <c r="J10" s="23">
        <v>15917000</v>
      </c>
      <c r="K10" s="19">
        <v>15853000</v>
      </c>
      <c r="L10" s="20">
        <v>17395000</v>
      </c>
    </row>
    <row r="11" spans="1:12" ht="13.5">
      <c r="A11" s="24" t="s">
        <v>24</v>
      </c>
      <c r="B11" s="18"/>
      <c r="C11" s="19">
        <v>4285156</v>
      </c>
      <c r="D11" s="19">
        <v>7481812</v>
      </c>
      <c r="E11" s="20">
        <v>13671604</v>
      </c>
      <c r="F11" s="21">
        <v>6392566</v>
      </c>
      <c r="G11" s="19">
        <v>6392562</v>
      </c>
      <c r="H11" s="20">
        <v>14906064</v>
      </c>
      <c r="I11" s="22">
        <v>19615907</v>
      </c>
      <c r="J11" s="23">
        <v>5720057</v>
      </c>
      <c r="K11" s="19">
        <v>5791522</v>
      </c>
      <c r="L11" s="20">
        <v>5868796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-230970634</v>
      </c>
      <c r="D14" s="19">
        <v>-246782255</v>
      </c>
      <c r="E14" s="20">
        <v>-250317450</v>
      </c>
      <c r="F14" s="21">
        <v>-334845226</v>
      </c>
      <c r="G14" s="19">
        <v>-335618793</v>
      </c>
      <c r="H14" s="20">
        <v>-366728252</v>
      </c>
      <c r="I14" s="22">
        <v>-281581636</v>
      </c>
      <c r="J14" s="23">
        <v>-336274824</v>
      </c>
      <c r="K14" s="19">
        <v>-336193067</v>
      </c>
      <c r="L14" s="20">
        <v>-358372446</v>
      </c>
    </row>
    <row r="15" spans="1:12" ht="13.5">
      <c r="A15" s="24" t="s">
        <v>28</v>
      </c>
      <c r="B15" s="18"/>
      <c r="C15" s="19">
        <v>-8900364</v>
      </c>
      <c r="D15" s="19">
        <v>-9851156</v>
      </c>
      <c r="E15" s="20">
        <v>-13694690</v>
      </c>
      <c r="F15" s="21">
        <v>-17789306</v>
      </c>
      <c r="G15" s="19">
        <v>-17972306</v>
      </c>
      <c r="H15" s="20">
        <v>-12301216</v>
      </c>
      <c r="I15" s="22">
        <v>-17722545</v>
      </c>
      <c r="J15" s="23">
        <v>-19007575</v>
      </c>
      <c r="K15" s="19">
        <v>-25427368</v>
      </c>
      <c r="L15" s="20">
        <v>-30641252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-817830</v>
      </c>
      <c r="G16" s="19">
        <v>-886400</v>
      </c>
      <c r="H16" s="20">
        <v>-865317</v>
      </c>
      <c r="I16" s="22">
        <v>-819523</v>
      </c>
      <c r="J16" s="23">
        <v>-976830</v>
      </c>
      <c r="K16" s="19">
        <v>-976830</v>
      </c>
      <c r="L16" s="20">
        <v>-976830</v>
      </c>
    </row>
    <row r="17" spans="1:12" ht="13.5">
      <c r="A17" s="25" t="s">
        <v>30</v>
      </c>
      <c r="B17" s="26"/>
      <c r="C17" s="27">
        <f>SUM(C6:C16)</f>
        <v>40996349</v>
      </c>
      <c r="D17" s="27">
        <f aca="true" t="shared" si="0" ref="D17:L17">SUM(D6:D16)</f>
        <v>97102048</v>
      </c>
      <c r="E17" s="28">
        <f t="shared" si="0"/>
        <v>123144721</v>
      </c>
      <c r="F17" s="29">
        <f t="shared" si="0"/>
        <v>48882942</v>
      </c>
      <c r="G17" s="27">
        <f t="shared" si="0"/>
        <v>49447795</v>
      </c>
      <c r="H17" s="30">
        <f t="shared" si="0"/>
        <v>101055981</v>
      </c>
      <c r="I17" s="29">
        <f t="shared" si="0"/>
        <v>119640392</v>
      </c>
      <c r="J17" s="31">
        <f t="shared" si="0"/>
        <v>36348086</v>
      </c>
      <c r="K17" s="27">
        <f t="shared" si="0"/>
        <v>34593675</v>
      </c>
      <c r="L17" s="28">
        <f t="shared" si="0"/>
        <v>39622286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136384</v>
      </c>
      <c r="D21" s="19">
        <v>2382287</v>
      </c>
      <c r="E21" s="20">
        <v>632579</v>
      </c>
      <c r="F21" s="38">
        <v>5000000</v>
      </c>
      <c r="G21" s="39">
        <v>500000</v>
      </c>
      <c r="H21" s="40">
        <v>835192</v>
      </c>
      <c r="I21" s="22">
        <v>1301440</v>
      </c>
      <c r="J21" s="41">
        <v>2500000</v>
      </c>
      <c r="K21" s="39">
        <v>5000000</v>
      </c>
      <c r="L21" s="40">
        <v>2500000</v>
      </c>
    </row>
    <row r="22" spans="1:12" ht="13.5">
      <c r="A22" s="24" t="s">
        <v>33</v>
      </c>
      <c r="B22" s="18"/>
      <c r="C22" s="19"/>
      <c r="D22" s="39"/>
      <c r="E22" s="40">
        <v>24000</v>
      </c>
      <c r="F22" s="21">
        <v>2000</v>
      </c>
      <c r="G22" s="19">
        <v>2000</v>
      </c>
      <c r="H22" s="20"/>
      <c r="I22" s="22"/>
      <c r="J22" s="23">
        <v>2000</v>
      </c>
      <c r="K22" s="19">
        <v>2000</v>
      </c>
      <c r="L22" s="20">
        <v>2000</v>
      </c>
    </row>
    <row r="23" spans="1:12" ht="13.5">
      <c r="A23" s="24" t="s">
        <v>34</v>
      </c>
      <c r="B23" s="18"/>
      <c r="C23" s="39">
        <v>1923</v>
      </c>
      <c r="D23" s="19">
        <v>2080</v>
      </c>
      <c r="E23" s="20">
        <v>1359</v>
      </c>
      <c r="F23" s="38"/>
      <c r="G23" s="39"/>
      <c r="H23" s="40"/>
      <c r="I23" s="22">
        <v>3326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-23770571</v>
      </c>
      <c r="D26" s="19">
        <v>-28867607</v>
      </c>
      <c r="E26" s="20">
        <v>-85893604</v>
      </c>
      <c r="F26" s="21">
        <v>-158542361</v>
      </c>
      <c r="G26" s="19">
        <v>-156922377</v>
      </c>
      <c r="H26" s="20">
        <v>-105346817</v>
      </c>
      <c r="I26" s="22">
        <v>-122237935</v>
      </c>
      <c r="J26" s="23">
        <v>-74455486</v>
      </c>
      <c r="K26" s="19">
        <v>-79313790</v>
      </c>
      <c r="L26" s="20">
        <v>-80222204</v>
      </c>
    </row>
    <row r="27" spans="1:12" ht="13.5">
      <c r="A27" s="25" t="s">
        <v>37</v>
      </c>
      <c r="B27" s="26"/>
      <c r="C27" s="27">
        <f>SUM(C21:C26)</f>
        <v>-23632264</v>
      </c>
      <c r="D27" s="27">
        <f aca="true" t="shared" si="1" ref="D27:L27">SUM(D21:D26)</f>
        <v>-26483240</v>
      </c>
      <c r="E27" s="28">
        <f t="shared" si="1"/>
        <v>-85235666</v>
      </c>
      <c r="F27" s="29">
        <f t="shared" si="1"/>
        <v>-153540361</v>
      </c>
      <c r="G27" s="27">
        <f t="shared" si="1"/>
        <v>-156420377</v>
      </c>
      <c r="H27" s="28">
        <f t="shared" si="1"/>
        <v>-104511625</v>
      </c>
      <c r="I27" s="30">
        <f t="shared" si="1"/>
        <v>-120933169</v>
      </c>
      <c r="J27" s="31">
        <f t="shared" si="1"/>
        <v>-71953486</v>
      </c>
      <c r="K27" s="27">
        <f t="shared" si="1"/>
        <v>-74311790</v>
      </c>
      <c r="L27" s="28">
        <f t="shared" si="1"/>
        <v>-77720204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77997</v>
      </c>
      <c r="E31" s="20">
        <v>44000</v>
      </c>
      <c r="F31" s="21"/>
      <c r="G31" s="19"/>
      <c r="H31" s="20"/>
      <c r="I31" s="22">
        <v>105192</v>
      </c>
      <c r="J31" s="23"/>
      <c r="K31" s="19"/>
      <c r="L31" s="20"/>
    </row>
    <row r="32" spans="1:12" ht="13.5">
      <c r="A32" s="24" t="s">
        <v>40</v>
      </c>
      <c r="B32" s="18"/>
      <c r="C32" s="19">
        <v>46061</v>
      </c>
      <c r="D32" s="19">
        <v>24781200</v>
      </c>
      <c r="E32" s="20">
        <v>43000000</v>
      </c>
      <c r="F32" s="21">
        <v>45846900</v>
      </c>
      <c r="G32" s="19">
        <v>49732801</v>
      </c>
      <c r="H32" s="20">
        <v>20000000</v>
      </c>
      <c r="I32" s="22">
        <v>20000000</v>
      </c>
      <c r="J32" s="23">
        <v>52277463</v>
      </c>
      <c r="K32" s="19">
        <v>53888800</v>
      </c>
      <c r="L32" s="20">
        <v>58306000</v>
      </c>
    </row>
    <row r="33" spans="1:12" ht="13.5">
      <c r="A33" s="24" t="s">
        <v>41</v>
      </c>
      <c r="B33" s="18"/>
      <c r="C33" s="19">
        <v>209253</v>
      </c>
      <c r="D33" s="19">
        <v>280514</v>
      </c>
      <c r="E33" s="20">
        <v>671815</v>
      </c>
      <c r="F33" s="21">
        <v>187091</v>
      </c>
      <c r="G33" s="39">
        <v>187091</v>
      </c>
      <c r="H33" s="40">
        <v>747687</v>
      </c>
      <c r="I33" s="42">
        <v>747688</v>
      </c>
      <c r="J33" s="23">
        <v>196000</v>
      </c>
      <c r="K33" s="19">
        <v>206000</v>
      </c>
      <c r="L33" s="20">
        <v>245000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-10091969</v>
      </c>
      <c r="D35" s="19">
        <v>-11641534</v>
      </c>
      <c r="E35" s="20">
        <v>-11539359</v>
      </c>
      <c r="F35" s="21">
        <v>-15687188</v>
      </c>
      <c r="G35" s="19">
        <v>-15687188</v>
      </c>
      <c r="H35" s="20">
        <v>-16295103</v>
      </c>
      <c r="I35" s="22">
        <v>-14566109</v>
      </c>
      <c r="J35" s="23">
        <v>-15631075</v>
      </c>
      <c r="K35" s="19">
        <v>-20486194</v>
      </c>
      <c r="L35" s="20">
        <v>-23762184</v>
      </c>
    </row>
    <row r="36" spans="1:12" ht="13.5">
      <c r="A36" s="25" t="s">
        <v>43</v>
      </c>
      <c r="B36" s="26"/>
      <c r="C36" s="27">
        <f>SUM(C31:C35)</f>
        <v>-9836655</v>
      </c>
      <c r="D36" s="27">
        <f aca="true" t="shared" si="2" ref="D36:L36">SUM(D31:D35)</f>
        <v>13498177</v>
      </c>
      <c r="E36" s="28">
        <f t="shared" si="2"/>
        <v>32176456</v>
      </c>
      <c r="F36" s="29">
        <f t="shared" si="2"/>
        <v>30346803</v>
      </c>
      <c r="G36" s="27">
        <f t="shared" si="2"/>
        <v>34232704</v>
      </c>
      <c r="H36" s="28">
        <f t="shared" si="2"/>
        <v>4452584</v>
      </c>
      <c r="I36" s="30">
        <f t="shared" si="2"/>
        <v>6286771</v>
      </c>
      <c r="J36" s="31">
        <f t="shared" si="2"/>
        <v>36842388</v>
      </c>
      <c r="K36" s="27">
        <f t="shared" si="2"/>
        <v>33608606</v>
      </c>
      <c r="L36" s="28">
        <f t="shared" si="2"/>
        <v>34788816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7527430</v>
      </c>
      <c r="D38" s="33">
        <f aca="true" t="shared" si="3" ref="D38:L38">+D17+D27+D36</f>
        <v>84116985</v>
      </c>
      <c r="E38" s="34">
        <f t="shared" si="3"/>
        <v>70085511</v>
      </c>
      <c r="F38" s="35">
        <f t="shared" si="3"/>
        <v>-74310616</v>
      </c>
      <c r="G38" s="33">
        <f t="shared" si="3"/>
        <v>-72739878</v>
      </c>
      <c r="H38" s="34">
        <f t="shared" si="3"/>
        <v>996940</v>
      </c>
      <c r="I38" s="36">
        <f t="shared" si="3"/>
        <v>4993994</v>
      </c>
      <c r="J38" s="37">
        <f t="shared" si="3"/>
        <v>1236988</v>
      </c>
      <c r="K38" s="33">
        <f t="shared" si="3"/>
        <v>-6109509</v>
      </c>
      <c r="L38" s="34">
        <f t="shared" si="3"/>
        <v>-3309102</v>
      </c>
    </row>
    <row r="39" spans="1:12" ht="13.5">
      <c r="A39" s="24" t="s">
        <v>45</v>
      </c>
      <c r="B39" s="18" t="s">
        <v>46</v>
      </c>
      <c r="C39" s="33">
        <v>45055138</v>
      </c>
      <c r="D39" s="33">
        <v>52582568</v>
      </c>
      <c r="E39" s="34">
        <v>136699553</v>
      </c>
      <c r="F39" s="35">
        <v>176606000</v>
      </c>
      <c r="G39" s="33">
        <v>206749295</v>
      </c>
      <c r="H39" s="34">
        <v>206785097</v>
      </c>
      <c r="I39" s="36">
        <v>206785097</v>
      </c>
      <c r="J39" s="37">
        <v>120493000</v>
      </c>
      <c r="K39" s="33">
        <v>121729987</v>
      </c>
      <c r="L39" s="34">
        <v>115620478</v>
      </c>
    </row>
    <row r="40" spans="1:12" ht="13.5">
      <c r="A40" s="43" t="s">
        <v>47</v>
      </c>
      <c r="B40" s="44" t="s">
        <v>46</v>
      </c>
      <c r="C40" s="45">
        <v>52582568</v>
      </c>
      <c r="D40" s="45">
        <v>136699553</v>
      </c>
      <c r="E40" s="46">
        <v>206785064</v>
      </c>
      <c r="F40" s="47">
        <v>102295383</v>
      </c>
      <c r="G40" s="45">
        <v>134009417</v>
      </c>
      <c r="H40" s="46">
        <v>207782037</v>
      </c>
      <c r="I40" s="48">
        <v>211779091</v>
      </c>
      <c r="J40" s="49">
        <v>121729987</v>
      </c>
      <c r="K40" s="45">
        <v>115620478</v>
      </c>
      <c r="L40" s="46">
        <v>112311376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50335783</v>
      </c>
      <c r="D6" s="19">
        <v>69150800</v>
      </c>
      <c r="E6" s="20">
        <v>95240114</v>
      </c>
      <c r="F6" s="21">
        <v>101789359</v>
      </c>
      <c r="G6" s="19">
        <v>104671451</v>
      </c>
      <c r="H6" s="20">
        <v>104651649</v>
      </c>
      <c r="I6" s="22">
        <v>104651008</v>
      </c>
      <c r="J6" s="23">
        <v>107367905</v>
      </c>
      <c r="K6" s="19">
        <v>113809980</v>
      </c>
      <c r="L6" s="20">
        <v>120638579</v>
      </c>
    </row>
    <row r="7" spans="1:12" ht="13.5">
      <c r="A7" s="24" t="s">
        <v>19</v>
      </c>
      <c r="B7" s="18"/>
      <c r="C7" s="19">
        <v>519201072</v>
      </c>
      <c r="D7" s="19">
        <v>548422378</v>
      </c>
      <c r="E7" s="20">
        <v>545994776</v>
      </c>
      <c r="F7" s="21">
        <v>540032245</v>
      </c>
      <c r="G7" s="19">
        <v>566511690</v>
      </c>
      <c r="H7" s="20">
        <v>587062175</v>
      </c>
      <c r="I7" s="22">
        <v>578997346</v>
      </c>
      <c r="J7" s="23">
        <v>578101749</v>
      </c>
      <c r="K7" s="19">
        <v>618263278</v>
      </c>
      <c r="L7" s="20">
        <v>655405809</v>
      </c>
    </row>
    <row r="8" spans="1:12" ht="13.5">
      <c r="A8" s="24" t="s">
        <v>20</v>
      </c>
      <c r="B8" s="18"/>
      <c r="C8" s="19">
        <v>124181459</v>
      </c>
      <c r="D8" s="19">
        <v>61756321</v>
      </c>
      <c r="E8" s="20">
        <v>59562951</v>
      </c>
      <c r="F8" s="21">
        <v>23658363</v>
      </c>
      <c r="G8" s="19">
        <v>27958974</v>
      </c>
      <c r="H8" s="20">
        <v>52869599</v>
      </c>
      <c r="I8" s="22">
        <v>79330591</v>
      </c>
      <c r="J8" s="23">
        <v>67396751</v>
      </c>
      <c r="K8" s="19">
        <v>69416165</v>
      </c>
      <c r="L8" s="20">
        <v>71446064</v>
      </c>
    </row>
    <row r="9" spans="1:12" ht="13.5">
      <c r="A9" s="24" t="s">
        <v>21</v>
      </c>
      <c r="B9" s="18" t="s">
        <v>22</v>
      </c>
      <c r="C9" s="19">
        <v>78359688</v>
      </c>
      <c r="D9" s="19">
        <v>87665941</v>
      </c>
      <c r="E9" s="20">
        <v>85879854</v>
      </c>
      <c r="F9" s="21">
        <v>129502340</v>
      </c>
      <c r="G9" s="19">
        <v>135064718</v>
      </c>
      <c r="H9" s="20">
        <v>117413280</v>
      </c>
      <c r="I9" s="22">
        <v>108753288</v>
      </c>
      <c r="J9" s="23">
        <v>117582829</v>
      </c>
      <c r="K9" s="19">
        <v>129464745</v>
      </c>
      <c r="L9" s="20">
        <v>131316364</v>
      </c>
    </row>
    <row r="10" spans="1:12" ht="13.5">
      <c r="A10" s="24" t="s">
        <v>23</v>
      </c>
      <c r="B10" s="18" t="s">
        <v>22</v>
      </c>
      <c r="C10" s="19">
        <v>38238734</v>
      </c>
      <c r="D10" s="19">
        <v>39181758</v>
      </c>
      <c r="E10" s="20">
        <v>53804028</v>
      </c>
      <c r="F10" s="21">
        <v>36223334</v>
      </c>
      <c r="G10" s="19">
        <v>35682480</v>
      </c>
      <c r="H10" s="20">
        <v>35638522</v>
      </c>
      <c r="I10" s="22">
        <v>37180094</v>
      </c>
      <c r="J10" s="23">
        <v>33464000</v>
      </c>
      <c r="K10" s="19">
        <v>32671000</v>
      </c>
      <c r="L10" s="20">
        <v>50891000</v>
      </c>
    </row>
    <row r="11" spans="1:12" ht="13.5">
      <c r="A11" s="24" t="s">
        <v>24</v>
      </c>
      <c r="B11" s="18"/>
      <c r="C11" s="19">
        <v>14172494</v>
      </c>
      <c r="D11" s="19">
        <v>20365332</v>
      </c>
      <c r="E11" s="20">
        <v>29521047</v>
      </c>
      <c r="F11" s="21">
        <v>26127320</v>
      </c>
      <c r="G11" s="19">
        <v>34419696</v>
      </c>
      <c r="H11" s="20">
        <v>36498765</v>
      </c>
      <c r="I11" s="22">
        <v>34816538</v>
      </c>
      <c r="J11" s="23">
        <v>34958029</v>
      </c>
      <c r="K11" s="19">
        <v>36473732</v>
      </c>
      <c r="L11" s="20">
        <v>38048153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-672471373</v>
      </c>
      <c r="D14" s="19">
        <v>-625550495</v>
      </c>
      <c r="E14" s="20">
        <v>-705472342</v>
      </c>
      <c r="F14" s="21">
        <v>-749435624</v>
      </c>
      <c r="G14" s="19">
        <v>-754900024</v>
      </c>
      <c r="H14" s="20">
        <v>-720049762</v>
      </c>
      <c r="I14" s="22">
        <v>-722466044</v>
      </c>
      <c r="J14" s="23">
        <v>-827067388</v>
      </c>
      <c r="K14" s="19">
        <v>-885353353</v>
      </c>
      <c r="L14" s="20">
        <v>-940910757</v>
      </c>
    </row>
    <row r="15" spans="1:12" ht="13.5">
      <c r="A15" s="24" t="s">
        <v>28</v>
      </c>
      <c r="B15" s="18"/>
      <c r="C15" s="19">
        <v>-2678808</v>
      </c>
      <c r="D15" s="19">
        <v>-2776215</v>
      </c>
      <c r="E15" s="20">
        <v>-6236695</v>
      </c>
      <c r="F15" s="21">
        <v>-3086058</v>
      </c>
      <c r="G15" s="19">
        <v>-3144771</v>
      </c>
      <c r="H15" s="20">
        <v>-2813212</v>
      </c>
      <c r="I15" s="22">
        <v>-2894419</v>
      </c>
      <c r="J15" s="23">
        <v>-3387448</v>
      </c>
      <c r="K15" s="19">
        <v>-3556984</v>
      </c>
      <c r="L15" s="20">
        <v>-3770653</v>
      </c>
    </row>
    <row r="16" spans="1:12" ht="13.5">
      <c r="A16" s="24" t="s">
        <v>29</v>
      </c>
      <c r="B16" s="18" t="s">
        <v>22</v>
      </c>
      <c r="C16" s="19">
        <v>-1004781</v>
      </c>
      <c r="D16" s="19">
        <v>-1128893</v>
      </c>
      <c r="E16" s="20">
        <v>-1164351</v>
      </c>
      <c r="F16" s="21">
        <v>-1319999</v>
      </c>
      <c r="G16" s="19">
        <v>-1322000</v>
      </c>
      <c r="H16" s="20">
        <v>-1142792</v>
      </c>
      <c r="I16" s="22">
        <v>-1142798</v>
      </c>
      <c r="J16" s="23">
        <v>-4329810</v>
      </c>
      <c r="K16" s="19">
        <v>-3987301</v>
      </c>
      <c r="L16" s="20">
        <v>-4886569</v>
      </c>
    </row>
    <row r="17" spans="1:12" ht="13.5">
      <c r="A17" s="25" t="s">
        <v>30</v>
      </c>
      <c r="B17" s="26"/>
      <c r="C17" s="27">
        <f>SUM(C6:C16)</f>
        <v>148334268</v>
      </c>
      <c r="D17" s="27">
        <f aca="true" t="shared" si="0" ref="D17:L17">SUM(D6:D16)</f>
        <v>197086927</v>
      </c>
      <c r="E17" s="28">
        <f t="shared" si="0"/>
        <v>157129382</v>
      </c>
      <c r="F17" s="29">
        <f t="shared" si="0"/>
        <v>103491280</v>
      </c>
      <c r="G17" s="27">
        <f t="shared" si="0"/>
        <v>144942214</v>
      </c>
      <c r="H17" s="30">
        <f t="shared" si="0"/>
        <v>210128224</v>
      </c>
      <c r="I17" s="29">
        <f t="shared" si="0"/>
        <v>217225604</v>
      </c>
      <c r="J17" s="31">
        <f t="shared" si="0"/>
        <v>104086617</v>
      </c>
      <c r="K17" s="27">
        <f t="shared" si="0"/>
        <v>107201262</v>
      </c>
      <c r="L17" s="28">
        <f t="shared" si="0"/>
        <v>118177990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371290</v>
      </c>
      <c r="D21" s="19">
        <v>669207</v>
      </c>
      <c r="E21" s="20">
        <v>6283773</v>
      </c>
      <c r="F21" s="38">
        <v>1236399</v>
      </c>
      <c r="G21" s="39">
        <v>2074998</v>
      </c>
      <c r="H21" s="40">
        <v>148032</v>
      </c>
      <c r="I21" s="22">
        <v>1890536</v>
      </c>
      <c r="J21" s="41">
        <v>954000</v>
      </c>
      <c r="K21" s="39">
        <v>1011000</v>
      </c>
      <c r="L21" s="40">
        <v>1072000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264248</v>
      </c>
      <c r="D23" s="19">
        <v>171477</v>
      </c>
      <c r="E23" s="20">
        <v>281957</v>
      </c>
      <c r="F23" s="38">
        <v>99996</v>
      </c>
      <c r="G23" s="39">
        <v>99996</v>
      </c>
      <c r="H23" s="40">
        <v>-797391</v>
      </c>
      <c r="I23" s="22">
        <v>434759</v>
      </c>
      <c r="J23" s="41">
        <v>99996</v>
      </c>
      <c r="K23" s="39">
        <v>100000</v>
      </c>
      <c r="L23" s="40">
        <v>100000</v>
      </c>
    </row>
    <row r="24" spans="1:12" ht="13.5">
      <c r="A24" s="24" t="s">
        <v>35</v>
      </c>
      <c r="B24" s="18"/>
      <c r="C24" s="19"/>
      <c r="D24" s="19"/>
      <c r="E24" s="20"/>
      <c r="F24" s="21">
        <v>-12000000</v>
      </c>
      <c r="G24" s="19">
        <v>-12000000</v>
      </c>
      <c r="H24" s="20">
        <v>-12000000</v>
      </c>
      <c r="I24" s="22">
        <v>-12000000</v>
      </c>
      <c r="J24" s="23">
        <v>-12000000</v>
      </c>
      <c r="K24" s="19">
        <v>-12000000</v>
      </c>
      <c r="L24" s="20">
        <v>-12000000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-114263394</v>
      </c>
      <c r="D26" s="19">
        <v>-121509581</v>
      </c>
      <c r="E26" s="20">
        <v>-147023268</v>
      </c>
      <c r="F26" s="21">
        <v>-148066165</v>
      </c>
      <c r="G26" s="19">
        <v>-152376500</v>
      </c>
      <c r="H26" s="20">
        <v>-131259417</v>
      </c>
      <c r="I26" s="22">
        <v>-135526792</v>
      </c>
      <c r="J26" s="23">
        <v>-126284586</v>
      </c>
      <c r="K26" s="19">
        <v>-166502960</v>
      </c>
      <c r="L26" s="20">
        <v>-189767234</v>
      </c>
    </row>
    <row r="27" spans="1:12" ht="13.5">
      <c r="A27" s="25" t="s">
        <v>37</v>
      </c>
      <c r="B27" s="26"/>
      <c r="C27" s="27">
        <f>SUM(C21:C26)</f>
        <v>-113627856</v>
      </c>
      <c r="D27" s="27">
        <f aca="true" t="shared" si="1" ref="D27:L27">SUM(D21:D26)</f>
        <v>-120668897</v>
      </c>
      <c r="E27" s="28">
        <f t="shared" si="1"/>
        <v>-140457538</v>
      </c>
      <c r="F27" s="29">
        <f t="shared" si="1"/>
        <v>-158729770</v>
      </c>
      <c r="G27" s="27">
        <f t="shared" si="1"/>
        <v>-162201506</v>
      </c>
      <c r="H27" s="28">
        <f t="shared" si="1"/>
        <v>-143908776</v>
      </c>
      <c r="I27" s="30">
        <f t="shared" si="1"/>
        <v>-145201497</v>
      </c>
      <c r="J27" s="31">
        <f t="shared" si="1"/>
        <v>-137230590</v>
      </c>
      <c r="K27" s="27">
        <f t="shared" si="1"/>
        <v>-177391960</v>
      </c>
      <c r="L27" s="28">
        <f t="shared" si="1"/>
        <v>-200595234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4800000</v>
      </c>
      <c r="F32" s="21">
        <v>7410000</v>
      </c>
      <c r="G32" s="19">
        <v>6500000</v>
      </c>
      <c r="H32" s="20"/>
      <c r="I32" s="22">
        <v>3978263</v>
      </c>
      <c r="J32" s="23">
        <v>5600000</v>
      </c>
      <c r="K32" s="19">
        <v>40000000</v>
      </c>
      <c r="L32" s="20">
        <v>45000000</v>
      </c>
    </row>
    <row r="33" spans="1:12" ht="13.5">
      <c r="A33" s="24" t="s">
        <v>41</v>
      </c>
      <c r="B33" s="18"/>
      <c r="C33" s="19">
        <v>2914950</v>
      </c>
      <c r="D33" s="19">
        <v>2075554</v>
      </c>
      <c r="E33" s="20">
        <v>1389430</v>
      </c>
      <c r="F33" s="21">
        <v>1018200</v>
      </c>
      <c r="G33" s="39">
        <v>908974</v>
      </c>
      <c r="H33" s="40">
        <v>2396239</v>
      </c>
      <c r="I33" s="42">
        <v>2396238</v>
      </c>
      <c r="J33" s="23">
        <v>1087668</v>
      </c>
      <c r="K33" s="19">
        <v>1142054</v>
      </c>
      <c r="L33" s="20">
        <v>1199156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-2084380</v>
      </c>
      <c r="D35" s="19">
        <v>-3078026</v>
      </c>
      <c r="E35" s="20">
        <v>-2803273</v>
      </c>
      <c r="F35" s="21">
        <v>-3702234</v>
      </c>
      <c r="G35" s="19">
        <v>-3421709</v>
      </c>
      <c r="H35" s="20">
        <v>-2922048</v>
      </c>
      <c r="I35" s="22">
        <v>-366190</v>
      </c>
      <c r="J35" s="23">
        <v>-4300300</v>
      </c>
      <c r="K35" s="19">
        <v>-6691044</v>
      </c>
      <c r="L35" s="20">
        <v>-9893621</v>
      </c>
    </row>
    <row r="36" spans="1:12" ht="13.5">
      <c r="A36" s="25" t="s">
        <v>43</v>
      </c>
      <c r="B36" s="26"/>
      <c r="C36" s="27">
        <f>SUM(C31:C35)</f>
        <v>830570</v>
      </c>
      <c r="D36" s="27">
        <f aca="true" t="shared" si="2" ref="D36:L36">SUM(D31:D35)</f>
        <v>-1002472</v>
      </c>
      <c r="E36" s="28">
        <f t="shared" si="2"/>
        <v>3386157</v>
      </c>
      <c r="F36" s="29">
        <f t="shared" si="2"/>
        <v>4725966</v>
      </c>
      <c r="G36" s="27">
        <f t="shared" si="2"/>
        <v>3987265</v>
      </c>
      <c r="H36" s="28">
        <f t="shared" si="2"/>
        <v>-525809</v>
      </c>
      <c r="I36" s="30">
        <f t="shared" si="2"/>
        <v>6008311</v>
      </c>
      <c r="J36" s="31">
        <f t="shared" si="2"/>
        <v>2387368</v>
      </c>
      <c r="K36" s="27">
        <f t="shared" si="2"/>
        <v>34451010</v>
      </c>
      <c r="L36" s="28">
        <f t="shared" si="2"/>
        <v>36305535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35536982</v>
      </c>
      <c r="D38" s="33">
        <f aca="true" t="shared" si="3" ref="D38:L38">+D17+D27+D36</f>
        <v>75415558</v>
      </c>
      <c r="E38" s="34">
        <f t="shared" si="3"/>
        <v>20058001</v>
      </c>
      <c r="F38" s="35">
        <f t="shared" si="3"/>
        <v>-50512524</v>
      </c>
      <c r="G38" s="33">
        <f t="shared" si="3"/>
        <v>-13272027</v>
      </c>
      <c r="H38" s="34">
        <f t="shared" si="3"/>
        <v>65693639</v>
      </c>
      <c r="I38" s="36">
        <f t="shared" si="3"/>
        <v>78032418</v>
      </c>
      <c r="J38" s="37">
        <f t="shared" si="3"/>
        <v>-30756605</v>
      </c>
      <c r="K38" s="33">
        <f t="shared" si="3"/>
        <v>-35739688</v>
      </c>
      <c r="L38" s="34">
        <f t="shared" si="3"/>
        <v>-46111709</v>
      </c>
    </row>
    <row r="39" spans="1:12" ht="13.5">
      <c r="A39" s="24" t="s">
        <v>45</v>
      </c>
      <c r="B39" s="18" t="s">
        <v>46</v>
      </c>
      <c r="C39" s="33">
        <v>208299502</v>
      </c>
      <c r="D39" s="33">
        <v>243836485</v>
      </c>
      <c r="E39" s="34">
        <v>319252041</v>
      </c>
      <c r="F39" s="35">
        <v>274878158</v>
      </c>
      <c r="G39" s="33">
        <v>339310039</v>
      </c>
      <c r="H39" s="34">
        <v>339310039</v>
      </c>
      <c r="I39" s="36">
        <v>339310039</v>
      </c>
      <c r="J39" s="37">
        <v>326038022</v>
      </c>
      <c r="K39" s="33">
        <v>295281417</v>
      </c>
      <c r="L39" s="34">
        <v>259541729</v>
      </c>
    </row>
    <row r="40" spans="1:12" ht="13.5">
      <c r="A40" s="43" t="s">
        <v>47</v>
      </c>
      <c r="B40" s="44" t="s">
        <v>46</v>
      </c>
      <c r="C40" s="45">
        <v>243836484</v>
      </c>
      <c r="D40" s="45">
        <v>319252043</v>
      </c>
      <c r="E40" s="46">
        <v>339310042</v>
      </c>
      <c r="F40" s="47">
        <v>224365634</v>
      </c>
      <c r="G40" s="45">
        <v>326038012</v>
      </c>
      <c r="H40" s="46">
        <v>405003678</v>
      </c>
      <c r="I40" s="48">
        <v>417342457</v>
      </c>
      <c r="J40" s="49">
        <v>295281417</v>
      </c>
      <c r="K40" s="45">
        <v>259541729</v>
      </c>
      <c r="L40" s="46">
        <v>213430020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165382300</v>
      </c>
      <c r="D6" s="19">
        <v>168893893</v>
      </c>
      <c r="E6" s="20">
        <v>192377187</v>
      </c>
      <c r="F6" s="21">
        <v>202852211</v>
      </c>
      <c r="G6" s="19">
        <v>216478895</v>
      </c>
      <c r="H6" s="20">
        <v>222126268</v>
      </c>
      <c r="I6" s="22">
        <v>217706057</v>
      </c>
      <c r="J6" s="23">
        <v>221879143</v>
      </c>
      <c r="K6" s="19">
        <v>241848278</v>
      </c>
      <c r="L6" s="20">
        <v>263614608</v>
      </c>
    </row>
    <row r="7" spans="1:12" ht="13.5">
      <c r="A7" s="24" t="s">
        <v>19</v>
      </c>
      <c r="B7" s="18"/>
      <c r="C7" s="19">
        <v>625954651</v>
      </c>
      <c r="D7" s="19">
        <v>645145643</v>
      </c>
      <c r="E7" s="20">
        <v>726375065</v>
      </c>
      <c r="F7" s="21">
        <v>771943093</v>
      </c>
      <c r="G7" s="19">
        <v>841386066</v>
      </c>
      <c r="H7" s="20">
        <v>614432637</v>
      </c>
      <c r="I7" s="22">
        <v>798239211</v>
      </c>
      <c r="J7" s="23">
        <v>839356667</v>
      </c>
      <c r="K7" s="19">
        <v>900074760</v>
      </c>
      <c r="L7" s="20">
        <v>970269772</v>
      </c>
    </row>
    <row r="8" spans="1:12" ht="13.5">
      <c r="A8" s="24" t="s">
        <v>20</v>
      </c>
      <c r="B8" s="18"/>
      <c r="C8" s="19">
        <v>46918446</v>
      </c>
      <c r="D8" s="19">
        <v>65873839</v>
      </c>
      <c r="E8" s="20">
        <v>101630594</v>
      </c>
      <c r="F8" s="21">
        <v>92246545</v>
      </c>
      <c r="G8" s="19">
        <v>93474227</v>
      </c>
      <c r="H8" s="20">
        <v>624206456</v>
      </c>
      <c r="I8" s="22">
        <v>92833409</v>
      </c>
      <c r="J8" s="23">
        <v>116914820</v>
      </c>
      <c r="K8" s="19">
        <v>124373832</v>
      </c>
      <c r="L8" s="20">
        <v>132353289</v>
      </c>
    </row>
    <row r="9" spans="1:12" ht="13.5">
      <c r="A9" s="24" t="s">
        <v>21</v>
      </c>
      <c r="B9" s="18" t="s">
        <v>22</v>
      </c>
      <c r="C9" s="19">
        <v>251626881</v>
      </c>
      <c r="D9" s="19">
        <v>245417235</v>
      </c>
      <c r="E9" s="20">
        <v>300739970</v>
      </c>
      <c r="F9" s="21">
        <v>301936945</v>
      </c>
      <c r="G9" s="19">
        <v>300992907</v>
      </c>
      <c r="H9" s="20">
        <v>290407227</v>
      </c>
      <c r="I9" s="22">
        <v>350854332</v>
      </c>
      <c r="J9" s="23">
        <v>396338284</v>
      </c>
      <c r="K9" s="19">
        <v>418809542</v>
      </c>
      <c r="L9" s="20">
        <v>455616050</v>
      </c>
    </row>
    <row r="10" spans="1:12" ht="13.5">
      <c r="A10" s="24" t="s">
        <v>23</v>
      </c>
      <c r="B10" s="18" t="s">
        <v>22</v>
      </c>
      <c r="C10" s="19">
        <v>274884278</v>
      </c>
      <c r="D10" s="19">
        <v>152475061</v>
      </c>
      <c r="E10" s="20">
        <v>142957360</v>
      </c>
      <c r="F10" s="21">
        <v>140285052</v>
      </c>
      <c r="G10" s="19">
        <v>213139094</v>
      </c>
      <c r="H10" s="20">
        <v>224953725</v>
      </c>
      <c r="I10" s="22">
        <v>199936388</v>
      </c>
      <c r="J10" s="23">
        <v>184964714</v>
      </c>
      <c r="K10" s="19">
        <v>84125458</v>
      </c>
      <c r="L10" s="20">
        <v>68510950</v>
      </c>
    </row>
    <row r="11" spans="1:12" ht="13.5">
      <c r="A11" s="24" t="s">
        <v>24</v>
      </c>
      <c r="B11" s="18"/>
      <c r="C11" s="19">
        <v>22625319</v>
      </c>
      <c r="D11" s="19">
        <v>24911854</v>
      </c>
      <c r="E11" s="20">
        <v>30821637</v>
      </c>
      <c r="F11" s="21">
        <v>31950320</v>
      </c>
      <c r="G11" s="19">
        <v>27416780</v>
      </c>
      <c r="H11" s="20">
        <v>37440806</v>
      </c>
      <c r="I11" s="22">
        <v>37303968</v>
      </c>
      <c r="J11" s="23">
        <v>36266430</v>
      </c>
      <c r="K11" s="19">
        <v>38839498</v>
      </c>
      <c r="L11" s="20">
        <v>41600432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-856814812</v>
      </c>
      <c r="D14" s="19">
        <v>-1056337269</v>
      </c>
      <c r="E14" s="20">
        <v>-1165647363</v>
      </c>
      <c r="F14" s="21">
        <v>-1229947808</v>
      </c>
      <c r="G14" s="19">
        <v>-1441444229</v>
      </c>
      <c r="H14" s="20">
        <v>-1510029563</v>
      </c>
      <c r="I14" s="22">
        <v>-1279751220</v>
      </c>
      <c r="J14" s="23">
        <v>-1412279703</v>
      </c>
      <c r="K14" s="19">
        <v>-1514461315</v>
      </c>
      <c r="L14" s="20">
        <v>-1588451191</v>
      </c>
    </row>
    <row r="15" spans="1:12" ht="13.5">
      <c r="A15" s="24" t="s">
        <v>28</v>
      </c>
      <c r="B15" s="18"/>
      <c r="C15" s="19">
        <v>-51111183</v>
      </c>
      <c r="D15" s="19">
        <v>-50235166</v>
      </c>
      <c r="E15" s="20">
        <v>-47174985</v>
      </c>
      <c r="F15" s="21">
        <v>-39320326</v>
      </c>
      <c r="G15" s="19">
        <v>-39320324</v>
      </c>
      <c r="H15" s="20">
        <v>-41062896</v>
      </c>
      <c r="I15" s="22">
        <v>-42810558</v>
      </c>
      <c r="J15" s="23">
        <v>-38103660</v>
      </c>
      <c r="K15" s="19">
        <v>-34597774</v>
      </c>
      <c r="L15" s="20">
        <v>-30277710</v>
      </c>
    </row>
    <row r="16" spans="1:12" ht="13.5">
      <c r="A16" s="24" t="s">
        <v>29</v>
      </c>
      <c r="B16" s="18" t="s">
        <v>22</v>
      </c>
      <c r="C16" s="19">
        <v>-2368266</v>
      </c>
      <c r="D16" s="19">
        <v>-2700695</v>
      </c>
      <c r="E16" s="20">
        <v>-2971833</v>
      </c>
      <c r="F16" s="21">
        <v>-4698001</v>
      </c>
      <c r="G16" s="19">
        <v>-369999</v>
      </c>
      <c r="H16" s="20">
        <v>-3375098</v>
      </c>
      <c r="I16" s="22">
        <v>-121750</v>
      </c>
      <c r="J16" s="23">
        <v>-149999</v>
      </c>
      <c r="K16" s="19">
        <v>-150000</v>
      </c>
      <c r="L16" s="20">
        <v>-150000</v>
      </c>
    </row>
    <row r="17" spans="1:12" ht="13.5">
      <c r="A17" s="25" t="s">
        <v>30</v>
      </c>
      <c r="B17" s="26"/>
      <c r="C17" s="27">
        <f>SUM(C6:C16)</f>
        <v>477097614</v>
      </c>
      <c r="D17" s="27">
        <f aca="true" t="shared" si="0" ref="D17:L17">SUM(D6:D16)</f>
        <v>193444395</v>
      </c>
      <c r="E17" s="28">
        <f t="shared" si="0"/>
        <v>279107632</v>
      </c>
      <c r="F17" s="29">
        <f t="shared" si="0"/>
        <v>267248031</v>
      </c>
      <c r="G17" s="27">
        <f t="shared" si="0"/>
        <v>211753417</v>
      </c>
      <c r="H17" s="30">
        <f t="shared" si="0"/>
        <v>459099562</v>
      </c>
      <c r="I17" s="29">
        <f t="shared" si="0"/>
        <v>374189837</v>
      </c>
      <c r="J17" s="31">
        <f t="shared" si="0"/>
        <v>345186696</v>
      </c>
      <c r="K17" s="27">
        <f t="shared" si="0"/>
        <v>258862279</v>
      </c>
      <c r="L17" s="28">
        <f t="shared" si="0"/>
        <v>313086200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1357</v>
      </c>
      <c r="D21" s="19">
        <v>462456</v>
      </c>
      <c r="E21" s="20">
        <v>40000</v>
      </c>
      <c r="F21" s="38">
        <v>10731088</v>
      </c>
      <c r="G21" s="39">
        <v>10812160</v>
      </c>
      <c r="H21" s="40">
        <v>10105608</v>
      </c>
      <c r="I21" s="22">
        <v>513491</v>
      </c>
      <c r="J21" s="41">
        <v>11569059</v>
      </c>
      <c r="K21" s="39">
        <v>12378970</v>
      </c>
      <c r="L21" s="40">
        <v>13234460</v>
      </c>
    </row>
    <row r="22" spans="1:12" ht="13.5">
      <c r="A22" s="24" t="s">
        <v>33</v>
      </c>
      <c r="B22" s="18"/>
      <c r="C22" s="19"/>
      <c r="D22" s="39">
        <v>1683833</v>
      </c>
      <c r="E22" s="40">
        <v>-1826522</v>
      </c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-1879926</v>
      </c>
      <c r="D23" s="19">
        <v>454126</v>
      </c>
      <c r="E23" s="20">
        <v>7338</v>
      </c>
      <c r="F23" s="38">
        <v>113808</v>
      </c>
      <c r="G23" s="39">
        <v>-158560</v>
      </c>
      <c r="H23" s="40"/>
      <c r="I23" s="22">
        <v>579596</v>
      </c>
      <c r="J23" s="41">
        <v>-70111</v>
      </c>
      <c r="K23" s="39">
        <v>-37860</v>
      </c>
      <c r="L23" s="40">
        <v>-17794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-125000000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-330348962</v>
      </c>
      <c r="D26" s="19">
        <v>-200217593</v>
      </c>
      <c r="E26" s="20">
        <v>-210588022</v>
      </c>
      <c r="F26" s="21">
        <v>-221535955</v>
      </c>
      <c r="G26" s="19">
        <v>-267022524</v>
      </c>
      <c r="H26" s="20">
        <v>-181075901</v>
      </c>
      <c r="I26" s="22">
        <v>-212163796</v>
      </c>
      <c r="J26" s="23">
        <v>-306838685</v>
      </c>
      <c r="K26" s="19">
        <v>-455116674</v>
      </c>
      <c r="L26" s="20">
        <v>-528875325</v>
      </c>
    </row>
    <row r="27" spans="1:12" ht="13.5">
      <c r="A27" s="25" t="s">
        <v>37</v>
      </c>
      <c r="B27" s="26"/>
      <c r="C27" s="27">
        <f>SUM(C21:C26)</f>
        <v>-332227531</v>
      </c>
      <c r="D27" s="27">
        <f aca="true" t="shared" si="1" ref="D27:L27">SUM(D21:D26)</f>
        <v>-197617178</v>
      </c>
      <c r="E27" s="28">
        <f t="shared" si="1"/>
        <v>-212367206</v>
      </c>
      <c r="F27" s="29">
        <f t="shared" si="1"/>
        <v>-210691059</v>
      </c>
      <c r="G27" s="27">
        <f t="shared" si="1"/>
        <v>-256368924</v>
      </c>
      <c r="H27" s="28">
        <f t="shared" si="1"/>
        <v>-295970293</v>
      </c>
      <c r="I27" s="30">
        <f t="shared" si="1"/>
        <v>-211070709</v>
      </c>
      <c r="J27" s="31">
        <f t="shared" si="1"/>
        <v>-295339737</v>
      </c>
      <c r="K27" s="27">
        <f t="shared" si="1"/>
        <v>-442775564</v>
      </c>
      <c r="L27" s="28">
        <f t="shared" si="1"/>
        <v>-515658659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10206088</v>
      </c>
      <c r="D32" s="19">
        <v>1560081</v>
      </c>
      <c r="E32" s="20">
        <v>-5323624</v>
      </c>
      <c r="F32" s="21">
        <v>6615000</v>
      </c>
      <c r="G32" s="19">
        <v>24100000</v>
      </c>
      <c r="H32" s="20">
        <v>869345</v>
      </c>
      <c r="I32" s="22"/>
      <c r="J32" s="23">
        <v>19900000</v>
      </c>
      <c r="K32" s="19">
        <v>164400125</v>
      </c>
      <c r="L32" s="20">
        <v>271177625</v>
      </c>
    </row>
    <row r="33" spans="1:12" ht="13.5">
      <c r="A33" s="24" t="s">
        <v>41</v>
      </c>
      <c r="B33" s="18"/>
      <c r="C33" s="19">
        <v>2204740</v>
      </c>
      <c r="D33" s="19"/>
      <c r="E33" s="20"/>
      <c r="F33" s="21">
        <v>2051866</v>
      </c>
      <c r="G33" s="39">
        <v>-1067414</v>
      </c>
      <c r="H33" s="40">
        <v>1483887</v>
      </c>
      <c r="I33" s="42">
        <v>3062621</v>
      </c>
      <c r="J33" s="23">
        <v>1354233</v>
      </c>
      <c r="K33" s="19">
        <v>717743</v>
      </c>
      <c r="L33" s="20">
        <v>985700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-36963110</v>
      </c>
      <c r="D35" s="19">
        <v>-38701687</v>
      </c>
      <c r="E35" s="20">
        <v>-41974679</v>
      </c>
      <c r="F35" s="21">
        <v>-42011479</v>
      </c>
      <c r="G35" s="19">
        <v>-42011478</v>
      </c>
      <c r="H35" s="20">
        <v>-23744613</v>
      </c>
      <c r="I35" s="22">
        <v>-26063635</v>
      </c>
      <c r="J35" s="23">
        <v>-41025973</v>
      </c>
      <c r="K35" s="19">
        <v>-39899257</v>
      </c>
      <c r="L35" s="20">
        <v>-58355239</v>
      </c>
    </row>
    <row r="36" spans="1:12" ht="13.5">
      <c r="A36" s="25" t="s">
        <v>43</v>
      </c>
      <c r="B36" s="26"/>
      <c r="C36" s="27">
        <f>SUM(C31:C35)</f>
        <v>-24552282</v>
      </c>
      <c r="D36" s="27">
        <f aca="true" t="shared" si="2" ref="D36:L36">SUM(D31:D35)</f>
        <v>-37141606</v>
      </c>
      <c r="E36" s="28">
        <f t="shared" si="2"/>
        <v>-47298303</v>
      </c>
      <c r="F36" s="29">
        <f t="shared" si="2"/>
        <v>-33344613</v>
      </c>
      <c r="G36" s="27">
        <f t="shared" si="2"/>
        <v>-18978892</v>
      </c>
      <c r="H36" s="28">
        <f t="shared" si="2"/>
        <v>-21391381</v>
      </c>
      <c r="I36" s="30">
        <f t="shared" si="2"/>
        <v>-23001014</v>
      </c>
      <c r="J36" s="31">
        <f t="shared" si="2"/>
        <v>-19771740</v>
      </c>
      <c r="K36" s="27">
        <f t="shared" si="2"/>
        <v>125218611</v>
      </c>
      <c r="L36" s="28">
        <f t="shared" si="2"/>
        <v>213808086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120317801</v>
      </c>
      <c r="D38" s="33">
        <f aca="true" t="shared" si="3" ref="D38:L38">+D17+D27+D36</f>
        <v>-41314389</v>
      </c>
      <c r="E38" s="34">
        <f t="shared" si="3"/>
        <v>19442123</v>
      </c>
      <c r="F38" s="35">
        <f t="shared" si="3"/>
        <v>23212359</v>
      </c>
      <c r="G38" s="33">
        <f t="shared" si="3"/>
        <v>-63594399</v>
      </c>
      <c r="H38" s="34">
        <f t="shared" si="3"/>
        <v>141737888</v>
      </c>
      <c r="I38" s="36">
        <f t="shared" si="3"/>
        <v>140118114</v>
      </c>
      <c r="J38" s="37">
        <f t="shared" si="3"/>
        <v>30075219</v>
      </c>
      <c r="K38" s="33">
        <f t="shared" si="3"/>
        <v>-58694674</v>
      </c>
      <c r="L38" s="34">
        <f t="shared" si="3"/>
        <v>11235627</v>
      </c>
    </row>
    <row r="39" spans="1:12" ht="13.5">
      <c r="A39" s="24" t="s">
        <v>45</v>
      </c>
      <c r="B39" s="18" t="s">
        <v>46</v>
      </c>
      <c r="C39" s="33">
        <v>266877126</v>
      </c>
      <c r="D39" s="33">
        <v>387194924</v>
      </c>
      <c r="E39" s="34">
        <v>345880536</v>
      </c>
      <c r="F39" s="35">
        <v>391107472</v>
      </c>
      <c r="G39" s="33">
        <v>365322659</v>
      </c>
      <c r="H39" s="34">
        <v>365322659</v>
      </c>
      <c r="I39" s="36">
        <v>365322659</v>
      </c>
      <c r="J39" s="37">
        <v>328430508</v>
      </c>
      <c r="K39" s="33">
        <v>358505729</v>
      </c>
      <c r="L39" s="34">
        <v>299811055</v>
      </c>
    </row>
    <row r="40" spans="1:12" ht="13.5">
      <c r="A40" s="43" t="s">
        <v>47</v>
      </c>
      <c r="B40" s="44" t="s">
        <v>46</v>
      </c>
      <c r="C40" s="45">
        <v>387194927</v>
      </c>
      <c r="D40" s="45">
        <v>345880536</v>
      </c>
      <c r="E40" s="46">
        <v>365322660</v>
      </c>
      <c r="F40" s="47">
        <v>414319834</v>
      </c>
      <c r="G40" s="45">
        <v>301728260</v>
      </c>
      <c r="H40" s="46">
        <v>507060547</v>
      </c>
      <c r="I40" s="48">
        <v>505440776</v>
      </c>
      <c r="J40" s="49">
        <v>358505729</v>
      </c>
      <c r="K40" s="45">
        <v>299811055</v>
      </c>
      <c r="L40" s="46">
        <v>311046682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50065106</v>
      </c>
      <c r="D6" s="19">
        <v>57595130</v>
      </c>
      <c r="E6" s="20">
        <v>62701593</v>
      </c>
      <c r="F6" s="21">
        <v>71152043</v>
      </c>
      <c r="G6" s="19">
        <v>72605043</v>
      </c>
      <c r="H6" s="20">
        <v>71198304</v>
      </c>
      <c r="I6" s="22">
        <v>70985321</v>
      </c>
      <c r="J6" s="23">
        <v>81182926</v>
      </c>
      <c r="K6" s="19">
        <v>86865731</v>
      </c>
      <c r="L6" s="20">
        <v>92946467</v>
      </c>
    </row>
    <row r="7" spans="1:12" ht="13.5">
      <c r="A7" s="24" t="s">
        <v>19</v>
      </c>
      <c r="B7" s="18"/>
      <c r="C7" s="19">
        <v>225539148</v>
      </c>
      <c r="D7" s="19">
        <v>251406409</v>
      </c>
      <c r="E7" s="20">
        <v>272760688</v>
      </c>
      <c r="F7" s="21">
        <v>349980612</v>
      </c>
      <c r="G7" s="19">
        <v>348242447</v>
      </c>
      <c r="H7" s="20">
        <v>343589506</v>
      </c>
      <c r="I7" s="22">
        <v>314865976</v>
      </c>
      <c r="J7" s="23">
        <v>350918020</v>
      </c>
      <c r="K7" s="19">
        <v>378796391</v>
      </c>
      <c r="L7" s="20">
        <v>403022336</v>
      </c>
    </row>
    <row r="8" spans="1:12" ht="13.5">
      <c r="A8" s="24" t="s">
        <v>20</v>
      </c>
      <c r="B8" s="18"/>
      <c r="C8" s="19">
        <v>34883040</v>
      </c>
      <c r="D8" s="19">
        <v>34214133</v>
      </c>
      <c r="E8" s="20">
        <v>37942754</v>
      </c>
      <c r="F8" s="21">
        <v>49580886</v>
      </c>
      <c r="G8" s="19">
        <v>53115452</v>
      </c>
      <c r="H8" s="20">
        <v>135240481</v>
      </c>
      <c r="I8" s="22">
        <v>30442976</v>
      </c>
      <c r="J8" s="23">
        <v>54357552</v>
      </c>
      <c r="K8" s="19">
        <v>57567860</v>
      </c>
      <c r="L8" s="20">
        <v>60916157</v>
      </c>
    </row>
    <row r="9" spans="1:12" ht="13.5">
      <c r="A9" s="24" t="s">
        <v>21</v>
      </c>
      <c r="B9" s="18" t="s">
        <v>22</v>
      </c>
      <c r="C9" s="19">
        <v>85919792</v>
      </c>
      <c r="D9" s="19">
        <v>85537393</v>
      </c>
      <c r="E9" s="20">
        <v>68934846</v>
      </c>
      <c r="F9" s="21">
        <v>99807000</v>
      </c>
      <c r="G9" s="19">
        <v>74792623</v>
      </c>
      <c r="H9" s="20">
        <v>73644500</v>
      </c>
      <c r="I9" s="22">
        <v>74588620</v>
      </c>
      <c r="J9" s="23">
        <v>108062000</v>
      </c>
      <c r="K9" s="19">
        <v>96095000</v>
      </c>
      <c r="L9" s="20">
        <v>81022000</v>
      </c>
    </row>
    <row r="10" spans="1:12" ht="13.5">
      <c r="A10" s="24" t="s">
        <v>23</v>
      </c>
      <c r="B10" s="18" t="s">
        <v>22</v>
      </c>
      <c r="C10" s="19">
        <v>40421361</v>
      </c>
      <c r="D10" s="19">
        <v>44266611</v>
      </c>
      <c r="E10" s="20">
        <v>25212659</v>
      </c>
      <c r="F10" s="21">
        <v>48504000</v>
      </c>
      <c r="G10" s="19">
        <v>63123180</v>
      </c>
      <c r="H10" s="20">
        <v>35580883</v>
      </c>
      <c r="I10" s="22">
        <v>36816136</v>
      </c>
      <c r="J10" s="23">
        <v>35062000</v>
      </c>
      <c r="K10" s="19">
        <v>52120000</v>
      </c>
      <c r="L10" s="20">
        <v>77236000</v>
      </c>
    </row>
    <row r="11" spans="1:12" ht="13.5">
      <c r="A11" s="24" t="s">
        <v>24</v>
      </c>
      <c r="B11" s="18"/>
      <c r="C11" s="19">
        <v>9089759</v>
      </c>
      <c r="D11" s="19">
        <v>9415516</v>
      </c>
      <c r="E11" s="20">
        <v>10026549</v>
      </c>
      <c r="F11" s="21">
        <v>8923434</v>
      </c>
      <c r="G11" s="19">
        <v>8810614</v>
      </c>
      <c r="H11" s="20">
        <v>8635413</v>
      </c>
      <c r="I11" s="22">
        <v>9620947</v>
      </c>
      <c r="J11" s="23">
        <v>9360393</v>
      </c>
      <c r="K11" s="19">
        <v>10066054</v>
      </c>
      <c r="L11" s="20">
        <v>10779913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-406889097</v>
      </c>
      <c r="D14" s="19">
        <v>-495878610</v>
      </c>
      <c r="E14" s="20">
        <v>-406847039</v>
      </c>
      <c r="F14" s="21">
        <v>-581295945</v>
      </c>
      <c r="G14" s="19">
        <v>-441695412</v>
      </c>
      <c r="H14" s="20">
        <v>-585657599</v>
      </c>
      <c r="I14" s="22">
        <v>-429777982</v>
      </c>
      <c r="J14" s="23">
        <v>-585845749</v>
      </c>
      <c r="K14" s="19">
        <v>-603662345</v>
      </c>
      <c r="L14" s="20">
        <v>-621138693</v>
      </c>
    </row>
    <row r="15" spans="1:12" ht="13.5">
      <c r="A15" s="24" t="s">
        <v>28</v>
      </c>
      <c r="B15" s="18"/>
      <c r="C15" s="19">
        <v>-14545222</v>
      </c>
      <c r="D15" s="19">
        <v>-12141748</v>
      </c>
      <c r="E15" s="20">
        <v>-16867337</v>
      </c>
      <c r="F15" s="21">
        <v>-7879382</v>
      </c>
      <c r="G15" s="19">
        <v>-150009544</v>
      </c>
      <c r="H15" s="20">
        <v>-7586100</v>
      </c>
      <c r="I15" s="22">
        <v>-14673473</v>
      </c>
      <c r="J15" s="23">
        <v>-6928948</v>
      </c>
      <c r="K15" s="19">
        <v>-6089738</v>
      </c>
      <c r="L15" s="20">
        <v>-5153839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-1500000</v>
      </c>
      <c r="G16" s="19">
        <v>-1500000</v>
      </c>
      <c r="H16" s="20">
        <v>-652249</v>
      </c>
      <c r="I16" s="22"/>
      <c r="J16" s="23">
        <v>-850000</v>
      </c>
      <c r="K16" s="19">
        <v>-900150</v>
      </c>
      <c r="L16" s="20">
        <v>-952359</v>
      </c>
    </row>
    <row r="17" spans="1:12" ht="13.5">
      <c r="A17" s="25" t="s">
        <v>30</v>
      </c>
      <c r="B17" s="26"/>
      <c r="C17" s="27">
        <f>SUM(C6:C16)</f>
        <v>24483887</v>
      </c>
      <c r="D17" s="27">
        <f aca="true" t="shared" si="0" ref="D17:L17">SUM(D6:D16)</f>
        <v>-25585166</v>
      </c>
      <c r="E17" s="28">
        <f t="shared" si="0"/>
        <v>53864713</v>
      </c>
      <c r="F17" s="29">
        <f t="shared" si="0"/>
        <v>37272648</v>
      </c>
      <c r="G17" s="27">
        <f t="shared" si="0"/>
        <v>27484403</v>
      </c>
      <c r="H17" s="30">
        <f t="shared" si="0"/>
        <v>73993139</v>
      </c>
      <c r="I17" s="29">
        <f t="shared" si="0"/>
        <v>92868521</v>
      </c>
      <c r="J17" s="31">
        <f t="shared" si="0"/>
        <v>45318194</v>
      </c>
      <c r="K17" s="27">
        <f t="shared" si="0"/>
        <v>70858803</v>
      </c>
      <c r="L17" s="28">
        <f t="shared" si="0"/>
        <v>98677982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112000</v>
      </c>
      <c r="D21" s="19"/>
      <c r="E21" s="20">
        <v>29200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>
        <v>5045637</v>
      </c>
      <c r="E22" s="40"/>
      <c r="F22" s="21"/>
      <c r="G22" s="19"/>
      <c r="H22" s="20"/>
      <c r="I22" s="22">
        <v>-258871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>
        <v>8789312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-1286429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-43940488</v>
      </c>
      <c r="D26" s="19">
        <v>-41806257</v>
      </c>
      <c r="E26" s="20">
        <v>-24027203</v>
      </c>
      <c r="F26" s="21">
        <v>-47359368</v>
      </c>
      <c r="G26" s="19">
        <v>-60144032</v>
      </c>
      <c r="H26" s="20">
        <v>-34949985</v>
      </c>
      <c r="I26" s="22">
        <v>-34822038</v>
      </c>
      <c r="J26" s="23">
        <v>-37235843</v>
      </c>
      <c r="K26" s="19">
        <v>-49582370</v>
      </c>
      <c r="L26" s="20">
        <v>-72523684</v>
      </c>
    </row>
    <row r="27" spans="1:12" ht="13.5">
      <c r="A27" s="25" t="s">
        <v>37</v>
      </c>
      <c r="B27" s="26"/>
      <c r="C27" s="27">
        <f>SUM(C21:C26)</f>
        <v>-43828488</v>
      </c>
      <c r="D27" s="27">
        <f aca="true" t="shared" si="1" ref="D27:L27">SUM(D21:D26)</f>
        <v>-27971308</v>
      </c>
      <c r="E27" s="28">
        <f t="shared" si="1"/>
        <v>-23998003</v>
      </c>
      <c r="F27" s="29">
        <f t="shared" si="1"/>
        <v>-47359368</v>
      </c>
      <c r="G27" s="27">
        <f t="shared" si="1"/>
        <v>-60144032</v>
      </c>
      <c r="H27" s="28">
        <f t="shared" si="1"/>
        <v>-34949985</v>
      </c>
      <c r="I27" s="30">
        <f t="shared" si="1"/>
        <v>-36367338</v>
      </c>
      <c r="J27" s="31">
        <f t="shared" si="1"/>
        <v>-37235843</v>
      </c>
      <c r="K27" s="27">
        <f t="shared" si="1"/>
        <v>-49582370</v>
      </c>
      <c r="L27" s="28">
        <f t="shared" si="1"/>
        <v>-72523684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3670909</v>
      </c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123608</v>
      </c>
      <c r="D32" s="19">
        <v>156754</v>
      </c>
      <c r="E32" s="20">
        <v>48808697</v>
      </c>
      <c r="F32" s="21"/>
      <c r="G32" s="19"/>
      <c r="H32" s="20"/>
      <c r="I32" s="22">
        <v>-34399024</v>
      </c>
      <c r="J32" s="23"/>
      <c r="K32" s="19"/>
      <c r="L32" s="20"/>
    </row>
    <row r="33" spans="1:12" ht="13.5">
      <c r="A33" s="24" t="s">
        <v>41</v>
      </c>
      <c r="B33" s="18"/>
      <c r="C33" s="19">
        <v>584997</v>
      </c>
      <c r="D33" s="19">
        <v>538315</v>
      </c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-11675104</v>
      </c>
      <c r="D35" s="19">
        <v>-11169344</v>
      </c>
      <c r="E35" s="20">
        <v>-11458111</v>
      </c>
      <c r="F35" s="21">
        <v>-9504250</v>
      </c>
      <c r="G35" s="19">
        <v>-9504250</v>
      </c>
      <c r="H35" s="20">
        <v>-12756621</v>
      </c>
      <c r="I35" s="22">
        <v>-13965523</v>
      </c>
      <c r="J35" s="23">
        <v>-10100788</v>
      </c>
      <c r="K35" s="19">
        <v>-10939998</v>
      </c>
      <c r="L35" s="20">
        <v>-11875897</v>
      </c>
    </row>
    <row r="36" spans="1:12" ht="13.5">
      <c r="A36" s="25" t="s">
        <v>43</v>
      </c>
      <c r="B36" s="26"/>
      <c r="C36" s="27">
        <f>SUM(C31:C35)</f>
        <v>-10966499</v>
      </c>
      <c r="D36" s="27">
        <f aca="true" t="shared" si="2" ref="D36:L36">SUM(D31:D35)</f>
        <v>-6803366</v>
      </c>
      <c r="E36" s="28">
        <f t="shared" si="2"/>
        <v>37350586</v>
      </c>
      <c r="F36" s="29">
        <f t="shared" si="2"/>
        <v>-9504250</v>
      </c>
      <c r="G36" s="27">
        <f t="shared" si="2"/>
        <v>-9504250</v>
      </c>
      <c r="H36" s="28">
        <f t="shared" si="2"/>
        <v>-12756621</v>
      </c>
      <c r="I36" s="30">
        <f t="shared" si="2"/>
        <v>-48364547</v>
      </c>
      <c r="J36" s="31">
        <f t="shared" si="2"/>
        <v>-10100788</v>
      </c>
      <c r="K36" s="27">
        <f t="shared" si="2"/>
        <v>-10939998</v>
      </c>
      <c r="L36" s="28">
        <f t="shared" si="2"/>
        <v>-11875897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-30311100</v>
      </c>
      <c r="D38" s="33">
        <f aca="true" t="shared" si="3" ref="D38:L38">+D17+D27+D36</f>
        <v>-60359840</v>
      </c>
      <c r="E38" s="34">
        <f t="shared" si="3"/>
        <v>67217296</v>
      </c>
      <c r="F38" s="35">
        <f t="shared" si="3"/>
        <v>-19590970</v>
      </c>
      <c r="G38" s="33">
        <f t="shared" si="3"/>
        <v>-42163879</v>
      </c>
      <c r="H38" s="34">
        <f t="shared" si="3"/>
        <v>26286533</v>
      </c>
      <c r="I38" s="36">
        <f t="shared" si="3"/>
        <v>8136636</v>
      </c>
      <c r="J38" s="37">
        <f t="shared" si="3"/>
        <v>-2018437</v>
      </c>
      <c r="K38" s="33">
        <f t="shared" si="3"/>
        <v>10336435</v>
      </c>
      <c r="L38" s="34">
        <f t="shared" si="3"/>
        <v>14278401</v>
      </c>
    </row>
    <row r="39" spans="1:12" ht="13.5">
      <c r="A39" s="24" t="s">
        <v>45</v>
      </c>
      <c r="B39" s="18" t="s">
        <v>46</v>
      </c>
      <c r="C39" s="33">
        <v>42919391</v>
      </c>
      <c r="D39" s="33">
        <v>12821861</v>
      </c>
      <c r="E39" s="34">
        <v>-47537980</v>
      </c>
      <c r="F39" s="35"/>
      <c r="G39" s="33">
        <v>19764200</v>
      </c>
      <c r="H39" s="34"/>
      <c r="I39" s="36">
        <v>19679315</v>
      </c>
      <c r="J39" s="37">
        <v>29924198</v>
      </c>
      <c r="K39" s="33">
        <v>27905760</v>
      </c>
      <c r="L39" s="34">
        <v>38242195</v>
      </c>
    </row>
    <row r="40" spans="1:12" ht="13.5">
      <c r="A40" s="43" t="s">
        <v>47</v>
      </c>
      <c r="B40" s="44" t="s">
        <v>46</v>
      </c>
      <c r="C40" s="45">
        <v>12608291</v>
      </c>
      <c r="D40" s="45">
        <v>-47537979</v>
      </c>
      <c r="E40" s="46">
        <v>19679315</v>
      </c>
      <c r="F40" s="47">
        <v>-19590969</v>
      </c>
      <c r="G40" s="45">
        <v>-22399679</v>
      </c>
      <c r="H40" s="46">
        <v>26286533</v>
      </c>
      <c r="I40" s="48">
        <v>27815951</v>
      </c>
      <c r="J40" s="49">
        <v>27905760</v>
      </c>
      <c r="K40" s="45">
        <v>38242195</v>
      </c>
      <c r="L40" s="46">
        <v>52520596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90808942</v>
      </c>
      <c r="D6" s="19">
        <v>96221391</v>
      </c>
      <c r="E6" s="20">
        <v>102775625</v>
      </c>
      <c r="F6" s="21">
        <v>109949436</v>
      </c>
      <c r="G6" s="19">
        <v>109167433</v>
      </c>
      <c r="H6" s="20">
        <v>108229160</v>
      </c>
      <c r="I6" s="22">
        <v>113361215</v>
      </c>
      <c r="J6" s="23">
        <v>120785412</v>
      </c>
      <c r="K6" s="19">
        <v>134409094</v>
      </c>
      <c r="L6" s="20">
        <v>147903852</v>
      </c>
    </row>
    <row r="7" spans="1:12" ht="13.5">
      <c r="A7" s="24" t="s">
        <v>19</v>
      </c>
      <c r="B7" s="18"/>
      <c r="C7" s="19">
        <v>174990325</v>
      </c>
      <c r="D7" s="19">
        <v>189405455</v>
      </c>
      <c r="E7" s="20">
        <v>209172489</v>
      </c>
      <c r="F7" s="21">
        <v>225485384</v>
      </c>
      <c r="G7" s="19">
        <v>235138907</v>
      </c>
      <c r="H7" s="20">
        <v>290192789</v>
      </c>
      <c r="I7" s="22">
        <v>251883135</v>
      </c>
      <c r="J7" s="23">
        <v>288695679</v>
      </c>
      <c r="K7" s="19">
        <v>267845189</v>
      </c>
      <c r="L7" s="20">
        <v>284412796</v>
      </c>
    </row>
    <row r="8" spans="1:12" ht="13.5">
      <c r="A8" s="24" t="s">
        <v>20</v>
      </c>
      <c r="B8" s="18"/>
      <c r="C8" s="19">
        <v>15253089</v>
      </c>
      <c r="D8" s="19">
        <v>37056011</v>
      </c>
      <c r="E8" s="20">
        <v>42460458</v>
      </c>
      <c r="F8" s="21">
        <v>29014827</v>
      </c>
      <c r="G8" s="19">
        <v>24032907</v>
      </c>
      <c r="H8" s="20">
        <v>38213342</v>
      </c>
      <c r="I8" s="22">
        <v>45875328</v>
      </c>
      <c r="J8" s="23">
        <v>29532339</v>
      </c>
      <c r="K8" s="19">
        <v>30893443</v>
      </c>
      <c r="L8" s="20">
        <v>32129124</v>
      </c>
    </row>
    <row r="9" spans="1:12" ht="13.5">
      <c r="A9" s="24" t="s">
        <v>21</v>
      </c>
      <c r="B9" s="18" t="s">
        <v>22</v>
      </c>
      <c r="C9" s="19">
        <v>86612856</v>
      </c>
      <c r="D9" s="19">
        <v>127196960</v>
      </c>
      <c r="E9" s="20">
        <v>81052721</v>
      </c>
      <c r="F9" s="21">
        <v>104229657</v>
      </c>
      <c r="G9" s="19">
        <v>87382127</v>
      </c>
      <c r="H9" s="20">
        <v>116852982</v>
      </c>
      <c r="I9" s="22">
        <v>92698829</v>
      </c>
      <c r="J9" s="23">
        <v>130875572</v>
      </c>
      <c r="K9" s="19">
        <v>98192088</v>
      </c>
      <c r="L9" s="20">
        <v>108635740</v>
      </c>
    </row>
    <row r="10" spans="1:12" ht="13.5">
      <c r="A10" s="24" t="s">
        <v>23</v>
      </c>
      <c r="B10" s="18" t="s">
        <v>22</v>
      </c>
      <c r="C10" s="19">
        <v>35712323</v>
      </c>
      <c r="D10" s="19">
        <v>34777010</v>
      </c>
      <c r="E10" s="20">
        <v>66575332</v>
      </c>
      <c r="F10" s="21">
        <v>56960287</v>
      </c>
      <c r="G10" s="19">
        <v>75546872</v>
      </c>
      <c r="H10" s="20">
        <v>43834938</v>
      </c>
      <c r="I10" s="22">
        <v>66575332</v>
      </c>
      <c r="J10" s="23">
        <v>45480000</v>
      </c>
      <c r="K10" s="19">
        <v>29417000</v>
      </c>
      <c r="L10" s="20">
        <v>37428000</v>
      </c>
    </row>
    <row r="11" spans="1:12" ht="13.5">
      <c r="A11" s="24" t="s">
        <v>24</v>
      </c>
      <c r="B11" s="18"/>
      <c r="C11" s="19">
        <v>7006240</v>
      </c>
      <c r="D11" s="19">
        <v>10059003</v>
      </c>
      <c r="E11" s="20">
        <v>13984128</v>
      </c>
      <c r="F11" s="21">
        <v>8806565</v>
      </c>
      <c r="G11" s="19">
        <v>12846270</v>
      </c>
      <c r="H11" s="20">
        <v>14212544</v>
      </c>
      <c r="I11" s="22">
        <v>17183225</v>
      </c>
      <c r="J11" s="23">
        <v>13568094</v>
      </c>
      <c r="K11" s="19">
        <v>14274762</v>
      </c>
      <c r="L11" s="20">
        <v>15022719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-317358424</v>
      </c>
      <c r="D14" s="19">
        <v>-362880461</v>
      </c>
      <c r="E14" s="20">
        <v>-381113491</v>
      </c>
      <c r="F14" s="21">
        <v>-429794751</v>
      </c>
      <c r="G14" s="19">
        <v>-439304256</v>
      </c>
      <c r="H14" s="20">
        <v>-449947091</v>
      </c>
      <c r="I14" s="22">
        <v>-442367259</v>
      </c>
      <c r="J14" s="23">
        <v>-487308199</v>
      </c>
      <c r="K14" s="19">
        <v>-478125858</v>
      </c>
      <c r="L14" s="20">
        <v>-520222643</v>
      </c>
    </row>
    <row r="15" spans="1:12" ht="13.5">
      <c r="A15" s="24" t="s">
        <v>28</v>
      </c>
      <c r="B15" s="18"/>
      <c r="C15" s="19">
        <v>-19308541</v>
      </c>
      <c r="D15" s="19">
        <v>-21176610</v>
      </c>
      <c r="E15" s="20">
        <v>-23900903</v>
      </c>
      <c r="F15" s="21">
        <v>-15317550</v>
      </c>
      <c r="G15" s="19">
        <v>-15063318</v>
      </c>
      <c r="H15" s="20">
        <v>-15046440</v>
      </c>
      <c r="I15" s="22">
        <v>-23642757</v>
      </c>
      <c r="J15" s="23">
        <v>-16347628</v>
      </c>
      <c r="K15" s="19">
        <v>-18279870</v>
      </c>
      <c r="L15" s="20">
        <v>-20800038</v>
      </c>
    </row>
    <row r="16" spans="1:12" ht="13.5">
      <c r="A16" s="24" t="s">
        <v>29</v>
      </c>
      <c r="B16" s="18" t="s">
        <v>22</v>
      </c>
      <c r="C16" s="19">
        <v>-1948213</v>
      </c>
      <c r="D16" s="19">
        <v>-3043130</v>
      </c>
      <c r="E16" s="20">
        <v>-4200000</v>
      </c>
      <c r="F16" s="21">
        <v>-3631670</v>
      </c>
      <c r="G16" s="19">
        <v>-4231670</v>
      </c>
      <c r="H16" s="20">
        <v>-4000000</v>
      </c>
      <c r="I16" s="22">
        <v>-4000000</v>
      </c>
      <c r="J16" s="23">
        <v>-3400940</v>
      </c>
      <c r="K16" s="19">
        <v>-4576980</v>
      </c>
      <c r="L16" s="20">
        <v>-4760070</v>
      </c>
    </row>
    <row r="17" spans="1:12" ht="13.5">
      <c r="A17" s="25" t="s">
        <v>30</v>
      </c>
      <c r="B17" s="26"/>
      <c r="C17" s="27">
        <f>SUM(C6:C16)</f>
        <v>71768597</v>
      </c>
      <c r="D17" s="27">
        <f aca="true" t="shared" si="0" ref="D17:L17">SUM(D6:D16)</f>
        <v>107615629</v>
      </c>
      <c r="E17" s="28">
        <f t="shared" si="0"/>
        <v>106806359</v>
      </c>
      <c r="F17" s="29">
        <f t="shared" si="0"/>
        <v>85702185</v>
      </c>
      <c r="G17" s="27">
        <f t="shared" si="0"/>
        <v>85515272</v>
      </c>
      <c r="H17" s="30">
        <f t="shared" si="0"/>
        <v>142542224</v>
      </c>
      <c r="I17" s="29">
        <f t="shared" si="0"/>
        <v>117567048</v>
      </c>
      <c r="J17" s="31">
        <f t="shared" si="0"/>
        <v>121880329</v>
      </c>
      <c r="K17" s="27">
        <f t="shared" si="0"/>
        <v>74048868</v>
      </c>
      <c r="L17" s="28">
        <f t="shared" si="0"/>
        <v>79749480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635632</v>
      </c>
      <c r="F21" s="38">
        <v>222780</v>
      </c>
      <c r="G21" s="39">
        <v>1223000</v>
      </c>
      <c r="H21" s="40"/>
      <c r="I21" s="22">
        <v>801409</v>
      </c>
      <c r="J21" s="41">
        <v>751920</v>
      </c>
      <c r="K21" s="39">
        <v>782000</v>
      </c>
      <c r="L21" s="40">
        <v>813280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76485</v>
      </c>
      <c r="D23" s="19">
        <v>77048</v>
      </c>
      <c r="E23" s="20">
        <v>39578</v>
      </c>
      <c r="F23" s="38"/>
      <c r="G23" s="39">
        <v>3406</v>
      </c>
      <c r="H23" s="40">
        <v>-3407</v>
      </c>
      <c r="I23" s="22">
        <v>3407</v>
      </c>
      <c r="J23" s="41">
        <v>3407</v>
      </c>
      <c r="K23" s="39">
        <v>3407</v>
      </c>
      <c r="L23" s="40">
        <v>3407</v>
      </c>
    </row>
    <row r="24" spans="1:12" ht="13.5">
      <c r="A24" s="24" t="s">
        <v>35</v>
      </c>
      <c r="B24" s="18"/>
      <c r="C24" s="19">
        <v>-302476</v>
      </c>
      <c r="D24" s="19">
        <v>-302476</v>
      </c>
      <c r="E24" s="20">
        <v>-169705</v>
      </c>
      <c r="F24" s="21"/>
      <c r="G24" s="19">
        <v>-771783</v>
      </c>
      <c r="H24" s="20">
        <v>-389931</v>
      </c>
      <c r="I24" s="22">
        <v>-750193</v>
      </c>
      <c r="J24" s="23">
        <v>-932922</v>
      </c>
      <c r="K24" s="19">
        <v>-1074156</v>
      </c>
      <c r="L24" s="20">
        <v>-1236771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-69864595</v>
      </c>
      <c r="D26" s="19">
        <v>-55497473</v>
      </c>
      <c r="E26" s="20">
        <v>-90587756</v>
      </c>
      <c r="F26" s="21">
        <v>-115473309</v>
      </c>
      <c r="G26" s="19">
        <v>-135877339</v>
      </c>
      <c r="H26" s="20">
        <v>-143305755</v>
      </c>
      <c r="I26" s="22">
        <v>-120574758</v>
      </c>
      <c r="J26" s="23">
        <v>-111863635</v>
      </c>
      <c r="K26" s="19">
        <v>-89070011</v>
      </c>
      <c r="L26" s="20">
        <v>-100682892</v>
      </c>
    </row>
    <row r="27" spans="1:12" ht="13.5">
      <c r="A27" s="25" t="s">
        <v>37</v>
      </c>
      <c r="B27" s="26"/>
      <c r="C27" s="27">
        <f>SUM(C21:C26)</f>
        <v>-70090586</v>
      </c>
      <c r="D27" s="27">
        <f aca="true" t="shared" si="1" ref="D27:L27">SUM(D21:D26)</f>
        <v>-55722901</v>
      </c>
      <c r="E27" s="28">
        <f t="shared" si="1"/>
        <v>-90082251</v>
      </c>
      <c r="F27" s="29">
        <f t="shared" si="1"/>
        <v>-115250529</v>
      </c>
      <c r="G27" s="27">
        <f t="shared" si="1"/>
        <v>-135422716</v>
      </c>
      <c r="H27" s="28">
        <f t="shared" si="1"/>
        <v>-143699093</v>
      </c>
      <c r="I27" s="30">
        <f t="shared" si="1"/>
        <v>-120520135</v>
      </c>
      <c r="J27" s="31">
        <f t="shared" si="1"/>
        <v>-112041230</v>
      </c>
      <c r="K27" s="27">
        <f t="shared" si="1"/>
        <v>-89358760</v>
      </c>
      <c r="L27" s="28">
        <f t="shared" si="1"/>
        <v>-101102976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16720266</v>
      </c>
      <c r="D32" s="19">
        <v>10000000</v>
      </c>
      <c r="E32" s="20">
        <v>20000000</v>
      </c>
      <c r="F32" s="21">
        <v>24998191</v>
      </c>
      <c r="G32" s="19">
        <v>24999595</v>
      </c>
      <c r="H32" s="20">
        <v>24998190</v>
      </c>
      <c r="I32" s="22">
        <v>24998191</v>
      </c>
      <c r="J32" s="23">
        <v>38121052</v>
      </c>
      <c r="K32" s="19">
        <v>18770625</v>
      </c>
      <c r="L32" s="20">
        <v>20202277</v>
      </c>
    </row>
    <row r="33" spans="1:12" ht="13.5">
      <c r="A33" s="24" t="s">
        <v>41</v>
      </c>
      <c r="B33" s="18"/>
      <c r="C33" s="19">
        <v>308763</v>
      </c>
      <c r="D33" s="19">
        <v>72626</v>
      </c>
      <c r="E33" s="20">
        <v>307249</v>
      </c>
      <c r="F33" s="21">
        <v>74546</v>
      </c>
      <c r="G33" s="39">
        <v>324087</v>
      </c>
      <c r="H33" s="40">
        <v>310534</v>
      </c>
      <c r="I33" s="42">
        <v>310533</v>
      </c>
      <c r="J33" s="23">
        <v>341847</v>
      </c>
      <c r="K33" s="19">
        <v>360580</v>
      </c>
      <c r="L33" s="20">
        <v>380340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-11738487</v>
      </c>
      <c r="D35" s="19">
        <v>-12514633</v>
      </c>
      <c r="E35" s="20">
        <v>-14696112</v>
      </c>
      <c r="F35" s="21">
        <v>-17128299</v>
      </c>
      <c r="G35" s="19">
        <v>-17486908</v>
      </c>
      <c r="H35" s="20">
        <v>-17263328</v>
      </c>
      <c r="I35" s="22">
        <v>-17263328</v>
      </c>
      <c r="J35" s="23">
        <v>-18255410</v>
      </c>
      <c r="K35" s="19">
        <v>-19053123</v>
      </c>
      <c r="L35" s="20">
        <v>-21416609</v>
      </c>
    </row>
    <row r="36" spans="1:12" ht="13.5">
      <c r="A36" s="25" t="s">
        <v>43</v>
      </c>
      <c r="B36" s="26"/>
      <c r="C36" s="27">
        <f>SUM(C31:C35)</f>
        <v>5290542</v>
      </c>
      <c r="D36" s="27">
        <f aca="true" t="shared" si="2" ref="D36:L36">SUM(D31:D35)</f>
        <v>-2442007</v>
      </c>
      <c r="E36" s="28">
        <f t="shared" si="2"/>
        <v>5611137</v>
      </c>
      <c r="F36" s="29">
        <f t="shared" si="2"/>
        <v>7944438</v>
      </c>
      <c r="G36" s="27">
        <f t="shared" si="2"/>
        <v>7836774</v>
      </c>
      <c r="H36" s="28">
        <f t="shared" si="2"/>
        <v>8045396</v>
      </c>
      <c r="I36" s="30">
        <f t="shared" si="2"/>
        <v>8045396</v>
      </c>
      <c r="J36" s="31">
        <f t="shared" si="2"/>
        <v>20207489</v>
      </c>
      <c r="K36" s="27">
        <f t="shared" si="2"/>
        <v>78082</v>
      </c>
      <c r="L36" s="28">
        <f t="shared" si="2"/>
        <v>-833992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6968553</v>
      </c>
      <c r="D38" s="33">
        <f aca="true" t="shared" si="3" ref="D38:L38">+D17+D27+D36</f>
        <v>49450721</v>
      </c>
      <c r="E38" s="34">
        <f t="shared" si="3"/>
        <v>22335245</v>
      </c>
      <c r="F38" s="35">
        <f t="shared" si="3"/>
        <v>-21603906</v>
      </c>
      <c r="G38" s="33">
        <f t="shared" si="3"/>
        <v>-42070670</v>
      </c>
      <c r="H38" s="34">
        <f t="shared" si="3"/>
        <v>6888527</v>
      </c>
      <c r="I38" s="36">
        <f t="shared" si="3"/>
        <v>5092309</v>
      </c>
      <c r="J38" s="37">
        <f t="shared" si="3"/>
        <v>30046588</v>
      </c>
      <c r="K38" s="33">
        <f t="shared" si="3"/>
        <v>-15231810</v>
      </c>
      <c r="L38" s="34">
        <f t="shared" si="3"/>
        <v>-22187488</v>
      </c>
    </row>
    <row r="39" spans="1:12" ht="13.5">
      <c r="A39" s="24" t="s">
        <v>45</v>
      </c>
      <c r="B39" s="18" t="s">
        <v>46</v>
      </c>
      <c r="C39" s="33">
        <v>42208490</v>
      </c>
      <c r="D39" s="33">
        <v>49177044</v>
      </c>
      <c r="E39" s="34">
        <v>98627763</v>
      </c>
      <c r="F39" s="35">
        <v>70848767</v>
      </c>
      <c r="G39" s="33">
        <v>120963009</v>
      </c>
      <c r="H39" s="34">
        <v>120963009</v>
      </c>
      <c r="I39" s="36">
        <v>120963009</v>
      </c>
      <c r="J39" s="37">
        <v>147753000</v>
      </c>
      <c r="K39" s="33">
        <v>177799588</v>
      </c>
      <c r="L39" s="34">
        <v>162567778</v>
      </c>
    </row>
    <row r="40" spans="1:12" ht="13.5">
      <c r="A40" s="43" t="s">
        <v>47</v>
      </c>
      <c r="B40" s="44" t="s">
        <v>46</v>
      </c>
      <c r="C40" s="45">
        <v>49177044</v>
      </c>
      <c r="D40" s="45">
        <v>98627763</v>
      </c>
      <c r="E40" s="46">
        <v>120963009</v>
      </c>
      <c r="F40" s="47">
        <v>49244861</v>
      </c>
      <c r="G40" s="45">
        <v>78892338</v>
      </c>
      <c r="H40" s="46">
        <v>127851536</v>
      </c>
      <c r="I40" s="48">
        <v>126055319</v>
      </c>
      <c r="J40" s="49">
        <v>177799588</v>
      </c>
      <c r="K40" s="45">
        <v>162567778</v>
      </c>
      <c r="L40" s="46">
        <v>140380290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137571715</v>
      </c>
      <c r="D6" s="19">
        <v>145025273</v>
      </c>
      <c r="E6" s="20">
        <v>151373762</v>
      </c>
      <c r="F6" s="21">
        <v>182519700</v>
      </c>
      <c r="G6" s="19">
        <v>182519700</v>
      </c>
      <c r="H6" s="20">
        <v>170258263</v>
      </c>
      <c r="I6" s="22">
        <v>207648616</v>
      </c>
      <c r="J6" s="23">
        <v>190204983</v>
      </c>
      <c r="K6" s="19">
        <v>201758150</v>
      </c>
      <c r="L6" s="20">
        <v>212974877</v>
      </c>
    </row>
    <row r="7" spans="1:12" ht="13.5">
      <c r="A7" s="24" t="s">
        <v>19</v>
      </c>
      <c r="B7" s="18"/>
      <c r="C7" s="19">
        <v>219957582</v>
      </c>
      <c r="D7" s="19">
        <v>230605158</v>
      </c>
      <c r="E7" s="20">
        <v>255896960</v>
      </c>
      <c r="F7" s="21">
        <v>314348350</v>
      </c>
      <c r="G7" s="19">
        <v>314348349</v>
      </c>
      <c r="H7" s="20">
        <v>265743756</v>
      </c>
      <c r="I7" s="22">
        <v>312135897</v>
      </c>
      <c r="J7" s="23">
        <v>326528766</v>
      </c>
      <c r="K7" s="19">
        <v>346465000</v>
      </c>
      <c r="L7" s="20">
        <v>367012595</v>
      </c>
    </row>
    <row r="8" spans="1:12" ht="13.5">
      <c r="A8" s="24" t="s">
        <v>20</v>
      </c>
      <c r="B8" s="18"/>
      <c r="C8" s="19">
        <v>55211168</v>
      </c>
      <c r="D8" s="19">
        <v>143469480</v>
      </c>
      <c r="E8" s="20">
        <v>156336536</v>
      </c>
      <c r="F8" s="21">
        <v>40999912</v>
      </c>
      <c r="G8" s="19">
        <v>38500689</v>
      </c>
      <c r="H8" s="20">
        <v>161044002</v>
      </c>
      <c r="I8" s="22">
        <v>41592753</v>
      </c>
      <c r="J8" s="23">
        <v>113149065</v>
      </c>
      <c r="K8" s="19">
        <v>114387350</v>
      </c>
      <c r="L8" s="20">
        <v>115495920</v>
      </c>
    </row>
    <row r="9" spans="1:12" ht="13.5">
      <c r="A9" s="24" t="s">
        <v>21</v>
      </c>
      <c r="B9" s="18" t="s">
        <v>22</v>
      </c>
      <c r="C9" s="19">
        <v>105688330</v>
      </c>
      <c r="D9" s="19">
        <v>91023850</v>
      </c>
      <c r="E9" s="20">
        <v>134035870</v>
      </c>
      <c r="F9" s="21">
        <v>98404001</v>
      </c>
      <c r="G9" s="19">
        <v>90632731</v>
      </c>
      <c r="H9" s="20">
        <v>109952732</v>
      </c>
      <c r="I9" s="22">
        <v>89890924</v>
      </c>
      <c r="J9" s="23">
        <v>140596120</v>
      </c>
      <c r="K9" s="19">
        <v>113085000</v>
      </c>
      <c r="L9" s="20">
        <v>102189000</v>
      </c>
    </row>
    <row r="10" spans="1:12" ht="13.5">
      <c r="A10" s="24" t="s">
        <v>23</v>
      </c>
      <c r="B10" s="18" t="s">
        <v>22</v>
      </c>
      <c r="C10" s="19">
        <v>32916705</v>
      </c>
      <c r="D10" s="19">
        <v>30963839</v>
      </c>
      <c r="E10" s="20">
        <v>54005029</v>
      </c>
      <c r="F10" s="21">
        <v>90620000</v>
      </c>
      <c r="G10" s="19">
        <v>78636647</v>
      </c>
      <c r="H10" s="20">
        <v>39443387</v>
      </c>
      <c r="I10" s="22">
        <v>59951613</v>
      </c>
      <c r="J10" s="23">
        <v>58100880</v>
      </c>
      <c r="K10" s="19">
        <v>34509000</v>
      </c>
      <c r="L10" s="20">
        <v>35972000</v>
      </c>
    </row>
    <row r="11" spans="1:12" ht="13.5">
      <c r="A11" s="24" t="s">
        <v>24</v>
      </c>
      <c r="B11" s="18"/>
      <c r="C11" s="19">
        <v>5944217</v>
      </c>
      <c r="D11" s="19">
        <v>7756725</v>
      </c>
      <c r="E11" s="20">
        <v>9598647</v>
      </c>
      <c r="F11" s="21">
        <v>11110470</v>
      </c>
      <c r="G11" s="19">
        <v>11110470</v>
      </c>
      <c r="H11" s="20">
        <v>23750323</v>
      </c>
      <c r="I11" s="22">
        <v>11105041</v>
      </c>
      <c r="J11" s="23">
        <v>13054789</v>
      </c>
      <c r="K11" s="19">
        <v>13819750</v>
      </c>
      <c r="L11" s="20">
        <v>14624486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-472348574</v>
      </c>
      <c r="D14" s="19">
        <v>-549609026</v>
      </c>
      <c r="E14" s="20">
        <v>-629932254</v>
      </c>
      <c r="F14" s="21">
        <v>-590526390</v>
      </c>
      <c r="G14" s="19">
        <v>-554584421</v>
      </c>
      <c r="H14" s="20">
        <v>-627701725</v>
      </c>
      <c r="I14" s="22">
        <v>-604680233</v>
      </c>
      <c r="J14" s="23">
        <v>-676306820</v>
      </c>
      <c r="K14" s="19">
        <v>-680057343</v>
      </c>
      <c r="L14" s="20">
        <v>-698036500</v>
      </c>
    </row>
    <row r="15" spans="1:12" ht="13.5">
      <c r="A15" s="24" t="s">
        <v>28</v>
      </c>
      <c r="B15" s="18"/>
      <c r="C15" s="19">
        <v>-13429725</v>
      </c>
      <c r="D15" s="19">
        <v>-12530784</v>
      </c>
      <c r="E15" s="20">
        <v>-12554992</v>
      </c>
      <c r="F15" s="21">
        <v>-18341900</v>
      </c>
      <c r="G15" s="19">
        <v>-18341900</v>
      </c>
      <c r="H15" s="20">
        <v>-11292074</v>
      </c>
      <c r="I15" s="22">
        <v>-12867747</v>
      </c>
      <c r="J15" s="23">
        <v>-19502000</v>
      </c>
      <c r="K15" s="19">
        <v>-20629000</v>
      </c>
      <c r="L15" s="20">
        <v>-21839000</v>
      </c>
    </row>
    <row r="16" spans="1:12" ht="13.5">
      <c r="A16" s="24" t="s">
        <v>29</v>
      </c>
      <c r="B16" s="18" t="s">
        <v>22</v>
      </c>
      <c r="C16" s="19">
        <v>-5000691</v>
      </c>
      <c r="D16" s="19">
        <v>-5373278</v>
      </c>
      <c r="E16" s="20">
        <v>-5626877</v>
      </c>
      <c r="F16" s="21">
        <v>-6225000</v>
      </c>
      <c r="G16" s="19">
        <v>-6024999</v>
      </c>
      <c r="H16" s="20">
        <v>-5865157</v>
      </c>
      <c r="I16" s="22"/>
      <c r="J16" s="23">
        <v>-2280000</v>
      </c>
      <c r="K16" s="19">
        <v>-2412300</v>
      </c>
      <c r="L16" s="20">
        <v>-2554600</v>
      </c>
    </row>
    <row r="17" spans="1:12" ht="13.5">
      <c r="A17" s="25" t="s">
        <v>30</v>
      </c>
      <c r="B17" s="26"/>
      <c r="C17" s="27">
        <f>SUM(C6:C16)</f>
        <v>66510727</v>
      </c>
      <c r="D17" s="27">
        <f aca="true" t="shared" si="0" ref="D17:L17">SUM(D6:D16)</f>
        <v>81331237</v>
      </c>
      <c r="E17" s="28">
        <f t="shared" si="0"/>
        <v>113132681</v>
      </c>
      <c r="F17" s="29">
        <f t="shared" si="0"/>
        <v>122909143</v>
      </c>
      <c r="G17" s="27">
        <f t="shared" si="0"/>
        <v>136797266</v>
      </c>
      <c r="H17" s="30">
        <f t="shared" si="0"/>
        <v>125333507</v>
      </c>
      <c r="I17" s="29">
        <f t="shared" si="0"/>
        <v>104776864</v>
      </c>
      <c r="J17" s="31">
        <f t="shared" si="0"/>
        <v>143545783</v>
      </c>
      <c r="K17" s="27">
        <f t="shared" si="0"/>
        <v>120925607</v>
      </c>
      <c r="L17" s="28">
        <f t="shared" si="0"/>
        <v>125838778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4917710</v>
      </c>
      <c r="D21" s="19">
        <v>17000037</v>
      </c>
      <c r="E21" s="20">
        <v>5234853</v>
      </c>
      <c r="F21" s="38">
        <v>250000</v>
      </c>
      <c r="G21" s="39">
        <v>800000</v>
      </c>
      <c r="H21" s="40">
        <v>1326788</v>
      </c>
      <c r="I21" s="22">
        <v>1491164</v>
      </c>
      <c r="J21" s="41">
        <v>500000</v>
      </c>
      <c r="K21" s="39">
        <v>500000</v>
      </c>
      <c r="L21" s="40">
        <v>500000</v>
      </c>
    </row>
    <row r="22" spans="1:12" ht="13.5">
      <c r="A22" s="24" t="s">
        <v>33</v>
      </c>
      <c r="B22" s="18"/>
      <c r="C22" s="19"/>
      <c r="D22" s="39"/>
      <c r="E22" s="40">
        <v>1004612</v>
      </c>
      <c r="F22" s="21"/>
      <c r="G22" s="19"/>
      <c r="H22" s="20">
        <v>1207387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-2409822</v>
      </c>
      <c r="D24" s="19">
        <v>-2697902</v>
      </c>
      <c r="E24" s="20">
        <v>-3008211</v>
      </c>
      <c r="F24" s="21">
        <v>27032741</v>
      </c>
      <c r="G24" s="19">
        <v>-3008211</v>
      </c>
      <c r="H24" s="20">
        <v>-3194561</v>
      </c>
      <c r="I24" s="22">
        <v>-3000187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-70862030</v>
      </c>
      <c r="D26" s="19">
        <v>-60253752</v>
      </c>
      <c r="E26" s="20">
        <v>-90635310</v>
      </c>
      <c r="F26" s="21">
        <v>-175573267</v>
      </c>
      <c r="G26" s="19">
        <v>-145496853</v>
      </c>
      <c r="H26" s="20">
        <v>-105314928</v>
      </c>
      <c r="I26" s="22">
        <v>-96212036</v>
      </c>
      <c r="J26" s="23">
        <v>-137512093</v>
      </c>
      <c r="K26" s="19">
        <v>-109599511</v>
      </c>
      <c r="L26" s="20">
        <v>-107062413</v>
      </c>
    </row>
    <row r="27" spans="1:12" ht="13.5">
      <c r="A27" s="25" t="s">
        <v>37</v>
      </c>
      <c r="B27" s="26"/>
      <c r="C27" s="27">
        <f>SUM(C21:C26)</f>
        <v>-68354142</v>
      </c>
      <c r="D27" s="27">
        <f aca="true" t="shared" si="1" ref="D27:L27">SUM(D21:D26)</f>
        <v>-45951617</v>
      </c>
      <c r="E27" s="28">
        <f t="shared" si="1"/>
        <v>-87404056</v>
      </c>
      <c r="F27" s="29">
        <f t="shared" si="1"/>
        <v>-148290526</v>
      </c>
      <c r="G27" s="27">
        <f t="shared" si="1"/>
        <v>-147705064</v>
      </c>
      <c r="H27" s="28">
        <f t="shared" si="1"/>
        <v>-105975314</v>
      </c>
      <c r="I27" s="30">
        <f t="shared" si="1"/>
        <v>-97721059</v>
      </c>
      <c r="J27" s="31">
        <f t="shared" si="1"/>
        <v>-137012093</v>
      </c>
      <c r="K27" s="27">
        <f t="shared" si="1"/>
        <v>-109099511</v>
      </c>
      <c r="L27" s="28">
        <f t="shared" si="1"/>
        <v>-106562413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185750</v>
      </c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14157000</v>
      </c>
      <c r="E32" s="20"/>
      <c r="F32" s="21">
        <v>25172950</v>
      </c>
      <c r="G32" s="19">
        <v>25172950</v>
      </c>
      <c r="H32" s="20">
        <v>36819894</v>
      </c>
      <c r="I32" s="22">
        <v>36572950</v>
      </c>
      <c r="J32" s="23">
        <v>38569614</v>
      </c>
      <c r="K32" s="19">
        <v>34806373</v>
      </c>
      <c r="L32" s="20">
        <v>35510913</v>
      </c>
    </row>
    <row r="33" spans="1:12" ht="13.5">
      <c r="A33" s="24" t="s">
        <v>41</v>
      </c>
      <c r="B33" s="18"/>
      <c r="C33" s="19">
        <v>354285</v>
      </c>
      <c r="D33" s="19">
        <v>400523</v>
      </c>
      <c r="E33" s="20"/>
      <c r="F33" s="21">
        <v>1561936</v>
      </c>
      <c r="G33" s="39">
        <v>1561936</v>
      </c>
      <c r="H33" s="40">
        <v>584194</v>
      </c>
      <c r="I33" s="42"/>
      <c r="J33" s="23">
        <v>730621</v>
      </c>
      <c r="K33" s="19">
        <v>777380</v>
      </c>
      <c r="L33" s="20">
        <v>827133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-27368468</v>
      </c>
      <c r="D35" s="19">
        <v>-6342135</v>
      </c>
      <c r="E35" s="20">
        <v>-11060219</v>
      </c>
      <c r="F35" s="21">
        <v>-14158344</v>
      </c>
      <c r="G35" s="19">
        <v>-14158343</v>
      </c>
      <c r="H35" s="20">
        <v>-11976290</v>
      </c>
      <c r="I35" s="22">
        <v>-10982316</v>
      </c>
      <c r="J35" s="23">
        <v>-14116916</v>
      </c>
      <c r="K35" s="19">
        <v>-15209851</v>
      </c>
      <c r="L35" s="20">
        <v>-14680108</v>
      </c>
    </row>
    <row r="36" spans="1:12" ht="13.5">
      <c r="A36" s="25" t="s">
        <v>43</v>
      </c>
      <c r="B36" s="26"/>
      <c r="C36" s="27">
        <f>SUM(C31:C35)</f>
        <v>-27014183</v>
      </c>
      <c r="D36" s="27">
        <f aca="true" t="shared" si="2" ref="D36:L36">SUM(D31:D35)</f>
        <v>8215388</v>
      </c>
      <c r="E36" s="28">
        <f t="shared" si="2"/>
        <v>-11060219</v>
      </c>
      <c r="F36" s="29">
        <f t="shared" si="2"/>
        <v>12576542</v>
      </c>
      <c r="G36" s="27">
        <f t="shared" si="2"/>
        <v>12576543</v>
      </c>
      <c r="H36" s="28">
        <f t="shared" si="2"/>
        <v>25613548</v>
      </c>
      <c r="I36" s="30">
        <f t="shared" si="2"/>
        <v>25590634</v>
      </c>
      <c r="J36" s="31">
        <f t="shared" si="2"/>
        <v>25183319</v>
      </c>
      <c r="K36" s="27">
        <f t="shared" si="2"/>
        <v>20373902</v>
      </c>
      <c r="L36" s="28">
        <f t="shared" si="2"/>
        <v>21657938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-28857598</v>
      </c>
      <c r="D38" s="33">
        <f aca="true" t="shared" si="3" ref="D38:L38">+D17+D27+D36</f>
        <v>43595008</v>
      </c>
      <c r="E38" s="34">
        <f t="shared" si="3"/>
        <v>14668406</v>
      </c>
      <c r="F38" s="35">
        <f t="shared" si="3"/>
        <v>-12804841</v>
      </c>
      <c r="G38" s="33">
        <f t="shared" si="3"/>
        <v>1668745</v>
      </c>
      <c r="H38" s="34">
        <f t="shared" si="3"/>
        <v>44971741</v>
      </c>
      <c r="I38" s="36">
        <f t="shared" si="3"/>
        <v>32646439</v>
      </c>
      <c r="J38" s="37">
        <f t="shared" si="3"/>
        <v>31717009</v>
      </c>
      <c r="K38" s="33">
        <f t="shared" si="3"/>
        <v>32199998</v>
      </c>
      <c r="L38" s="34">
        <f t="shared" si="3"/>
        <v>40934303</v>
      </c>
    </row>
    <row r="39" spans="1:12" ht="13.5">
      <c r="A39" s="24" t="s">
        <v>45</v>
      </c>
      <c r="B39" s="18" t="s">
        <v>46</v>
      </c>
      <c r="C39" s="33">
        <v>46160684</v>
      </c>
      <c r="D39" s="33">
        <v>17303086</v>
      </c>
      <c r="E39" s="34">
        <v>60898094</v>
      </c>
      <c r="F39" s="35">
        <v>45516488</v>
      </c>
      <c r="G39" s="33">
        <v>75566500</v>
      </c>
      <c r="H39" s="34">
        <v>75566500</v>
      </c>
      <c r="I39" s="36">
        <v>75566500</v>
      </c>
      <c r="J39" s="37">
        <v>75566499</v>
      </c>
      <c r="K39" s="33">
        <v>107283507</v>
      </c>
      <c r="L39" s="34">
        <v>139483505</v>
      </c>
    </row>
    <row r="40" spans="1:12" ht="13.5">
      <c r="A40" s="43" t="s">
        <v>47</v>
      </c>
      <c r="B40" s="44" t="s">
        <v>46</v>
      </c>
      <c r="C40" s="45">
        <v>17303086</v>
      </c>
      <c r="D40" s="45">
        <v>60898094</v>
      </c>
      <c r="E40" s="46">
        <v>75566500</v>
      </c>
      <c r="F40" s="47">
        <v>32711645</v>
      </c>
      <c r="G40" s="45">
        <v>77235245</v>
      </c>
      <c r="H40" s="46">
        <v>120538241</v>
      </c>
      <c r="I40" s="48">
        <v>108212939</v>
      </c>
      <c r="J40" s="49">
        <v>107283507</v>
      </c>
      <c r="K40" s="45">
        <v>139483505</v>
      </c>
      <c r="L40" s="46">
        <v>180417808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129870159</v>
      </c>
      <c r="D8" s="19">
        <v>154848949</v>
      </c>
      <c r="E8" s="20">
        <v>190485511</v>
      </c>
      <c r="F8" s="21">
        <v>159427000</v>
      </c>
      <c r="G8" s="19">
        <v>175455258</v>
      </c>
      <c r="H8" s="20">
        <v>173113008</v>
      </c>
      <c r="I8" s="22">
        <v>154745788</v>
      </c>
      <c r="J8" s="23">
        <v>180315000</v>
      </c>
      <c r="K8" s="19">
        <v>254084000</v>
      </c>
      <c r="L8" s="20">
        <v>260466000</v>
      </c>
    </row>
    <row r="9" spans="1:12" ht="13.5">
      <c r="A9" s="24" t="s">
        <v>21</v>
      </c>
      <c r="B9" s="18" t="s">
        <v>22</v>
      </c>
      <c r="C9" s="19">
        <v>141096605</v>
      </c>
      <c r="D9" s="19">
        <v>167610552</v>
      </c>
      <c r="E9" s="20">
        <v>159793113</v>
      </c>
      <c r="F9" s="21">
        <v>146708000</v>
      </c>
      <c r="G9" s="19">
        <v>146708000</v>
      </c>
      <c r="H9" s="20">
        <v>146827378</v>
      </c>
      <c r="I9" s="22">
        <v>147546786</v>
      </c>
      <c r="J9" s="23">
        <v>152945000</v>
      </c>
      <c r="K9" s="19">
        <v>159177000</v>
      </c>
      <c r="L9" s="20">
        <v>161010000</v>
      </c>
    </row>
    <row r="10" spans="1:12" ht="13.5">
      <c r="A10" s="24" t="s">
        <v>23</v>
      </c>
      <c r="B10" s="18" t="s">
        <v>22</v>
      </c>
      <c r="C10" s="19"/>
      <c r="D10" s="19">
        <v>142627</v>
      </c>
      <c r="E10" s="20">
        <v>544074</v>
      </c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2600695</v>
      </c>
      <c r="D11" s="19">
        <v>8152940</v>
      </c>
      <c r="E11" s="20">
        <v>11899028</v>
      </c>
      <c r="F11" s="21">
        <v>8773000</v>
      </c>
      <c r="G11" s="19">
        <v>11573184</v>
      </c>
      <c r="H11" s="20">
        <v>14166209</v>
      </c>
      <c r="I11" s="22">
        <v>14103255</v>
      </c>
      <c r="J11" s="23">
        <v>11970000</v>
      </c>
      <c r="K11" s="19">
        <v>11669000</v>
      </c>
      <c r="L11" s="20">
        <v>11721000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-262963000</v>
      </c>
      <c r="D14" s="19">
        <v>-281483312</v>
      </c>
      <c r="E14" s="20">
        <v>-312047766</v>
      </c>
      <c r="F14" s="21">
        <v>-309476000</v>
      </c>
      <c r="G14" s="19">
        <v>-343351192</v>
      </c>
      <c r="H14" s="20">
        <v>-312980517</v>
      </c>
      <c r="I14" s="22">
        <v>-321400599</v>
      </c>
      <c r="J14" s="23">
        <v>-338572000</v>
      </c>
      <c r="K14" s="19">
        <v>-418679000</v>
      </c>
      <c r="L14" s="20">
        <v>-426920000</v>
      </c>
    </row>
    <row r="15" spans="1:12" ht="13.5">
      <c r="A15" s="24" t="s">
        <v>28</v>
      </c>
      <c r="B15" s="18"/>
      <c r="C15" s="19">
        <v>-485357</v>
      </c>
      <c r="D15" s="19">
        <v>-1189135</v>
      </c>
      <c r="E15" s="20">
        <v>-199503</v>
      </c>
      <c r="F15" s="21"/>
      <c r="G15" s="19"/>
      <c r="H15" s="20"/>
      <c r="I15" s="22">
        <v>-8496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-4143862</v>
      </c>
      <c r="D16" s="19"/>
      <c r="E16" s="20"/>
      <c r="F16" s="21"/>
      <c r="G16" s="19"/>
      <c r="H16" s="20"/>
      <c r="I16" s="22">
        <v>-1314907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5975240</v>
      </c>
      <c r="D17" s="27">
        <f aca="true" t="shared" si="0" ref="D17:L17">SUM(D6:D16)</f>
        <v>48082621</v>
      </c>
      <c r="E17" s="28">
        <f t="shared" si="0"/>
        <v>50474457</v>
      </c>
      <c r="F17" s="29">
        <f t="shared" si="0"/>
        <v>5432000</v>
      </c>
      <c r="G17" s="27">
        <f t="shared" si="0"/>
        <v>-9614750</v>
      </c>
      <c r="H17" s="30">
        <f t="shared" si="0"/>
        <v>21126078</v>
      </c>
      <c r="I17" s="29">
        <f t="shared" si="0"/>
        <v>-6328173</v>
      </c>
      <c r="J17" s="31">
        <f t="shared" si="0"/>
        <v>6658000</v>
      </c>
      <c r="K17" s="27">
        <f t="shared" si="0"/>
        <v>6251000</v>
      </c>
      <c r="L17" s="28">
        <f t="shared" si="0"/>
        <v>6277000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50026</v>
      </c>
      <c r="E21" s="20">
        <v>1349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>
        <v>-74414</v>
      </c>
      <c r="E22" s="40">
        <v>-29230</v>
      </c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2534000</v>
      </c>
      <c r="D23" s="19">
        <v>-5987928</v>
      </c>
      <c r="E23" s="20">
        <v>-3491474</v>
      </c>
      <c r="F23" s="38"/>
      <c r="G23" s="39"/>
      <c r="H23" s="40"/>
      <c r="I23" s="22">
        <v>-169070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>
        <v>14747</v>
      </c>
      <c r="E24" s="20"/>
      <c r="F24" s="21"/>
      <c r="G24" s="19"/>
      <c r="H24" s="20">
        <v>-25678253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-1135416</v>
      </c>
      <c r="D26" s="19">
        <v>-8767294</v>
      </c>
      <c r="E26" s="20">
        <v>-1959050</v>
      </c>
      <c r="F26" s="21">
        <v>-5415495</v>
      </c>
      <c r="G26" s="19">
        <v>-6713295</v>
      </c>
      <c r="H26" s="20">
        <v>-6272054</v>
      </c>
      <c r="I26" s="22">
        <v>-6180510</v>
      </c>
      <c r="J26" s="23">
        <v>-2459000</v>
      </c>
      <c r="K26" s="19">
        <v>-1641000</v>
      </c>
      <c r="L26" s="20">
        <v>-1635000</v>
      </c>
    </row>
    <row r="27" spans="1:12" ht="13.5">
      <c r="A27" s="25" t="s">
        <v>37</v>
      </c>
      <c r="B27" s="26"/>
      <c r="C27" s="27">
        <f>SUM(C21:C26)</f>
        <v>1398584</v>
      </c>
      <c r="D27" s="27">
        <f aca="true" t="shared" si="1" ref="D27:L27">SUM(D21:D26)</f>
        <v>-14764863</v>
      </c>
      <c r="E27" s="28">
        <f t="shared" si="1"/>
        <v>-5478405</v>
      </c>
      <c r="F27" s="29">
        <f t="shared" si="1"/>
        <v>-5415495</v>
      </c>
      <c r="G27" s="27">
        <f t="shared" si="1"/>
        <v>-6713295</v>
      </c>
      <c r="H27" s="28">
        <f t="shared" si="1"/>
        <v>-31950307</v>
      </c>
      <c r="I27" s="30">
        <f t="shared" si="1"/>
        <v>-6349580</v>
      </c>
      <c r="J27" s="31">
        <f t="shared" si="1"/>
        <v>-2459000</v>
      </c>
      <c r="K27" s="27">
        <f t="shared" si="1"/>
        <v>-1641000</v>
      </c>
      <c r="L27" s="28">
        <f t="shared" si="1"/>
        <v>-1635000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-621558</v>
      </c>
      <c r="D35" s="19">
        <v>-1979205</v>
      </c>
      <c r="E35" s="20">
        <v>-681793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-621558</v>
      </c>
      <c r="D36" s="27">
        <f aca="true" t="shared" si="2" ref="D36:L36">SUM(D31:D35)</f>
        <v>-1979205</v>
      </c>
      <c r="E36" s="28">
        <f t="shared" si="2"/>
        <v>-681793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6752266</v>
      </c>
      <c r="D38" s="33">
        <f aca="true" t="shared" si="3" ref="D38:L38">+D17+D27+D36</f>
        <v>31338553</v>
      </c>
      <c r="E38" s="34">
        <f t="shared" si="3"/>
        <v>44314259</v>
      </c>
      <c r="F38" s="35">
        <f t="shared" si="3"/>
        <v>16505</v>
      </c>
      <c r="G38" s="33">
        <f t="shared" si="3"/>
        <v>-16328045</v>
      </c>
      <c r="H38" s="34">
        <f t="shared" si="3"/>
        <v>-10824229</v>
      </c>
      <c r="I38" s="36">
        <f t="shared" si="3"/>
        <v>-12677753</v>
      </c>
      <c r="J38" s="37">
        <f t="shared" si="3"/>
        <v>4199000</v>
      </c>
      <c r="K38" s="33">
        <f t="shared" si="3"/>
        <v>4610000</v>
      </c>
      <c r="L38" s="34">
        <f t="shared" si="3"/>
        <v>4642000</v>
      </c>
    </row>
    <row r="39" spans="1:12" ht="13.5">
      <c r="A39" s="24" t="s">
        <v>45</v>
      </c>
      <c r="B39" s="18" t="s">
        <v>46</v>
      </c>
      <c r="C39" s="33">
        <v>72991474</v>
      </c>
      <c r="D39" s="33">
        <v>79744174</v>
      </c>
      <c r="E39" s="34">
        <v>111082727</v>
      </c>
      <c r="F39" s="35">
        <v>148539000</v>
      </c>
      <c r="G39" s="33">
        <v>148539000</v>
      </c>
      <c r="H39" s="34">
        <v>148557000</v>
      </c>
      <c r="I39" s="36">
        <v>155396986</v>
      </c>
      <c r="J39" s="37">
        <v>155334000</v>
      </c>
      <c r="K39" s="33">
        <v>159533000</v>
      </c>
      <c r="L39" s="34">
        <v>164143000</v>
      </c>
    </row>
    <row r="40" spans="1:12" ht="13.5">
      <c r="A40" s="43" t="s">
        <v>47</v>
      </c>
      <c r="B40" s="44" t="s">
        <v>46</v>
      </c>
      <c r="C40" s="45">
        <v>79743740</v>
      </c>
      <c r="D40" s="45">
        <v>111082727</v>
      </c>
      <c r="E40" s="46">
        <v>155396986</v>
      </c>
      <c r="F40" s="47">
        <v>148555505</v>
      </c>
      <c r="G40" s="45">
        <v>132210955</v>
      </c>
      <c r="H40" s="46">
        <v>137732771</v>
      </c>
      <c r="I40" s="48">
        <v>142719233</v>
      </c>
      <c r="J40" s="49">
        <v>159533000</v>
      </c>
      <c r="K40" s="45">
        <v>164143000</v>
      </c>
      <c r="L40" s="46">
        <v>168785000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2614590</v>
      </c>
      <c r="D6" s="19">
        <v>3039760</v>
      </c>
      <c r="E6" s="20">
        <v>3129332</v>
      </c>
      <c r="F6" s="21">
        <v>3603900</v>
      </c>
      <c r="G6" s="19">
        <v>3603900</v>
      </c>
      <c r="H6" s="20">
        <v>3044249</v>
      </c>
      <c r="I6" s="22">
        <v>3571069</v>
      </c>
      <c r="J6" s="23">
        <v>3387700</v>
      </c>
      <c r="K6" s="19">
        <v>3607901</v>
      </c>
      <c r="L6" s="20">
        <v>3846022</v>
      </c>
    </row>
    <row r="7" spans="1:12" ht="13.5">
      <c r="A7" s="24" t="s">
        <v>19</v>
      </c>
      <c r="B7" s="18"/>
      <c r="C7" s="19">
        <v>13109636</v>
      </c>
      <c r="D7" s="19">
        <v>13901025</v>
      </c>
      <c r="E7" s="20">
        <v>15257889</v>
      </c>
      <c r="F7" s="21">
        <v>17001700</v>
      </c>
      <c r="G7" s="19">
        <v>17001700</v>
      </c>
      <c r="H7" s="20">
        <v>16379671</v>
      </c>
      <c r="I7" s="22">
        <v>16872726</v>
      </c>
      <c r="J7" s="23">
        <v>15705700</v>
      </c>
      <c r="K7" s="19">
        <v>16726571</v>
      </c>
      <c r="L7" s="20">
        <v>17830523</v>
      </c>
    </row>
    <row r="8" spans="1:12" ht="13.5">
      <c r="A8" s="24" t="s">
        <v>20</v>
      </c>
      <c r="B8" s="18"/>
      <c r="C8" s="19">
        <v>18805979</v>
      </c>
      <c r="D8" s="19">
        <v>30504759</v>
      </c>
      <c r="E8" s="20">
        <v>21806671</v>
      </c>
      <c r="F8" s="21">
        <v>13055200</v>
      </c>
      <c r="G8" s="19">
        <v>13055200</v>
      </c>
      <c r="H8" s="20">
        <v>13184331</v>
      </c>
      <c r="I8" s="22">
        <v>23972999</v>
      </c>
      <c r="J8" s="23">
        <v>8563700</v>
      </c>
      <c r="K8" s="19">
        <v>9120342</v>
      </c>
      <c r="L8" s="20">
        <v>9722283</v>
      </c>
    </row>
    <row r="9" spans="1:12" ht="13.5">
      <c r="A9" s="24" t="s">
        <v>21</v>
      </c>
      <c r="B9" s="18" t="s">
        <v>22</v>
      </c>
      <c r="C9" s="19">
        <v>16866154</v>
      </c>
      <c r="D9" s="19">
        <v>17542949</v>
      </c>
      <c r="E9" s="20">
        <v>18093048</v>
      </c>
      <c r="F9" s="21">
        <v>16792700</v>
      </c>
      <c r="G9" s="19">
        <v>16792700</v>
      </c>
      <c r="H9" s="20">
        <v>12941227</v>
      </c>
      <c r="I9" s="22">
        <v>26569059</v>
      </c>
      <c r="J9" s="23">
        <v>17852900</v>
      </c>
      <c r="K9" s="19">
        <v>19192000</v>
      </c>
      <c r="L9" s="20">
        <v>19468000</v>
      </c>
    </row>
    <row r="10" spans="1:12" ht="13.5">
      <c r="A10" s="24" t="s">
        <v>23</v>
      </c>
      <c r="B10" s="18" t="s">
        <v>22</v>
      </c>
      <c r="C10" s="19">
        <v>12393544</v>
      </c>
      <c r="D10" s="19">
        <v>22505915</v>
      </c>
      <c r="E10" s="20">
        <v>29593536</v>
      </c>
      <c r="F10" s="21">
        <v>8159200</v>
      </c>
      <c r="G10" s="19">
        <v>8159200</v>
      </c>
      <c r="H10" s="20">
        <v>8315000</v>
      </c>
      <c r="I10" s="22"/>
      <c r="J10" s="23">
        <v>8654000</v>
      </c>
      <c r="K10" s="19">
        <v>10757000</v>
      </c>
      <c r="L10" s="20">
        <v>13856000</v>
      </c>
    </row>
    <row r="11" spans="1:12" ht="13.5">
      <c r="A11" s="24" t="s">
        <v>24</v>
      </c>
      <c r="B11" s="18"/>
      <c r="C11" s="19">
        <v>965764</v>
      </c>
      <c r="D11" s="19">
        <v>1121803</v>
      </c>
      <c r="E11" s="20">
        <v>1429389</v>
      </c>
      <c r="F11" s="21">
        <v>1119900</v>
      </c>
      <c r="G11" s="19">
        <v>1119900</v>
      </c>
      <c r="H11" s="20">
        <v>371121</v>
      </c>
      <c r="I11" s="22">
        <v>865929</v>
      </c>
      <c r="J11" s="23">
        <v>857200</v>
      </c>
      <c r="K11" s="19">
        <v>912918</v>
      </c>
      <c r="L11" s="20">
        <v>973170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-34601380</v>
      </c>
      <c r="D14" s="19">
        <v>-42488730</v>
      </c>
      <c r="E14" s="20">
        <v>-45287653</v>
      </c>
      <c r="F14" s="21">
        <v>-55857700</v>
      </c>
      <c r="G14" s="19">
        <v>-30223600</v>
      </c>
      <c r="H14" s="20">
        <v>-55114987</v>
      </c>
      <c r="I14" s="22">
        <v>-50871202</v>
      </c>
      <c r="J14" s="23">
        <v>-49584600</v>
      </c>
      <c r="K14" s="19">
        <v>-52807601</v>
      </c>
      <c r="L14" s="20">
        <v>-56292900</v>
      </c>
    </row>
    <row r="15" spans="1:12" ht="13.5">
      <c r="A15" s="24" t="s">
        <v>28</v>
      </c>
      <c r="B15" s="18"/>
      <c r="C15" s="19">
        <v>-206339</v>
      </c>
      <c r="D15" s="19">
        <v>-225211</v>
      </c>
      <c r="E15" s="20">
        <v>-164314</v>
      </c>
      <c r="F15" s="21">
        <v>-3600</v>
      </c>
      <c r="G15" s="19">
        <v>-8712300</v>
      </c>
      <c r="H15" s="20"/>
      <c r="I15" s="22">
        <v>-216992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-1098818</v>
      </c>
      <c r="D16" s="19">
        <v>-2771931</v>
      </c>
      <c r="E16" s="20">
        <v>-27243163</v>
      </c>
      <c r="F16" s="21">
        <v>-628200</v>
      </c>
      <c r="G16" s="19">
        <v>-17553600</v>
      </c>
      <c r="H16" s="20">
        <v>-263213</v>
      </c>
      <c r="I16" s="22"/>
      <c r="J16" s="23">
        <v>-2387600</v>
      </c>
      <c r="K16" s="19">
        <v>-2542794</v>
      </c>
      <c r="L16" s="20">
        <v>-2710618</v>
      </c>
    </row>
    <row r="17" spans="1:12" ht="13.5">
      <c r="A17" s="25" t="s">
        <v>30</v>
      </c>
      <c r="B17" s="26"/>
      <c r="C17" s="27">
        <f>SUM(C6:C16)</f>
        <v>28849130</v>
      </c>
      <c r="D17" s="27">
        <f aca="true" t="shared" si="0" ref="D17:L17">SUM(D6:D16)</f>
        <v>43130339</v>
      </c>
      <c r="E17" s="28">
        <f t="shared" si="0"/>
        <v>16614735</v>
      </c>
      <c r="F17" s="29">
        <f t="shared" si="0"/>
        <v>3243100</v>
      </c>
      <c r="G17" s="27">
        <f t="shared" si="0"/>
        <v>3243100</v>
      </c>
      <c r="H17" s="30">
        <f t="shared" si="0"/>
        <v>-1142601</v>
      </c>
      <c r="I17" s="29">
        <f t="shared" si="0"/>
        <v>20763588</v>
      </c>
      <c r="J17" s="31">
        <f t="shared" si="0"/>
        <v>3049000</v>
      </c>
      <c r="K17" s="27">
        <f t="shared" si="0"/>
        <v>4966337</v>
      </c>
      <c r="L17" s="28">
        <f t="shared" si="0"/>
        <v>6692480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-443474</v>
      </c>
      <c r="D22" s="39">
        <v>-23476836</v>
      </c>
      <c r="E22" s="40">
        <v>-15634879</v>
      </c>
      <c r="F22" s="21"/>
      <c r="G22" s="19"/>
      <c r="H22" s="20"/>
      <c r="I22" s="22">
        <v>-17319658</v>
      </c>
      <c r="J22" s="23"/>
      <c r="K22" s="19"/>
      <c r="L22" s="20"/>
    </row>
    <row r="23" spans="1:12" ht="13.5">
      <c r="A23" s="24" t="s">
        <v>34</v>
      </c>
      <c r="B23" s="18"/>
      <c r="C23" s="39">
        <v>-17496220</v>
      </c>
      <c r="D23" s="19">
        <v>6547937</v>
      </c>
      <c r="E23" s="20">
        <v>172808</v>
      </c>
      <c r="F23" s="38"/>
      <c r="G23" s="39"/>
      <c r="H23" s="40"/>
      <c r="I23" s="22">
        <v>-671396</v>
      </c>
      <c r="J23" s="41"/>
      <c r="K23" s="39"/>
      <c r="L23" s="40"/>
    </row>
    <row r="24" spans="1:12" ht="13.5">
      <c r="A24" s="24" t="s">
        <v>35</v>
      </c>
      <c r="B24" s="18"/>
      <c r="C24" s="19">
        <v>-254362</v>
      </c>
      <c r="D24" s="19"/>
      <c r="E24" s="20"/>
      <c r="F24" s="21"/>
      <c r="G24" s="19"/>
      <c r="H24" s="20">
        <v>3631450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-10223318</v>
      </c>
      <c r="D26" s="19">
        <v>-19135697</v>
      </c>
      <c r="E26" s="20">
        <v>-6151694</v>
      </c>
      <c r="F26" s="21">
        <v>-14703200</v>
      </c>
      <c r="G26" s="19">
        <v>-14703200</v>
      </c>
      <c r="H26" s="20">
        <v>-9675678</v>
      </c>
      <c r="I26" s="22">
        <v>-6909126</v>
      </c>
      <c r="J26" s="23">
        <v>-9115000</v>
      </c>
      <c r="K26" s="19">
        <v>-10782000</v>
      </c>
      <c r="L26" s="20">
        <v>-13856000</v>
      </c>
    </row>
    <row r="27" spans="1:12" ht="13.5">
      <c r="A27" s="25" t="s">
        <v>37</v>
      </c>
      <c r="B27" s="26"/>
      <c r="C27" s="27">
        <f>SUM(C21:C26)</f>
        <v>-28417374</v>
      </c>
      <c r="D27" s="27">
        <f aca="true" t="shared" si="1" ref="D27:L27">SUM(D21:D26)</f>
        <v>-36064596</v>
      </c>
      <c r="E27" s="28">
        <f t="shared" si="1"/>
        <v>-21613765</v>
      </c>
      <c r="F27" s="29">
        <f t="shared" si="1"/>
        <v>-14703200</v>
      </c>
      <c r="G27" s="27">
        <f t="shared" si="1"/>
        <v>-14703200</v>
      </c>
      <c r="H27" s="28">
        <f t="shared" si="1"/>
        <v>-6044228</v>
      </c>
      <c r="I27" s="30">
        <f t="shared" si="1"/>
        <v>-24900180</v>
      </c>
      <c r="J27" s="31">
        <f t="shared" si="1"/>
        <v>-9115000</v>
      </c>
      <c r="K27" s="27">
        <f t="shared" si="1"/>
        <v>-10782000</v>
      </c>
      <c r="L27" s="28">
        <f t="shared" si="1"/>
        <v>-13856000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-118779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44636</v>
      </c>
      <c r="D33" s="19">
        <v>-624544</v>
      </c>
      <c r="E33" s="20">
        <v>204814</v>
      </c>
      <c r="F33" s="21">
        <v>24000</v>
      </c>
      <c r="G33" s="39">
        <v>24000</v>
      </c>
      <c r="H33" s="40">
        <v>94424</v>
      </c>
      <c r="I33" s="42">
        <v>47904</v>
      </c>
      <c r="J33" s="23">
        <v>24000</v>
      </c>
      <c r="K33" s="19">
        <v>24600</v>
      </c>
      <c r="L33" s="20">
        <v>25215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-74143</v>
      </c>
      <c r="D36" s="27">
        <f aca="true" t="shared" si="2" ref="D36:L36">SUM(D31:D35)</f>
        <v>-624544</v>
      </c>
      <c r="E36" s="28">
        <f t="shared" si="2"/>
        <v>204814</v>
      </c>
      <c r="F36" s="29">
        <f t="shared" si="2"/>
        <v>24000</v>
      </c>
      <c r="G36" s="27">
        <f t="shared" si="2"/>
        <v>24000</v>
      </c>
      <c r="H36" s="28">
        <f t="shared" si="2"/>
        <v>94424</v>
      </c>
      <c r="I36" s="30">
        <f t="shared" si="2"/>
        <v>47904</v>
      </c>
      <c r="J36" s="31">
        <f t="shared" si="2"/>
        <v>24000</v>
      </c>
      <c r="K36" s="27">
        <f t="shared" si="2"/>
        <v>24600</v>
      </c>
      <c r="L36" s="28">
        <f t="shared" si="2"/>
        <v>25215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357613</v>
      </c>
      <c r="D38" s="33">
        <f aca="true" t="shared" si="3" ref="D38:L38">+D17+D27+D36</f>
        <v>6441199</v>
      </c>
      <c r="E38" s="34">
        <f t="shared" si="3"/>
        <v>-4794216</v>
      </c>
      <c r="F38" s="35">
        <f t="shared" si="3"/>
        <v>-11436100</v>
      </c>
      <c r="G38" s="33">
        <f t="shared" si="3"/>
        <v>-11436100</v>
      </c>
      <c r="H38" s="34">
        <f t="shared" si="3"/>
        <v>-7092405</v>
      </c>
      <c r="I38" s="36">
        <f t="shared" si="3"/>
        <v>-4088688</v>
      </c>
      <c r="J38" s="37">
        <f t="shared" si="3"/>
        <v>-6042000</v>
      </c>
      <c r="K38" s="33">
        <f t="shared" si="3"/>
        <v>-5791063</v>
      </c>
      <c r="L38" s="34">
        <f t="shared" si="3"/>
        <v>-7138305</v>
      </c>
    </row>
    <row r="39" spans="1:12" ht="13.5">
      <c r="A39" s="24" t="s">
        <v>45</v>
      </c>
      <c r="B39" s="18" t="s">
        <v>46</v>
      </c>
      <c r="C39" s="33">
        <v>7959558</v>
      </c>
      <c r="D39" s="33">
        <v>8317171</v>
      </c>
      <c r="E39" s="34"/>
      <c r="F39" s="35">
        <v>15193301</v>
      </c>
      <c r="G39" s="33">
        <v>15193301</v>
      </c>
      <c r="H39" s="34">
        <v>9964156</v>
      </c>
      <c r="I39" s="36">
        <v>9964155</v>
      </c>
      <c r="J39" s="37">
        <v>-8711899</v>
      </c>
      <c r="K39" s="33">
        <v>-14753899</v>
      </c>
      <c r="L39" s="34">
        <v>-20544962</v>
      </c>
    </row>
    <row r="40" spans="1:12" ht="13.5">
      <c r="A40" s="43" t="s">
        <v>47</v>
      </c>
      <c r="B40" s="44" t="s">
        <v>46</v>
      </c>
      <c r="C40" s="45">
        <v>8317171</v>
      </c>
      <c r="D40" s="45">
        <v>14758370</v>
      </c>
      <c r="E40" s="46"/>
      <c r="F40" s="47">
        <v>3757201</v>
      </c>
      <c r="G40" s="45">
        <v>3757201</v>
      </c>
      <c r="H40" s="46">
        <v>2871751</v>
      </c>
      <c r="I40" s="48">
        <v>5875467</v>
      </c>
      <c r="J40" s="49">
        <v>-14753899</v>
      </c>
      <c r="K40" s="45">
        <v>-20544962</v>
      </c>
      <c r="L40" s="46">
        <v>-27683267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2128648</v>
      </c>
      <c r="D6" s="19">
        <v>2462042</v>
      </c>
      <c r="E6" s="20">
        <v>2724986</v>
      </c>
      <c r="F6" s="21">
        <v>16071996</v>
      </c>
      <c r="G6" s="19">
        <v>2803001</v>
      </c>
      <c r="H6" s="20">
        <v>2775404</v>
      </c>
      <c r="I6" s="22">
        <v>2873491</v>
      </c>
      <c r="J6" s="23">
        <v>3060000</v>
      </c>
      <c r="K6" s="19">
        <v>3274000</v>
      </c>
      <c r="L6" s="20">
        <v>3503000</v>
      </c>
    </row>
    <row r="7" spans="1:12" ht="13.5">
      <c r="A7" s="24" t="s">
        <v>19</v>
      </c>
      <c r="B7" s="18"/>
      <c r="C7" s="19">
        <v>13876277</v>
      </c>
      <c r="D7" s="19">
        <v>17541217</v>
      </c>
      <c r="E7" s="20">
        <v>21824133</v>
      </c>
      <c r="F7" s="21">
        <v>7221792</v>
      </c>
      <c r="G7" s="19">
        <v>27065700</v>
      </c>
      <c r="H7" s="20">
        <v>29072590</v>
      </c>
      <c r="I7" s="22">
        <v>15972375</v>
      </c>
      <c r="J7" s="23">
        <v>21508000</v>
      </c>
      <c r="K7" s="19">
        <v>22881520</v>
      </c>
      <c r="L7" s="20">
        <v>24483220</v>
      </c>
    </row>
    <row r="8" spans="1:12" ht="13.5">
      <c r="A8" s="24" t="s">
        <v>20</v>
      </c>
      <c r="B8" s="18"/>
      <c r="C8" s="19">
        <v>13752804</v>
      </c>
      <c r="D8" s="19">
        <v>6108813</v>
      </c>
      <c r="E8" s="20">
        <v>18545940</v>
      </c>
      <c r="F8" s="21">
        <v>18824256</v>
      </c>
      <c r="G8" s="19">
        <v>11384001</v>
      </c>
      <c r="H8" s="20">
        <v>5383421</v>
      </c>
      <c r="I8" s="22"/>
      <c r="J8" s="23">
        <v>6598000</v>
      </c>
      <c r="K8" s="19">
        <v>11628675</v>
      </c>
      <c r="L8" s="20">
        <v>10522606</v>
      </c>
    </row>
    <row r="9" spans="1:12" ht="13.5">
      <c r="A9" s="24" t="s">
        <v>21</v>
      </c>
      <c r="B9" s="18" t="s">
        <v>22</v>
      </c>
      <c r="C9" s="19">
        <v>28176859</v>
      </c>
      <c r="D9" s="19">
        <v>40215645</v>
      </c>
      <c r="E9" s="20">
        <v>24073295</v>
      </c>
      <c r="F9" s="21">
        <v>30581004</v>
      </c>
      <c r="G9" s="19">
        <v>44266999</v>
      </c>
      <c r="H9" s="20">
        <v>18145246</v>
      </c>
      <c r="I9" s="22">
        <v>21712764</v>
      </c>
      <c r="J9" s="23">
        <v>35646000</v>
      </c>
      <c r="K9" s="19">
        <v>25461550</v>
      </c>
      <c r="L9" s="20">
        <v>26784100</v>
      </c>
    </row>
    <row r="10" spans="1:12" ht="13.5">
      <c r="A10" s="24" t="s">
        <v>23</v>
      </c>
      <c r="B10" s="18" t="s">
        <v>22</v>
      </c>
      <c r="C10" s="19">
        <v>20614065</v>
      </c>
      <c r="D10" s="19">
        <v>12745228</v>
      </c>
      <c r="E10" s="20">
        <v>15039484</v>
      </c>
      <c r="F10" s="21">
        <v>8211996</v>
      </c>
      <c r="G10" s="19">
        <v>30192699</v>
      </c>
      <c r="H10" s="20">
        <v>8212000</v>
      </c>
      <c r="I10" s="22">
        <v>14816418</v>
      </c>
      <c r="J10" s="23"/>
      <c r="K10" s="19"/>
      <c r="L10" s="20"/>
    </row>
    <row r="11" spans="1:12" ht="13.5">
      <c r="A11" s="24" t="s">
        <v>24</v>
      </c>
      <c r="B11" s="18"/>
      <c r="C11" s="19">
        <v>1104496</v>
      </c>
      <c r="D11" s="19">
        <v>1523410</v>
      </c>
      <c r="E11" s="20">
        <v>2578130</v>
      </c>
      <c r="F11" s="21">
        <v>1635000</v>
      </c>
      <c r="G11" s="19">
        <v>2207001</v>
      </c>
      <c r="H11" s="20">
        <v>2288297</v>
      </c>
      <c r="I11" s="22">
        <v>2793059</v>
      </c>
      <c r="J11" s="23">
        <v>1840000</v>
      </c>
      <c r="K11" s="19">
        <v>1614600</v>
      </c>
      <c r="L11" s="20">
        <v>1873020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-51455706</v>
      </c>
      <c r="D14" s="19">
        <v>-64360021</v>
      </c>
      <c r="E14" s="20">
        <v>-40819737</v>
      </c>
      <c r="F14" s="21">
        <v>-71515956</v>
      </c>
      <c r="G14" s="19">
        <v>-44464862</v>
      </c>
      <c r="H14" s="20">
        <v>-49557678</v>
      </c>
      <c r="I14" s="22">
        <v>-39989343</v>
      </c>
      <c r="J14" s="23">
        <v>-65616890</v>
      </c>
      <c r="K14" s="19">
        <v>-61532580</v>
      </c>
      <c r="L14" s="20">
        <v>-64640340</v>
      </c>
    </row>
    <row r="15" spans="1:12" ht="13.5">
      <c r="A15" s="24" t="s">
        <v>28</v>
      </c>
      <c r="B15" s="18"/>
      <c r="C15" s="19">
        <v>-491317</v>
      </c>
      <c r="D15" s="19">
        <v>-562321</v>
      </c>
      <c r="E15" s="20">
        <v>-862809</v>
      </c>
      <c r="F15" s="21">
        <v>-450000</v>
      </c>
      <c r="G15" s="19">
        <v>-7955000</v>
      </c>
      <c r="H15" s="20"/>
      <c r="I15" s="22">
        <v>-1751406</v>
      </c>
      <c r="J15" s="23">
        <v>-85000</v>
      </c>
      <c r="K15" s="19">
        <v>-90950</v>
      </c>
      <c r="L15" s="20">
        <v>-97320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-26647000</v>
      </c>
      <c r="H16" s="20"/>
      <c r="I16" s="22"/>
      <c r="J16" s="23">
        <v>-2650000</v>
      </c>
      <c r="K16" s="19">
        <v>-2622000</v>
      </c>
      <c r="L16" s="20">
        <v>-2805000</v>
      </c>
    </row>
    <row r="17" spans="1:12" ht="13.5">
      <c r="A17" s="25" t="s">
        <v>30</v>
      </c>
      <c r="B17" s="26"/>
      <c r="C17" s="27">
        <f>SUM(C6:C16)</f>
        <v>27706126</v>
      </c>
      <c r="D17" s="27">
        <f aca="true" t="shared" si="0" ref="D17:L17">SUM(D6:D16)</f>
        <v>15674013</v>
      </c>
      <c r="E17" s="28">
        <f t="shared" si="0"/>
        <v>43103422</v>
      </c>
      <c r="F17" s="29">
        <f t="shared" si="0"/>
        <v>10580088</v>
      </c>
      <c r="G17" s="27">
        <f t="shared" si="0"/>
        <v>38852539</v>
      </c>
      <c r="H17" s="30">
        <f t="shared" si="0"/>
        <v>16319280</v>
      </c>
      <c r="I17" s="29">
        <f t="shared" si="0"/>
        <v>16427358</v>
      </c>
      <c r="J17" s="31">
        <f t="shared" si="0"/>
        <v>300110</v>
      </c>
      <c r="K17" s="27">
        <f t="shared" si="0"/>
        <v>614815</v>
      </c>
      <c r="L17" s="28">
        <f t="shared" si="0"/>
        <v>-376714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52634</v>
      </c>
      <c r="D21" s="19"/>
      <c r="E21" s="20"/>
      <c r="F21" s="38"/>
      <c r="G21" s="39">
        <v>-2</v>
      </c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-20443708</v>
      </c>
      <c r="D26" s="19">
        <v>-13889877</v>
      </c>
      <c r="E26" s="20">
        <v>-26083124</v>
      </c>
      <c r="F26" s="21">
        <v>-8701404</v>
      </c>
      <c r="G26" s="19">
        <v>-30194400</v>
      </c>
      <c r="H26" s="20">
        <v>-14967424</v>
      </c>
      <c r="I26" s="22">
        <v>-15843549</v>
      </c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-20391074</v>
      </c>
      <c r="D27" s="27">
        <f aca="true" t="shared" si="1" ref="D27:L27">SUM(D21:D26)</f>
        <v>-13889877</v>
      </c>
      <c r="E27" s="28">
        <f t="shared" si="1"/>
        <v>-26083124</v>
      </c>
      <c r="F27" s="29">
        <f t="shared" si="1"/>
        <v>-8701404</v>
      </c>
      <c r="G27" s="27">
        <f t="shared" si="1"/>
        <v>-30194402</v>
      </c>
      <c r="H27" s="28">
        <f t="shared" si="1"/>
        <v>-14967424</v>
      </c>
      <c r="I27" s="30">
        <f t="shared" si="1"/>
        <v>-15843549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49445</v>
      </c>
      <c r="E32" s="20"/>
      <c r="F32" s="21"/>
      <c r="G32" s="19"/>
      <c r="H32" s="20"/>
      <c r="I32" s="22">
        <v>131577</v>
      </c>
      <c r="J32" s="23"/>
      <c r="K32" s="19"/>
      <c r="L32" s="20"/>
    </row>
    <row r="33" spans="1:12" ht="13.5">
      <c r="A33" s="24" t="s">
        <v>41</v>
      </c>
      <c r="B33" s="18"/>
      <c r="C33" s="19">
        <v>22391</v>
      </c>
      <c r="D33" s="19">
        <v>20303</v>
      </c>
      <c r="E33" s="20">
        <v>-1382789</v>
      </c>
      <c r="F33" s="21"/>
      <c r="G33" s="39"/>
      <c r="H33" s="40">
        <v>18046</v>
      </c>
      <c r="I33" s="42">
        <v>18049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-75939</v>
      </c>
      <c r="D35" s="19">
        <v>-68110</v>
      </c>
      <c r="E35" s="20">
        <v>-19041</v>
      </c>
      <c r="F35" s="21">
        <v>-86988</v>
      </c>
      <c r="G35" s="19"/>
      <c r="H35" s="20">
        <v>57306</v>
      </c>
      <c r="I35" s="22">
        <v>-70159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-53548</v>
      </c>
      <c r="D36" s="27">
        <f aca="true" t="shared" si="2" ref="D36:L36">SUM(D31:D35)</f>
        <v>1638</v>
      </c>
      <c r="E36" s="28">
        <f t="shared" si="2"/>
        <v>-1401830</v>
      </c>
      <c r="F36" s="29">
        <f t="shared" si="2"/>
        <v>-86988</v>
      </c>
      <c r="G36" s="27">
        <f t="shared" si="2"/>
        <v>0</v>
      </c>
      <c r="H36" s="28">
        <f t="shared" si="2"/>
        <v>75352</v>
      </c>
      <c r="I36" s="30">
        <f t="shared" si="2"/>
        <v>79467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7261504</v>
      </c>
      <c r="D38" s="33">
        <f aca="true" t="shared" si="3" ref="D38:L38">+D17+D27+D36</f>
        <v>1785774</v>
      </c>
      <c r="E38" s="34">
        <f t="shared" si="3"/>
        <v>15618468</v>
      </c>
      <c r="F38" s="35">
        <f t="shared" si="3"/>
        <v>1791696</v>
      </c>
      <c r="G38" s="33">
        <f t="shared" si="3"/>
        <v>8658137</v>
      </c>
      <c r="H38" s="34">
        <f t="shared" si="3"/>
        <v>1427208</v>
      </c>
      <c r="I38" s="36">
        <f t="shared" si="3"/>
        <v>663276</v>
      </c>
      <c r="J38" s="37">
        <f t="shared" si="3"/>
        <v>300110</v>
      </c>
      <c r="K38" s="33">
        <f t="shared" si="3"/>
        <v>614815</v>
      </c>
      <c r="L38" s="34">
        <f t="shared" si="3"/>
        <v>-376714</v>
      </c>
    </row>
    <row r="39" spans="1:12" ht="13.5">
      <c r="A39" s="24" t="s">
        <v>45</v>
      </c>
      <c r="B39" s="18" t="s">
        <v>46</v>
      </c>
      <c r="C39" s="33">
        <v>2493056</v>
      </c>
      <c r="D39" s="33">
        <v>9754560</v>
      </c>
      <c r="E39" s="34">
        <v>11129765</v>
      </c>
      <c r="F39" s="35">
        <v>9204575</v>
      </c>
      <c r="G39" s="33">
        <v>564237</v>
      </c>
      <c r="H39" s="34">
        <v>26748232</v>
      </c>
      <c r="I39" s="36">
        <v>26748233</v>
      </c>
      <c r="J39" s="37">
        <v>26748233</v>
      </c>
      <c r="K39" s="33">
        <v>27048343</v>
      </c>
      <c r="L39" s="34">
        <v>27663158</v>
      </c>
    </row>
    <row r="40" spans="1:12" ht="13.5">
      <c r="A40" s="43" t="s">
        <v>47</v>
      </c>
      <c r="B40" s="44" t="s">
        <v>46</v>
      </c>
      <c r="C40" s="45">
        <v>9754560</v>
      </c>
      <c r="D40" s="45">
        <v>11540334</v>
      </c>
      <c r="E40" s="46">
        <v>26748233</v>
      </c>
      <c r="F40" s="47">
        <v>10996274</v>
      </c>
      <c r="G40" s="45">
        <v>9222372</v>
      </c>
      <c r="H40" s="46">
        <v>28175440</v>
      </c>
      <c r="I40" s="48">
        <v>27411509</v>
      </c>
      <c r="J40" s="49">
        <v>27048343</v>
      </c>
      <c r="K40" s="45">
        <v>27663158</v>
      </c>
      <c r="L40" s="46">
        <v>27286444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29351335</v>
      </c>
      <c r="D6" s="19">
        <v>32573584</v>
      </c>
      <c r="E6" s="20">
        <v>34598497</v>
      </c>
      <c r="F6" s="21">
        <v>38816739</v>
      </c>
      <c r="G6" s="19">
        <v>38408887</v>
      </c>
      <c r="H6" s="20">
        <v>50854742</v>
      </c>
      <c r="I6" s="22">
        <v>42530478</v>
      </c>
      <c r="J6" s="23">
        <v>42435079</v>
      </c>
      <c r="K6" s="19">
        <v>44883605</v>
      </c>
      <c r="L6" s="20">
        <v>47426291</v>
      </c>
    </row>
    <row r="7" spans="1:12" ht="13.5">
      <c r="A7" s="24" t="s">
        <v>19</v>
      </c>
      <c r="B7" s="18"/>
      <c r="C7" s="19">
        <v>107588730</v>
      </c>
      <c r="D7" s="19">
        <v>128030789</v>
      </c>
      <c r="E7" s="20">
        <v>127790620</v>
      </c>
      <c r="F7" s="21">
        <v>136420159</v>
      </c>
      <c r="G7" s="19">
        <v>141214671</v>
      </c>
      <c r="H7" s="20">
        <v>186162250</v>
      </c>
      <c r="I7" s="22">
        <v>148061284</v>
      </c>
      <c r="J7" s="23">
        <v>144326334</v>
      </c>
      <c r="K7" s="19">
        <v>153720483</v>
      </c>
      <c r="L7" s="20">
        <v>162328831</v>
      </c>
    </row>
    <row r="8" spans="1:12" ht="13.5">
      <c r="A8" s="24" t="s">
        <v>20</v>
      </c>
      <c r="B8" s="18"/>
      <c r="C8" s="19">
        <v>3658784</v>
      </c>
      <c r="D8" s="19">
        <v>-894658</v>
      </c>
      <c r="E8" s="20">
        <v>9701361</v>
      </c>
      <c r="F8" s="21">
        <v>11818546</v>
      </c>
      <c r="G8" s="19">
        <v>12726627</v>
      </c>
      <c r="H8" s="20">
        <v>12418129</v>
      </c>
      <c r="I8" s="22">
        <v>9209705</v>
      </c>
      <c r="J8" s="23">
        <v>19197630</v>
      </c>
      <c r="K8" s="19">
        <v>16380991</v>
      </c>
      <c r="L8" s="20">
        <v>17298327</v>
      </c>
    </row>
    <row r="9" spans="1:12" ht="13.5">
      <c r="A9" s="24" t="s">
        <v>21</v>
      </c>
      <c r="B9" s="18" t="s">
        <v>22</v>
      </c>
      <c r="C9" s="19">
        <v>44951520</v>
      </c>
      <c r="D9" s="19">
        <v>50145321</v>
      </c>
      <c r="E9" s="20">
        <v>52432000</v>
      </c>
      <c r="F9" s="21">
        <v>52951224</v>
      </c>
      <c r="G9" s="19">
        <v>56184118</v>
      </c>
      <c r="H9" s="20">
        <v>55309224</v>
      </c>
      <c r="I9" s="22">
        <v>55426724</v>
      </c>
      <c r="J9" s="23">
        <v>57074000</v>
      </c>
      <c r="K9" s="19">
        <v>61133000</v>
      </c>
      <c r="L9" s="20">
        <v>65753000</v>
      </c>
    </row>
    <row r="10" spans="1:12" ht="13.5">
      <c r="A10" s="24" t="s">
        <v>23</v>
      </c>
      <c r="B10" s="18" t="s">
        <v>22</v>
      </c>
      <c r="C10" s="19">
        <v>32481456</v>
      </c>
      <c r="D10" s="19">
        <v>22068679</v>
      </c>
      <c r="E10" s="20">
        <v>24501000</v>
      </c>
      <c r="F10" s="21">
        <v>23702775</v>
      </c>
      <c r="G10" s="19">
        <v>25299585</v>
      </c>
      <c r="H10" s="20">
        <v>24063776</v>
      </c>
      <c r="I10" s="22">
        <v>23946276</v>
      </c>
      <c r="J10" s="23">
        <v>34819000</v>
      </c>
      <c r="K10" s="19">
        <v>35144000</v>
      </c>
      <c r="L10" s="20">
        <v>41731000</v>
      </c>
    </row>
    <row r="11" spans="1:12" ht="13.5">
      <c r="A11" s="24" t="s">
        <v>24</v>
      </c>
      <c r="B11" s="18"/>
      <c r="C11" s="19">
        <v>2306186</v>
      </c>
      <c r="D11" s="19">
        <v>3767914</v>
      </c>
      <c r="E11" s="20">
        <v>4778666</v>
      </c>
      <c r="F11" s="21">
        <v>3783456</v>
      </c>
      <c r="G11" s="19">
        <v>4153447</v>
      </c>
      <c r="H11" s="20">
        <v>4721206</v>
      </c>
      <c r="I11" s="22">
        <v>4862422</v>
      </c>
      <c r="J11" s="23">
        <v>4340000</v>
      </c>
      <c r="K11" s="19">
        <v>4587380</v>
      </c>
      <c r="L11" s="20">
        <v>4844274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-182999426</v>
      </c>
      <c r="D14" s="19">
        <v>-190821216</v>
      </c>
      <c r="E14" s="20">
        <v>-219223399</v>
      </c>
      <c r="F14" s="21">
        <v>-238518237</v>
      </c>
      <c r="G14" s="19">
        <v>-242461624</v>
      </c>
      <c r="H14" s="20">
        <v>-307096283</v>
      </c>
      <c r="I14" s="22">
        <v>-257816675</v>
      </c>
      <c r="J14" s="23">
        <v>-254514375</v>
      </c>
      <c r="K14" s="19">
        <v>-268895501</v>
      </c>
      <c r="L14" s="20">
        <v>-283833766</v>
      </c>
    </row>
    <row r="15" spans="1:12" ht="13.5">
      <c r="A15" s="24" t="s">
        <v>28</v>
      </c>
      <c r="B15" s="18"/>
      <c r="C15" s="19">
        <v>-6009090</v>
      </c>
      <c r="D15" s="19">
        <v>-3767914</v>
      </c>
      <c r="E15" s="20">
        <v>-3389283</v>
      </c>
      <c r="F15" s="21">
        <v>-3011974</v>
      </c>
      <c r="G15" s="19">
        <v>-3186456</v>
      </c>
      <c r="H15" s="20">
        <v>-3156265</v>
      </c>
      <c r="I15" s="22">
        <v>-3156265</v>
      </c>
      <c r="J15" s="23">
        <v>-3616454</v>
      </c>
      <c r="K15" s="19">
        <v>-3798085</v>
      </c>
      <c r="L15" s="20">
        <v>-3986698</v>
      </c>
    </row>
    <row r="16" spans="1:12" ht="13.5">
      <c r="A16" s="24" t="s">
        <v>29</v>
      </c>
      <c r="B16" s="18" t="s">
        <v>22</v>
      </c>
      <c r="C16" s="19">
        <v>-880051</v>
      </c>
      <c r="D16" s="19">
        <v>-928229</v>
      </c>
      <c r="E16" s="20">
        <v>-956876</v>
      </c>
      <c r="F16" s="21">
        <v>-1037672</v>
      </c>
      <c r="G16" s="19">
        <v>-1069270</v>
      </c>
      <c r="H16" s="20">
        <v>-1027387</v>
      </c>
      <c r="I16" s="22">
        <v>-1027387</v>
      </c>
      <c r="J16" s="23">
        <v>-1132108</v>
      </c>
      <c r="K16" s="19">
        <v>-1196640</v>
      </c>
      <c r="L16" s="20">
        <v>-1263652</v>
      </c>
    </row>
    <row r="17" spans="1:12" ht="13.5">
      <c r="A17" s="25" t="s">
        <v>30</v>
      </c>
      <c r="B17" s="26"/>
      <c r="C17" s="27">
        <f>SUM(C6:C16)</f>
        <v>30449444</v>
      </c>
      <c r="D17" s="27">
        <f aca="true" t="shared" si="0" ref="D17:L17">SUM(D6:D16)</f>
        <v>40174270</v>
      </c>
      <c r="E17" s="28">
        <f t="shared" si="0"/>
        <v>30232586</v>
      </c>
      <c r="F17" s="29">
        <f t="shared" si="0"/>
        <v>24925016</v>
      </c>
      <c r="G17" s="27">
        <f t="shared" si="0"/>
        <v>31269985</v>
      </c>
      <c r="H17" s="30">
        <f t="shared" si="0"/>
        <v>22249392</v>
      </c>
      <c r="I17" s="29">
        <f t="shared" si="0"/>
        <v>22036562</v>
      </c>
      <c r="J17" s="31">
        <f t="shared" si="0"/>
        <v>42929106</v>
      </c>
      <c r="K17" s="27">
        <f t="shared" si="0"/>
        <v>41959233</v>
      </c>
      <c r="L17" s="28">
        <f t="shared" si="0"/>
        <v>50297607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2301102</v>
      </c>
      <c r="D21" s="19"/>
      <c r="E21" s="20">
        <v>690468</v>
      </c>
      <c r="F21" s="38">
        <v>4092374</v>
      </c>
      <c r="G21" s="39">
        <v>5092374</v>
      </c>
      <c r="H21" s="40">
        <v>646583</v>
      </c>
      <c r="I21" s="22">
        <v>553156</v>
      </c>
      <c r="J21" s="41">
        <v>7673586</v>
      </c>
      <c r="K21" s="39">
        <v>8110980</v>
      </c>
      <c r="L21" s="40">
        <v>8565195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798320</v>
      </c>
      <c r="D23" s="19">
        <v>550583</v>
      </c>
      <c r="E23" s="20">
        <v>157870</v>
      </c>
      <c r="F23" s="38">
        <v>9669</v>
      </c>
      <c r="G23" s="39">
        <v>157870</v>
      </c>
      <c r="H23" s="40"/>
      <c r="I23" s="22">
        <v>40111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-26968362</v>
      </c>
      <c r="D26" s="19">
        <v>-27532572</v>
      </c>
      <c r="E26" s="20">
        <v>-26998023</v>
      </c>
      <c r="F26" s="21">
        <v>-27077276</v>
      </c>
      <c r="G26" s="19">
        <v>-31708307</v>
      </c>
      <c r="H26" s="20">
        <v>-25386535</v>
      </c>
      <c r="I26" s="22">
        <v>-25249635</v>
      </c>
      <c r="J26" s="23">
        <v>-47708932</v>
      </c>
      <c r="K26" s="19">
        <v>-38592500</v>
      </c>
      <c r="L26" s="20">
        <v>-45291000</v>
      </c>
    </row>
    <row r="27" spans="1:12" ht="13.5">
      <c r="A27" s="25" t="s">
        <v>37</v>
      </c>
      <c r="B27" s="26"/>
      <c r="C27" s="27">
        <f>SUM(C21:C26)</f>
        <v>-23868940</v>
      </c>
      <c r="D27" s="27">
        <f aca="true" t="shared" si="1" ref="D27:L27">SUM(D21:D26)</f>
        <v>-26981989</v>
      </c>
      <c r="E27" s="28">
        <f t="shared" si="1"/>
        <v>-26149685</v>
      </c>
      <c r="F27" s="29">
        <f t="shared" si="1"/>
        <v>-22975233</v>
      </c>
      <c r="G27" s="27">
        <f t="shared" si="1"/>
        <v>-26458063</v>
      </c>
      <c r="H27" s="28">
        <f t="shared" si="1"/>
        <v>-24739952</v>
      </c>
      <c r="I27" s="30">
        <f t="shared" si="1"/>
        <v>-24656368</v>
      </c>
      <c r="J27" s="31">
        <f t="shared" si="1"/>
        <v>-40035346</v>
      </c>
      <c r="K27" s="27">
        <f t="shared" si="1"/>
        <v>-30481520</v>
      </c>
      <c r="L27" s="28">
        <f t="shared" si="1"/>
        <v>-36725805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264587</v>
      </c>
      <c r="D33" s="19">
        <v>869394</v>
      </c>
      <c r="E33" s="20">
        <v>156359</v>
      </c>
      <c r="F33" s="21">
        <v>276717</v>
      </c>
      <c r="G33" s="39">
        <v>165741</v>
      </c>
      <c r="H33" s="40"/>
      <c r="I33" s="42">
        <v>340237</v>
      </c>
      <c r="J33" s="23">
        <v>263150</v>
      </c>
      <c r="K33" s="19">
        <v>249368</v>
      </c>
      <c r="L33" s="20">
        <v>258958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-6465007</v>
      </c>
      <c r="D35" s="19">
        <v>-6027570</v>
      </c>
      <c r="E35" s="20">
        <v>-4461682</v>
      </c>
      <c r="F35" s="21">
        <v>-4054234</v>
      </c>
      <c r="G35" s="19">
        <v>-4082983</v>
      </c>
      <c r="H35" s="20">
        <v>-4114900</v>
      </c>
      <c r="I35" s="22">
        <v>-4114901</v>
      </c>
      <c r="J35" s="23">
        <v>-5200678</v>
      </c>
      <c r="K35" s="19">
        <v>-5765213</v>
      </c>
      <c r="L35" s="20">
        <v>-8765213</v>
      </c>
    </row>
    <row r="36" spans="1:12" ht="13.5">
      <c r="A36" s="25" t="s">
        <v>43</v>
      </c>
      <c r="B36" s="26"/>
      <c r="C36" s="27">
        <f>SUM(C31:C35)</f>
        <v>-6200420</v>
      </c>
      <c r="D36" s="27">
        <f aca="true" t="shared" si="2" ref="D36:L36">SUM(D31:D35)</f>
        <v>-5158176</v>
      </c>
      <c r="E36" s="28">
        <f t="shared" si="2"/>
        <v>-4305323</v>
      </c>
      <c r="F36" s="29">
        <f t="shared" si="2"/>
        <v>-3777517</v>
      </c>
      <c r="G36" s="27">
        <f t="shared" si="2"/>
        <v>-3917242</v>
      </c>
      <c r="H36" s="28">
        <f t="shared" si="2"/>
        <v>-4114900</v>
      </c>
      <c r="I36" s="30">
        <f t="shared" si="2"/>
        <v>-3774664</v>
      </c>
      <c r="J36" s="31">
        <f t="shared" si="2"/>
        <v>-4937528</v>
      </c>
      <c r="K36" s="27">
        <f t="shared" si="2"/>
        <v>-5515845</v>
      </c>
      <c r="L36" s="28">
        <f t="shared" si="2"/>
        <v>-8506255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380084</v>
      </c>
      <c r="D38" s="33">
        <f aca="true" t="shared" si="3" ref="D38:L38">+D17+D27+D36</f>
        <v>8034105</v>
      </c>
      <c r="E38" s="34">
        <f t="shared" si="3"/>
        <v>-222422</v>
      </c>
      <c r="F38" s="35">
        <f t="shared" si="3"/>
        <v>-1827734</v>
      </c>
      <c r="G38" s="33">
        <f t="shared" si="3"/>
        <v>894680</v>
      </c>
      <c r="H38" s="34">
        <f t="shared" si="3"/>
        <v>-6605460</v>
      </c>
      <c r="I38" s="36">
        <f t="shared" si="3"/>
        <v>-6394470</v>
      </c>
      <c r="J38" s="37">
        <f t="shared" si="3"/>
        <v>-2043768</v>
      </c>
      <c r="K38" s="33">
        <f t="shared" si="3"/>
        <v>5961868</v>
      </c>
      <c r="L38" s="34">
        <f t="shared" si="3"/>
        <v>5065547</v>
      </c>
    </row>
    <row r="39" spans="1:12" ht="13.5">
      <c r="A39" s="24" t="s">
        <v>45</v>
      </c>
      <c r="B39" s="18" t="s">
        <v>46</v>
      </c>
      <c r="C39" s="33">
        <v>2318756</v>
      </c>
      <c r="D39" s="33">
        <v>2698843</v>
      </c>
      <c r="E39" s="34">
        <v>10732948</v>
      </c>
      <c r="F39" s="35">
        <v>16625774</v>
      </c>
      <c r="G39" s="33">
        <v>10510525</v>
      </c>
      <c r="H39" s="34">
        <v>10510525</v>
      </c>
      <c r="I39" s="36">
        <v>10510526</v>
      </c>
      <c r="J39" s="37">
        <v>10510525</v>
      </c>
      <c r="K39" s="33">
        <v>8466758</v>
      </c>
      <c r="L39" s="34">
        <v>14428626</v>
      </c>
    </row>
    <row r="40" spans="1:12" ht="13.5">
      <c r="A40" s="43" t="s">
        <v>47</v>
      </c>
      <c r="B40" s="44" t="s">
        <v>46</v>
      </c>
      <c r="C40" s="45">
        <v>2698840</v>
      </c>
      <c r="D40" s="45">
        <v>10732948</v>
      </c>
      <c r="E40" s="46">
        <v>10510526</v>
      </c>
      <c r="F40" s="47">
        <v>14798038</v>
      </c>
      <c r="G40" s="45">
        <v>11405204</v>
      </c>
      <c r="H40" s="46">
        <v>3905065</v>
      </c>
      <c r="I40" s="48">
        <v>4116056</v>
      </c>
      <c r="J40" s="49">
        <v>8466758</v>
      </c>
      <c r="K40" s="45">
        <v>14428626</v>
      </c>
      <c r="L40" s="46">
        <v>19494173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20409050</v>
      </c>
      <c r="D6" s="19">
        <v>24494736</v>
      </c>
      <c r="E6" s="20">
        <v>29764395</v>
      </c>
      <c r="F6" s="21">
        <v>26593632</v>
      </c>
      <c r="G6" s="19">
        <v>25105836</v>
      </c>
      <c r="H6" s="20">
        <v>24893603</v>
      </c>
      <c r="I6" s="22">
        <v>25065964</v>
      </c>
      <c r="J6" s="23">
        <v>33291912</v>
      </c>
      <c r="K6" s="19">
        <v>33419054</v>
      </c>
      <c r="L6" s="20">
        <v>39225385</v>
      </c>
    </row>
    <row r="7" spans="1:12" ht="13.5">
      <c r="A7" s="24" t="s">
        <v>19</v>
      </c>
      <c r="B7" s="18"/>
      <c r="C7" s="19">
        <v>75806511</v>
      </c>
      <c r="D7" s="19">
        <v>76147529</v>
      </c>
      <c r="E7" s="20">
        <v>109533429</v>
      </c>
      <c r="F7" s="21">
        <v>104151360</v>
      </c>
      <c r="G7" s="19">
        <v>97520211</v>
      </c>
      <c r="H7" s="20">
        <v>101438852</v>
      </c>
      <c r="I7" s="22">
        <v>80465823</v>
      </c>
      <c r="J7" s="23">
        <v>108943884</v>
      </c>
      <c r="K7" s="19">
        <v>117486051</v>
      </c>
      <c r="L7" s="20">
        <v>113837797</v>
      </c>
    </row>
    <row r="8" spans="1:12" ht="13.5">
      <c r="A8" s="24" t="s">
        <v>20</v>
      </c>
      <c r="B8" s="18"/>
      <c r="C8" s="19">
        <v>23166269</v>
      </c>
      <c r="D8" s="19">
        <v>11427444</v>
      </c>
      <c r="E8" s="20">
        <v>59812115</v>
      </c>
      <c r="F8" s="21">
        <v>28213980</v>
      </c>
      <c r="G8" s="19">
        <v>26891577</v>
      </c>
      <c r="H8" s="20">
        <v>23481245</v>
      </c>
      <c r="I8" s="22">
        <v>27712019</v>
      </c>
      <c r="J8" s="23">
        <v>21141348</v>
      </c>
      <c r="K8" s="19">
        <v>22240544</v>
      </c>
      <c r="L8" s="20">
        <v>23524359</v>
      </c>
    </row>
    <row r="9" spans="1:12" ht="13.5">
      <c r="A9" s="24" t="s">
        <v>21</v>
      </c>
      <c r="B9" s="18" t="s">
        <v>22</v>
      </c>
      <c r="C9" s="19">
        <v>77918758</v>
      </c>
      <c r="D9" s="19">
        <v>80471072</v>
      </c>
      <c r="E9" s="20">
        <v>107890749</v>
      </c>
      <c r="F9" s="21">
        <v>63896996</v>
      </c>
      <c r="G9" s="19">
        <v>63596651</v>
      </c>
      <c r="H9" s="20">
        <v>60886633</v>
      </c>
      <c r="I9" s="22">
        <v>76615497</v>
      </c>
      <c r="J9" s="23">
        <v>91620996</v>
      </c>
      <c r="K9" s="19">
        <v>70364000</v>
      </c>
      <c r="L9" s="20">
        <v>74421000</v>
      </c>
    </row>
    <row r="10" spans="1:12" ht="13.5">
      <c r="A10" s="24" t="s">
        <v>23</v>
      </c>
      <c r="B10" s="18" t="s">
        <v>22</v>
      </c>
      <c r="C10" s="19">
        <v>25412199</v>
      </c>
      <c r="D10" s="19">
        <v>37652483</v>
      </c>
      <c r="E10" s="20">
        <v>14556432</v>
      </c>
      <c r="F10" s="21">
        <v>30545004</v>
      </c>
      <c r="G10" s="19">
        <v>56996154</v>
      </c>
      <c r="H10" s="20">
        <v>48895846</v>
      </c>
      <c r="I10" s="22">
        <v>42380983</v>
      </c>
      <c r="J10" s="23">
        <v>14640000</v>
      </c>
      <c r="K10" s="19">
        <v>14347000</v>
      </c>
      <c r="L10" s="20">
        <v>29885000</v>
      </c>
    </row>
    <row r="11" spans="1:12" ht="13.5">
      <c r="A11" s="24" t="s">
        <v>24</v>
      </c>
      <c r="B11" s="18"/>
      <c r="C11" s="19">
        <v>2870078</v>
      </c>
      <c r="D11" s="19">
        <v>3861221</v>
      </c>
      <c r="E11" s="20">
        <v>3923938</v>
      </c>
      <c r="F11" s="21">
        <v>3220464</v>
      </c>
      <c r="G11" s="19">
        <v>3482485</v>
      </c>
      <c r="H11" s="20">
        <v>3738271</v>
      </c>
      <c r="I11" s="22">
        <v>4015633</v>
      </c>
      <c r="J11" s="23">
        <v>3793692</v>
      </c>
      <c r="K11" s="19">
        <v>-5340035</v>
      </c>
      <c r="L11" s="20">
        <v>4109800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-144879198</v>
      </c>
      <c r="D14" s="19">
        <v>-187340799</v>
      </c>
      <c r="E14" s="20">
        <v>-295514717</v>
      </c>
      <c r="F14" s="21">
        <v>-223218720</v>
      </c>
      <c r="G14" s="19">
        <v>-218572099</v>
      </c>
      <c r="H14" s="20">
        <v>-210574397</v>
      </c>
      <c r="I14" s="22">
        <v>-209726675</v>
      </c>
      <c r="J14" s="23">
        <v>-247926900</v>
      </c>
      <c r="K14" s="19">
        <v>-228712902</v>
      </c>
      <c r="L14" s="20">
        <v>-239320157</v>
      </c>
    </row>
    <row r="15" spans="1:12" ht="13.5">
      <c r="A15" s="24" t="s">
        <v>28</v>
      </c>
      <c r="B15" s="18"/>
      <c r="C15" s="19">
        <v>-4086726</v>
      </c>
      <c r="D15" s="19">
        <v>-4453389</v>
      </c>
      <c r="E15" s="20">
        <v>-5719187</v>
      </c>
      <c r="F15" s="21">
        <v>-1633176</v>
      </c>
      <c r="G15" s="19">
        <v>-1611525</v>
      </c>
      <c r="H15" s="20">
        <v>-1447267</v>
      </c>
      <c r="I15" s="22">
        <v>-6590114</v>
      </c>
      <c r="J15" s="23">
        <v>-1713300</v>
      </c>
      <c r="K15" s="19">
        <v>-1308726</v>
      </c>
      <c r="L15" s="20">
        <v>-1135767</v>
      </c>
    </row>
    <row r="16" spans="1:12" ht="13.5">
      <c r="A16" s="24" t="s">
        <v>29</v>
      </c>
      <c r="B16" s="18" t="s">
        <v>22</v>
      </c>
      <c r="C16" s="19">
        <v>-51000850</v>
      </c>
      <c r="D16" s="19">
        <v>-64452</v>
      </c>
      <c r="E16" s="20">
        <v>-34879</v>
      </c>
      <c r="F16" s="21">
        <v>-150000</v>
      </c>
      <c r="G16" s="19">
        <v>-171002</v>
      </c>
      <c r="H16" s="20">
        <v>-159140</v>
      </c>
      <c r="I16" s="22">
        <v>-98140</v>
      </c>
      <c r="J16" s="23">
        <v>-99996</v>
      </c>
      <c r="K16" s="19">
        <v>-100000</v>
      </c>
      <c r="L16" s="20">
        <v>-100000</v>
      </c>
    </row>
    <row r="17" spans="1:12" ht="13.5">
      <c r="A17" s="25" t="s">
        <v>30</v>
      </c>
      <c r="B17" s="26"/>
      <c r="C17" s="27">
        <f>SUM(C6:C16)</f>
        <v>25616091</v>
      </c>
      <c r="D17" s="27">
        <f aca="true" t="shared" si="0" ref="D17:L17">SUM(D6:D16)</f>
        <v>42195845</v>
      </c>
      <c r="E17" s="28">
        <f t="shared" si="0"/>
        <v>24212275</v>
      </c>
      <c r="F17" s="29">
        <f t="shared" si="0"/>
        <v>31619540</v>
      </c>
      <c r="G17" s="27">
        <f t="shared" si="0"/>
        <v>53238288</v>
      </c>
      <c r="H17" s="30">
        <f t="shared" si="0"/>
        <v>51153646</v>
      </c>
      <c r="I17" s="29">
        <f t="shared" si="0"/>
        <v>39840990</v>
      </c>
      <c r="J17" s="31">
        <f t="shared" si="0"/>
        <v>23691636</v>
      </c>
      <c r="K17" s="27">
        <f t="shared" si="0"/>
        <v>22394986</v>
      </c>
      <c r="L17" s="28">
        <f t="shared" si="0"/>
        <v>44447417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222377</v>
      </c>
      <c r="E21" s="20"/>
      <c r="F21" s="38"/>
      <c r="G21" s="39"/>
      <c r="H21" s="40"/>
      <c r="I21" s="22">
        <v>141585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-470397</v>
      </c>
      <c r="J22" s="23"/>
      <c r="K22" s="19"/>
      <c r="L22" s="20"/>
    </row>
    <row r="23" spans="1:12" ht="13.5">
      <c r="A23" s="24" t="s">
        <v>34</v>
      </c>
      <c r="B23" s="18"/>
      <c r="C23" s="39">
        <v>-2055080</v>
      </c>
      <c r="D23" s="19">
        <v>1941109</v>
      </c>
      <c r="E23" s="20">
        <v>-112358</v>
      </c>
      <c r="F23" s="38">
        <v>-110376</v>
      </c>
      <c r="G23" s="39">
        <v>-438367</v>
      </c>
      <c r="H23" s="40"/>
      <c r="I23" s="22"/>
      <c r="J23" s="41">
        <v>-110000</v>
      </c>
      <c r="K23" s="39">
        <v>-110000</v>
      </c>
      <c r="L23" s="40">
        <v>-110000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-30288352</v>
      </c>
      <c r="D26" s="19">
        <v>-40500198</v>
      </c>
      <c r="E26" s="20">
        <v>-18486676</v>
      </c>
      <c r="F26" s="21">
        <v>-34168094</v>
      </c>
      <c r="G26" s="19">
        <v>-60199449</v>
      </c>
      <c r="H26" s="20">
        <v>-45236081</v>
      </c>
      <c r="I26" s="22">
        <v>-51961564</v>
      </c>
      <c r="J26" s="23">
        <v>-15870000</v>
      </c>
      <c r="K26" s="19">
        <v>-14347000</v>
      </c>
      <c r="L26" s="20">
        <v>-29885000</v>
      </c>
    </row>
    <row r="27" spans="1:12" ht="13.5">
      <c r="A27" s="25" t="s">
        <v>37</v>
      </c>
      <c r="B27" s="26"/>
      <c r="C27" s="27">
        <f>SUM(C21:C26)</f>
        <v>-32343432</v>
      </c>
      <c r="D27" s="27">
        <f aca="true" t="shared" si="1" ref="D27:L27">SUM(D21:D26)</f>
        <v>-38336712</v>
      </c>
      <c r="E27" s="28">
        <f t="shared" si="1"/>
        <v>-18599034</v>
      </c>
      <c r="F27" s="29">
        <f t="shared" si="1"/>
        <v>-34278470</v>
      </c>
      <c r="G27" s="27">
        <f t="shared" si="1"/>
        <v>-60637816</v>
      </c>
      <c r="H27" s="28">
        <f t="shared" si="1"/>
        <v>-45236081</v>
      </c>
      <c r="I27" s="30">
        <f t="shared" si="1"/>
        <v>-52290376</v>
      </c>
      <c r="J27" s="31">
        <f t="shared" si="1"/>
        <v>-15980000</v>
      </c>
      <c r="K27" s="27">
        <f t="shared" si="1"/>
        <v>-14457000</v>
      </c>
      <c r="L27" s="28">
        <f t="shared" si="1"/>
        <v>-29995000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4092494</v>
      </c>
      <c r="D32" s="19">
        <v>789592</v>
      </c>
      <c r="E32" s="20">
        <v>2802473</v>
      </c>
      <c r="F32" s="21"/>
      <c r="G32" s="19"/>
      <c r="H32" s="20"/>
      <c r="I32" s="22">
        <v>6879018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>
        <v>88534</v>
      </c>
      <c r="E33" s="20"/>
      <c r="F33" s="21">
        <v>54972</v>
      </c>
      <c r="G33" s="39">
        <v>147000</v>
      </c>
      <c r="H33" s="40">
        <v>113625</v>
      </c>
      <c r="I33" s="42"/>
      <c r="J33" s="23">
        <v>60000</v>
      </c>
      <c r="K33" s="19">
        <v>40000</v>
      </c>
      <c r="L33" s="20">
        <v>50000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-3525696</v>
      </c>
      <c r="D35" s="19">
        <v>-3558023</v>
      </c>
      <c r="E35" s="20">
        <v>-4002908</v>
      </c>
      <c r="F35" s="21">
        <v>918984</v>
      </c>
      <c r="G35" s="19">
        <v>1412133</v>
      </c>
      <c r="H35" s="20">
        <v>-2054858</v>
      </c>
      <c r="I35" s="22">
        <v>-4360724</v>
      </c>
      <c r="J35" s="23">
        <v>-2985576</v>
      </c>
      <c r="K35" s="19">
        <v>-3105002</v>
      </c>
      <c r="L35" s="20">
        <v>-3229202</v>
      </c>
    </row>
    <row r="36" spans="1:12" ht="13.5">
      <c r="A36" s="25" t="s">
        <v>43</v>
      </c>
      <c r="B36" s="26"/>
      <c r="C36" s="27">
        <f>SUM(C31:C35)</f>
        <v>566798</v>
      </c>
      <c r="D36" s="27">
        <f aca="true" t="shared" si="2" ref="D36:L36">SUM(D31:D35)</f>
        <v>-2679897</v>
      </c>
      <c r="E36" s="28">
        <f t="shared" si="2"/>
        <v>-1200435</v>
      </c>
      <c r="F36" s="29">
        <f t="shared" si="2"/>
        <v>973956</v>
      </c>
      <c r="G36" s="27">
        <f t="shared" si="2"/>
        <v>1559133</v>
      </c>
      <c r="H36" s="28">
        <f t="shared" si="2"/>
        <v>-1941233</v>
      </c>
      <c r="I36" s="30">
        <f t="shared" si="2"/>
        <v>2518294</v>
      </c>
      <c r="J36" s="31">
        <f t="shared" si="2"/>
        <v>-2925576</v>
      </c>
      <c r="K36" s="27">
        <f t="shared" si="2"/>
        <v>-3065002</v>
      </c>
      <c r="L36" s="28">
        <f t="shared" si="2"/>
        <v>-3179202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-6160543</v>
      </c>
      <c r="D38" s="33">
        <f aca="true" t="shared" si="3" ref="D38:L38">+D17+D27+D36</f>
        <v>1179236</v>
      </c>
      <c r="E38" s="34">
        <f t="shared" si="3"/>
        <v>4412806</v>
      </c>
      <c r="F38" s="35">
        <f t="shared" si="3"/>
        <v>-1684974</v>
      </c>
      <c r="G38" s="33">
        <f t="shared" si="3"/>
        <v>-5840395</v>
      </c>
      <c r="H38" s="34">
        <f t="shared" si="3"/>
        <v>3976332</v>
      </c>
      <c r="I38" s="36">
        <f t="shared" si="3"/>
        <v>-9931092</v>
      </c>
      <c r="J38" s="37">
        <f t="shared" si="3"/>
        <v>4786060</v>
      </c>
      <c r="K38" s="33">
        <f t="shared" si="3"/>
        <v>4872984</v>
      </c>
      <c r="L38" s="34">
        <f t="shared" si="3"/>
        <v>11273215</v>
      </c>
    </row>
    <row r="39" spans="1:12" ht="13.5">
      <c r="A39" s="24" t="s">
        <v>45</v>
      </c>
      <c r="B39" s="18" t="s">
        <v>46</v>
      </c>
      <c r="C39" s="33">
        <v>18097679</v>
      </c>
      <c r="D39" s="33">
        <v>11937136</v>
      </c>
      <c r="E39" s="34">
        <v>12155775</v>
      </c>
      <c r="F39" s="35">
        <v>6006181</v>
      </c>
      <c r="G39" s="33">
        <v>17529178</v>
      </c>
      <c r="H39" s="34">
        <v>12944325</v>
      </c>
      <c r="I39" s="36">
        <v>16568581</v>
      </c>
      <c r="J39" s="37">
        <v>4412806</v>
      </c>
      <c r="K39" s="33">
        <v>9198865</v>
      </c>
      <c r="L39" s="34">
        <v>14071849</v>
      </c>
    </row>
    <row r="40" spans="1:12" ht="13.5">
      <c r="A40" s="43" t="s">
        <v>47</v>
      </c>
      <c r="B40" s="44" t="s">
        <v>46</v>
      </c>
      <c r="C40" s="45">
        <v>11937136</v>
      </c>
      <c r="D40" s="45">
        <v>13116372</v>
      </c>
      <c r="E40" s="46">
        <v>16568581</v>
      </c>
      <c r="F40" s="47">
        <v>4321205</v>
      </c>
      <c r="G40" s="45">
        <v>11688783</v>
      </c>
      <c r="H40" s="46">
        <v>16920657</v>
      </c>
      <c r="I40" s="48">
        <v>6637489</v>
      </c>
      <c r="J40" s="49">
        <v>9198865</v>
      </c>
      <c r="K40" s="45">
        <v>14071849</v>
      </c>
      <c r="L40" s="46">
        <v>25345064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>
        <v>66757718</v>
      </c>
      <c r="E6" s="20">
        <v>30302472</v>
      </c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>
        <v>423775</v>
      </c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35292350</v>
      </c>
      <c r="D8" s="19"/>
      <c r="E8" s="20">
        <v>46323972</v>
      </c>
      <c r="F8" s="21">
        <v>43951632</v>
      </c>
      <c r="G8" s="19">
        <v>43219654</v>
      </c>
      <c r="H8" s="20">
        <v>38298258</v>
      </c>
      <c r="I8" s="22">
        <v>35781226</v>
      </c>
      <c r="J8" s="23">
        <v>45021468</v>
      </c>
      <c r="K8" s="19">
        <v>46439149</v>
      </c>
      <c r="L8" s="20">
        <v>48942706</v>
      </c>
    </row>
    <row r="9" spans="1:12" ht="13.5">
      <c r="A9" s="24" t="s">
        <v>21</v>
      </c>
      <c r="B9" s="18" t="s">
        <v>22</v>
      </c>
      <c r="C9" s="19">
        <v>20644282</v>
      </c>
      <c r="D9" s="19"/>
      <c r="E9" s="20"/>
      <c r="F9" s="21">
        <v>33020772</v>
      </c>
      <c r="G9" s="19">
        <v>34224794</v>
      </c>
      <c r="H9" s="20">
        <v>27208147</v>
      </c>
      <c r="I9" s="22">
        <v>28964316</v>
      </c>
      <c r="J9" s="23">
        <v>26705304</v>
      </c>
      <c r="K9" s="19">
        <v>29887115</v>
      </c>
      <c r="L9" s="20">
        <v>32894400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>
        <v>1300002</v>
      </c>
      <c r="H10" s="20">
        <v>1300000</v>
      </c>
      <c r="I10" s="22"/>
      <c r="J10" s="23">
        <v>1000003</v>
      </c>
      <c r="K10" s="19">
        <v>100000</v>
      </c>
      <c r="L10" s="20">
        <v>100000</v>
      </c>
    </row>
    <row r="11" spans="1:12" ht="13.5">
      <c r="A11" s="24" t="s">
        <v>24</v>
      </c>
      <c r="B11" s="18"/>
      <c r="C11" s="19">
        <v>177620</v>
      </c>
      <c r="D11" s="19"/>
      <c r="E11" s="20">
        <v>631914</v>
      </c>
      <c r="F11" s="21">
        <v>500004</v>
      </c>
      <c r="G11" s="19">
        <v>549997</v>
      </c>
      <c r="H11" s="20">
        <v>481838</v>
      </c>
      <c r="I11" s="22">
        <v>503069</v>
      </c>
      <c r="J11" s="23">
        <v>549996</v>
      </c>
      <c r="K11" s="19">
        <v>581350</v>
      </c>
      <c r="L11" s="20">
        <v>613906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-52461450</v>
      </c>
      <c r="D14" s="19">
        <v>-63716132</v>
      </c>
      <c r="E14" s="20">
        <v>-76773507</v>
      </c>
      <c r="F14" s="21">
        <v>-80654664</v>
      </c>
      <c r="G14" s="19">
        <v>-81129985</v>
      </c>
      <c r="H14" s="20">
        <v>-67874348</v>
      </c>
      <c r="I14" s="22">
        <v>-66723243</v>
      </c>
      <c r="J14" s="23">
        <v>-71527966</v>
      </c>
      <c r="K14" s="19">
        <v>-73589630</v>
      </c>
      <c r="L14" s="20">
        <v>-77572761</v>
      </c>
    </row>
    <row r="15" spans="1:12" ht="13.5">
      <c r="A15" s="24" t="s">
        <v>28</v>
      </c>
      <c r="B15" s="18"/>
      <c r="C15" s="19">
        <v>-24162</v>
      </c>
      <c r="D15" s="19"/>
      <c r="E15" s="20">
        <v>-13723</v>
      </c>
      <c r="F15" s="21"/>
      <c r="G15" s="19"/>
      <c r="H15" s="20">
        <v>-11438</v>
      </c>
      <c r="I15" s="22">
        <v>-11438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-2774307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3628640</v>
      </c>
      <c r="D17" s="27">
        <f aca="true" t="shared" si="0" ref="D17:L17">SUM(D6:D16)</f>
        <v>3465361</v>
      </c>
      <c r="E17" s="28">
        <f t="shared" si="0"/>
        <v>471128</v>
      </c>
      <c r="F17" s="29">
        <f t="shared" si="0"/>
        <v>-3182256</v>
      </c>
      <c r="G17" s="27">
        <f t="shared" si="0"/>
        <v>-1835538</v>
      </c>
      <c r="H17" s="30">
        <f t="shared" si="0"/>
        <v>-3371850</v>
      </c>
      <c r="I17" s="29">
        <f t="shared" si="0"/>
        <v>-1486070</v>
      </c>
      <c r="J17" s="31">
        <f t="shared" si="0"/>
        <v>1748805</v>
      </c>
      <c r="K17" s="27">
        <f t="shared" si="0"/>
        <v>3417984</v>
      </c>
      <c r="L17" s="28">
        <f t="shared" si="0"/>
        <v>4978251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46100</v>
      </c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>
        <v>-690900</v>
      </c>
      <c r="K22" s="19">
        <v>-739260</v>
      </c>
      <c r="L22" s="20">
        <v>-791008</v>
      </c>
    </row>
    <row r="23" spans="1:12" ht="13.5">
      <c r="A23" s="24" t="s">
        <v>34</v>
      </c>
      <c r="B23" s="18"/>
      <c r="C23" s="39"/>
      <c r="D23" s="19"/>
      <c r="E23" s="20"/>
      <c r="F23" s="38">
        <v>-693528</v>
      </c>
      <c r="G23" s="39">
        <v>-693524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-500292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-397133</v>
      </c>
      <c r="D26" s="19">
        <v>-912412</v>
      </c>
      <c r="E26" s="20">
        <v>-539000</v>
      </c>
      <c r="F26" s="21">
        <v>-230004</v>
      </c>
      <c r="G26" s="19">
        <v>-1562002</v>
      </c>
      <c r="H26" s="20">
        <v>1008159</v>
      </c>
      <c r="I26" s="22">
        <v>-1056005</v>
      </c>
      <c r="J26" s="23">
        <v>-1154754</v>
      </c>
      <c r="K26" s="19">
        <v>-250000</v>
      </c>
      <c r="L26" s="20">
        <v>-250000</v>
      </c>
    </row>
    <row r="27" spans="1:12" ht="13.5">
      <c r="A27" s="25" t="s">
        <v>37</v>
      </c>
      <c r="B27" s="26"/>
      <c r="C27" s="27">
        <f>SUM(C21:C26)</f>
        <v>-851325</v>
      </c>
      <c r="D27" s="27">
        <f aca="true" t="shared" si="1" ref="D27:L27">SUM(D21:D26)</f>
        <v>-912412</v>
      </c>
      <c r="E27" s="28">
        <f t="shared" si="1"/>
        <v>-539000</v>
      </c>
      <c r="F27" s="29">
        <f t="shared" si="1"/>
        <v>-923532</v>
      </c>
      <c r="G27" s="27">
        <f t="shared" si="1"/>
        <v>-2255526</v>
      </c>
      <c r="H27" s="28">
        <f t="shared" si="1"/>
        <v>1008159</v>
      </c>
      <c r="I27" s="30">
        <f t="shared" si="1"/>
        <v>-1056005</v>
      </c>
      <c r="J27" s="31">
        <f t="shared" si="1"/>
        <v>-1845654</v>
      </c>
      <c r="K27" s="27">
        <f t="shared" si="1"/>
        <v>-989260</v>
      </c>
      <c r="L27" s="28">
        <f t="shared" si="1"/>
        <v>-1041008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-457424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-52298</v>
      </c>
      <c r="D35" s="19">
        <v>-51039</v>
      </c>
      <c r="E35" s="20">
        <v>-900641</v>
      </c>
      <c r="F35" s="21">
        <v>-66000</v>
      </c>
      <c r="G35" s="19">
        <v>-66000</v>
      </c>
      <c r="H35" s="20">
        <v>42442</v>
      </c>
      <c r="I35" s="22">
        <v>-101443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-52298</v>
      </c>
      <c r="D36" s="27">
        <f aca="true" t="shared" si="2" ref="D36:L36">SUM(D31:D35)</f>
        <v>-51039</v>
      </c>
      <c r="E36" s="28">
        <f t="shared" si="2"/>
        <v>-900641</v>
      </c>
      <c r="F36" s="29">
        <f t="shared" si="2"/>
        <v>-66000</v>
      </c>
      <c r="G36" s="27">
        <f t="shared" si="2"/>
        <v>-66000</v>
      </c>
      <c r="H36" s="28">
        <f t="shared" si="2"/>
        <v>42442</v>
      </c>
      <c r="I36" s="30">
        <f t="shared" si="2"/>
        <v>-558867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2725017</v>
      </c>
      <c r="D38" s="33">
        <f aca="true" t="shared" si="3" ref="D38:L38">+D17+D27+D36</f>
        <v>2501910</v>
      </c>
      <c r="E38" s="34">
        <f t="shared" si="3"/>
        <v>-968513</v>
      </c>
      <c r="F38" s="35">
        <f t="shared" si="3"/>
        <v>-4171788</v>
      </c>
      <c r="G38" s="33">
        <f t="shared" si="3"/>
        <v>-4157064</v>
      </c>
      <c r="H38" s="34">
        <f t="shared" si="3"/>
        <v>-2321249</v>
      </c>
      <c r="I38" s="36">
        <f t="shared" si="3"/>
        <v>-3100942</v>
      </c>
      <c r="J38" s="37">
        <f t="shared" si="3"/>
        <v>-96849</v>
      </c>
      <c r="K38" s="33">
        <f t="shared" si="3"/>
        <v>2428724</v>
      </c>
      <c r="L38" s="34">
        <f t="shared" si="3"/>
        <v>3937243</v>
      </c>
    </row>
    <row r="39" spans="1:12" ht="13.5">
      <c r="A39" s="24" t="s">
        <v>45</v>
      </c>
      <c r="B39" s="18" t="s">
        <v>46</v>
      </c>
      <c r="C39" s="33">
        <v>1831032</v>
      </c>
      <c r="D39" s="33">
        <v>4556048</v>
      </c>
      <c r="E39" s="34">
        <v>7057956</v>
      </c>
      <c r="F39" s="35">
        <v>12539945</v>
      </c>
      <c r="G39" s="33">
        <v>12539945</v>
      </c>
      <c r="H39" s="34">
        <v>6912522</v>
      </c>
      <c r="I39" s="36">
        <v>6089443</v>
      </c>
      <c r="J39" s="37">
        <v>8382879</v>
      </c>
      <c r="K39" s="33">
        <v>8286031</v>
      </c>
      <c r="L39" s="34">
        <v>10714755</v>
      </c>
    </row>
    <row r="40" spans="1:12" ht="13.5">
      <c r="A40" s="43" t="s">
        <v>47</v>
      </c>
      <c r="B40" s="44" t="s">
        <v>46</v>
      </c>
      <c r="C40" s="45">
        <v>4556049</v>
      </c>
      <c r="D40" s="45">
        <v>7057958</v>
      </c>
      <c r="E40" s="46">
        <v>6089443</v>
      </c>
      <c r="F40" s="47">
        <v>8368157</v>
      </c>
      <c r="G40" s="45">
        <v>8382881</v>
      </c>
      <c r="H40" s="46">
        <v>4591273</v>
      </c>
      <c r="I40" s="48">
        <v>2988501</v>
      </c>
      <c r="J40" s="49">
        <v>8286031</v>
      </c>
      <c r="K40" s="45">
        <v>10714755</v>
      </c>
      <c r="L40" s="46">
        <v>14651998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110454000</v>
      </c>
      <c r="D6" s="19">
        <v>27192132</v>
      </c>
      <c r="E6" s="20">
        <v>32004467</v>
      </c>
      <c r="F6" s="21">
        <v>36046798</v>
      </c>
      <c r="G6" s="19">
        <v>36846519</v>
      </c>
      <c r="H6" s="20">
        <v>32279232</v>
      </c>
      <c r="I6" s="22">
        <v>32839893</v>
      </c>
      <c r="J6" s="23">
        <v>37192200</v>
      </c>
      <c r="K6" s="19">
        <v>39423020</v>
      </c>
      <c r="L6" s="20">
        <v>41788110</v>
      </c>
    </row>
    <row r="7" spans="1:12" ht="13.5">
      <c r="A7" s="24" t="s">
        <v>19</v>
      </c>
      <c r="B7" s="18"/>
      <c r="C7" s="19"/>
      <c r="D7" s="19">
        <v>83038683</v>
      </c>
      <c r="E7" s="20">
        <v>92800769</v>
      </c>
      <c r="F7" s="21">
        <v>110502527</v>
      </c>
      <c r="G7" s="19">
        <v>112926439</v>
      </c>
      <c r="H7" s="20">
        <v>119676154</v>
      </c>
      <c r="I7" s="22">
        <v>104950996</v>
      </c>
      <c r="J7" s="23">
        <v>114507905</v>
      </c>
      <c r="K7" s="19">
        <v>121949100</v>
      </c>
      <c r="L7" s="20">
        <v>129920700</v>
      </c>
    </row>
    <row r="8" spans="1:12" ht="13.5">
      <c r="A8" s="24" t="s">
        <v>20</v>
      </c>
      <c r="B8" s="18"/>
      <c r="C8" s="19"/>
      <c r="D8" s="19">
        <v>13067748</v>
      </c>
      <c r="E8" s="20">
        <v>13761976</v>
      </c>
      <c r="F8" s="21">
        <v>10898695</v>
      </c>
      <c r="G8" s="19">
        <v>16389541</v>
      </c>
      <c r="H8" s="20">
        <v>13861452</v>
      </c>
      <c r="I8" s="22">
        <v>16080987</v>
      </c>
      <c r="J8" s="23">
        <v>19212631</v>
      </c>
      <c r="K8" s="19">
        <v>20361783</v>
      </c>
      <c r="L8" s="20">
        <v>21564189</v>
      </c>
    </row>
    <row r="9" spans="1:12" ht="13.5">
      <c r="A9" s="24" t="s">
        <v>21</v>
      </c>
      <c r="B9" s="18" t="s">
        <v>22</v>
      </c>
      <c r="C9" s="19">
        <v>48572000</v>
      </c>
      <c r="D9" s="19">
        <v>61103803</v>
      </c>
      <c r="E9" s="20">
        <v>71789208</v>
      </c>
      <c r="F9" s="21">
        <v>44949650</v>
      </c>
      <c r="G9" s="19">
        <v>53335405</v>
      </c>
      <c r="H9" s="20">
        <v>50270117</v>
      </c>
      <c r="I9" s="22">
        <v>80208923</v>
      </c>
      <c r="J9" s="23">
        <v>58056309</v>
      </c>
      <c r="K9" s="19">
        <v>56437325</v>
      </c>
      <c r="L9" s="20">
        <v>62410474</v>
      </c>
    </row>
    <row r="10" spans="1:12" ht="13.5">
      <c r="A10" s="24" t="s">
        <v>23</v>
      </c>
      <c r="B10" s="18" t="s">
        <v>22</v>
      </c>
      <c r="C10" s="19">
        <v>36243000</v>
      </c>
      <c r="D10" s="19">
        <v>35171243</v>
      </c>
      <c r="E10" s="20">
        <v>42245398</v>
      </c>
      <c r="F10" s="21">
        <v>45910350</v>
      </c>
      <c r="G10" s="19">
        <v>58458966</v>
      </c>
      <c r="H10" s="20">
        <v>56961900</v>
      </c>
      <c r="I10" s="22">
        <v>27575163</v>
      </c>
      <c r="J10" s="23">
        <v>59493691</v>
      </c>
      <c r="K10" s="19">
        <v>26064676</v>
      </c>
      <c r="L10" s="20">
        <v>31920527</v>
      </c>
    </row>
    <row r="11" spans="1:12" ht="13.5">
      <c r="A11" s="24" t="s">
        <v>24</v>
      </c>
      <c r="B11" s="18"/>
      <c r="C11" s="19">
        <v>2959324</v>
      </c>
      <c r="D11" s="19">
        <v>2878884</v>
      </c>
      <c r="E11" s="20">
        <v>4028685</v>
      </c>
      <c r="F11" s="21">
        <v>2196873</v>
      </c>
      <c r="G11" s="19">
        <v>1800094</v>
      </c>
      <c r="H11" s="20">
        <v>1358763</v>
      </c>
      <c r="I11" s="22">
        <v>3824408</v>
      </c>
      <c r="J11" s="23">
        <v>3195325</v>
      </c>
      <c r="K11" s="19">
        <v>3387060</v>
      </c>
      <c r="L11" s="20">
        <v>3590420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-160880851</v>
      </c>
      <c r="D14" s="19">
        <v>-188426231</v>
      </c>
      <c r="E14" s="20">
        <v>-256013852</v>
      </c>
      <c r="F14" s="21">
        <v>-192203052</v>
      </c>
      <c r="G14" s="19">
        <v>-204590250</v>
      </c>
      <c r="H14" s="20">
        <v>-226442427</v>
      </c>
      <c r="I14" s="22">
        <v>-214936752</v>
      </c>
      <c r="J14" s="23">
        <v>-212790662</v>
      </c>
      <c r="K14" s="19">
        <v>-224516708</v>
      </c>
      <c r="L14" s="20">
        <v>-236924295</v>
      </c>
    </row>
    <row r="15" spans="1:12" ht="13.5">
      <c r="A15" s="24" t="s">
        <v>28</v>
      </c>
      <c r="B15" s="18"/>
      <c r="C15" s="19">
        <v>-2383529</v>
      </c>
      <c r="D15" s="19">
        <v>-3125631</v>
      </c>
      <c r="E15" s="20">
        <v>-5278468</v>
      </c>
      <c r="F15" s="21">
        <v>-1850000</v>
      </c>
      <c r="G15" s="19">
        <v>-1979572</v>
      </c>
      <c r="H15" s="20">
        <v>-1491042</v>
      </c>
      <c r="I15" s="22">
        <v>-2667797</v>
      </c>
      <c r="J15" s="23">
        <v>-2799450</v>
      </c>
      <c r="K15" s="19">
        <v>-2438622</v>
      </c>
      <c r="L15" s="20">
        <v>-2101144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>
        <v>-870001</v>
      </c>
      <c r="K16" s="19">
        <v>-1028000</v>
      </c>
      <c r="L16" s="20">
        <v>-1188000</v>
      </c>
    </row>
    <row r="17" spans="1:12" ht="13.5">
      <c r="A17" s="25" t="s">
        <v>30</v>
      </c>
      <c r="B17" s="26"/>
      <c r="C17" s="27">
        <f>SUM(C6:C16)</f>
        <v>34963944</v>
      </c>
      <c r="D17" s="27">
        <f aca="true" t="shared" si="0" ref="D17:L17">SUM(D6:D16)</f>
        <v>30900631</v>
      </c>
      <c r="E17" s="28">
        <f t="shared" si="0"/>
        <v>-4661817</v>
      </c>
      <c r="F17" s="29">
        <f t="shared" si="0"/>
        <v>56451841</v>
      </c>
      <c r="G17" s="27">
        <f t="shared" si="0"/>
        <v>73187142</v>
      </c>
      <c r="H17" s="30">
        <f t="shared" si="0"/>
        <v>46474149</v>
      </c>
      <c r="I17" s="29">
        <f t="shared" si="0"/>
        <v>47875821</v>
      </c>
      <c r="J17" s="31">
        <f t="shared" si="0"/>
        <v>75197948</v>
      </c>
      <c r="K17" s="27">
        <f t="shared" si="0"/>
        <v>39639634</v>
      </c>
      <c r="L17" s="28">
        <f t="shared" si="0"/>
        <v>50980981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854316</v>
      </c>
      <c r="D21" s="19">
        <v>482437</v>
      </c>
      <c r="E21" s="20">
        <v>412779</v>
      </c>
      <c r="F21" s="38"/>
      <c r="G21" s="39"/>
      <c r="H21" s="40">
        <v>1778</v>
      </c>
      <c r="I21" s="22">
        <v>640725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-19259168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-35711147</v>
      </c>
      <c r="D26" s="19">
        <v>-32708653</v>
      </c>
      <c r="E26" s="20"/>
      <c r="F26" s="21">
        <v>-50560751</v>
      </c>
      <c r="G26" s="19">
        <v>-70034513</v>
      </c>
      <c r="H26" s="20">
        <v>-23416132</v>
      </c>
      <c r="I26" s="22">
        <v>-27756021</v>
      </c>
      <c r="J26" s="23">
        <v>-70634841</v>
      </c>
      <c r="K26" s="19">
        <v>-33574295</v>
      </c>
      <c r="L26" s="20">
        <v>-38552104</v>
      </c>
    </row>
    <row r="27" spans="1:12" ht="13.5">
      <c r="A27" s="25" t="s">
        <v>37</v>
      </c>
      <c r="B27" s="26"/>
      <c r="C27" s="27">
        <f>SUM(C21:C26)</f>
        <v>-34856831</v>
      </c>
      <c r="D27" s="27">
        <f aca="true" t="shared" si="1" ref="D27:L27">SUM(D21:D26)</f>
        <v>-32226216</v>
      </c>
      <c r="E27" s="28">
        <f t="shared" si="1"/>
        <v>412779</v>
      </c>
      <c r="F27" s="29">
        <f t="shared" si="1"/>
        <v>-50560751</v>
      </c>
      <c r="G27" s="27">
        <f t="shared" si="1"/>
        <v>-70034513</v>
      </c>
      <c r="H27" s="28">
        <f t="shared" si="1"/>
        <v>-42673522</v>
      </c>
      <c r="I27" s="30">
        <f t="shared" si="1"/>
        <v>-27115296</v>
      </c>
      <c r="J27" s="31">
        <f t="shared" si="1"/>
        <v>-70634841</v>
      </c>
      <c r="K27" s="27">
        <f t="shared" si="1"/>
        <v>-33574295</v>
      </c>
      <c r="L27" s="28">
        <f t="shared" si="1"/>
        <v>-38552104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8000000</v>
      </c>
      <c r="E32" s="20">
        <v>4000000</v>
      </c>
      <c r="F32" s="21"/>
      <c r="G32" s="19"/>
      <c r="H32" s="20"/>
      <c r="I32" s="22">
        <v>1414116</v>
      </c>
      <c r="J32" s="23"/>
      <c r="K32" s="19"/>
      <c r="L32" s="20"/>
    </row>
    <row r="33" spans="1:12" ht="13.5">
      <c r="A33" s="24" t="s">
        <v>41</v>
      </c>
      <c r="B33" s="18"/>
      <c r="C33" s="19">
        <v>25979</v>
      </c>
      <c r="D33" s="19">
        <v>160760</v>
      </c>
      <c r="E33" s="20">
        <v>112965</v>
      </c>
      <c r="F33" s="21"/>
      <c r="G33" s="39"/>
      <c r="H33" s="40"/>
      <c r="I33" s="42">
        <v>150300</v>
      </c>
      <c r="J33" s="23">
        <v>105732</v>
      </c>
      <c r="K33" s="19">
        <v>112078</v>
      </c>
      <c r="L33" s="20">
        <v>118803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-3301525</v>
      </c>
      <c r="D35" s="19">
        <v>-3595976</v>
      </c>
      <c r="E35" s="20">
        <v>-3934666</v>
      </c>
      <c r="F35" s="21">
        <v>-2087826</v>
      </c>
      <c r="G35" s="19">
        <v>-2087826</v>
      </c>
      <c r="H35" s="20">
        <v>-3243908</v>
      </c>
      <c r="I35" s="22">
        <v>-2514280</v>
      </c>
      <c r="J35" s="23">
        <v>-3365848</v>
      </c>
      <c r="K35" s="19">
        <v>-3343503</v>
      </c>
      <c r="L35" s="20">
        <v>-3393161</v>
      </c>
    </row>
    <row r="36" spans="1:12" ht="13.5">
      <c r="A36" s="25" t="s">
        <v>43</v>
      </c>
      <c r="B36" s="26"/>
      <c r="C36" s="27">
        <f>SUM(C31:C35)</f>
        <v>-3275546</v>
      </c>
      <c r="D36" s="27">
        <f aca="true" t="shared" si="2" ref="D36:L36">SUM(D31:D35)</f>
        <v>4564784</v>
      </c>
      <c r="E36" s="28">
        <f t="shared" si="2"/>
        <v>178299</v>
      </c>
      <c r="F36" s="29">
        <f t="shared" si="2"/>
        <v>-2087826</v>
      </c>
      <c r="G36" s="27">
        <f t="shared" si="2"/>
        <v>-2087826</v>
      </c>
      <c r="H36" s="28">
        <f t="shared" si="2"/>
        <v>-3243908</v>
      </c>
      <c r="I36" s="30">
        <f t="shared" si="2"/>
        <v>-949864</v>
      </c>
      <c r="J36" s="31">
        <f t="shared" si="2"/>
        <v>-3260116</v>
      </c>
      <c r="K36" s="27">
        <f t="shared" si="2"/>
        <v>-3231425</v>
      </c>
      <c r="L36" s="28">
        <f t="shared" si="2"/>
        <v>-3274358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-3168433</v>
      </c>
      <c r="D38" s="33">
        <f aca="true" t="shared" si="3" ref="D38:L38">+D17+D27+D36</f>
        <v>3239199</v>
      </c>
      <c r="E38" s="34">
        <f t="shared" si="3"/>
        <v>-4070739</v>
      </c>
      <c r="F38" s="35">
        <f t="shared" si="3"/>
        <v>3803264</v>
      </c>
      <c r="G38" s="33">
        <f t="shared" si="3"/>
        <v>1064803</v>
      </c>
      <c r="H38" s="34">
        <f t="shared" si="3"/>
        <v>556719</v>
      </c>
      <c r="I38" s="36">
        <f t="shared" si="3"/>
        <v>19810661</v>
      </c>
      <c r="J38" s="37">
        <f t="shared" si="3"/>
        <v>1302991</v>
      </c>
      <c r="K38" s="33">
        <f t="shared" si="3"/>
        <v>2833914</v>
      </c>
      <c r="L38" s="34">
        <f t="shared" si="3"/>
        <v>9154519</v>
      </c>
    </row>
    <row r="39" spans="1:12" ht="13.5">
      <c r="A39" s="24" t="s">
        <v>45</v>
      </c>
      <c r="B39" s="18" t="s">
        <v>46</v>
      </c>
      <c r="C39" s="33">
        <v>6490825</v>
      </c>
      <c r="D39" s="33">
        <v>3321770</v>
      </c>
      <c r="E39" s="34">
        <v>6560971</v>
      </c>
      <c r="F39" s="35">
        <v>2972400</v>
      </c>
      <c r="G39" s="33">
        <v>1763820</v>
      </c>
      <c r="H39" s="34">
        <v>1763820</v>
      </c>
      <c r="I39" s="36">
        <v>2490231</v>
      </c>
      <c r="J39" s="37">
        <v>2505080</v>
      </c>
      <c r="K39" s="33">
        <v>3808071</v>
      </c>
      <c r="L39" s="34">
        <v>6641985</v>
      </c>
    </row>
    <row r="40" spans="1:12" ht="13.5">
      <c r="A40" s="43" t="s">
        <v>47</v>
      </c>
      <c r="B40" s="44" t="s">
        <v>46</v>
      </c>
      <c r="C40" s="45">
        <v>3322392</v>
      </c>
      <c r="D40" s="45">
        <v>6560970</v>
      </c>
      <c r="E40" s="46">
        <v>2490233</v>
      </c>
      <c r="F40" s="47">
        <v>6775664</v>
      </c>
      <c r="G40" s="45">
        <v>2828623</v>
      </c>
      <c r="H40" s="46">
        <v>2320539</v>
      </c>
      <c r="I40" s="48">
        <v>22300892</v>
      </c>
      <c r="J40" s="49">
        <v>3808071</v>
      </c>
      <c r="K40" s="45">
        <v>6641985</v>
      </c>
      <c r="L40" s="46">
        <v>15796504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43105851</v>
      </c>
      <c r="D6" s="19">
        <v>46429962</v>
      </c>
      <c r="E6" s="20">
        <v>50395052</v>
      </c>
      <c r="F6" s="21">
        <v>54382572</v>
      </c>
      <c r="G6" s="19">
        <v>53930191</v>
      </c>
      <c r="H6" s="20">
        <v>51772286</v>
      </c>
      <c r="I6" s="22">
        <v>54248373</v>
      </c>
      <c r="J6" s="23">
        <v>61680563</v>
      </c>
      <c r="K6" s="19">
        <v>65367766</v>
      </c>
      <c r="L6" s="20">
        <v>69272901</v>
      </c>
    </row>
    <row r="7" spans="1:12" ht="13.5">
      <c r="A7" s="24" t="s">
        <v>19</v>
      </c>
      <c r="B7" s="18"/>
      <c r="C7" s="19">
        <v>105688011</v>
      </c>
      <c r="D7" s="19">
        <v>121645903</v>
      </c>
      <c r="E7" s="20">
        <v>139640956</v>
      </c>
      <c r="F7" s="21">
        <v>148025448</v>
      </c>
      <c r="G7" s="19">
        <v>151061038</v>
      </c>
      <c r="H7" s="20">
        <v>165483978</v>
      </c>
      <c r="I7" s="22">
        <v>145254264</v>
      </c>
      <c r="J7" s="23">
        <v>164544046</v>
      </c>
      <c r="K7" s="19">
        <v>174380333</v>
      </c>
      <c r="L7" s="20">
        <v>184797988</v>
      </c>
    </row>
    <row r="8" spans="1:12" ht="13.5">
      <c r="A8" s="24" t="s">
        <v>20</v>
      </c>
      <c r="B8" s="18"/>
      <c r="C8" s="19">
        <v>8305919</v>
      </c>
      <c r="D8" s="19">
        <v>8784359</v>
      </c>
      <c r="E8" s="20">
        <v>9760272</v>
      </c>
      <c r="F8" s="21">
        <v>11467596</v>
      </c>
      <c r="G8" s="19">
        <v>12794427</v>
      </c>
      <c r="H8" s="20">
        <v>130070262</v>
      </c>
      <c r="I8" s="22">
        <v>12363074</v>
      </c>
      <c r="J8" s="23">
        <v>11060852</v>
      </c>
      <c r="K8" s="19">
        <v>12242948</v>
      </c>
      <c r="L8" s="20">
        <v>12977525</v>
      </c>
    </row>
    <row r="9" spans="1:12" ht="13.5">
      <c r="A9" s="24" t="s">
        <v>21</v>
      </c>
      <c r="B9" s="18" t="s">
        <v>22</v>
      </c>
      <c r="C9" s="19">
        <v>32866470</v>
      </c>
      <c r="D9" s="19">
        <v>40966915</v>
      </c>
      <c r="E9" s="20">
        <v>42408857</v>
      </c>
      <c r="F9" s="21">
        <v>67211004</v>
      </c>
      <c r="G9" s="19">
        <v>66708084</v>
      </c>
      <c r="H9" s="20">
        <v>51338925</v>
      </c>
      <c r="I9" s="22">
        <v>42556379</v>
      </c>
      <c r="J9" s="23">
        <v>61021313</v>
      </c>
      <c r="K9" s="19">
        <v>53141673</v>
      </c>
      <c r="L9" s="20">
        <v>57522962</v>
      </c>
    </row>
    <row r="10" spans="1:12" ht="13.5">
      <c r="A10" s="24" t="s">
        <v>23</v>
      </c>
      <c r="B10" s="18" t="s">
        <v>22</v>
      </c>
      <c r="C10" s="19">
        <v>30833163</v>
      </c>
      <c r="D10" s="19">
        <v>19074949</v>
      </c>
      <c r="E10" s="20">
        <v>19659572</v>
      </c>
      <c r="F10" s="21">
        <v>15044004</v>
      </c>
      <c r="G10" s="19">
        <v>11576916</v>
      </c>
      <c r="H10" s="20">
        <v>11634000</v>
      </c>
      <c r="I10" s="22">
        <v>11566127</v>
      </c>
      <c r="J10" s="23">
        <v>14023000</v>
      </c>
      <c r="K10" s="19">
        <v>17156579</v>
      </c>
      <c r="L10" s="20">
        <v>20441965</v>
      </c>
    </row>
    <row r="11" spans="1:12" ht="13.5">
      <c r="A11" s="24" t="s">
        <v>24</v>
      </c>
      <c r="B11" s="18"/>
      <c r="C11" s="19">
        <v>4532079</v>
      </c>
      <c r="D11" s="19">
        <v>6430143</v>
      </c>
      <c r="E11" s="20">
        <v>4296966</v>
      </c>
      <c r="F11" s="21">
        <v>7440000</v>
      </c>
      <c r="G11" s="19">
        <v>8388000</v>
      </c>
      <c r="H11" s="20">
        <v>2929334</v>
      </c>
      <c r="I11" s="22">
        <v>5819571</v>
      </c>
      <c r="J11" s="23">
        <v>9010547</v>
      </c>
      <c r="K11" s="19">
        <v>9550286</v>
      </c>
      <c r="L11" s="20">
        <v>10122195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-167940129</v>
      </c>
      <c r="D14" s="19">
        <v>-179588148</v>
      </c>
      <c r="E14" s="20">
        <v>-210718758</v>
      </c>
      <c r="F14" s="21">
        <v>-259930272</v>
      </c>
      <c r="G14" s="19">
        <v>-268331132</v>
      </c>
      <c r="H14" s="20">
        <v>-363552065</v>
      </c>
      <c r="I14" s="22">
        <v>-221356910</v>
      </c>
      <c r="J14" s="23">
        <v>-278408422</v>
      </c>
      <c r="K14" s="19">
        <v>-279157547</v>
      </c>
      <c r="L14" s="20">
        <v>-293939913</v>
      </c>
    </row>
    <row r="15" spans="1:12" ht="13.5">
      <c r="A15" s="24" t="s">
        <v>28</v>
      </c>
      <c r="B15" s="18"/>
      <c r="C15" s="19">
        <v>-5618103</v>
      </c>
      <c r="D15" s="19">
        <v>-6253204</v>
      </c>
      <c r="E15" s="20">
        <v>-5798289</v>
      </c>
      <c r="F15" s="21">
        <v>-12213576</v>
      </c>
      <c r="G15" s="19">
        <v>-5897000</v>
      </c>
      <c r="H15" s="20">
        <v>-5992599</v>
      </c>
      <c r="I15" s="22">
        <v>-6011840</v>
      </c>
      <c r="J15" s="23">
        <v>-5356991</v>
      </c>
      <c r="K15" s="19">
        <v>-5721132</v>
      </c>
      <c r="L15" s="20">
        <v>-6108980</v>
      </c>
    </row>
    <row r="16" spans="1:12" ht="13.5">
      <c r="A16" s="24" t="s">
        <v>29</v>
      </c>
      <c r="B16" s="18" t="s">
        <v>22</v>
      </c>
      <c r="C16" s="19">
        <v>-6342310</v>
      </c>
      <c r="D16" s="19">
        <v>-4742318</v>
      </c>
      <c r="E16" s="20">
        <v>-3214250</v>
      </c>
      <c r="F16" s="21">
        <v>-3560904</v>
      </c>
      <c r="G16" s="19">
        <v>-3560904</v>
      </c>
      <c r="H16" s="20">
        <v>-3550891</v>
      </c>
      <c r="I16" s="22">
        <v>-3550890</v>
      </c>
      <c r="J16" s="23">
        <v>-4398460</v>
      </c>
      <c r="K16" s="19">
        <v>-4767968</v>
      </c>
      <c r="L16" s="20">
        <v>-5152446</v>
      </c>
    </row>
    <row r="17" spans="1:12" ht="13.5">
      <c r="A17" s="25" t="s">
        <v>30</v>
      </c>
      <c r="B17" s="26"/>
      <c r="C17" s="27">
        <f>SUM(C6:C16)</f>
        <v>45430951</v>
      </c>
      <c r="D17" s="27">
        <f aca="true" t="shared" si="0" ref="D17:L17">SUM(D6:D16)</f>
        <v>52748561</v>
      </c>
      <c r="E17" s="28">
        <f t="shared" si="0"/>
        <v>46430378</v>
      </c>
      <c r="F17" s="29">
        <f t="shared" si="0"/>
        <v>27865872</v>
      </c>
      <c r="G17" s="27">
        <f t="shared" si="0"/>
        <v>26669620</v>
      </c>
      <c r="H17" s="30">
        <f t="shared" si="0"/>
        <v>40133230</v>
      </c>
      <c r="I17" s="29">
        <f t="shared" si="0"/>
        <v>40888148</v>
      </c>
      <c r="J17" s="31">
        <f t="shared" si="0"/>
        <v>33176448</v>
      </c>
      <c r="K17" s="27">
        <f t="shared" si="0"/>
        <v>42192938</v>
      </c>
      <c r="L17" s="28">
        <f t="shared" si="0"/>
        <v>49934197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105263</v>
      </c>
      <c r="F21" s="38"/>
      <c r="G21" s="39"/>
      <c r="H21" s="40"/>
      <c r="I21" s="22">
        <v>471929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>
        <v>-220200</v>
      </c>
      <c r="K22" s="19">
        <v>-233412</v>
      </c>
      <c r="L22" s="20">
        <v>-247416</v>
      </c>
    </row>
    <row r="23" spans="1:12" ht="13.5">
      <c r="A23" s="24" t="s">
        <v>34</v>
      </c>
      <c r="B23" s="18"/>
      <c r="C23" s="39"/>
      <c r="D23" s="19"/>
      <c r="E23" s="20"/>
      <c r="F23" s="38">
        <v>-367152</v>
      </c>
      <c r="G23" s="39">
        <v>86424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394786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-28782393</v>
      </c>
      <c r="D26" s="19">
        <v>-34220463</v>
      </c>
      <c r="E26" s="20">
        <v>-31681207</v>
      </c>
      <c r="F26" s="21">
        <v>-32478000</v>
      </c>
      <c r="G26" s="19">
        <v>-29144328</v>
      </c>
      <c r="H26" s="20">
        <v>-26156667</v>
      </c>
      <c r="I26" s="22">
        <v>-27822698</v>
      </c>
      <c r="J26" s="23">
        <v>-31319500</v>
      </c>
      <c r="K26" s="19">
        <v>-37916579</v>
      </c>
      <c r="L26" s="20">
        <v>-44203965</v>
      </c>
    </row>
    <row r="27" spans="1:12" ht="13.5">
      <c r="A27" s="25" t="s">
        <v>37</v>
      </c>
      <c r="B27" s="26"/>
      <c r="C27" s="27">
        <f>SUM(C21:C26)</f>
        <v>-28782393</v>
      </c>
      <c r="D27" s="27">
        <f aca="true" t="shared" si="1" ref="D27:L27">SUM(D21:D26)</f>
        <v>-34220463</v>
      </c>
      <c r="E27" s="28">
        <f t="shared" si="1"/>
        <v>-31575944</v>
      </c>
      <c r="F27" s="29">
        <f t="shared" si="1"/>
        <v>-32845152</v>
      </c>
      <c r="G27" s="27">
        <f t="shared" si="1"/>
        <v>-29057904</v>
      </c>
      <c r="H27" s="28">
        <f t="shared" si="1"/>
        <v>-25761881</v>
      </c>
      <c r="I27" s="30">
        <f t="shared" si="1"/>
        <v>-27350769</v>
      </c>
      <c r="J27" s="31">
        <f t="shared" si="1"/>
        <v>-31539700</v>
      </c>
      <c r="K27" s="27">
        <f t="shared" si="1"/>
        <v>-38149991</v>
      </c>
      <c r="L27" s="28">
        <f t="shared" si="1"/>
        <v>-44451381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10443842</v>
      </c>
      <c r="D32" s="19"/>
      <c r="E32" s="20">
        <v>6130000</v>
      </c>
      <c r="F32" s="21">
        <v>6750000</v>
      </c>
      <c r="G32" s="19">
        <v>6750000</v>
      </c>
      <c r="H32" s="20">
        <v>7180000</v>
      </c>
      <c r="I32" s="22">
        <v>6750000</v>
      </c>
      <c r="J32" s="23">
        <v>6080004</v>
      </c>
      <c r="K32" s="19">
        <v>6600000</v>
      </c>
      <c r="L32" s="20">
        <v>10350000</v>
      </c>
    </row>
    <row r="33" spans="1:12" ht="13.5">
      <c r="A33" s="24" t="s">
        <v>41</v>
      </c>
      <c r="B33" s="18"/>
      <c r="C33" s="19"/>
      <c r="D33" s="19">
        <v>193823</v>
      </c>
      <c r="E33" s="20">
        <v>276434</v>
      </c>
      <c r="F33" s="21">
        <v>123216</v>
      </c>
      <c r="G33" s="39">
        <v>50765</v>
      </c>
      <c r="H33" s="40"/>
      <c r="I33" s="42">
        <v>131871</v>
      </c>
      <c r="J33" s="23">
        <v>192000</v>
      </c>
      <c r="K33" s="19">
        <v>203520</v>
      </c>
      <c r="L33" s="20">
        <v>215731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-4726520</v>
      </c>
      <c r="D35" s="19">
        <v>-4094032</v>
      </c>
      <c r="E35" s="20">
        <v>-3945373</v>
      </c>
      <c r="F35" s="21">
        <v>-3822816</v>
      </c>
      <c r="G35" s="19">
        <v>-3651398</v>
      </c>
      <c r="H35" s="20">
        <v>-4582436</v>
      </c>
      <c r="I35" s="22">
        <v>-3998280</v>
      </c>
      <c r="J35" s="23">
        <v>-4535028</v>
      </c>
      <c r="K35" s="19">
        <v>-4811969</v>
      </c>
      <c r="L35" s="20">
        <v>-4548765</v>
      </c>
    </row>
    <row r="36" spans="1:12" ht="13.5">
      <c r="A36" s="25" t="s">
        <v>43</v>
      </c>
      <c r="B36" s="26"/>
      <c r="C36" s="27">
        <f>SUM(C31:C35)</f>
        <v>5717322</v>
      </c>
      <c r="D36" s="27">
        <f aca="true" t="shared" si="2" ref="D36:L36">SUM(D31:D35)</f>
        <v>-3900209</v>
      </c>
      <c r="E36" s="28">
        <f t="shared" si="2"/>
        <v>2461061</v>
      </c>
      <c r="F36" s="29">
        <f t="shared" si="2"/>
        <v>3050400</v>
      </c>
      <c r="G36" s="27">
        <f t="shared" si="2"/>
        <v>3149367</v>
      </c>
      <c r="H36" s="28">
        <f t="shared" si="2"/>
        <v>2597564</v>
      </c>
      <c r="I36" s="30">
        <f t="shared" si="2"/>
        <v>2883591</v>
      </c>
      <c r="J36" s="31">
        <f t="shared" si="2"/>
        <v>1736976</v>
      </c>
      <c r="K36" s="27">
        <f t="shared" si="2"/>
        <v>1991551</v>
      </c>
      <c r="L36" s="28">
        <f t="shared" si="2"/>
        <v>6016966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22365880</v>
      </c>
      <c r="D38" s="33">
        <f aca="true" t="shared" si="3" ref="D38:L38">+D17+D27+D36</f>
        <v>14627889</v>
      </c>
      <c r="E38" s="34">
        <f t="shared" si="3"/>
        <v>17315495</v>
      </c>
      <c r="F38" s="35">
        <f t="shared" si="3"/>
        <v>-1928880</v>
      </c>
      <c r="G38" s="33">
        <f t="shared" si="3"/>
        <v>761083</v>
      </c>
      <c r="H38" s="34">
        <f t="shared" si="3"/>
        <v>16968913</v>
      </c>
      <c r="I38" s="36">
        <f t="shared" si="3"/>
        <v>16420970</v>
      </c>
      <c r="J38" s="37">
        <f t="shared" si="3"/>
        <v>3373724</v>
      </c>
      <c r="K38" s="33">
        <f t="shared" si="3"/>
        <v>6034498</v>
      </c>
      <c r="L38" s="34">
        <f t="shared" si="3"/>
        <v>11499782</v>
      </c>
    </row>
    <row r="39" spans="1:12" ht="13.5">
      <c r="A39" s="24" t="s">
        <v>45</v>
      </c>
      <c r="B39" s="18" t="s">
        <v>46</v>
      </c>
      <c r="C39" s="33">
        <v>11350257</v>
      </c>
      <c r="D39" s="33">
        <v>33716137</v>
      </c>
      <c r="E39" s="34">
        <v>48344026</v>
      </c>
      <c r="F39" s="35">
        <v>70110214</v>
      </c>
      <c r="G39" s="33">
        <v>65659520</v>
      </c>
      <c r="H39" s="34">
        <v>65659519</v>
      </c>
      <c r="I39" s="36">
        <v>65659520</v>
      </c>
      <c r="J39" s="37">
        <v>67032240</v>
      </c>
      <c r="K39" s="33">
        <v>70405962</v>
      </c>
      <c r="L39" s="34">
        <v>76440460</v>
      </c>
    </row>
    <row r="40" spans="1:12" ht="13.5">
      <c r="A40" s="43" t="s">
        <v>47</v>
      </c>
      <c r="B40" s="44" t="s">
        <v>46</v>
      </c>
      <c r="C40" s="45">
        <v>33716137</v>
      </c>
      <c r="D40" s="45">
        <v>48344026</v>
      </c>
      <c r="E40" s="46">
        <v>65659521</v>
      </c>
      <c r="F40" s="47">
        <v>68181335</v>
      </c>
      <c r="G40" s="45">
        <v>66420603</v>
      </c>
      <c r="H40" s="46">
        <v>82628432</v>
      </c>
      <c r="I40" s="48">
        <v>82080490</v>
      </c>
      <c r="J40" s="49">
        <v>70405962</v>
      </c>
      <c r="K40" s="45">
        <v>76440460</v>
      </c>
      <c r="L40" s="46">
        <v>87940242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136959198</v>
      </c>
      <c r="D6" s="19">
        <v>159430451</v>
      </c>
      <c r="E6" s="20">
        <v>172760054</v>
      </c>
      <c r="F6" s="21">
        <v>178473606</v>
      </c>
      <c r="G6" s="19">
        <v>179536497</v>
      </c>
      <c r="H6" s="20">
        <v>201914105</v>
      </c>
      <c r="I6" s="22">
        <v>195750080</v>
      </c>
      <c r="J6" s="23">
        <v>195364291</v>
      </c>
      <c r="K6" s="19">
        <v>204870832</v>
      </c>
      <c r="L6" s="20">
        <v>223182014</v>
      </c>
    </row>
    <row r="7" spans="1:12" ht="13.5">
      <c r="A7" s="24" t="s">
        <v>19</v>
      </c>
      <c r="B7" s="18"/>
      <c r="C7" s="19">
        <v>397813562</v>
      </c>
      <c r="D7" s="19">
        <v>432714127</v>
      </c>
      <c r="E7" s="20">
        <v>469851545</v>
      </c>
      <c r="F7" s="21">
        <v>514742884</v>
      </c>
      <c r="G7" s="19">
        <v>511387232</v>
      </c>
      <c r="H7" s="20">
        <v>500553078</v>
      </c>
      <c r="I7" s="22">
        <v>536285313</v>
      </c>
      <c r="J7" s="23">
        <v>537124007</v>
      </c>
      <c r="K7" s="19">
        <v>571773507</v>
      </c>
      <c r="L7" s="20">
        <v>612160715</v>
      </c>
    </row>
    <row r="8" spans="1:12" ht="13.5">
      <c r="A8" s="24" t="s">
        <v>20</v>
      </c>
      <c r="B8" s="18"/>
      <c r="C8" s="19">
        <v>14878370</v>
      </c>
      <c r="D8" s="19">
        <v>34538000</v>
      </c>
      <c r="E8" s="20">
        <v>42205474</v>
      </c>
      <c r="F8" s="21">
        <v>37613289</v>
      </c>
      <c r="G8" s="19">
        <v>37613289</v>
      </c>
      <c r="H8" s="20">
        <v>66757895</v>
      </c>
      <c r="I8" s="22">
        <v>36100707</v>
      </c>
      <c r="J8" s="23">
        <v>50645816</v>
      </c>
      <c r="K8" s="19">
        <v>52866635</v>
      </c>
      <c r="L8" s="20">
        <v>55650301</v>
      </c>
    </row>
    <row r="9" spans="1:12" ht="13.5">
      <c r="A9" s="24" t="s">
        <v>21</v>
      </c>
      <c r="B9" s="18" t="s">
        <v>22</v>
      </c>
      <c r="C9" s="19">
        <v>56874554</v>
      </c>
      <c r="D9" s="19">
        <v>71536172</v>
      </c>
      <c r="E9" s="20">
        <v>95627817</v>
      </c>
      <c r="F9" s="21">
        <v>109606280</v>
      </c>
      <c r="G9" s="19">
        <v>100203306</v>
      </c>
      <c r="H9" s="20">
        <v>111062983</v>
      </c>
      <c r="I9" s="22">
        <v>142240561</v>
      </c>
      <c r="J9" s="23">
        <v>85553472</v>
      </c>
      <c r="K9" s="19">
        <v>92382726</v>
      </c>
      <c r="L9" s="20">
        <v>101544900</v>
      </c>
    </row>
    <row r="10" spans="1:12" ht="13.5">
      <c r="A10" s="24" t="s">
        <v>23</v>
      </c>
      <c r="B10" s="18" t="s">
        <v>22</v>
      </c>
      <c r="C10" s="19">
        <v>54360193</v>
      </c>
      <c r="D10" s="19">
        <v>49608911</v>
      </c>
      <c r="E10" s="20">
        <v>91710588</v>
      </c>
      <c r="F10" s="21">
        <v>31405400</v>
      </c>
      <c r="G10" s="19">
        <v>34955002</v>
      </c>
      <c r="H10" s="20">
        <v>36138511</v>
      </c>
      <c r="I10" s="22"/>
      <c r="J10" s="23">
        <v>36625623</v>
      </c>
      <c r="K10" s="19">
        <v>36047150</v>
      </c>
      <c r="L10" s="20">
        <v>25480100</v>
      </c>
    </row>
    <row r="11" spans="1:12" ht="13.5">
      <c r="A11" s="24" t="s">
        <v>24</v>
      </c>
      <c r="B11" s="18"/>
      <c r="C11" s="19">
        <v>34911993</v>
      </c>
      <c r="D11" s="19">
        <v>32078862</v>
      </c>
      <c r="E11" s="20">
        <v>38832502</v>
      </c>
      <c r="F11" s="21">
        <v>31351691</v>
      </c>
      <c r="G11" s="19">
        <v>43255564</v>
      </c>
      <c r="H11" s="20">
        <v>44378511</v>
      </c>
      <c r="I11" s="22">
        <v>45487813</v>
      </c>
      <c r="J11" s="23">
        <v>45027756</v>
      </c>
      <c r="K11" s="19">
        <v>43414504</v>
      </c>
      <c r="L11" s="20">
        <v>41907437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-544100467</v>
      </c>
      <c r="D14" s="19">
        <v>-604416982</v>
      </c>
      <c r="E14" s="20">
        <v>-699809789</v>
      </c>
      <c r="F14" s="21">
        <v>-779739647</v>
      </c>
      <c r="G14" s="19">
        <v>-765622223</v>
      </c>
      <c r="H14" s="20">
        <v>-742909428</v>
      </c>
      <c r="I14" s="22">
        <v>-742966620</v>
      </c>
      <c r="J14" s="23">
        <v>-768290283</v>
      </c>
      <c r="K14" s="19">
        <v>-927743100</v>
      </c>
      <c r="L14" s="20">
        <v>-988276560</v>
      </c>
    </row>
    <row r="15" spans="1:12" ht="13.5">
      <c r="A15" s="24" t="s">
        <v>28</v>
      </c>
      <c r="B15" s="18"/>
      <c r="C15" s="19">
        <v>-6502950</v>
      </c>
      <c r="D15" s="19">
        <v>-5257464</v>
      </c>
      <c r="E15" s="20">
        <v>-4299660</v>
      </c>
      <c r="F15" s="21">
        <v>-8579245</v>
      </c>
      <c r="G15" s="19">
        <v>-9729489</v>
      </c>
      <c r="H15" s="20">
        <v>-8455544</v>
      </c>
      <c r="I15" s="22">
        <v>-8477620</v>
      </c>
      <c r="J15" s="23">
        <v>-15103310</v>
      </c>
      <c r="K15" s="19">
        <v>-16090579</v>
      </c>
      <c r="L15" s="20">
        <v>-21574784</v>
      </c>
    </row>
    <row r="16" spans="1:12" ht="13.5">
      <c r="A16" s="24" t="s">
        <v>29</v>
      </c>
      <c r="B16" s="18" t="s">
        <v>22</v>
      </c>
      <c r="C16" s="19">
        <v>-2846788</v>
      </c>
      <c r="D16" s="19">
        <v>-2109639</v>
      </c>
      <c r="E16" s="20">
        <v>-2215130</v>
      </c>
      <c r="F16" s="21">
        <v>-2215130</v>
      </c>
      <c r="G16" s="19">
        <v>-3518000</v>
      </c>
      <c r="H16" s="20">
        <v>-2874884</v>
      </c>
      <c r="I16" s="22"/>
      <c r="J16" s="23">
        <v>-3893192</v>
      </c>
      <c r="K16" s="19">
        <v>-4062842</v>
      </c>
      <c r="L16" s="20">
        <v>-4241005</v>
      </c>
    </row>
    <row r="17" spans="1:12" ht="13.5">
      <c r="A17" s="25" t="s">
        <v>30</v>
      </c>
      <c r="B17" s="26"/>
      <c r="C17" s="27">
        <f>SUM(C6:C16)</f>
        <v>142347665</v>
      </c>
      <c r="D17" s="27">
        <f aca="true" t="shared" si="0" ref="D17:L17">SUM(D6:D16)</f>
        <v>168122438</v>
      </c>
      <c r="E17" s="28">
        <f t="shared" si="0"/>
        <v>204663401</v>
      </c>
      <c r="F17" s="29">
        <f t="shared" si="0"/>
        <v>112659128</v>
      </c>
      <c r="G17" s="27">
        <f t="shared" si="0"/>
        <v>128081178</v>
      </c>
      <c r="H17" s="30">
        <f t="shared" si="0"/>
        <v>206565227</v>
      </c>
      <c r="I17" s="29">
        <f t="shared" si="0"/>
        <v>204420234</v>
      </c>
      <c r="J17" s="31">
        <f t="shared" si="0"/>
        <v>163054180</v>
      </c>
      <c r="K17" s="27">
        <f t="shared" si="0"/>
        <v>53458833</v>
      </c>
      <c r="L17" s="28">
        <f t="shared" si="0"/>
        <v>45833118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1964853</v>
      </c>
      <c r="D21" s="19">
        <v>1455720</v>
      </c>
      <c r="E21" s="20">
        <v>4859525</v>
      </c>
      <c r="F21" s="38"/>
      <c r="G21" s="39"/>
      <c r="H21" s="40">
        <v>1531040</v>
      </c>
      <c r="I21" s="22">
        <v>2418237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>
        <v>35000000</v>
      </c>
      <c r="E24" s="20">
        <v>-112000000</v>
      </c>
      <c r="F24" s="21"/>
      <c r="G24" s="19"/>
      <c r="H24" s="20"/>
      <c r="I24" s="22">
        <v>-73000000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-145048574</v>
      </c>
      <c r="D26" s="19">
        <v>-187035625</v>
      </c>
      <c r="E26" s="20">
        <v>-145807902</v>
      </c>
      <c r="F26" s="21">
        <v>-198785638</v>
      </c>
      <c r="G26" s="19">
        <v>-190388629</v>
      </c>
      <c r="H26" s="20">
        <v>-201385355</v>
      </c>
      <c r="I26" s="22">
        <v>-200754917</v>
      </c>
      <c r="J26" s="23">
        <v>-170099155</v>
      </c>
      <c r="K26" s="19">
        <v>-99860656</v>
      </c>
      <c r="L26" s="20">
        <v>-99819419</v>
      </c>
    </row>
    <row r="27" spans="1:12" ht="13.5">
      <c r="A27" s="25" t="s">
        <v>37</v>
      </c>
      <c r="B27" s="26"/>
      <c r="C27" s="27">
        <f>SUM(C21:C26)</f>
        <v>-143083721</v>
      </c>
      <c r="D27" s="27">
        <f aca="true" t="shared" si="1" ref="D27:L27">SUM(D21:D26)</f>
        <v>-150579905</v>
      </c>
      <c r="E27" s="28">
        <f t="shared" si="1"/>
        <v>-252948377</v>
      </c>
      <c r="F27" s="29">
        <f t="shared" si="1"/>
        <v>-198785638</v>
      </c>
      <c r="G27" s="27">
        <f t="shared" si="1"/>
        <v>-190388629</v>
      </c>
      <c r="H27" s="28">
        <f t="shared" si="1"/>
        <v>-199854315</v>
      </c>
      <c r="I27" s="30">
        <f t="shared" si="1"/>
        <v>-271336680</v>
      </c>
      <c r="J27" s="31">
        <f t="shared" si="1"/>
        <v>-170099155</v>
      </c>
      <c r="K27" s="27">
        <f t="shared" si="1"/>
        <v>-99860656</v>
      </c>
      <c r="L27" s="28">
        <f t="shared" si="1"/>
        <v>-99819419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47060000</v>
      </c>
      <c r="F32" s="21">
        <v>58180000</v>
      </c>
      <c r="G32" s="19">
        <v>58180000</v>
      </c>
      <c r="H32" s="20">
        <v>58180000</v>
      </c>
      <c r="I32" s="22">
        <v>58180000</v>
      </c>
      <c r="J32" s="23">
        <v>17822852</v>
      </c>
      <c r="K32" s="19">
        <v>54055000</v>
      </c>
      <c r="L32" s="20">
        <v>65365000</v>
      </c>
    </row>
    <row r="33" spans="1:12" ht="13.5">
      <c r="A33" s="24" t="s">
        <v>41</v>
      </c>
      <c r="B33" s="18"/>
      <c r="C33" s="19">
        <v>1087156</v>
      </c>
      <c r="D33" s="19">
        <v>1195808</v>
      </c>
      <c r="E33" s="20">
        <v>1868068</v>
      </c>
      <c r="F33" s="21">
        <v>1500000</v>
      </c>
      <c r="G33" s="39">
        <v>1500000</v>
      </c>
      <c r="H33" s="40">
        <v>2235689</v>
      </c>
      <c r="I33" s="42"/>
      <c r="J33" s="23">
        <v>2347896</v>
      </c>
      <c r="K33" s="19">
        <v>2173617</v>
      </c>
      <c r="L33" s="20">
        <v>2390978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-12175308</v>
      </c>
      <c r="D35" s="19">
        <v>-11473168</v>
      </c>
      <c r="E35" s="20">
        <v>-7771828</v>
      </c>
      <c r="F35" s="21">
        <v>-9545000</v>
      </c>
      <c r="G35" s="19">
        <v>-6130000</v>
      </c>
      <c r="H35" s="20">
        <v>-16855879</v>
      </c>
      <c r="I35" s="22">
        <v>-13217024</v>
      </c>
      <c r="J35" s="23">
        <v>-8509916</v>
      </c>
      <c r="K35" s="19">
        <v>-8826793</v>
      </c>
      <c r="L35" s="20">
        <v>-12769679</v>
      </c>
    </row>
    <row r="36" spans="1:12" ht="13.5">
      <c r="A36" s="25" t="s">
        <v>43</v>
      </c>
      <c r="B36" s="26"/>
      <c r="C36" s="27">
        <f>SUM(C31:C35)</f>
        <v>-11088152</v>
      </c>
      <c r="D36" s="27">
        <f aca="true" t="shared" si="2" ref="D36:L36">SUM(D31:D35)</f>
        <v>-10277360</v>
      </c>
      <c r="E36" s="28">
        <f t="shared" si="2"/>
        <v>41156240</v>
      </c>
      <c r="F36" s="29">
        <f t="shared" si="2"/>
        <v>50135000</v>
      </c>
      <c r="G36" s="27">
        <f t="shared" si="2"/>
        <v>53550000</v>
      </c>
      <c r="H36" s="28">
        <f t="shared" si="2"/>
        <v>43559810</v>
      </c>
      <c r="I36" s="30">
        <f t="shared" si="2"/>
        <v>44962976</v>
      </c>
      <c r="J36" s="31">
        <f t="shared" si="2"/>
        <v>11660832</v>
      </c>
      <c r="K36" s="27">
        <f t="shared" si="2"/>
        <v>47401824</v>
      </c>
      <c r="L36" s="28">
        <f t="shared" si="2"/>
        <v>54986299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-11824208</v>
      </c>
      <c r="D38" s="33">
        <f aca="true" t="shared" si="3" ref="D38:L38">+D17+D27+D36</f>
        <v>7265173</v>
      </c>
      <c r="E38" s="34">
        <f t="shared" si="3"/>
        <v>-7128736</v>
      </c>
      <c r="F38" s="35">
        <f t="shared" si="3"/>
        <v>-35991510</v>
      </c>
      <c r="G38" s="33">
        <f t="shared" si="3"/>
        <v>-8757451</v>
      </c>
      <c r="H38" s="34">
        <f t="shared" si="3"/>
        <v>50270722</v>
      </c>
      <c r="I38" s="36">
        <f t="shared" si="3"/>
        <v>-21953470</v>
      </c>
      <c r="J38" s="37">
        <f t="shared" si="3"/>
        <v>4615857</v>
      </c>
      <c r="K38" s="33">
        <f t="shared" si="3"/>
        <v>1000001</v>
      </c>
      <c r="L38" s="34">
        <f t="shared" si="3"/>
        <v>999998</v>
      </c>
    </row>
    <row r="39" spans="1:12" ht="13.5">
      <c r="A39" s="24" t="s">
        <v>45</v>
      </c>
      <c r="B39" s="18" t="s">
        <v>46</v>
      </c>
      <c r="C39" s="33">
        <v>432251920</v>
      </c>
      <c r="D39" s="33">
        <v>69005262</v>
      </c>
      <c r="E39" s="34">
        <v>76270435</v>
      </c>
      <c r="F39" s="35">
        <v>411385128</v>
      </c>
      <c r="G39" s="33">
        <v>69141699</v>
      </c>
      <c r="H39" s="34">
        <v>502510957</v>
      </c>
      <c r="I39" s="36">
        <v>69141699</v>
      </c>
      <c r="J39" s="37">
        <v>60384128</v>
      </c>
      <c r="K39" s="33">
        <v>64999987</v>
      </c>
      <c r="L39" s="34">
        <v>65999988</v>
      </c>
    </row>
    <row r="40" spans="1:12" ht="13.5">
      <c r="A40" s="43" t="s">
        <v>47</v>
      </c>
      <c r="B40" s="44" t="s">
        <v>46</v>
      </c>
      <c r="C40" s="45">
        <v>420427711</v>
      </c>
      <c r="D40" s="45">
        <v>76270435</v>
      </c>
      <c r="E40" s="46">
        <v>69141699</v>
      </c>
      <c r="F40" s="47">
        <v>375393618</v>
      </c>
      <c r="G40" s="45">
        <v>60384248</v>
      </c>
      <c r="H40" s="46">
        <v>552781679</v>
      </c>
      <c r="I40" s="48">
        <v>47188229</v>
      </c>
      <c r="J40" s="49">
        <v>64999987</v>
      </c>
      <c r="K40" s="45">
        <v>65999988</v>
      </c>
      <c r="L40" s="46">
        <v>66999986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70548392</v>
      </c>
      <c r="D6" s="19">
        <v>73330505</v>
      </c>
      <c r="E6" s="20">
        <v>79827401</v>
      </c>
      <c r="F6" s="21">
        <v>82702614</v>
      </c>
      <c r="G6" s="19">
        <v>82574813</v>
      </c>
      <c r="H6" s="20">
        <v>84448446</v>
      </c>
      <c r="I6" s="22">
        <v>89868399</v>
      </c>
      <c r="J6" s="23">
        <v>92111977</v>
      </c>
      <c r="K6" s="19">
        <v>99010749</v>
      </c>
      <c r="L6" s="20">
        <v>106424341</v>
      </c>
    </row>
    <row r="7" spans="1:12" ht="13.5">
      <c r="A7" s="24" t="s">
        <v>19</v>
      </c>
      <c r="B7" s="18"/>
      <c r="C7" s="19">
        <v>250698619</v>
      </c>
      <c r="D7" s="19">
        <v>270889502</v>
      </c>
      <c r="E7" s="20">
        <v>305125265</v>
      </c>
      <c r="F7" s="21">
        <v>321826115</v>
      </c>
      <c r="G7" s="19">
        <v>324481301</v>
      </c>
      <c r="H7" s="20">
        <v>305687479</v>
      </c>
      <c r="I7" s="22">
        <v>329880051</v>
      </c>
      <c r="J7" s="23">
        <v>344999897</v>
      </c>
      <c r="K7" s="19">
        <v>369470467</v>
      </c>
      <c r="L7" s="20">
        <v>395166090</v>
      </c>
    </row>
    <row r="8" spans="1:12" ht="13.5">
      <c r="A8" s="24" t="s">
        <v>20</v>
      </c>
      <c r="B8" s="18"/>
      <c r="C8" s="19">
        <v>52548550</v>
      </c>
      <c r="D8" s="19">
        <v>42149827</v>
      </c>
      <c r="E8" s="20">
        <v>67611455</v>
      </c>
      <c r="F8" s="21">
        <v>33233387</v>
      </c>
      <c r="G8" s="19">
        <v>37446090</v>
      </c>
      <c r="H8" s="20">
        <v>814876139</v>
      </c>
      <c r="I8" s="22">
        <v>67604275</v>
      </c>
      <c r="J8" s="23">
        <v>28250821</v>
      </c>
      <c r="K8" s="19">
        <v>30525248</v>
      </c>
      <c r="L8" s="20">
        <v>31698330</v>
      </c>
    </row>
    <row r="9" spans="1:12" ht="13.5">
      <c r="A9" s="24" t="s">
        <v>21</v>
      </c>
      <c r="B9" s="18" t="s">
        <v>22</v>
      </c>
      <c r="C9" s="19">
        <v>66151954</v>
      </c>
      <c r="D9" s="19">
        <v>68002675</v>
      </c>
      <c r="E9" s="20">
        <v>91626374</v>
      </c>
      <c r="F9" s="21">
        <v>110396001</v>
      </c>
      <c r="G9" s="19">
        <v>111177620</v>
      </c>
      <c r="H9" s="20">
        <v>119694853</v>
      </c>
      <c r="I9" s="22">
        <v>86677505</v>
      </c>
      <c r="J9" s="23">
        <v>117773291</v>
      </c>
      <c r="K9" s="19">
        <v>96303000</v>
      </c>
      <c r="L9" s="20">
        <v>102559000</v>
      </c>
    </row>
    <row r="10" spans="1:12" ht="13.5">
      <c r="A10" s="24" t="s">
        <v>23</v>
      </c>
      <c r="B10" s="18" t="s">
        <v>22</v>
      </c>
      <c r="C10" s="19">
        <v>41255861</v>
      </c>
      <c r="D10" s="19">
        <v>39565334</v>
      </c>
      <c r="E10" s="20">
        <v>56766869</v>
      </c>
      <c r="F10" s="21">
        <v>39123649</v>
      </c>
      <c r="G10" s="19">
        <v>38792029</v>
      </c>
      <c r="H10" s="20">
        <v>19648000</v>
      </c>
      <c r="I10" s="22">
        <v>35390192</v>
      </c>
      <c r="J10" s="23">
        <v>35075916</v>
      </c>
      <c r="K10" s="19">
        <v>29837000</v>
      </c>
      <c r="L10" s="20">
        <v>23724000</v>
      </c>
    </row>
    <row r="11" spans="1:12" ht="13.5">
      <c r="A11" s="24" t="s">
        <v>24</v>
      </c>
      <c r="B11" s="18"/>
      <c r="C11" s="19">
        <v>12933876</v>
      </c>
      <c r="D11" s="19">
        <v>18069122</v>
      </c>
      <c r="E11" s="20">
        <v>20215070</v>
      </c>
      <c r="F11" s="21">
        <v>18740572</v>
      </c>
      <c r="G11" s="19">
        <v>25238347</v>
      </c>
      <c r="H11" s="20">
        <v>27084206</v>
      </c>
      <c r="I11" s="22">
        <v>27079466</v>
      </c>
      <c r="J11" s="23">
        <v>23468803</v>
      </c>
      <c r="K11" s="19">
        <v>24847652</v>
      </c>
      <c r="L11" s="20">
        <v>26242400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-378378824</v>
      </c>
      <c r="D14" s="19">
        <v>-375408563</v>
      </c>
      <c r="E14" s="20">
        <v>-461885710</v>
      </c>
      <c r="F14" s="21">
        <v>-507763416</v>
      </c>
      <c r="G14" s="19">
        <v>-485351322</v>
      </c>
      <c r="H14" s="20">
        <v>-1236680017</v>
      </c>
      <c r="I14" s="22">
        <v>-491729114</v>
      </c>
      <c r="J14" s="23">
        <v>-524981508</v>
      </c>
      <c r="K14" s="19">
        <v>-539760518</v>
      </c>
      <c r="L14" s="20">
        <v>-562874629</v>
      </c>
    </row>
    <row r="15" spans="1:12" ht="13.5">
      <c r="A15" s="24" t="s">
        <v>28</v>
      </c>
      <c r="B15" s="18"/>
      <c r="C15" s="19">
        <v>-15107407</v>
      </c>
      <c r="D15" s="19">
        <v>-14767582</v>
      </c>
      <c r="E15" s="20">
        <v>-14483511</v>
      </c>
      <c r="F15" s="21">
        <v>-13923182</v>
      </c>
      <c r="G15" s="19">
        <v>-17982890</v>
      </c>
      <c r="H15" s="20">
        <v>-13833539</v>
      </c>
      <c r="I15" s="22">
        <v>-13853694</v>
      </c>
      <c r="J15" s="23">
        <v>-13506891</v>
      </c>
      <c r="K15" s="19">
        <v>-13065024</v>
      </c>
      <c r="L15" s="20">
        <v>-12523981</v>
      </c>
    </row>
    <row r="16" spans="1:12" ht="13.5">
      <c r="A16" s="24" t="s">
        <v>29</v>
      </c>
      <c r="B16" s="18" t="s">
        <v>22</v>
      </c>
      <c r="C16" s="19">
        <v>-1974647</v>
      </c>
      <c r="D16" s="19">
        <v>-1998840</v>
      </c>
      <c r="E16" s="20"/>
      <c r="F16" s="21">
        <v>-2136781</v>
      </c>
      <c r="G16" s="19">
        <v>-2106781</v>
      </c>
      <c r="H16" s="20">
        <v>-8539958</v>
      </c>
      <c r="I16" s="22"/>
      <c r="J16" s="23">
        <v>-2552244</v>
      </c>
      <c r="K16" s="19">
        <v>-2756936</v>
      </c>
      <c r="L16" s="20">
        <v>-2892836</v>
      </c>
    </row>
    <row r="17" spans="1:12" ht="13.5">
      <c r="A17" s="25" t="s">
        <v>30</v>
      </c>
      <c r="B17" s="26"/>
      <c r="C17" s="27">
        <f>SUM(C6:C16)</f>
        <v>98676374</v>
      </c>
      <c r="D17" s="27">
        <f aca="true" t="shared" si="0" ref="D17:L17">SUM(D6:D16)</f>
        <v>119831980</v>
      </c>
      <c r="E17" s="28">
        <f t="shared" si="0"/>
        <v>144803213</v>
      </c>
      <c r="F17" s="29">
        <f t="shared" si="0"/>
        <v>82198959</v>
      </c>
      <c r="G17" s="27">
        <f t="shared" si="0"/>
        <v>114269207</v>
      </c>
      <c r="H17" s="30">
        <f t="shared" si="0"/>
        <v>112385609</v>
      </c>
      <c r="I17" s="29">
        <f t="shared" si="0"/>
        <v>130917080</v>
      </c>
      <c r="J17" s="31">
        <f t="shared" si="0"/>
        <v>100640062</v>
      </c>
      <c r="K17" s="27">
        <f t="shared" si="0"/>
        <v>94411638</v>
      </c>
      <c r="L17" s="28">
        <f t="shared" si="0"/>
        <v>107522715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3478852</v>
      </c>
      <c r="D21" s="19">
        <v>2894604</v>
      </c>
      <c r="E21" s="20">
        <v>419150</v>
      </c>
      <c r="F21" s="38">
        <v>200000</v>
      </c>
      <c r="G21" s="39">
        <v>200000</v>
      </c>
      <c r="H21" s="40">
        <v>4505156</v>
      </c>
      <c r="I21" s="22">
        <v>1036291</v>
      </c>
      <c r="J21" s="41">
        <v>200000</v>
      </c>
      <c r="K21" s="39">
        <v>200000</v>
      </c>
      <c r="L21" s="40">
        <v>200000</v>
      </c>
    </row>
    <row r="22" spans="1:12" ht="13.5">
      <c r="A22" s="24" t="s">
        <v>33</v>
      </c>
      <c r="B22" s="18"/>
      <c r="C22" s="19"/>
      <c r="D22" s="39"/>
      <c r="E22" s="40"/>
      <c r="F22" s="21">
        <v>21110</v>
      </c>
      <c r="G22" s="19">
        <v>21110</v>
      </c>
      <c r="H22" s="20"/>
      <c r="I22" s="22"/>
      <c r="J22" s="23">
        <v>21110</v>
      </c>
      <c r="K22" s="19">
        <v>21110</v>
      </c>
      <c r="L22" s="20">
        <v>21110</v>
      </c>
    </row>
    <row r="23" spans="1:12" ht="13.5">
      <c r="A23" s="24" t="s">
        <v>34</v>
      </c>
      <c r="B23" s="18"/>
      <c r="C23" s="39">
        <v>829186</v>
      </c>
      <c r="D23" s="19">
        <v>20865</v>
      </c>
      <c r="E23" s="20">
        <v>21110</v>
      </c>
      <c r="F23" s="38"/>
      <c r="G23" s="39"/>
      <c r="H23" s="40"/>
      <c r="I23" s="22">
        <v>201044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-84792338</v>
      </c>
      <c r="D26" s="19">
        <v>-98121802</v>
      </c>
      <c r="E26" s="20">
        <v>-86942337</v>
      </c>
      <c r="F26" s="21">
        <v>-74689669</v>
      </c>
      <c r="G26" s="19">
        <v>-81428434</v>
      </c>
      <c r="H26" s="20">
        <v>-69260694</v>
      </c>
      <c r="I26" s="22">
        <v>-76822438</v>
      </c>
      <c r="J26" s="23">
        <v>-80187707</v>
      </c>
      <c r="K26" s="19">
        <v>-82894647</v>
      </c>
      <c r="L26" s="20">
        <v>-87657200</v>
      </c>
    </row>
    <row r="27" spans="1:12" ht="13.5">
      <c r="A27" s="25" t="s">
        <v>37</v>
      </c>
      <c r="B27" s="26"/>
      <c r="C27" s="27">
        <f>SUM(C21:C26)</f>
        <v>-80484300</v>
      </c>
      <c r="D27" s="27">
        <f aca="true" t="shared" si="1" ref="D27:L27">SUM(D21:D26)</f>
        <v>-95206333</v>
      </c>
      <c r="E27" s="28">
        <f t="shared" si="1"/>
        <v>-86502077</v>
      </c>
      <c r="F27" s="29">
        <f t="shared" si="1"/>
        <v>-74468559</v>
      </c>
      <c r="G27" s="27">
        <f t="shared" si="1"/>
        <v>-81207324</v>
      </c>
      <c r="H27" s="28">
        <f t="shared" si="1"/>
        <v>-64755538</v>
      </c>
      <c r="I27" s="30">
        <f t="shared" si="1"/>
        <v>-75585103</v>
      </c>
      <c r="J27" s="31">
        <f t="shared" si="1"/>
        <v>-79966597</v>
      </c>
      <c r="K27" s="27">
        <f t="shared" si="1"/>
        <v>-82673537</v>
      </c>
      <c r="L27" s="28">
        <f t="shared" si="1"/>
        <v>-87436090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>
        <v>4895645</v>
      </c>
      <c r="L32" s="20">
        <v>19335700</v>
      </c>
    </row>
    <row r="33" spans="1:12" ht="13.5">
      <c r="A33" s="24" t="s">
        <v>41</v>
      </c>
      <c r="B33" s="18"/>
      <c r="C33" s="19"/>
      <c r="D33" s="19">
        <v>2348779</v>
      </c>
      <c r="E33" s="20"/>
      <c r="F33" s="21">
        <v>569934</v>
      </c>
      <c r="G33" s="39">
        <v>692156</v>
      </c>
      <c r="H33" s="40">
        <v>1481210</v>
      </c>
      <c r="I33" s="42"/>
      <c r="J33" s="23">
        <v>604131</v>
      </c>
      <c r="K33" s="19">
        <v>640378</v>
      </c>
      <c r="L33" s="20">
        <v>678801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-5326298</v>
      </c>
      <c r="D35" s="19">
        <v>-4423991</v>
      </c>
      <c r="E35" s="20">
        <v>-4712494</v>
      </c>
      <c r="F35" s="21">
        <v>-5032186</v>
      </c>
      <c r="G35" s="19">
        <v>-5253671</v>
      </c>
      <c r="H35" s="20">
        <v>-5649243</v>
      </c>
      <c r="I35" s="22">
        <v>-5576066</v>
      </c>
      <c r="J35" s="23">
        <v>-4954336</v>
      </c>
      <c r="K35" s="19">
        <v>-5750621</v>
      </c>
      <c r="L35" s="20">
        <v>-5898467</v>
      </c>
    </row>
    <row r="36" spans="1:12" ht="13.5">
      <c r="A36" s="25" t="s">
        <v>43</v>
      </c>
      <c r="B36" s="26"/>
      <c r="C36" s="27">
        <f>SUM(C31:C35)</f>
        <v>-5326298</v>
      </c>
      <c r="D36" s="27">
        <f aca="true" t="shared" si="2" ref="D36:L36">SUM(D31:D35)</f>
        <v>-2075212</v>
      </c>
      <c r="E36" s="28">
        <f t="shared" si="2"/>
        <v>-4712494</v>
      </c>
      <c r="F36" s="29">
        <f t="shared" si="2"/>
        <v>-4462252</v>
      </c>
      <c r="G36" s="27">
        <f t="shared" si="2"/>
        <v>-4561515</v>
      </c>
      <c r="H36" s="28">
        <f t="shared" si="2"/>
        <v>-4168033</v>
      </c>
      <c r="I36" s="30">
        <f t="shared" si="2"/>
        <v>-5576066</v>
      </c>
      <c r="J36" s="31">
        <f t="shared" si="2"/>
        <v>-4350205</v>
      </c>
      <c r="K36" s="27">
        <f t="shared" si="2"/>
        <v>-214598</v>
      </c>
      <c r="L36" s="28">
        <f t="shared" si="2"/>
        <v>14116034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12865776</v>
      </c>
      <c r="D38" s="33">
        <f aca="true" t="shared" si="3" ref="D38:L38">+D17+D27+D36</f>
        <v>22550435</v>
      </c>
      <c r="E38" s="34">
        <f t="shared" si="3"/>
        <v>53588642</v>
      </c>
      <c r="F38" s="35">
        <f t="shared" si="3"/>
        <v>3268148</v>
      </c>
      <c r="G38" s="33">
        <f t="shared" si="3"/>
        <v>28500368</v>
      </c>
      <c r="H38" s="34">
        <f t="shared" si="3"/>
        <v>43462038</v>
      </c>
      <c r="I38" s="36">
        <f t="shared" si="3"/>
        <v>49755911</v>
      </c>
      <c r="J38" s="37">
        <f t="shared" si="3"/>
        <v>16323260</v>
      </c>
      <c r="K38" s="33">
        <f t="shared" si="3"/>
        <v>11523503</v>
      </c>
      <c r="L38" s="34">
        <f t="shared" si="3"/>
        <v>34202659</v>
      </c>
    </row>
    <row r="39" spans="1:12" ht="13.5">
      <c r="A39" s="24" t="s">
        <v>45</v>
      </c>
      <c r="B39" s="18" t="s">
        <v>46</v>
      </c>
      <c r="C39" s="33">
        <v>210129183</v>
      </c>
      <c r="D39" s="33">
        <v>222994961</v>
      </c>
      <c r="E39" s="34">
        <v>245545396</v>
      </c>
      <c r="F39" s="35">
        <v>226923234</v>
      </c>
      <c r="G39" s="33">
        <v>299134038</v>
      </c>
      <c r="H39" s="34">
        <v>299134038</v>
      </c>
      <c r="I39" s="36">
        <v>299134038</v>
      </c>
      <c r="J39" s="37">
        <v>307597781</v>
      </c>
      <c r="K39" s="33">
        <v>323921040</v>
      </c>
      <c r="L39" s="34">
        <v>335444543</v>
      </c>
    </row>
    <row r="40" spans="1:12" ht="13.5">
      <c r="A40" s="43" t="s">
        <v>47</v>
      </c>
      <c r="B40" s="44" t="s">
        <v>46</v>
      </c>
      <c r="C40" s="45">
        <v>222994961</v>
      </c>
      <c r="D40" s="45">
        <v>245545396</v>
      </c>
      <c r="E40" s="46">
        <v>299134038</v>
      </c>
      <c r="F40" s="47">
        <v>230191383</v>
      </c>
      <c r="G40" s="45">
        <v>327634403</v>
      </c>
      <c r="H40" s="46">
        <v>342596076</v>
      </c>
      <c r="I40" s="48">
        <v>348889949</v>
      </c>
      <c r="J40" s="49">
        <v>323921040</v>
      </c>
      <c r="K40" s="45">
        <v>335444543</v>
      </c>
      <c r="L40" s="46">
        <v>369647202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92630348</v>
      </c>
      <c r="D7" s="19">
        <v>107439236</v>
      </c>
      <c r="E7" s="20">
        <v>113875025</v>
      </c>
      <c r="F7" s="21">
        <v>112744441</v>
      </c>
      <c r="G7" s="19">
        <v>112744441</v>
      </c>
      <c r="H7" s="20">
        <v>112661953</v>
      </c>
      <c r="I7" s="22">
        <v>114320616</v>
      </c>
      <c r="J7" s="23">
        <v>123020188</v>
      </c>
      <c r="K7" s="19">
        <v>133542494</v>
      </c>
      <c r="L7" s="20">
        <v>146964514</v>
      </c>
    </row>
    <row r="8" spans="1:12" ht="13.5">
      <c r="A8" s="24" t="s">
        <v>20</v>
      </c>
      <c r="B8" s="18"/>
      <c r="C8" s="19">
        <v>106794076</v>
      </c>
      <c r="D8" s="19">
        <v>129173151</v>
      </c>
      <c r="E8" s="20">
        <v>144916195</v>
      </c>
      <c r="F8" s="21">
        <v>138274582</v>
      </c>
      <c r="G8" s="19">
        <v>138274582</v>
      </c>
      <c r="H8" s="20">
        <v>509322762</v>
      </c>
      <c r="I8" s="22">
        <v>111868997</v>
      </c>
      <c r="J8" s="23">
        <v>127486193</v>
      </c>
      <c r="K8" s="19">
        <v>133662747</v>
      </c>
      <c r="L8" s="20">
        <v>140091185</v>
      </c>
    </row>
    <row r="9" spans="1:12" ht="13.5">
      <c r="A9" s="24" t="s">
        <v>21</v>
      </c>
      <c r="B9" s="18" t="s">
        <v>22</v>
      </c>
      <c r="C9" s="19">
        <v>87872134</v>
      </c>
      <c r="D9" s="19">
        <v>81346519</v>
      </c>
      <c r="E9" s="20">
        <v>88127238</v>
      </c>
      <c r="F9" s="21">
        <v>87024000</v>
      </c>
      <c r="G9" s="19">
        <v>90333727</v>
      </c>
      <c r="H9" s="20">
        <v>85236722</v>
      </c>
      <c r="I9" s="22">
        <v>88917107</v>
      </c>
      <c r="J9" s="23">
        <v>90115000</v>
      </c>
      <c r="K9" s="19">
        <v>95502000</v>
      </c>
      <c r="L9" s="20">
        <v>95566000</v>
      </c>
    </row>
    <row r="10" spans="1:12" ht="13.5">
      <c r="A10" s="24" t="s">
        <v>23</v>
      </c>
      <c r="B10" s="18" t="s">
        <v>22</v>
      </c>
      <c r="C10" s="19"/>
      <c r="D10" s="19">
        <v>3071915</v>
      </c>
      <c r="E10" s="20"/>
      <c r="F10" s="21"/>
      <c r="G10" s="19"/>
      <c r="H10" s="20"/>
      <c r="I10" s="22"/>
      <c r="J10" s="23">
        <v>1450000</v>
      </c>
      <c r="K10" s="19"/>
      <c r="L10" s="20">
        <v>5000000</v>
      </c>
    </row>
    <row r="11" spans="1:12" ht="13.5">
      <c r="A11" s="24" t="s">
        <v>24</v>
      </c>
      <c r="B11" s="18"/>
      <c r="C11" s="19">
        <v>10024930</v>
      </c>
      <c r="D11" s="19">
        <v>13525870</v>
      </c>
      <c r="E11" s="20">
        <v>17176155</v>
      </c>
      <c r="F11" s="21">
        <v>8690591</v>
      </c>
      <c r="G11" s="19">
        <v>8690591</v>
      </c>
      <c r="H11" s="20">
        <v>20570214</v>
      </c>
      <c r="I11" s="22">
        <v>20726817</v>
      </c>
      <c r="J11" s="23">
        <v>13942144</v>
      </c>
      <c r="K11" s="19">
        <v>14081561</v>
      </c>
      <c r="L11" s="20">
        <v>14222377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-246197873</v>
      </c>
      <c r="D14" s="19">
        <v>-265769812</v>
      </c>
      <c r="E14" s="20">
        <v>-306038433</v>
      </c>
      <c r="F14" s="21">
        <v>-319347911</v>
      </c>
      <c r="G14" s="19">
        <v>-322657637</v>
      </c>
      <c r="H14" s="20">
        <v>-694661756</v>
      </c>
      <c r="I14" s="22">
        <v>-294885993</v>
      </c>
      <c r="J14" s="23">
        <v>-320506841</v>
      </c>
      <c r="K14" s="19">
        <v>-339985846</v>
      </c>
      <c r="L14" s="20">
        <v>-356236294</v>
      </c>
    </row>
    <row r="15" spans="1:12" ht="13.5">
      <c r="A15" s="24" t="s">
        <v>28</v>
      </c>
      <c r="B15" s="18"/>
      <c r="C15" s="19">
        <v>-11817657</v>
      </c>
      <c r="D15" s="19">
        <v>-10454063</v>
      </c>
      <c r="E15" s="20">
        <v>-8943059</v>
      </c>
      <c r="F15" s="21">
        <v>-9298639</v>
      </c>
      <c r="G15" s="19">
        <v>-9298639</v>
      </c>
      <c r="H15" s="20">
        <v>-6449712</v>
      </c>
      <c r="I15" s="22">
        <v>-7276198</v>
      </c>
      <c r="J15" s="23">
        <v>-12287040</v>
      </c>
      <c r="K15" s="19">
        <v>-12778522</v>
      </c>
      <c r="L15" s="20">
        <v>-13417448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>
        <v>-350000</v>
      </c>
      <c r="K16" s="19">
        <v>-350000</v>
      </c>
      <c r="L16" s="20">
        <v>-350000</v>
      </c>
    </row>
    <row r="17" spans="1:12" ht="13.5">
      <c r="A17" s="25" t="s">
        <v>30</v>
      </c>
      <c r="B17" s="26"/>
      <c r="C17" s="27">
        <f>SUM(C6:C16)</f>
        <v>39305958</v>
      </c>
      <c r="D17" s="27">
        <f aca="true" t="shared" si="0" ref="D17:L17">SUM(D6:D16)</f>
        <v>58332816</v>
      </c>
      <c r="E17" s="28">
        <f t="shared" si="0"/>
        <v>49113121</v>
      </c>
      <c r="F17" s="29">
        <f t="shared" si="0"/>
        <v>18087064</v>
      </c>
      <c r="G17" s="27">
        <f t="shared" si="0"/>
        <v>18087065</v>
      </c>
      <c r="H17" s="30">
        <f t="shared" si="0"/>
        <v>26680183</v>
      </c>
      <c r="I17" s="29">
        <f t="shared" si="0"/>
        <v>33671346</v>
      </c>
      <c r="J17" s="31">
        <f t="shared" si="0"/>
        <v>22869644</v>
      </c>
      <c r="K17" s="27">
        <f t="shared" si="0"/>
        <v>23674434</v>
      </c>
      <c r="L17" s="28">
        <f t="shared" si="0"/>
        <v>31840334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-17643234</v>
      </c>
      <c r="D26" s="19">
        <v>-15459560</v>
      </c>
      <c r="E26" s="20">
        <v>-6167581</v>
      </c>
      <c r="F26" s="21">
        <v>-11304781</v>
      </c>
      <c r="G26" s="19">
        <v>-11304781</v>
      </c>
      <c r="H26" s="20">
        <v>-10851697</v>
      </c>
      <c r="I26" s="22">
        <v>-10660365</v>
      </c>
      <c r="J26" s="23">
        <v>-8964500</v>
      </c>
      <c r="K26" s="19">
        <v>-5730500</v>
      </c>
      <c r="L26" s="20">
        <v>-11393700</v>
      </c>
    </row>
    <row r="27" spans="1:12" ht="13.5">
      <c r="A27" s="25" t="s">
        <v>37</v>
      </c>
      <c r="B27" s="26"/>
      <c r="C27" s="27">
        <f>SUM(C21:C26)</f>
        <v>-17643234</v>
      </c>
      <c r="D27" s="27">
        <f aca="true" t="shared" si="1" ref="D27:L27">SUM(D21:D26)</f>
        <v>-15459560</v>
      </c>
      <c r="E27" s="28">
        <f t="shared" si="1"/>
        <v>-6167581</v>
      </c>
      <c r="F27" s="29">
        <f t="shared" si="1"/>
        <v>-11304781</v>
      </c>
      <c r="G27" s="27">
        <f t="shared" si="1"/>
        <v>-11304781</v>
      </c>
      <c r="H27" s="28">
        <f t="shared" si="1"/>
        <v>-10851697</v>
      </c>
      <c r="I27" s="30">
        <f t="shared" si="1"/>
        <v>-10660365</v>
      </c>
      <c r="J27" s="31">
        <f t="shared" si="1"/>
        <v>-8964500</v>
      </c>
      <c r="K27" s="27">
        <f t="shared" si="1"/>
        <v>-5730500</v>
      </c>
      <c r="L27" s="28">
        <f t="shared" si="1"/>
        <v>-11393700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-11861172</v>
      </c>
      <c r="D35" s="19">
        <v>-12944565</v>
      </c>
      <c r="E35" s="20">
        <v>-14997850</v>
      </c>
      <c r="F35" s="21">
        <v>-15492687</v>
      </c>
      <c r="G35" s="19">
        <v>-15492687</v>
      </c>
      <c r="H35" s="20">
        <v>-7844109</v>
      </c>
      <c r="I35" s="22">
        <v>-15491853</v>
      </c>
      <c r="J35" s="23">
        <v>-9298640</v>
      </c>
      <c r="K35" s="19">
        <v>-9763572</v>
      </c>
      <c r="L35" s="20">
        <v>-10349386</v>
      </c>
    </row>
    <row r="36" spans="1:12" ht="13.5">
      <c r="A36" s="25" t="s">
        <v>43</v>
      </c>
      <c r="B36" s="26"/>
      <c r="C36" s="27">
        <f>SUM(C31:C35)</f>
        <v>-11861172</v>
      </c>
      <c r="D36" s="27">
        <f aca="true" t="shared" si="2" ref="D36:L36">SUM(D31:D35)</f>
        <v>-12944565</v>
      </c>
      <c r="E36" s="28">
        <f t="shared" si="2"/>
        <v>-14997850</v>
      </c>
      <c r="F36" s="29">
        <f t="shared" si="2"/>
        <v>-15492687</v>
      </c>
      <c r="G36" s="27">
        <f t="shared" si="2"/>
        <v>-15492687</v>
      </c>
      <c r="H36" s="28">
        <f t="shared" si="2"/>
        <v>-7844109</v>
      </c>
      <c r="I36" s="30">
        <f t="shared" si="2"/>
        <v>-15491853</v>
      </c>
      <c r="J36" s="31">
        <f t="shared" si="2"/>
        <v>-9298640</v>
      </c>
      <c r="K36" s="27">
        <f t="shared" si="2"/>
        <v>-9763572</v>
      </c>
      <c r="L36" s="28">
        <f t="shared" si="2"/>
        <v>-10349386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9801552</v>
      </c>
      <c r="D38" s="33">
        <f aca="true" t="shared" si="3" ref="D38:L38">+D17+D27+D36</f>
        <v>29928691</v>
      </c>
      <c r="E38" s="34">
        <f t="shared" si="3"/>
        <v>27947690</v>
      </c>
      <c r="F38" s="35">
        <f t="shared" si="3"/>
        <v>-8710404</v>
      </c>
      <c r="G38" s="33">
        <f t="shared" si="3"/>
        <v>-8710403</v>
      </c>
      <c r="H38" s="34">
        <f t="shared" si="3"/>
        <v>7984377</v>
      </c>
      <c r="I38" s="36">
        <f t="shared" si="3"/>
        <v>7519128</v>
      </c>
      <c r="J38" s="37">
        <f t="shared" si="3"/>
        <v>4606504</v>
      </c>
      <c r="K38" s="33">
        <f t="shared" si="3"/>
        <v>8180362</v>
      </c>
      <c r="L38" s="34">
        <f t="shared" si="3"/>
        <v>10097248</v>
      </c>
    </row>
    <row r="39" spans="1:12" ht="13.5">
      <c r="A39" s="24" t="s">
        <v>45</v>
      </c>
      <c r="B39" s="18" t="s">
        <v>46</v>
      </c>
      <c r="C39" s="33">
        <v>159236940</v>
      </c>
      <c r="D39" s="33">
        <v>169038492</v>
      </c>
      <c r="E39" s="34">
        <v>198967183</v>
      </c>
      <c r="F39" s="35">
        <v>198967183</v>
      </c>
      <c r="G39" s="33">
        <v>198967183</v>
      </c>
      <c r="H39" s="34">
        <v>226914873</v>
      </c>
      <c r="I39" s="36">
        <v>226914873</v>
      </c>
      <c r="J39" s="37">
        <v>226914873</v>
      </c>
      <c r="K39" s="33">
        <v>231521377</v>
      </c>
      <c r="L39" s="34">
        <v>239701739</v>
      </c>
    </row>
    <row r="40" spans="1:12" ht="13.5">
      <c r="A40" s="43" t="s">
        <v>47</v>
      </c>
      <c r="B40" s="44" t="s">
        <v>46</v>
      </c>
      <c r="C40" s="45">
        <v>169038492</v>
      </c>
      <c r="D40" s="45">
        <v>198967183</v>
      </c>
      <c r="E40" s="46">
        <v>226914873</v>
      </c>
      <c r="F40" s="47">
        <v>190256778</v>
      </c>
      <c r="G40" s="45">
        <v>190256779</v>
      </c>
      <c r="H40" s="46">
        <v>234899250</v>
      </c>
      <c r="I40" s="48">
        <v>234434001</v>
      </c>
      <c r="J40" s="49">
        <v>231521377</v>
      </c>
      <c r="K40" s="45">
        <v>239701739</v>
      </c>
      <c r="L40" s="46">
        <v>249798987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44203415</v>
      </c>
      <c r="D6" s="19">
        <v>53848216</v>
      </c>
      <c r="E6" s="20"/>
      <c r="F6" s="21">
        <v>57008650</v>
      </c>
      <c r="G6" s="19">
        <v>57008650</v>
      </c>
      <c r="H6" s="20">
        <v>49505325</v>
      </c>
      <c r="I6" s="22"/>
      <c r="J6" s="23">
        <v>61689252</v>
      </c>
      <c r="K6" s="19">
        <v>62752732</v>
      </c>
      <c r="L6" s="20">
        <v>61090404</v>
      </c>
    </row>
    <row r="7" spans="1:12" ht="13.5">
      <c r="A7" s="24" t="s">
        <v>19</v>
      </c>
      <c r="B7" s="18"/>
      <c r="C7" s="19">
        <v>216814252</v>
      </c>
      <c r="D7" s="19">
        <v>298754872</v>
      </c>
      <c r="E7" s="20">
        <v>276852261</v>
      </c>
      <c r="F7" s="21">
        <v>284273217</v>
      </c>
      <c r="G7" s="19">
        <v>284273217</v>
      </c>
      <c r="H7" s="20">
        <v>318514743</v>
      </c>
      <c r="I7" s="22">
        <v>282928620</v>
      </c>
      <c r="J7" s="23">
        <v>291600984</v>
      </c>
      <c r="K7" s="19">
        <v>303081850</v>
      </c>
      <c r="L7" s="20">
        <v>302667970</v>
      </c>
    </row>
    <row r="8" spans="1:12" ht="13.5">
      <c r="A8" s="24" t="s">
        <v>20</v>
      </c>
      <c r="B8" s="18"/>
      <c r="C8" s="19"/>
      <c r="D8" s="19">
        <v>42947956</v>
      </c>
      <c r="E8" s="20">
        <v>52556067</v>
      </c>
      <c r="F8" s="21">
        <v>21008527</v>
      </c>
      <c r="G8" s="19">
        <v>21008527</v>
      </c>
      <c r="H8" s="20">
        <v>56583329</v>
      </c>
      <c r="I8" s="22">
        <v>59159651</v>
      </c>
      <c r="J8" s="23">
        <v>17246160</v>
      </c>
      <c r="K8" s="19">
        <v>18232243</v>
      </c>
      <c r="L8" s="20">
        <v>18147386</v>
      </c>
    </row>
    <row r="9" spans="1:12" ht="13.5">
      <c r="A9" s="24" t="s">
        <v>21</v>
      </c>
      <c r="B9" s="18" t="s">
        <v>22</v>
      </c>
      <c r="C9" s="19">
        <v>90256212</v>
      </c>
      <c r="D9" s="19">
        <v>70946407</v>
      </c>
      <c r="E9" s="20">
        <v>72904000</v>
      </c>
      <c r="F9" s="21">
        <v>134809474</v>
      </c>
      <c r="G9" s="19">
        <v>134809474</v>
      </c>
      <c r="H9" s="20">
        <v>70844961</v>
      </c>
      <c r="I9" s="22">
        <v>80228679</v>
      </c>
      <c r="J9" s="23">
        <v>97846416</v>
      </c>
      <c r="K9" s="19">
        <v>119007800</v>
      </c>
      <c r="L9" s="20">
        <v>119159600</v>
      </c>
    </row>
    <row r="10" spans="1:12" ht="13.5">
      <c r="A10" s="24" t="s">
        <v>23</v>
      </c>
      <c r="B10" s="18" t="s">
        <v>22</v>
      </c>
      <c r="C10" s="19">
        <v>48136433</v>
      </c>
      <c r="D10" s="19">
        <v>65603072</v>
      </c>
      <c r="E10" s="20">
        <v>63458739</v>
      </c>
      <c r="F10" s="21">
        <v>51579597</v>
      </c>
      <c r="G10" s="19">
        <v>51579597</v>
      </c>
      <c r="H10" s="20">
        <v>51237358</v>
      </c>
      <c r="I10" s="22">
        <v>51048310</v>
      </c>
      <c r="J10" s="23">
        <v>63229584</v>
      </c>
      <c r="K10" s="19">
        <v>39302200</v>
      </c>
      <c r="L10" s="20">
        <v>51440400</v>
      </c>
    </row>
    <row r="11" spans="1:12" ht="13.5">
      <c r="A11" s="24" t="s">
        <v>24</v>
      </c>
      <c r="B11" s="18"/>
      <c r="C11" s="19">
        <v>10599881</v>
      </c>
      <c r="D11" s="19">
        <v>7018487</v>
      </c>
      <c r="E11" s="20">
        <v>18035276</v>
      </c>
      <c r="F11" s="21">
        <v>9954468</v>
      </c>
      <c r="G11" s="19">
        <v>9954468</v>
      </c>
      <c r="H11" s="20">
        <v>9004570</v>
      </c>
      <c r="I11" s="22">
        <v>17780418</v>
      </c>
      <c r="J11" s="23">
        <v>13111956</v>
      </c>
      <c r="K11" s="19">
        <v>10473950</v>
      </c>
      <c r="L11" s="20">
        <v>10997680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-329421421</v>
      </c>
      <c r="D14" s="19">
        <v>-473985599</v>
      </c>
      <c r="E14" s="20">
        <v>-347507779</v>
      </c>
      <c r="F14" s="21">
        <v>-476992570</v>
      </c>
      <c r="G14" s="19">
        <v>-484818055</v>
      </c>
      <c r="H14" s="20">
        <v>-550651532</v>
      </c>
      <c r="I14" s="22">
        <v>-425699983</v>
      </c>
      <c r="J14" s="23">
        <v>-369994184</v>
      </c>
      <c r="K14" s="19">
        <v>-465113143</v>
      </c>
      <c r="L14" s="20">
        <v>-492225722</v>
      </c>
    </row>
    <row r="15" spans="1:12" ht="13.5">
      <c r="A15" s="24" t="s">
        <v>28</v>
      </c>
      <c r="B15" s="18"/>
      <c r="C15" s="19">
        <v>-10671992</v>
      </c>
      <c r="D15" s="19">
        <v>-2806655</v>
      </c>
      <c r="E15" s="20">
        <v>-16764153</v>
      </c>
      <c r="F15" s="21">
        <v>-11710102</v>
      </c>
      <c r="G15" s="19">
        <v>-11710102</v>
      </c>
      <c r="H15" s="20">
        <v>-1295692</v>
      </c>
      <c r="I15" s="22">
        <v>-16957097</v>
      </c>
      <c r="J15" s="23">
        <v>-937776</v>
      </c>
      <c r="K15" s="19">
        <v>-938159</v>
      </c>
      <c r="L15" s="20">
        <v>-938466</v>
      </c>
    </row>
    <row r="16" spans="1:12" ht="13.5">
      <c r="A16" s="24" t="s">
        <v>29</v>
      </c>
      <c r="B16" s="18" t="s">
        <v>22</v>
      </c>
      <c r="C16" s="19">
        <v>-812208</v>
      </c>
      <c r="D16" s="19">
        <v>-1201826</v>
      </c>
      <c r="E16" s="20">
        <v>-969262</v>
      </c>
      <c r="F16" s="21">
        <v>-881230</v>
      </c>
      <c r="G16" s="19">
        <v>-881230</v>
      </c>
      <c r="H16" s="20">
        <v>-1183008</v>
      </c>
      <c r="I16" s="22">
        <v>-941038</v>
      </c>
      <c r="J16" s="23">
        <v>-587268</v>
      </c>
      <c r="K16" s="19">
        <v>-607310</v>
      </c>
      <c r="L16" s="20">
        <v>-492026</v>
      </c>
    </row>
    <row r="17" spans="1:12" ht="13.5">
      <c r="A17" s="25" t="s">
        <v>30</v>
      </c>
      <c r="B17" s="26"/>
      <c r="C17" s="27">
        <f>SUM(C6:C16)</f>
        <v>69104572</v>
      </c>
      <c r="D17" s="27">
        <f aca="true" t="shared" si="0" ref="D17:L17">SUM(D6:D16)</f>
        <v>61124930</v>
      </c>
      <c r="E17" s="28">
        <f t="shared" si="0"/>
        <v>118565149</v>
      </c>
      <c r="F17" s="29">
        <f t="shared" si="0"/>
        <v>69050031</v>
      </c>
      <c r="G17" s="27">
        <f t="shared" si="0"/>
        <v>61224546</v>
      </c>
      <c r="H17" s="30">
        <f t="shared" si="0"/>
        <v>2560054</v>
      </c>
      <c r="I17" s="29">
        <f t="shared" si="0"/>
        <v>47547560</v>
      </c>
      <c r="J17" s="31">
        <f t="shared" si="0"/>
        <v>173205124</v>
      </c>
      <c r="K17" s="27">
        <f t="shared" si="0"/>
        <v>86192163</v>
      </c>
      <c r="L17" s="28">
        <f t="shared" si="0"/>
        <v>69847226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277520</v>
      </c>
      <c r="D21" s="19"/>
      <c r="E21" s="20">
        <v>111192</v>
      </c>
      <c r="F21" s="38"/>
      <c r="G21" s="39"/>
      <c r="H21" s="40"/>
      <c r="I21" s="22">
        <v>3036713</v>
      </c>
      <c r="J21" s="41"/>
      <c r="K21" s="39"/>
      <c r="L21" s="40"/>
    </row>
    <row r="22" spans="1:12" ht="13.5">
      <c r="A22" s="24" t="s">
        <v>33</v>
      </c>
      <c r="B22" s="18"/>
      <c r="C22" s="19">
        <v>44900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163151</v>
      </c>
      <c r="F23" s="38"/>
      <c r="G23" s="39"/>
      <c r="H23" s="40"/>
      <c r="I23" s="22">
        <v>7495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23000000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-59266441</v>
      </c>
      <c r="D26" s="19">
        <v>-19099958</v>
      </c>
      <c r="E26" s="20">
        <v>-77136755</v>
      </c>
      <c r="F26" s="21">
        <v>-69728027</v>
      </c>
      <c r="G26" s="19">
        <v>-69728027</v>
      </c>
      <c r="H26" s="20">
        <v>-36723238</v>
      </c>
      <c r="I26" s="22">
        <v>-61794789</v>
      </c>
      <c r="J26" s="23">
        <v>-83246710</v>
      </c>
      <c r="K26" s="19">
        <v>-59308793</v>
      </c>
      <c r="L26" s="20">
        <v>-63327957</v>
      </c>
    </row>
    <row r="27" spans="1:12" ht="13.5">
      <c r="A27" s="25" t="s">
        <v>37</v>
      </c>
      <c r="B27" s="26"/>
      <c r="C27" s="27">
        <f>SUM(C21:C26)</f>
        <v>-58944021</v>
      </c>
      <c r="D27" s="27">
        <f aca="true" t="shared" si="1" ref="D27:L27">SUM(D21:D26)</f>
        <v>-19099958</v>
      </c>
      <c r="E27" s="28">
        <f t="shared" si="1"/>
        <v>-76862412</v>
      </c>
      <c r="F27" s="29">
        <f t="shared" si="1"/>
        <v>-69728027</v>
      </c>
      <c r="G27" s="27">
        <f t="shared" si="1"/>
        <v>-69728027</v>
      </c>
      <c r="H27" s="28">
        <f t="shared" si="1"/>
        <v>-13723238</v>
      </c>
      <c r="I27" s="30">
        <f t="shared" si="1"/>
        <v>-58750581</v>
      </c>
      <c r="J27" s="31">
        <f t="shared" si="1"/>
        <v>-83246710</v>
      </c>
      <c r="K27" s="27">
        <f t="shared" si="1"/>
        <v>-59308793</v>
      </c>
      <c r="L27" s="28">
        <f t="shared" si="1"/>
        <v>-63327957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1175887</v>
      </c>
      <c r="F32" s="21"/>
      <c r="G32" s="19"/>
      <c r="H32" s="20"/>
      <c r="I32" s="22"/>
      <c r="J32" s="23">
        <v>3500000</v>
      </c>
      <c r="K32" s="19"/>
      <c r="L32" s="20"/>
    </row>
    <row r="33" spans="1:12" ht="13.5">
      <c r="A33" s="24" t="s">
        <v>41</v>
      </c>
      <c r="B33" s="18"/>
      <c r="C33" s="19">
        <v>178074</v>
      </c>
      <c r="D33" s="19">
        <v>783747</v>
      </c>
      <c r="E33" s="20">
        <v>742656</v>
      </c>
      <c r="F33" s="21"/>
      <c r="G33" s="39"/>
      <c r="H33" s="40">
        <v>501461</v>
      </c>
      <c r="I33" s="42">
        <v>448719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-8129000</v>
      </c>
      <c r="D35" s="19">
        <v>-8152022</v>
      </c>
      <c r="E35" s="20">
        <v>-8964582</v>
      </c>
      <c r="F35" s="21">
        <v>-9735554</v>
      </c>
      <c r="G35" s="19">
        <v>-9735554</v>
      </c>
      <c r="H35" s="20">
        <v>-8651112</v>
      </c>
      <c r="I35" s="22">
        <v>-9952289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-7950926</v>
      </c>
      <c r="D36" s="27">
        <f aca="true" t="shared" si="2" ref="D36:L36">SUM(D31:D35)</f>
        <v>-7368275</v>
      </c>
      <c r="E36" s="28">
        <f t="shared" si="2"/>
        <v>-7046039</v>
      </c>
      <c r="F36" s="29">
        <f t="shared" si="2"/>
        <v>-9735554</v>
      </c>
      <c r="G36" s="27">
        <f t="shared" si="2"/>
        <v>-9735554</v>
      </c>
      <c r="H36" s="28">
        <f t="shared" si="2"/>
        <v>-8149651</v>
      </c>
      <c r="I36" s="30">
        <f t="shared" si="2"/>
        <v>-9503570</v>
      </c>
      <c r="J36" s="31">
        <f t="shared" si="2"/>
        <v>3500000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2209625</v>
      </c>
      <c r="D38" s="33">
        <f aca="true" t="shared" si="3" ref="D38:L38">+D17+D27+D36</f>
        <v>34656697</v>
      </c>
      <c r="E38" s="34">
        <f t="shared" si="3"/>
        <v>34656698</v>
      </c>
      <c r="F38" s="35">
        <f t="shared" si="3"/>
        <v>-10413550</v>
      </c>
      <c r="G38" s="33">
        <f t="shared" si="3"/>
        <v>-18239035</v>
      </c>
      <c r="H38" s="34">
        <f t="shared" si="3"/>
        <v>-19312835</v>
      </c>
      <c r="I38" s="36">
        <f t="shared" si="3"/>
        <v>-20706591</v>
      </c>
      <c r="J38" s="37">
        <f t="shared" si="3"/>
        <v>93458414</v>
      </c>
      <c r="K38" s="33">
        <f t="shared" si="3"/>
        <v>26883370</v>
      </c>
      <c r="L38" s="34">
        <f t="shared" si="3"/>
        <v>6519269</v>
      </c>
    </row>
    <row r="39" spans="1:12" ht="13.5">
      <c r="A39" s="24" t="s">
        <v>45</v>
      </c>
      <c r="B39" s="18" t="s">
        <v>46</v>
      </c>
      <c r="C39" s="33">
        <v>30853255</v>
      </c>
      <c r="D39" s="33">
        <v>62383031</v>
      </c>
      <c r="E39" s="34">
        <v>62383031</v>
      </c>
      <c r="F39" s="35">
        <v>63112769</v>
      </c>
      <c r="G39" s="33">
        <v>70938254</v>
      </c>
      <c r="H39" s="34">
        <v>97031302</v>
      </c>
      <c r="I39" s="36">
        <v>97039728</v>
      </c>
      <c r="J39" s="37"/>
      <c r="K39" s="33">
        <v>93458415</v>
      </c>
      <c r="L39" s="34">
        <v>120341785</v>
      </c>
    </row>
    <row r="40" spans="1:12" ht="13.5">
      <c r="A40" s="43" t="s">
        <v>47</v>
      </c>
      <c r="B40" s="44" t="s">
        <v>46</v>
      </c>
      <c r="C40" s="45">
        <v>33062880</v>
      </c>
      <c r="D40" s="45">
        <v>97039728</v>
      </c>
      <c r="E40" s="46">
        <v>97039728</v>
      </c>
      <c r="F40" s="47">
        <v>52699219</v>
      </c>
      <c r="G40" s="45">
        <v>52699219</v>
      </c>
      <c r="H40" s="46">
        <v>77718467</v>
      </c>
      <c r="I40" s="48">
        <v>76333137</v>
      </c>
      <c r="J40" s="49">
        <v>93458415</v>
      </c>
      <c r="K40" s="45">
        <v>120341785</v>
      </c>
      <c r="L40" s="46">
        <v>126861054</v>
      </c>
    </row>
    <row r="41" spans="1:12" ht="13.5">
      <c r="A41" s="50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2018-06-04T15:28:58Z</dcterms:created>
  <dcterms:modified xsi:type="dcterms:W3CDTF">2018-06-04T15:29:42Z</dcterms:modified>
  <cp:category/>
  <cp:version/>
  <cp:contentType/>
  <cp:contentStatus/>
</cp:coreProperties>
</file>