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'FS184'!$A$1:$L$43</definedName>
    <definedName name="_xlnm.Print_Area" localSheetId="2">'GT421'!$A$1:$L$43</definedName>
    <definedName name="_xlnm.Print_Area" localSheetId="3">'GT481'!$A$1:$L$43</definedName>
    <definedName name="_xlnm.Print_Area" localSheetId="4">'KZN225'!$A$1:$L$43</definedName>
    <definedName name="_xlnm.Print_Area" localSheetId="5">'KZN252'!$A$1:$L$43</definedName>
    <definedName name="_xlnm.Print_Area" localSheetId="6">'KZN282'!$A$1:$L$43</definedName>
    <definedName name="_xlnm.Print_Area" localSheetId="7">'LIM354'!$A$1:$L$43</definedName>
    <definedName name="_xlnm.Print_Area" localSheetId="8">'MP307'!$A$1:$L$43</definedName>
    <definedName name="_xlnm.Print_Area" localSheetId="9">'MP312'!$A$1:$L$43</definedName>
    <definedName name="_xlnm.Print_Area" localSheetId="10">'MP313'!$A$1:$L$43</definedName>
    <definedName name="_xlnm.Print_Area" localSheetId="11">'MP326'!$A$1:$L$43</definedName>
    <definedName name="_xlnm.Print_Area" localSheetId="12">'NC091'!$A$1:$L$43</definedName>
    <definedName name="_xlnm.Print_Area" localSheetId="13">'NW372'!$A$1:$L$43</definedName>
    <definedName name="_xlnm.Print_Area" localSheetId="14">'NW373'!$A$1:$L$43</definedName>
    <definedName name="_xlnm.Print_Area" localSheetId="15">'NW403'!$A$1:$L$43</definedName>
    <definedName name="_xlnm.Print_Area" localSheetId="16">'NW405'!$A$1:$L$43</definedName>
    <definedName name="_xlnm.Print_Area" localSheetId="0">'Summary'!$A$1:$L$43</definedName>
    <definedName name="_xlnm.Print_Area" localSheetId="17">'WC023'!$A$1:$L$43</definedName>
    <definedName name="_xlnm.Print_Area" localSheetId="18">'WC024'!$A$1:$L$43</definedName>
    <definedName name="_xlnm.Print_Area" localSheetId="19">'WC044'!$A$1:$L$43</definedName>
  </definedNames>
  <calcPr fullCalcOnLoad="1"/>
</workbook>
</file>

<file path=xl/sharedStrings.xml><?xml version="1.0" encoding="utf-8"?>
<sst xmlns="http://schemas.openxmlformats.org/spreadsheetml/2006/main" count="1220" uniqueCount="70">
  <si>
    <t>Free State: Matjhabeng(FS184)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</si>
  <si>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</si>
  <si>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</si>
  <si>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</si>
  <si>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</si>
  <si>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</si>
  <si>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</si>
  <si>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</si>
  <si>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</si>
  <si>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</si>
  <si>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</si>
  <si>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</si>
  <si>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</si>
  <si>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</si>
  <si>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</si>
  <si>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</si>
  <si>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</si>
  <si>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</si>
  <si>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</si>
  <si>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</si>
  <si>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</si>
  <si>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</si>
  <si>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</si>
  <si>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</si>
  <si>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</si>
  <si>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</si>
  <si>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</si>
  <si>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</si>
  <si>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</si>
  <si>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</si>
  <si>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</si>
  <si>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</si>
  <si>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</si>
  <si>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</si>
  <si>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</si>
  <si>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</si>
  <si>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</si>
  <si>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</si>
  <si>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</si>
  <si>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</si>
  <si>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</si>
  <si>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</si>
  <si>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</si>
  <si>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</si>
  <si>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</si>
  <si>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</si>
  <si>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</si>
  <si>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</si>
  <si>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Gauteng: Emfuleni(GT421) - REVIEW - Table A7 Budgeted Cash Flows for 4th Quarter ended 30 June 2017 (Figures Finalised as at 2018/05/07)</t>
  </si>
  <si>
    <t>Gauteng: Mogale City(GT481) - REVIEW - Table A7 Budgeted Cash Flows for 4th Quarter ended 30 June 2017 (Figures Finalised as at 2018/05/07)</t>
  </si>
  <si>
    <t>Kwazulu-Natal: Msunduzi(KZN225) - REVIEW - Table A7 Budgeted Cash Flows for 4th Quarter ended 30 June 2017 (Figures Finalised as at 2018/05/07)</t>
  </si>
  <si>
    <t>Kwazulu-Natal: Newcastle(KZN252) - REVIEW - Table A7 Budgeted Cash Flows for 4th Quarter ended 30 June 2017 (Figures Finalised as at 2018/05/07)</t>
  </si>
  <si>
    <t>Kwazulu-Natal: uMhlathuze(KZN282) - REVIEW - Table A7 Budgeted Cash Flows for 4th Quarter ended 30 June 2017 (Figures Finalised as at 2018/05/07)</t>
  </si>
  <si>
    <t>Limpopo: Polokwane(LIM354) - REVIEW - Table A7 Budgeted Cash Flows for 4th Quarter ended 30 June 2017 (Figures Finalised as at 2018/05/07)</t>
  </si>
  <si>
    <t>Mpumalanga: Govan Mbeki(MP307) - REVIEW - Table A7 Budgeted Cash Flows for 4th Quarter ended 30 June 2017 (Figures Finalised as at 2018/05/07)</t>
  </si>
  <si>
    <t>Mpumalanga: Emalahleni (Mp)(MP312) - REVIEW - Table A7 Budgeted Cash Flows for 4th Quarter ended 30 June 2017 (Figures Finalised as at 2018/05/07)</t>
  </si>
  <si>
    <t>Mpumalanga: Steve Tshwete(MP313) - REVIEW - Table A7 Budgeted Cash Flows for 4th Quarter ended 30 June 2017 (Figures Finalised as at 2018/05/07)</t>
  </si>
  <si>
    <t>Mpumalanga: City of Mbombela(MP326) - REVIEW - Table A7 Budgeted Cash Flows for 4th Quarter ended 30 June 2017 (Figures Finalised as at 2018/05/07)</t>
  </si>
  <si>
    <t>Northern Cape: Sol Plaatje(NC091) - REVIEW - Table A7 Budgeted Cash Flows for 4th Quarter ended 30 June 2017 (Figures Finalised as at 2018/05/07)</t>
  </si>
  <si>
    <t>North West: Madibeng(NW372) - REVIEW - Table A7 Budgeted Cash Flows for 4th Quarter ended 30 June 2017 (Figures Finalised as at 2018/05/07)</t>
  </si>
  <si>
    <t>North West: Rustenburg(NW373) - REVIEW - Table A7 Budgeted Cash Flows for 4th Quarter ended 30 June 2017 (Figures Finalised as at 2018/05/07)</t>
  </si>
  <si>
    <t>North West: City Of Matlosana(NW403) - REVIEW - Table A7 Budgeted Cash Flows for 4th Quarter ended 30 June 2017 (Figures Finalised as at 2018/05/07)</t>
  </si>
  <si>
    <t>North West: J B Marks(NW405) - REVIEW - Table A7 Budgeted Cash Flows for 4th Quarter ended 30 June 2017 (Figures Finalised as at 2018/05/07)</t>
  </si>
  <si>
    <t>Western Cape: Drakenstein(WC023) - REVIEW - Table A7 Budgeted Cash Flows for 4th Quarter ended 30 June 2017 (Figures Finalised as at 2018/05/07)</t>
  </si>
  <si>
    <t>Western Cape: Stellenbosch(WC024) - REVIEW - Table A7 Budgeted Cash Flows for 4th Quarter ended 30 June 2017 (Figures Finalised as at 2018/05/07)</t>
  </si>
  <si>
    <t>Western Cape: George(WC044)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</si>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</sst>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3916009669</v>
      </c>
      <c r="D6" s="19">
        <v>4556463756</v>
      </c>
      <c r="E6" s="20">
        <v>6017615152</v>
      </c>
      <c r="F6" s="21">
        <v>6071287121</v>
      </c>
      <c r="G6" s="19">
        <v>6090044489</v>
      </c>
      <c r="H6" s="20">
        <v>5932258361</v>
      </c>
      <c r="I6" s="22">
        <v>6099747751</v>
      </c>
      <c r="J6" s="23">
        <v>6808174753</v>
      </c>
      <c r="K6" s="19">
        <v>7156959770</v>
      </c>
      <c r="L6" s="20">
        <v>7625597334</v>
      </c>
    </row>
    <row r="7" spans="1:12" ht="13.5">
      <c r="A7" s="24" t="s">
        <v>19</v>
      </c>
      <c r="B7" s="18"/>
      <c r="C7" s="19">
        <v>15727400733</v>
      </c>
      <c r="D7" s="19">
        <v>17018288183</v>
      </c>
      <c r="E7" s="20">
        <v>19337536489</v>
      </c>
      <c r="F7" s="21">
        <v>25128462361</v>
      </c>
      <c r="G7" s="19">
        <v>24594911213</v>
      </c>
      <c r="H7" s="20">
        <v>22338269934</v>
      </c>
      <c r="I7" s="22">
        <v>23464168241</v>
      </c>
      <c r="J7" s="23">
        <v>27097485914</v>
      </c>
      <c r="K7" s="19">
        <v>29266507576</v>
      </c>
      <c r="L7" s="20">
        <v>31396811667</v>
      </c>
    </row>
    <row r="8" spans="1:12" ht="13.5">
      <c r="A8" s="24" t="s">
        <v>20</v>
      </c>
      <c r="B8" s="18"/>
      <c r="C8" s="19">
        <v>3412369265</v>
      </c>
      <c r="D8" s="19">
        <v>3272393247</v>
      </c>
      <c r="E8" s="20">
        <v>1708163415</v>
      </c>
      <c r="F8" s="21">
        <v>1844444624</v>
      </c>
      <c r="G8" s="19">
        <v>2942042635</v>
      </c>
      <c r="H8" s="20">
        <v>5803532080</v>
      </c>
      <c r="I8" s="22">
        <v>2236677917</v>
      </c>
      <c r="J8" s="23">
        <v>2536388394</v>
      </c>
      <c r="K8" s="19">
        <v>2565618233</v>
      </c>
      <c r="L8" s="20">
        <v>2718751149</v>
      </c>
    </row>
    <row r="9" spans="1:12" ht="13.5">
      <c r="A9" s="24" t="s">
        <v>21</v>
      </c>
      <c r="B9" s="18" t="s">
        <v>22</v>
      </c>
      <c r="C9" s="19">
        <v>5724898023</v>
      </c>
      <c r="D9" s="19">
        <v>5043962074</v>
      </c>
      <c r="E9" s="20">
        <v>5489596377</v>
      </c>
      <c r="F9" s="21">
        <v>6917003028</v>
      </c>
      <c r="G9" s="19">
        <v>6919454393</v>
      </c>
      <c r="H9" s="20">
        <v>6407805962</v>
      </c>
      <c r="I9" s="22">
        <v>6842450277</v>
      </c>
      <c r="J9" s="23">
        <v>7783708985</v>
      </c>
      <c r="K9" s="19">
        <v>8402076801</v>
      </c>
      <c r="L9" s="20">
        <v>9035981505</v>
      </c>
    </row>
    <row r="10" spans="1:12" ht="13.5">
      <c r="A10" s="24" t="s">
        <v>23</v>
      </c>
      <c r="B10" s="18" t="s">
        <v>22</v>
      </c>
      <c r="C10" s="19">
        <v>2529163164</v>
      </c>
      <c r="D10" s="19">
        <v>3609380545</v>
      </c>
      <c r="E10" s="20">
        <v>3330723816</v>
      </c>
      <c r="F10" s="21">
        <v>4056418175</v>
      </c>
      <c r="G10" s="19">
        <v>4273158478</v>
      </c>
      <c r="H10" s="20">
        <v>4184955353</v>
      </c>
      <c r="I10" s="22">
        <v>3594844957</v>
      </c>
      <c r="J10" s="23">
        <v>4619258194</v>
      </c>
      <c r="K10" s="19">
        <v>4399907616</v>
      </c>
      <c r="L10" s="20">
        <v>5000342229</v>
      </c>
    </row>
    <row r="11" spans="1:12" ht="13.5">
      <c r="A11" s="24" t="s">
        <v>24</v>
      </c>
      <c r="B11" s="18"/>
      <c r="C11" s="19">
        <v>639270447</v>
      </c>
      <c r="D11" s="19">
        <v>805297879</v>
      </c>
      <c r="E11" s="20">
        <v>870381260</v>
      </c>
      <c r="F11" s="21">
        <v>844943770</v>
      </c>
      <c r="G11" s="19">
        <v>953882020</v>
      </c>
      <c r="H11" s="20">
        <v>1108013335</v>
      </c>
      <c r="I11" s="22">
        <v>1094060185</v>
      </c>
      <c r="J11" s="23">
        <v>974343060</v>
      </c>
      <c r="K11" s="19">
        <v>1017482100</v>
      </c>
      <c r="L11" s="20">
        <v>1066745500</v>
      </c>
    </row>
    <row r="12" spans="1:12" ht="13.5">
      <c r="A12" s="24" t="s">
        <v>25</v>
      </c>
      <c r="B12" s="18"/>
      <c r="C12" s="19">
        <v>109121</v>
      </c>
      <c r="D12" s="19">
        <v>93512</v>
      </c>
      <c r="E12" s="20">
        <v>227218</v>
      </c>
      <c r="F12" s="21">
        <v>85070</v>
      </c>
      <c r="G12" s="19">
        <v>85071</v>
      </c>
      <c r="H12" s="20">
        <v>13832</v>
      </c>
      <c r="I12" s="22">
        <v>203672</v>
      </c>
      <c r="J12" s="23">
        <v>74152</v>
      </c>
      <c r="K12" s="19">
        <v>78797</v>
      </c>
      <c r="L12" s="20">
        <v>83719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-25353534976</v>
      </c>
      <c r="D14" s="19">
        <v>-28280474467</v>
      </c>
      <c r="E14" s="20">
        <v>-31644960817</v>
      </c>
      <c r="F14" s="21">
        <v>-36319359749</v>
      </c>
      <c r="G14" s="19">
        <v>-34044701766</v>
      </c>
      <c r="H14" s="20">
        <v>-39015564213</v>
      </c>
      <c r="I14" s="22">
        <v>-36063864486</v>
      </c>
      <c r="J14" s="23">
        <v>-40714526304</v>
      </c>
      <c r="K14" s="19">
        <v>-43224521931</v>
      </c>
      <c r="L14" s="20">
        <v>-45972499194</v>
      </c>
    </row>
    <row r="15" spans="1:12" ht="13.5">
      <c r="A15" s="24" t="s">
        <v>28</v>
      </c>
      <c r="B15" s="18"/>
      <c r="C15" s="19">
        <v>-558483003</v>
      </c>
      <c r="D15" s="19">
        <v>-898758026</v>
      </c>
      <c r="E15" s="20">
        <v>-701719215</v>
      </c>
      <c r="F15" s="21">
        <v>-1298980355</v>
      </c>
      <c r="G15" s="19">
        <v>-2803520767</v>
      </c>
      <c r="H15" s="20">
        <v>-746323019</v>
      </c>
      <c r="I15" s="22">
        <v>-743410315</v>
      </c>
      <c r="J15" s="23">
        <v>-863707343</v>
      </c>
      <c r="K15" s="19">
        <v>-911511454</v>
      </c>
      <c r="L15" s="20">
        <v>-962202411</v>
      </c>
    </row>
    <row r="16" spans="1:12" ht="13.5">
      <c r="A16" s="24" t="s">
        <v>29</v>
      </c>
      <c r="B16" s="18" t="s">
        <v>22</v>
      </c>
      <c r="C16" s="19">
        <v>-992856632</v>
      </c>
      <c r="D16" s="19">
        <v>-171922491</v>
      </c>
      <c r="E16" s="20">
        <v>-150958373</v>
      </c>
      <c r="F16" s="21">
        <v>-594897332</v>
      </c>
      <c r="G16" s="19">
        <v>-1370538802</v>
      </c>
      <c r="H16" s="20">
        <v>-141256449</v>
      </c>
      <c r="I16" s="22">
        <v>-122908939</v>
      </c>
      <c r="J16" s="23">
        <v>-324173129</v>
      </c>
      <c r="K16" s="19">
        <v>-343604335</v>
      </c>
      <c r="L16" s="20">
        <v>-362711101</v>
      </c>
    </row>
    <row r="17" spans="1:12" ht="13.5">
      <c r="A17" s="25" t="s">
        <v>30</v>
      </c>
      <c r="B17" s="26"/>
      <c r="C17" s="27">
        <f>SUM(C6:C16)</f>
        <v>5044345811</v>
      </c>
      <c r="D17" s="27">
        <f aca="true" t="shared" si="0" ref="D17:L17">SUM(D6:D16)</f>
        <v>4954724212</v>
      </c>
      <c r="E17" s="28">
        <f t="shared" si="0"/>
        <v>4256605322</v>
      </c>
      <c r="F17" s="29">
        <f t="shared" si="0"/>
        <v>6649406713</v>
      </c>
      <c r="G17" s="27">
        <f t="shared" si="0"/>
        <v>7554816964</v>
      </c>
      <c r="H17" s="30">
        <f t="shared" si="0"/>
        <v>5871705176</v>
      </c>
      <c r="I17" s="29">
        <f t="shared" si="0"/>
        <v>6401969260</v>
      </c>
      <c r="J17" s="31">
        <f t="shared" si="0"/>
        <v>7917026676</v>
      </c>
      <c r="K17" s="27">
        <f t="shared" si="0"/>
        <v>8328993173</v>
      </c>
      <c r="L17" s="28">
        <f t="shared" si="0"/>
        <v>9546900397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100042559</v>
      </c>
      <c r="D21" s="19">
        <v>74210539</v>
      </c>
      <c r="E21" s="20">
        <v>101197682</v>
      </c>
      <c r="F21" s="38">
        <v>199841348</v>
      </c>
      <c r="G21" s="39">
        <v>108280318</v>
      </c>
      <c r="H21" s="40">
        <v>26515976</v>
      </c>
      <c r="I21" s="22">
        <v>-465230596</v>
      </c>
      <c r="J21" s="41">
        <v>226404532</v>
      </c>
      <c r="K21" s="39">
        <v>157895186</v>
      </c>
      <c r="L21" s="40">
        <v>153741734</v>
      </c>
    </row>
    <row r="22" spans="1:12" ht="13.5">
      <c r="A22" s="24" t="s">
        <v>33</v>
      </c>
      <c r="B22" s="18"/>
      <c r="C22" s="19">
        <v>-11542523</v>
      </c>
      <c r="D22" s="39">
        <v>44610465</v>
      </c>
      <c r="E22" s="40">
        <v>-1826522</v>
      </c>
      <c r="F22" s="21">
        <v>288410996</v>
      </c>
      <c r="G22" s="19">
        <v>288411000</v>
      </c>
      <c r="H22" s="20">
        <v>3266891</v>
      </c>
      <c r="I22" s="22">
        <v>-127814365</v>
      </c>
      <c r="J22" s="23">
        <v>244632213</v>
      </c>
      <c r="K22" s="19">
        <v>253803387</v>
      </c>
      <c r="L22" s="20">
        <v>267989013</v>
      </c>
    </row>
    <row r="23" spans="1:12" ht="13.5">
      <c r="A23" s="24" t="s">
        <v>34</v>
      </c>
      <c r="B23" s="18"/>
      <c r="C23" s="39">
        <v>-9366053</v>
      </c>
      <c r="D23" s="19">
        <v>1375620</v>
      </c>
      <c r="E23" s="20">
        <v>-16022407</v>
      </c>
      <c r="F23" s="38">
        <v>161654200</v>
      </c>
      <c r="G23" s="39">
        <v>34445440</v>
      </c>
      <c r="H23" s="40">
        <v>-1376456</v>
      </c>
      <c r="I23" s="22">
        <v>-392802</v>
      </c>
      <c r="J23" s="41">
        <v>297190010</v>
      </c>
      <c r="K23" s="39">
        <v>285537267</v>
      </c>
      <c r="L23" s="40">
        <v>285572755</v>
      </c>
    </row>
    <row r="24" spans="1:12" ht="13.5">
      <c r="A24" s="24" t="s">
        <v>35</v>
      </c>
      <c r="B24" s="18"/>
      <c r="C24" s="19">
        <v>788352153</v>
      </c>
      <c r="D24" s="19">
        <v>-40935280</v>
      </c>
      <c r="E24" s="20">
        <v>128080166</v>
      </c>
      <c r="F24" s="21">
        <v>-144500004</v>
      </c>
      <c r="G24" s="19">
        <v>145917934</v>
      </c>
      <c r="H24" s="20">
        <v>2658500</v>
      </c>
      <c r="I24" s="22">
        <v>-37743596</v>
      </c>
      <c r="J24" s="23">
        <v>28000000</v>
      </c>
      <c r="K24" s="19">
        <v>-8000000</v>
      </c>
      <c r="L24" s="20">
        <v>10000000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-5706736632</v>
      </c>
      <c r="D26" s="19">
        <v>-5263397359</v>
      </c>
      <c r="E26" s="20">
        <v>-4913418937</v>
      </c>
      <c r="F26" s="21">
        <v>-6836709531</v>
      </c>
      <c r="G26" s="19">
        <v>-7234897139</v>
      </c>
      <c r="H26" s="20">
        <v>-5714882205</v>
      </c>
      <c r="I26" s="22">
        <v>-5762510696</v>
      </c>
      <c r="J26" s="23">
        <v>-7640405856</v>
      </c>
      <c r="K26" s="19">
        <v>-7118032955</v>
      </c>
      <c r="L26" s="20">
        <v>-7709356645</v>
      </c>
    </row>
    <row r="27" spans="1:12" ht="13.5">
      <c r="A27" s="25" t="s">
        <v>37</v>
      </c>
      <c r="B27" s="26"/>
      <c r="C27" s="27">
        <f>SUM(C21:C26)</f>
        <v>-4839250496</v>
      </c>
      <c r="D27" s="27">
        <f aca="true" t="shared" si="1" ref="D27:L27">SUM(D21:D26)</f>
        <v>-5184136015</v>
      </c>
      <c r="E27" s="28">
        <f t="shared" si="1"/>
        <v>-4701990018</v>
      </c>
      <c r="F27" s="29">
        <f t="shared" si="1"/>
        <v>-6331302991</v>
      </c>
      <c r="G27" s="27">
        <f t="shared" si="1"/>
        <v>-6657842447</v>
      </c>
      <c r="H27" s="28">
        <f t="shared" si="1"/>
        <v>-5683817294</v>
      </c>
      <c r="I27" s="30">
        <f t="shared" si="1"/>
        <v>-6393692055</v>
      </c>
      <c r="J27" s="31">
        <f t="shared" si="1"/>
        <v>-6844179101</v>
      </c>
      <c r="K27" s="27">
        <f t="shared" si="1"/>
        <v>-6428797115</v>
      </c>
      <c r="L27" s="28">
        <f t="shared" si="1"/>
        <v>-6992053143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16737348</v>
      </c>
      <c r="D31" s="19">
        <v>60990722</v>
      </c>
      <c r="E31" s="20">
        <v>-75802683</v>
      </c>
      <c r="F31" s="21">
        <v>10000000</v>
      </c>
      <c r="G31" s="19">
        <v>60000000</v>
      </c>
      <c r="H31" s="20"/>
      <c r="I31" s="22">
        <v>11442543</v>
      </c>
      <c r="J31" s="23">
        <v>500000000</v>
      </c>
      <c r="K31" s="19"/>
      <c r="L31" s="20"/>
    </row>
    <row r="32" spans="1:12" ht="13.5">
      <c r="A32" s="24" t="s">
        <v>40</v>
      </c>
      <c r="B32" s="18"/>
      <c r="C32" s="19">
        <v>754168402</v>
      </c>
      <c r="D32" s="19">
        <v>1050374841</v>
      </c>
      <c r="E32" s="20">
        <v>504863476</v>
      </c>
      <c r="F32" s="21">
        <v>1659715707</v>
      </c>
      <c r="G32" s="19">
        <v>1201522000</v>
      </c>
      <c r="H32" s="20">
        <v>1082703041</v>
      </c>
      <c r="I32" s="22">
        <v>1095560260</v>
      </c>
      <c r="J32" s="23">
        <v>1263484176</v>
      </c>
      <c r="K32" s="19">
        <v>835831541</v>
      </c>
      <c r="L32" s="20">
        <v>703873190</v>
      </c>
    </row>
    <row r="33" spans="1:12" ht="13.5">
      <c r="A33" s="24" t="s">
        <v>41</v>
      </c>
      <c r="B33" s="18"/>
      <c r="C33" s="19">
        <v>-1503261</v>
      </c>
      <c r="D33" s="19">
        <v>12599963</v>
      </c>
      <c r="E33" s="20">
        <v>42819253</v>
      </c>
      <c r="F33" s="21">
        <v>50136571</v>
      </c>
      <c r="G33" s="39">
        <v>48897492</v>
      </c>
      <c r="H33" s="40">
        <v>35386168</v>
      </c>
      <c r="I33" s="42">
        <v>63642346</v>
      </c>
      <c r="J33" s="23">
        <v>52398133</v>
      </c>
      <c r="K33" s="19">
        <v>12686370</v>
      </c>
      <c r="L33" s="20">
        <v>13460856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-581561568</v>
      </c>
      <c r="D35" s="19">
        <v>-592359657</v>
      </c>
      <c r="E35" s="20">
        <v>-635375281</v>
      </c>
      <c r="F35" s="21">
        <v>-691272847</v>
      </c>
      <c r="G35" s="19">
        <v>-890314098</v>
      </c>
      <c r="H35" s="20">
        <v>-700016412</v>
      </c>
      <c r="I35" s="22">
        <v>-1282217196</v>
      </c>
      <c r="J35" s="23">
        <v>-1344443615</v>
      </c>
      <c r="K35" s="19">
        <v>-752975464</v>
      </c>
      <c r="L35" s="20">
        <v>-667638101</v>
      </c>
    </row>
    <row r="36" spans="1:12" ht="13.5">
      <c r="A36" s="25" t="s">
        <v>43</v>
      </c>
      <c r="B36" s="26"/>
      <c r="C36" s="27">
        <f>SUM(C31:C35)</f>
        <v>187840921</v>
      </c>
      <c r="D36" s="27">
        <f aca="true" t="shared" si="2" ref="D36:L36">SUM(D31:D35)</f>
        <v>531605869</v>
      </c>
      <c r="E36" s="28">
        <f t="shared" si="2"/>
        <v>-163495235</v>
      </c>
      <c r="F36" s="29">
        <f t="shared" si="2"/>
        <v>1028579431</v>
      </c>
      <c r="G36" s="27">
        <f t="shared" si="2"/>
        <v>420105394</v>
      </c>
      <c r="H36" s="28">
        <f t="shared" si="2"/>
        <v>418072797</v>
      </c>
      <c r="I36" s="30">
        <f t="shared" si="2"/>
        <v>-111572047</v>
      </c>
      <c r="J36" s="31">
        <f t="shared" si="2"/>
        <v>471438694</v>
      </c>
      <c r="K36" s="27">
        <f t="shared" si="2"/>
        <v>95542447</v>
      </c>
      <c r="L36" s="28">
        <f t="shared" si="2"/>
        <v>49695945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392936236</v>
      </c>
      <c r="D38" s="33">
        <f aca="true" t="shared" si="3" ref="D38:L38">+D17+D27+D36</f>
        <v>302194066</v>
      </c>
      <c r="E38" s="34">
        <f t="shared" si="3"/>
        <v>-608879931</v>
      </c>
      <c r="F38" s="35">
        <f t="shared" si="3"/>
        <v>1346683153</v>
      </c>
      <c r="G38" s="33">
        <f t="shared" si="3"/>
        <v>1317079911</v>
      </c>
      <c r="H38" s="34">
        <f t="shared" si="3"/>
        <v>605960679</v>
      </c>
      <c r="I38" s="36">
        <f t="shared" si="3"/>
        <v>-103294842</v>
      </c>
      <c r="J38" s="37">
        <f t="shared" si="3"/>
        <v>1544286269</v>
      </c>
      <c r="K38" s="33">
        <f t="shared" si="3"/>
        <v>1995738505</v>
      </c>
      <c r="L38" s="34">
        <f t="shared" si="3"/>
        <v>2604543199</v>
      </c>
    </row>
    <row r="39" spans="1:12" ht="13.5">
      <c r="A39" s="24" t="s">
        <v>45</v>
      </c>
      <c r="B39" s="18" t="s">
        <v>46</v>
      </c>
      <c r="C39" s="33">
        <v>3719429190</v>
      </c>
      <c r="D39" s="33">
        <v>4222385725</v>
      </c>
      <c r="E39" s="34">
        <v>3938066866</v>
      </c>
      <c r="F39" s="35">
        <v>3483026960</v>
      </c>
      <c r="G39" s="33">
        <v>3677772568</v>
      </c>
      <c r="H39" s="34">
        <v>4044472360</v>
      </c>
      <c r="I39" s="36">
        <v>3553044668</v>
      </c>
      <c r="J39" s="37">
        <v>3769866725</v>
      </c>
      <c r="K39" s="33">
        <v>5314152997</v>
      </c>
      <c r="L39" s="34">
        <v>7309891502</v>
      </c>
    </row>
    <row r="40" spans="1:12" ht="13.5">
      <c r="A40" s="43" t="s">
        <v>47</v>
      </c>
      <c r="B40" s="44" t="s">
        <v>46</v>
      </c>
      <c r="C40" s="45">
        <v>4112365426</v>
      </c>
      <c r="D40" s="45">
        <v>4524579791</v>
      </c>
      <c r="E40" s="46">
        <v>3329186937</v>
      </c>
      <c r="F40" s="47">
        <v>4829710120</v>
      </c>
      <c r="G40" s="45">
        <v>4994852474</v>
      </c>
      <c r="H40" s="46">
        <v>4391457316</v>
      </c>
      <c r="I40" s="48">
        <v>3449749828</v>
      </c>
      <c r="J40" s="49">
        <v>5314152997</v>
      </c>
      <c r="K40" s="45">
        <v>7309891502</v>
      </c>
      <c r="L40" s="46">
        <v>9914434701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278823944</v>
      </c>
      <c r="D6" s="19">
        <v>335273598</v>
      </c>
      <c r="E6" s="20">
        <v>268821911</v>
      </c>
      <c r="F6" s="21">
        <v>319538900</v>
      </c>
      <c r="G6" s="19">
        <v>319538900</v>
      </c>
      <c r="H6" s="20">
        <v>324344345</v>
      </c>
      <c r="I6" s="22">
        <v>391442593</v>
      </c>
      <c r="J6" s="23">
        <v>372842076</v>
      </c>
      <c r="K6" s="19">
        <v>380881575</v>
      </c>
      <c r="L6" s="20">
        <v>402210943</v>
      </c>
    </row>
    <row r="7" spans="1:12" ht="13.5">
      <c r="A7" s="24" t="s">
        <v>19</v>
      </c>
      <c r="B7" s="18"/>
      <c r="C7" s="19">
        <v>904032446</v>
      </c>
      <c r="D7" s="19">
        <v>908334198</v>
      </c>
      <c r="E7" s="20">
        <v>1174061910</v>
      </c>
      <c r="F7" s="21">
        <v>1497148861</v>
      </c>
      <c r="G7" s="19">
        <v>1533654155</v>
      </c>
      <c r="H7" s="20">
        <v>1072441560</v>
      </c>
      <c r="I7" s="22">
        <v>1342144414</v>
      </c>
      <c r="J7" s="23">
        <v>1654846704</v>
      </c>
      <c r="K7" s="19">
        <v>1732472367</v>
      </c>
      <c r="L7" s="20">
        <v>1829490818</v>
      </c>
    </row>
    <row r="8" spans="1:12" ht="13.5">
      <c r="A8" s="24" t="s">
        <v>20</v>
      </c>
      <c r="B8" s="18"/>
      <c r="C8" s="19">
        <v>33554242</v>
      </c>
      <c r="D8" s="19">
        <v>84250592</v>
      </c>
      <c r="E8" s="20"/>
      <c r="F8" s="21">
        <v>64362358</v>
      </c>
      <c r="G8" s="19">
        <v>64362358</v>
      </c>
      <c r="H8" s="20">
        <v>816638312</v>
      </c>
      <c r="I8" s="22">
        <v>612957898</v>
      </c>
      <c r="J8" s="23">
        <v>61852512</v>
      </c>
      <c r="K8" s="19">
        <v>60061480</v>
      </c>
      <c r="L8" s="20">
        <v>63583796</v>
      </c>
    </row>
    <row r="9" spans="1:12" ht="13.5">
      <c r="A9" s="24" t="s">
        <v>21</v>
      </c>
      <c r="B9" s="18" t="s">
        <v>22</v>
      </c>
      <c r="C9" s="19">
        <v>117608537</v>
      </c>
      <c r="D9" s="19">
        <v>229830799</v>
      </c>
      <c r="E9" s="20">
        <v>200405065</v>
      </c>
      <c r="F9" s="21">
        <v>292686152</v>
      </c>
      <c r="G9" s="19">
        <v>292686152</v>
      </c>
      <c r="H9" s="20">
        <v>264857988</v>
      </c>
      <c r="I9" s="22"/>
      <c r="J9" s="23">
        <v>292307952</v>
      </c>
      <c r="K9" s="19">
        <v>332691000</v>
      </c>
      <c r="L9" s="20">
        <v>370620150</v>
      </c>
    </row>
    <row r="10" spans="1:12" ht="13.5">
      <c r="A10" s="24" t="s">
        <v>23</v>
      </c>
      <c r="B10" s="18" t="s">
        <v>22</v>
      </c>
      <c r="C10" s="19">
        <v>143486784</v>
      </c>
      <c r="D10" s="19">
        <v>109166497</v>
      </c>
      <c r="E10" s="20">
        <v>169680755</v>
      </c>
      <c r="F10" s="21">
        <v>185592849</v>
      </c>
      <c r="G10" s="19">
        <v>207592849</v>
      </c>
      <c r="H10" s="20">
        <v>85804298</v>
      </c>
      <c r="I10" s="22"/>
      <c r="J10" s="23">
        <v>186032052</v>
      </c>
      <c r="K10" s="19">
        <v>197930000</v>
      </c>
      <c r="L10" s="20">
        <v>195989850</v>
      </c>
    </row>
    <row r="11" spans="1:12" ht="13.5">
      <c r="A11" s="24" t="s">
        <v>24</v>
      </c>
      <c r="B11" s="18"/>
      <c r="C11" s="19">
        <v>51227098</v>
      </c>
      <c r="D11" s="19">
        <v>80638601</v>
      </c>
      <c r="E11" s="20">
        <v>-4924790</v>
      </c>
      <c r="F11" s="21">
        <v>74329178</v>
      </c>
      <c r="G11" s="19">
        <v>74329178</v>
      </c>
      <c r="H11" s="20">
        <v>129968549</v>
      </c>
      <c r="I11" s="22"/>
      <c r="J11" s="23">
        <v>78752544</v>
      </c>
      <c r="K11" s="19">
        <v>78633445</v>
      </c>
      <c r="L11" s="20">
        <v>83194184</v>
      </c>
    </row>
    <row r="12" spans="1:12" ht="13.5">
      <c r="A12" s="24" t="s">
        <v>25</v>
      </c>
      <c r="B12" s="18"/>
      <c r="C12" s="19"/>
      <c r="D12" s="19"/>
      <c r="E12" s="20">
        <v>119088</v>
      </c>
      <c r="F12" s="21"/>
      <c r="G12" s="19"/>
      <c r="H12" s="20"/>
      <c r="I12" s="22">
        <v>126926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-1286902962</v>
      </c>
      <c r="D14" s="19">
        <v>-1443284141</v>
      </c>
      <c r="E14" s="20">
        <v>-1550850990</v>
      </c>
      <c r="F14" s="21">
        <v>-2121346347</v>
      </c>
      <c r="G14" s="19">
        <v>-2121346347</v>
      </c>
      <c r="H14" s="20">
        <v>-2539958760</v>
      </c>
      <c r="I14" s="22">
        <v>-1669283653</v>
      </c>
      <c r="J14" s="23">
        <v>-2253942456</v>
      </c>
      <c r="K14" s="19">
        <v>-2397623020</v>
      </c>
      <c r="L14" s="20">
        <v>-2555035259</v>
      </c>
    </row>
    <row r="15" spans="1:12" ht="13.5">
      <c r="A15" s="24" t="s">
        <v>28</v>
      </c>
      <c r="B15" s="18"/>
      <c r="C15" s="19">
        <v>-71505498</v>
      </c>
      <c r="D15" s="19">
        <v>-135694040</v>
      </c>
      <c r="E15" s="20">
        <v>-81293700</v>
      </c>
      <c r="F15" s="21">
        <v>-72718205</v>
      </c>
      <c r="G15" s="19">
        <v>-72718205</v>
      </c>
      <c r="H15" s="20">
        <v>-23182087</v>
      </c>
      <c r="I15" s="22"/>
      <c r="J15" s="23">
        <v>-82528752</v>
      </c>
      <c r="K15" s="19">
        <v>-87397949</v>
      </c>
      <c r="L15" s="20">
        <v>-92467030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-35929455</v>
      </c>
      <c r="G16" s="19">
        <v>-35929455</v>
      </c>
      <c r="H16" s="20">
        <v>-3740785</v>
      </c>
      <c r="I16" s="22"/>
      <c r="J16" s="23">
        <v>-37283652</v>
      </c>
      <c r="K16" s="19">
        <v>-39483390</v>
      </c>
      <c r="L16" s="20">
        <v>-41773426</v>
      </c>
    </row>
    <row r="17" spans="1:12" ht="13.5">
      <c r="A17" s="25" t="s">
        <v>30</v>
      </c>
      <c r="B17" s="26"/>
      <c r="C17" s="27">
        <f>SUM(C6:C16)</f>
        <v>170324591</v>
      </c>
      <c r="D17" s="27">
        <f aca="true" t="shared" si="0" ref="D17:L17">SUM(D6:D16)</f>
        <v>168516104</v>
      </c>
      <c r="E17" s="28">
        <f t="shared" si="0"/>
        <v>176019249</v>
      </c>
      <c r="F17" s="29">
        <f t="shared" si="0"/>
        <v>203664291</v>
      </c>
      <c r="G17" s="27">
        <f t="shared" si="0"/>
        <v>262169585</v>
      </c>
      <c r="H17" s="30">
        <f t="shared" si="0"/>
        <v>127173420</v>
      </c>
      <c r="I17" s="29">
        <f t="shared" si="0"/>
        <v>677388178</v>
      </c>
      <c r="J17" s="31">
        <f t="shared" si="0"/>
        <v>272878980</v>
      </c>
      <c r="K17" s="27">
        <f t="shared" si="0"/>
        <v>258165508</v>
      </c>
      <c r="L17" s="28">
        <f t="shared" si="0"/>
        <v>255814026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2793999</v>
      </c>
      <c r="E21" s="20">
        <v>562345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>
        <v>-13613191</v>
      </c>
      <c r="D22" s="39">
        <v>42706245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-237107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12679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-192750041</v>
      </c>
      <c r="D26" s="19">
        <v>-201086891</v>
      </c>
      <c r="E26" s="20">
        <v>-112839302</v>
      </c>
      <c r="F26" s="21">
        <v>-185592850</v>
      </c>
      <c r="G26" s="19">
        <v>-244098144</v>
      </c>
      <c r="H26" s="20">
        <v>-103697680</v>
      </c>
      <c r="I26" s="22">
        <v>-185670996</v>
      </c>
      <c r="J26" s="23">
        <v>-245502816</v>
      </c>
      <c r="K26" s="19">
        <v>-243133690</v>
      </c>
      <c r="L26" s="20">
        <v>-226891240</v>
      </c>
    </row>
    <row r="27" spans="1:12" ht="13.5">
      <c r="A27" s="25" t="s">
        <v>37</v>
      </c>
      <c r="B27" s="26"/>
      <c r="C27" s="27">
        <f>SUM(C21:C26)</f>
        <v>-206350553</v>
      </c>
      <c r="D27" s="27">
        <f aca="true" t="shared" si="1" ref="D27:L27">SUM(D21:D26)</f>
        <v>-155586647</v>
      </c>
      <c r="E27" s="28">
        <f t="shared" si="1"/>
        <v>-112514064</v>
      </c>
      <c r="F27" s="29">
        <f t="shared" si="1"/>
        <v>-185592850</v>
      </c>
      <c r="G27" s="27">
        <f t="shared" si="1"/>
        <v>-244098144</v>
      </c>
      <c r="H27" s="28">
        <f t="shared" si="1"/>
        <v>-103697680</v>
      </c>
      <c r="I27" s="30">
        <f t="shared" si="1"/>
        <v>-185670996</v>
      </c>
      <c r="J27" s="31">
        <f t="shared" si="1"/>
        <v>-245502816</v>
      </c>
      <c r="K27" s="27">
        <f t="shared" si="1"/>
        <v>-243133690</v>
      </c>
      <c r="L27" s="28">
        <f t="shared" si="1"/>
        <v>-226891240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>
        <v>16737348</v>
      </c>
      <c r="D31" s="19">
        <v>60990722</v>
      </c>
      <c r="E31" s="20">
        <v>-74406442</v>
      </c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12000000</v>
      </c>
      <c r="G33" s="39">
        <v>12000000</v>
      </c>
      <c r="H33" s="40">
        <v>1364341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-18462447</v>
      </c>
      <c r="D35" s="19">
        <v>-24756625</v>
      </c>
      <c r="E35" s="20">
        <v>-4434922</v>
      </c>
      <c r="F35" s="21">
        <v>-18393527</v>
      </c>
      <c r="G35" s="19">
        <v>-18393527</v>
      </c>
      <c r="H35" s="20">
        <v>-19817488</v>
      </c>
      <c r="I35" s="22">
        <v>-486208281</v>
      </c>
      <c r="J35" s="23">
        <v>-18434208</v>
      </c>
      <c r="K35" s="19">
        <v>-16974991</v>
      </c>
      <c r="L35" s="20">
        <v>-17069973</v>
      </c>
    </row>
    <row r="36" spans="1:12" ht="13.5">
      <c r="A36" s="25" t="s">
        <v>43</v>
      </c>
      <c r="B36" s="26"/>
      <c r="C36" s="27">
        <f>SUM(C31:C35)</f>
        <v>-1725099</v>
      </c>
      <c r="D36" s="27">
        <f aca="true" t="shared" si="2" ref="D36:L36">SUM(D31:D35)</f>
        <v>36234097</v>
      </c>
      <c r="E36" s="28">
        <f t="shared" si="2"/>
        <v>-78841364</v>
      </c>
      <c r="F36" s="29">
        <f t="shared" si="2"/>
        <v>-6393527</v>
      </c>
      <c r="G36" s="27">
        <f t="shared" si="2"/>
        <v>-6393527</v>
      </c>
      <c r="H36" s="28">
        <f t="shared" si="2"/>
        <v>-18453147</v>
      </c>
      <c r="I36" s="30">
        <f t="shared" si="2"/>
        <v>-486208281</v>
      </c>
      <c r="J36" s="31">
        <f t="shared" si="2"/>
        <v>-18434208</v>
      </c>
      <c r="K36" s="27">
        <f t="shared" si="2"/>
        <v>-16974991</v>
      </c>
      <c r="L36" s="28">
        <f t="shared" si="2"/>
        <v>-17069973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-37751061</v>
      </c>
      <c r="D38" s="33">
        <f aca="true" t="shared" si="3" ref="D38:L38">+D17+D27+D36</f>
        <v>49163554</v>
      </c>
      <c r="E38" s="34">
        <f t="shared" si="3"/>
        <v>-15336179</v>
      </c>
      <c r="F38" s="35">
        <f t="shared" si="3"/>
        <v>11677914</v>
      </c>
      <c r="G38" s="33">
        <f t="shared" si="3"/>
        <v>11677914</v>
      </c>
      <c r="H38" s="34">
        <f t="shared" si="3"/>
        <v>5022593</v>
      </c>
      <c r="I38" s="36">
        <f t="shared" si="3"/>
        <v>5508901</v>
      </c>
      <c r="J38" s="37">
        <f t="shared" si="3"/>
        <v>8941956</v>
      </c>
      <c r="K38" s="33">
        <f t="shared" si="3"/>
        <v>-1943173</v>
      </c>
      <c r="L38" s="34">
        <f t="shared" si="3"/>
        <v>11852813</v>
      </c>
    </row>
    <row r="39" spans="1:12" ht="13.5">
      <c r="A39" s="24" t="s">
        <v>45</v>
      </c>
      <c r="B39" s="18" t="s">
        <v>46</v>
      </c>
      <c r="C39" s="33">
        <v>3357048</v>
      </c>
      <c r="D39" s="33">
        <v>-34394376</v>
      </c>
      <c r="E39" s="34">
        <v>14756500</v>
      </c>
      <c r="F39" s="35">
        <v>-11677916</v>
      </c>
      <c r="G39" s="33">
        <v>-11677916</v>
      </c>
      <c r="H39" s="34">
        <v>-2668445</v>
      </c>
      <c r="I39" s="36">
        <v>-579679</v>
      </c>
      <c r="J39" s="37">
        <v>-3285839</v>
      </c>
      <c r="K39" s="33">
        <v>5656117</v>
      </c>
      <c r="L39" s="34">
        <v>3712944</v>
      </c>
    </row>
    <row r="40" spans="1:12" ht="13.5">
      <c r="A40" s="43" t="s">
        <v>47</v>
      </c>
      <c r="B40" s="44" t="s">
        <v>46</v>
      </c>
      <c r="C40" s="45">
        <v>-34394015</v>
      </c>
      <c r="D40" s="45">
        <v>14769178</v>
      </c>
      <c r="E40" s="46">
        <v>-579679</v>
      </c>
      <c r="F40" s="47">
        <v>-3</v>
      </c>
      <c r="G40" s="45">
        <v>-3</v>
      </c>
      <c r="H40" s="46">
        <v>2354148</v>
      </c>
      <c r="I40" s="48">
        <v>4929222</v>
      </c>
      <c r="J40" s="49">
        <v>5656117</v>
      </c>
      <c r="K40" s="45">
        <v>3712944</v>
      </c>
      <c r="L40" s="46">
        <v>15565757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264425808</v>
      </c>
      <c r="D6" s="19">
        <v>282793098</v>
      </c>
      <c r="E6" s="20">
        <v>308610464</v>
      </c>
      <c r="F6" s="21">
        <v>304861283</v>
      </c>
      <c r="G6" s="19">
        <v>307231893</v>
      </c>
      <c r="H6" s="20">
        <v>298957316</v>
      </c>
      <c r="I6" s="22">
        <v>309753630</v>
      </c>
      <c r="J6" s="23">
        <v>322145304</v>
      </c>
      <c r="K6" s="19">
        <v>332856530</v>
      </c>
      <c r="L6" s="20">
        <v>343553087</v>
      </c>
    </row>
    <row r="7" spans="1:12" ht="13.5">
      <c r="A7" s="24" t="s">
        <v>19</v>
      </c>
      <c r="B7" s="18"/>
      <c r="C7" s="19">
        <v>626611035</v>
      </c>
      <c r="D7" s="19">
        <v>689564771</v>
      </c>
      <c r="E7" s="20">
        <v>728751090</v>
      </c>
      <c r="F7" s="21">
        <v>773395343</v>
      </c>
      <c r="G7" s="19">
        <v>729265846</v>
      </c>
      <c r="H7" s="20">
        <v>768955237</v>
      </c>
      <c r="I7" s="22">
        <v>723831163</v>
      </c>
      <c r="J7" s="23">
        <v>745091048</v>
      </c>
      <c r="K7" s="19">
        <v>794017560</v>
      </c>
      <c r="L7" s="20">
        <v>847425682</v>
      </c>
    </row>
    <row r="8" spans="1:12" ht="13.5">
      <c r="A8" s="24" t="s">
        <v>20</v>
      </c>
      <c r="B8" s="18"/>
      <c r="C8" s="19">
        <v>241770106</v>
      </c>
      <c r="D8" s="19">
        <v>264355166</v>
      </c>
      <c r="E8" s="20">
        <v>94260928</v>
      </c>
      <c r="F8" s="21">
        <v>124068305</v>
      </c>
      <c r="G8" s="19">
        <v>126593540</v>
      </c>
      <c r="H8" s="20">
        <v>72318460</v>
      </c>
      <c r="I8" s="22">
        <v>90955247</v>
      </c>
      <c r="J8" s="23">
        <v>92927029</v>
      </c>
      <c r="K8" s="19">
        <v>94701195</v>
      </c>
      <c r="L8" s="20">
        <v>96952522</v>
      </c>
    </row>
    <row r="9" spans="1:12" ht="13.5">
      <c r="A9" s="24" t="s">
        <v>21</v>
      </c>
      <c r="B9" s="18" t="s">
        <v>22</v>
      </c>
      <c r="C9" s="19">
        <v>118316173</v>
      </c>
      <c r="D9" s="19">
        <v>115805992</v>
      </c>
      <c r="E9" s="20">
        <v>125385666</v>
      </c>
      <c r="F9" s="21">
        <v>140560000</v>
      </c>
      <c r="G9" s="19">
        <v>140560001</v>
      </c>
      <c r="H9" s="20">
        <v>140276701</v>
      </c>
      <c r="I9" s="22">
        <v>141123061</v>
      </c>
      <c r="J9" s="23">
        <v>162864618</v>
      </c>
      <c r="K9" s="19">
        <v>184474907</v>
      </c>
      <c r="L9" s="20">
        <v>206613458</v>
      </c>
    </row>
    <row r="10" spans="1:12" ht="13.5">
      <c r="A10" s="24" t="s">
        <v>23</v>
      </c>
      <c r="B10" s="18" t="s">
        <v>22</v>
      </c>
      <c r="C10" s="19">
        <v>60240330</v>
      </c>
      <c r="D10" s="19">
        <v>58991232</v>
      </c>
      <c r="E10" s="20">
        <v>58046226</v>
      </c>
      <c r="F10" s="21">
        <v>56684905</v>
      </c>
      <c r="G10" s="19">
        <v>60336672</v>
      </c>
      <c r="H10" s="20">
        <v>22515709</v>
      </c>
      <c r="I10" s="22">
        <v>49604679</v>
      </c>
      <c r="J10" s="23">
        <v>52304720</v>
      </c>
      <c r="K10" s="19">
        <v>69234880</v>
      </c>
      <c r="L10" s="20">
        <v>75096640</v>
      </c>
    </row>
    <row r="11" spans="1:12" ht="13.5">
      <c r="A11" s="24" t="s">
        <v>24</v>
      </c>
      <c r="B11" s="18"/>
      <c r="C11" s="19">
        <v>24526195</v>
      </c>
      <c r="D11" s="19">
        <v>22193358</v>
      </c>
      <c r="E11" s="20">
        <v>42630373</v>
      </c>
      <c r="F11" s="21">
        <v>27295833</v>
      </c>
      <c r="G11" s="19">
        <v>34716134</v>
      </c>
      <c r="H11" s="20">
        <v>42576462</v>
      </c>
      <c r="I11" s="22">
        <v>51293074</v>
      </c>
      <c r="J11" s="23">
        <v>34024357</v>
      </c>
      <c r="K11" s="19">
        <v>35367991</v>
      </c>
      <c r="L11" s="20">
        <v>36379414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-973398084</v>
      </c>
      <c r="D14" s="19">
        <v>-1006696893</v>
      </c>
      <c r="E14" s="20">
        <v>-1069756555</v>
      </c>
      <c r="F14" s="21">
        <v>-1201983860</v>
      </c>
      <c r="G14" s="19">
        <v>-1171253666</v>
      </c>
      <c r="H14" s="20">
        <v>-1114146679</v>
      </c>
      <c r="I14" s="22">
        <v>-1145014124</v>
      </c>
      <c r="J14" s="23">
        <v>-1220230841</v>
      </c>
      <c r="K14" s="19">
        <v>-1287108897</v>
      </c>
      <c r="L14" s="20">
        <v>-1360514119</v>
      </c>
    </row>
    <row r="15" spans="1:12" ht="13.5">
      <c r="A15" s="24" t="s">
        <v>28</v>
      </c>
      <c r="B15" s="18"/>
      <c r="C15" s="19">
        <v>-10969999</v>
      </c>
      <c r="D15" s="19">
        <v>-9718817</v>
      </c>
      <c r="E15" s="20">
        <v>-8391097</v>
      </c>
      <c r="F15" s="21">
        <v>-35746556</v>
      </c>
      <c r="G15" s="19">
        <v>-19854628</v>
      </c>
      <c r="H15" s="20">
        <v>-7249011</v>
      </c>
      <c r="I15" s="22">
        <v>-18639974</v>
      </c>
      <c r="J15" s="23">
        <v>-19308725</v>
      </c>
      <c r="K15" s="19">
        <v>-30473141</v>
      </c>
      <c r="L15" s="20">
        <v>-40905716</v>
      </c>
    </row>
    <row r="16" spans="1:12" ht="13.5">
      <c r="A16" s="24" t="s">
        <v>29</v>
      </c>
      <c r="B16" s="18" t="s">
        <v>22</v>
      </c>
      <c r="C16" s="19">
        <v>-57517288</v>
      </c>
      <c r="D16" s="19">
        <v>-63791396</v>
      </c>
      <c r="E16" s="20">
        <v>-71439309</v>
      </c>
      <c r="F16" s="21">
        <v>-1760000</v>
      </c>
      <c r="G16" s="19">
        <v>-6043818</v>
      </c>
      <c r="H16" s="20">
        <v>-4951110</v>
      </c>
      <c r="I16" s="22">
        <v>-5963573</v>
      </c>
      <c r="J16" s="23">
        <v>-1995000</v>
      </c>
      <c r="K16" s="19">
        <v>-2122500</v>
      </c>
      <c r="L16" s="20">
        <v>-2251125</v>
      </c>
    </row>
    <row r="17" spans="1:12" ht="13.5">
      <c r="A17" s="25" t="s">
        <v>30</v>
      </c>
      <c r="B17" s="26"/>
      <c r="C17" s="27">
        <f>SUM(C6:C16)</f>
        <v>294004276</v>
      </c>
      <c r="D17" s="27">
        <f aca="true" t="shared" si="0" ref="D17:L17">SUM(D6:D16)</f>
        <v>353496511</v>
      </c>
      <c r="E17" s="28">
        <f t="shared" si="0"/>
        <v>208097786</v>
      </c>
      <c r="F17" s="29">
        <f t="shared" si="0"/>
        <v>187375253</v>
      </c>
      <c r="G17" s="27">
        <f t="shared" si="0"/>
        <v>201551974</v>
      </c>
      <c r="H17" s="30">
        <f t="shared" si="0"/>
        <v>219253085</v>
      </c>
      <c r="I17" s="29">
        <f t="shared" si="0"/>
        <v>196943183</v>
      </c>
      <c r="J17" s="31">
        <f t="shared" si="0"/>
        <v>167822510</v>
      </c>
      <c r="K17" s="27">
        <f t="shared" si="0"/>
        <v>190948525</v>
      </c>
      <c r="L17" s="28">
        <f t="shared" si="0"/>
        <v>202349843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221764</v>
      </c>
      <c r="D21" s="19">
        <v>128571</v>
      </c>
      <c r="E21" s="20">
        <v>1488576</v>
      </c>
      <c r="F21" s="38">
        <v>150000</v>
      </c>
      <c r="G21" s="39">
        <v>150000</v>
      </c>
      <c r="H21" s="40">
        <v>95745</v>
      </c>
      <c r="I21" s="22"/>
      <c r="J21" s="41">
        <v>-55250</v>
      </c>
      <c r="K21" s="39">
        <v>-55513</v>
      </c>
      <c r="L21" s="40">
        <v>-45788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21239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26293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-2000000</v>
      </c>
      <c r="D24" s="19">
        <v>-60000000</v>
      </c>
      <c r="E24" s="20"/>
      <c r="F24" s="21">
        <v>-144000000</v>
      </c>
      <c r="G24" s="19">
        <v>126000000</v>
      </c>
      <c r="H24" s="20">
        <v>3000000</v>
      </c>
      <c r="I24" s="22">
        <v>-55625</v>
      </c>
      <c r="J24" s="23">
        <v>18000000</v>
      </c>
      <c r="K24" s="19">
        <v>-18000000</v>
      </c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-259743692</v>
      </c>
      <c r="D26" s="19">
        <v>-265980414</v>
      </c>
      <c r="E26" s="20">
        <v>-194496286</v>
      </c>
      <c r="F26" s="21">
        <v>-257174759</v>
      </c>
      <c r="G26" s="19">
        <v>-308979081</v>
      </c>
      <c r="H26" s="20">
        <v>-215888567</v>
      </c>
      <c r="I26" s="22">
        <v>-247555264</v>
      </c>
      <c r="J26" s="23">
        <v>-282174766</v>
      </c>
      <c r="K26" s="19">
        <v>-323885145</v>
      </c>
      <c r="L26" s="20">
        <v>-365982920</v>
      </c>
    </row>
    <row r="27" spans="1:12" ht="13.5">
      <c r="A27" s="25" t="s">
        <v>37</v>
      </c>
      <c r="B27" s="26"/>
      <c r="C27" s="27">
        <f>SUM(C21:C26)</f>
        <v>-261521928</v>
      </c>
      <c r="D27" s="27">
        <f aca="true" t="shared" si="1" ref="D27:L27">SUM(D21:D26)</f>
        <v>-325851843</v>
      </c>
      <c r="E27" s="28">
        <f t="shared" si="1"/>
        <v>-192981417</v>
      </c>
      <c r="F27" s="29">
        <f t="shared" si="1"/>
        <v>-401024759</v>
      </c>
      <c r="G27" s="27">
        <f t="shared" si="1"/>
        <v>-182829081</v>
      </c>
      <c r="H27" s="28">
        <f t="shared" si="1"/>
        <v>-212792822</v>
      </c>
      <c r="I27" s="30">
        <f t="shared" si="1"/>
        <v>-247589650</v>
      </c>
      <c r="J27" s="31">
        <f t="shared" si="1"/>
        <v>-264230016</v>
      </c>
      <c r="K27" s="27">
        <f t="shared" si="1"/>
        <v>-341940658</v>
      </c>
      <c r="L27" s="28">
        <f t="shared" si="1"/>
        <v>-366028708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>
        <v>-1396241</v>
      </c>
      <c r="F31" s="21"/>
      <c r="G31" s="19"/>
      <c r="H31" s="20"/>
      <c r="I31" s="22">
        <v>11442543</v>
      </c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1890403</v>
      </c>
      <c r="E32" s="20">
        <v>-10341128</v>
      </c>
      <c r="F32" s="21">
        <v>224162140</v>
      </c>
      <c r="G32" s="19"/>
      <c r="H32" s="20"/>
      <c r="I32" s="22">
        <v>55323355</v>
      </c>
      <c r="J32" s="23">
        <v>134790000</v>
      </c>
      <c r="K32" s="19">
        <v>167220000</v>
      </c>
      <c r="L32" s="20">
        <v>181844000</v>
      </c>
    </row>
    <row r="33" spans="1:12" ht="13.5">
      <c r="A33" s="24" t="s">
        <v>41</v>
      </c>
      <c r="B33" s="18"/>
      <c r="C33" s="19">
        <v>3807215</v>
      </c>
      <c r="D33" s="19"/>
      <c r="E33" s="20">
        <v>-9934301</v>
      </c>
      <c r="F33" s="21">
        <v>5765991</v>
      </c>
      <c r="G33" s="39">
        <v>2918878</v>
      </c>
      <c r="H33" s="40">
        <v>7371250</v>
      </c>
      <c r="I33" s="42">
        <v>-7371250</v>
      </c>
      <c r="J33" s="23">
        <v>5765991</v>
      </c>
      <c r="K33" s="19">
        <v>6342502</v>
      </c>
      <c r="L33" s="20">
        <v>6849902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-11330478</v>
      </c>
      <c r="D35" s="19">
        <v>-12954731</v>
      </c>
      <c r="E35" s="20">
        <v>-11916563</v>
      </c>
      <c r="F35" s="21">
        <v>-16770192</v>
      </c>
      <c r="G35" s="19">
        <v>-16770192</v>
      </c>
      <c r="H35" s="20">
        <v>-10334264</v>
      </c>
      <c r="I35" s="22">
        <v>-5309844</v>
      </c>
      <c r="J35" s="23">
        <v>-11442543</v>
      </c>
      <c r="K35" s="19">
        <v>-20335000</v>
      </c>
      <c r="L35" s="20">
        <v>-29850000</v>
      </c>
    </row>
    <row r="36" spans="1:12" ht="13.5">
      <c r="A36" s="25" t="s">
        <v>43</v>
      </c>
      <c r="B36" s="26"/>
      <c r="C36" s="27">
        <f>SUM(C31:C35)</f>
        <v>-7523263</v>
      </c>
      <c r="D36" s="27">
        <f aca="true" t="shared" si="2" ref="D36:L36">SUM(D31:D35)</f>
        <v>-11064328</v>
      </c>
      <c r="E36" s="28">
        <f t="shared" si="2"/>
        <v>-33588233</v>
      </c>
      <c r="F36" s="29">
        <f t="shared" si="2"/>
        <v>213157939</v>
      </c>
      <c r="G36" s="27">
        <f t="shared" si="2"/>
        <v>-13851314</v>
      </c>
      <c r="H36" s="28">
        <f t="shared" si="2"/>
        <v>-2963014</v>
      </c>
      <c r="I36" s="30">
        <f t="shared" si="2"/>
        <v>54084804</v>
      </c>
      <c r="J36" s="31">
        <f t="shared" si="2"/>
        <v>129113448</v>
      </c>
      <c r="K36" s="27">
        <f t="shared" si="2"/>
        <v>153227502</v>
      </c>
      <c r="L36" s="28">
        <f t="shared" si="2"/>
        <v>158843902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24959085</v>
      </c>
      <c r="D38" s="33">
        <f aca="true" t="shared" si="3" ref="D38:L38">+D17+D27+D36</f>
        <v>16580340</v>
      </c>
      <c r="E38" s="34">
        <f t="shared" si="3"/>
        <v>-18471864</v>
      </c>
      <c r="F38" s="35">
        <f t="shared" si="3"/>
        <v>-491567</v>
      </c>
      <c r="G38" s="33">
        <f t="shared" si="3"/>
        <v>4871579</v>
      </c>
      <c r="H38" s="34">
        <f t="shared" si="3"/>
        <v>3497249</v>
      </c>
      <c r="I38" s="36">
        <f t="shared" si="3"/>
        <v>3438337</v>
      </c>
      <c r="J38" s="37">
        <f t="shared" si="3"/>
        <v>32705942</v>
      </c>
      <c r="K38" s="33">
        <f t="shared" si="3"/>
        <v>2235369</v>
      </c>
      <c r="L38" s="34">
        <f t="shared" si="3"/>
        <v>-4834963</v>
      </c>
    </row>
    <row r="39" spans="1:12" ht="13.5">
      <c r="A39" s="24" t="s">
        <v>45</v>
      </c>
      <c r="B39" s="18" t="s">
        <v>46</v>
      </c>
      <c r="C39" s="33">
        <v>57395683</v>
      </c>
      <c r="D39" s="33">
        <v>82354766</v>
      </c>
      <c r="E39" s="34">
        <v>98935106</v>
      </c>
      <c r="F39" s="35">
        <v>61718601</v>
      </c>
      <c r="G39" s="33">
        <v>80630583</v>
      </c>
      <c r="H39" s="34">
        <v>80630583</v>
      </c>
      <c r="I39" s="36">
        <v>80463242</v>
      </c>
      <c r="J39" s="37">
        <v>23499111</v>
      </c>
      <c r="K39" s="33">
        <v>56205051</v>
      </c>
      <c r="L39" s="34">
        <v>58440420</v>
      </c>
    </row>
    <row r="40" spans="1:12" ht="13.5">
      <c r="A40" s="43" t="s">
        <v>47</v>
      </c>
      <c r="B40" s="44" t="s">
        <v>46</v>
      </c>
      <c r="C40" s="45">
        <v>82354769</v>
      </c>
      <c r="D40" s="45">
        <v>98935105</v>
      </c>
      <c r="E40" s="46">
        <v>80463242</v>
      </c>
      <c r="F40" s="47">
        <v>61227034</v>
      </c>
      <c r="G40" s="45">
        <v>85502161</v>
      </c>
      <c r="H40" s="46">
        <v>84127832</v>
      </c>
      <c r="I40" s="48">
        <v>83901579</v>
      </c>
      <c r="J40" s="49">
        <v>56205051</v>
      </c>
      <c r="K40" s="45">
        <v>58440420</v>
      </c>
      <c r="L40" s="46">
        <v>53605457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407975299</v>
      </c>
      <c r="G6" s="19">
        <v>427805146</v>
      </c>
      <c r="H6" s="20">
        <v>415230753</v>
      </c>
      <c r="I6" s="22">
        <v>374821716</v>
      </c>
      <c r="J6" s="23">
        <v>493120004</v>
      </c>
      <c r="K6" s="19">
        <v>538899989</v>
      </c>
      <c r="L6" s="20">
        <v>580934188</v>
      </c>
    </row>
    <row r="7" spans="1:12" ht="13.5">
      <c r="A7" s="24" t="s">
        <v>19</v>
      </c>
      <c r="B7" s="18"/>
      <c r="C7" s="19"/>
      <c r="D7" s="19"/>
      <c r="E7" s="20"/>
      <c r="F7" s="21">
        <v>1099951804</v>
      </c>
      <c r="G7" s="19">
        <v>947866505</v>
      </c>
      <c r="H7" s="20">
        <v>729343759</v>
      </c>
      <c r="I7" s="22">
        <v>858615305</v>
      </c>
      <c r="J7" s="23">
        <v>1160747791</v>
      </c>
      <c r="K7" s="19">
        <v>1262607928</v>
      </c>
      <c r="L7" s="20">
        <v>1363228915</v>
      </c>
    </row>
    <row r="8" spans="1:12" ht="13.5">
      <c r="A8" s="24" t="s">
        <v>20</v>
      </c>
      <c r="B8" s="18"/>
      <c r="C8" s="19"/>
      <c r="D8" s="19"/>
      <c r="E8" s="20"/>
      <c r="F8" s="21">
        <v>307690200</v>
      </c>
      <c r="G8" s="19">
        <v>250296899</v>
      </c>
      <c r="H8" s="20">
        <v>162433995</v>
      </c>
      <c r="I8" s="22">
        <v>56658872</v>
      </c>
      <c r="J8" s="23">
        <v>296621067</v>
      </c>
      <c r="K8" s="19">
        <v>318595014</v>
      </c>
      <c r="L8" s="20">
        <v>327145908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>
        <v>707415085</v>
      </c>
      <c r="G9" s="19">
        <v>475523532</v>
      </c>
      <c r="H9" s="20">
        <v>430787000</v>
      </c>
      <c r="I9" s="22">
        <v>494367792</v>
      </c>
      <c r="J9" s="23">
        <v>695667605</v>
      </c>
      <c r="K9" s="19">
        <v>743053019</v>
      </c>
      <c r="L9" s="20">
        <v>800085566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>
        <v>582171340</v>
      </c>
      <c r="G10" s="19">
        <v>710062936</v>
      </c>
      <c r="H10" s="20">
        <v>646410000</v>
      </c>
      <c r="I10" s="22">
        <v>633201891</v>
      </c>
      <c r="J10" s="23">
        <v>597302395</v>
      </c>
      <c r="K10" s="19">
        <v>541767981</v>
      </c>
      <c r="L10" s="20">
        <v>591343434</v>
      </c>
    </row>
    <row r="11" spans="1:12" ht="13.5">
      <c r="A11" s="24" t="s">
        <v>24</v>
      </c>
      <c r="B11" s="18"/>
      <c r="C11" s="19"/>
      <c r="D11" s="19"/>
      <c r="E11" s="20"/>
      <c r="F11" s="21">
        <v>23425189</v>
      </c>
      <c r="G11" s="19">
        <v>27332119</v>
      </c>
      <c r="H11" s="20">
        <v>748520</v>
      </c>
      <c r="I11" s="22">
        <v>28240405</v>
      </c>
      <c r="J11" s="23">
        <v>29933852</v>
      </c>
      <c r="K11" s="19">
        <v>32927237</v>
      </c>
      <c r="L11" s="20">
        <v>37807203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>
        <v>-2084707692</v>
      </c>
      <c r="G14" s="19">
        <v>-1883512971</v>
      </c>
      <c r="H14" s="20">
        <v>-1951729400</v>
      </c>
      <c r="I14" s="22">
        <v>-1755856360</v>
      </c>
      <c r="J14" s="23">
        <v>-2840203446</v>
      </c>
      <c r="K14" s="19">
        <v>-2904661637</v>
      </c>
      <c r="L14" s="20">
        <v>-2946865071</v>
      </c>
    </row>
    <row r="15" spans="1:12" ht="13.5">
      <c r="A15" s="24" t="s">
        <v>28</v>
      </c>
      <c r="B15" s="18"/>
      <c r="C15" s="19"/>
      <c r="D15" s="19"/>
      <c r="E15" s="20"/>
      <c r="F15" s="21">
        <v>-30710318</v>
      </c>
      <c r="G15" s="19">
        <v>-30719941</v>
      </c>
      <c r="H15" s="20">
        <v>-21915897</v>
      </c>
      <c r="I15" s="22">
        <v>-40046723</v>
      </c>
      <c r="J15" s="23">
        <v>-25770316</v>
      </c>
      <c r="K15" s="19">
        <v>-23467030</v>
      </c>
      <c r="L15" s="20">
        <v>-21309967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-188452765</v>
      </c>
      <c r="G16" s="19">
        <v>-34020322</v>
      </c>
      <c r="H16" s="20">
        <v>-5153883</v>
      </c>
      <c r="I16" s="22">
        <v>-39270698</v>
      </c>
      <c r="J16" s="23">
        <v>-37196340</v>
      </c>
      <c r="K16" s="19">
        <v>-35208137</v>
      </c>
      <c r="L16" s="20">
        <v>-37743123</v>
      </c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824758142</v>
      </c>
      <c r="G17" s="27">
        <f t="shared" si="0"/>
        <v>890633903</v>
      </c>
      <c r="H17" s="30">
        <f t="shared" si="0"/>
        <v>406154847</v>
      </c>
      <c r="I17" s="29">
        <f t="shared" si="0"/>
        <v>610732200</v>
      </c>
      <c r="J17" s="31">
        <f t="shared" si="0"/>
        <v>370222612</v>
      </c>
      <c r="K17" s="27">
        <f t="shared" si="0"/>
        <v>474514364</v>
      </c>
      <c r="L17" s="28">
        <f t="shared" si="0"/>
        <v>694627053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>
        <v>26754</v>
      </c>
      <c r="I21" s="22">
        <v>1224853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202527</v>
      </c>
      <c r="J22" s="23">
        <v>220632213</v>
      </c>
      <c r="K22" s="19">
        <v>223803387</v>
      </c>
      <c r="L22" s="20">
        <v>242989013</v>
      </c>
    </row>
    <row r="23" spans="1:12" ht="13.5">
      <c r="A23" s="24" t="s">
        <v>34</v>
      </c>
      <c r="B23" s="18"/>
      <c r="C23" s="39"/>
      <c r="D23" s="19"/>
      <c r="E23" s="20"/>
      <c r="F23" s="38">
        <v>126936396</v>
      </c>
      <c r="G23" s="39"/>
      <c r="H23" s="40"/>
      <c r="I23" s="22"/>
      <c r="J23" s="41">
        <v>119260121</v>
      </c>
      <c r="K23" s="39">
        <v>130575127</v>
      </c>
      <c r="L23" s="40">
        <v>125590549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993850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>
        <v>-727898125</v>
      </c>
      <c r="G26" s="19">
        <v>-741423869</v>
      </c>
      <c r="H26" s="20">
        <v>-389155169</v>
      </c>
      <c r="I26" s="22">
        <v>-610933992</v>
      </c>
      <c r="J26" s="23">
        <v>-607133894</v>
      </c>
      <c r="K26" s="19">
        <v>-570027128</v>
      </c>
      <c r="L26" s="20">
        <v>-640864936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-600961729</v>
      </c>
      <c r="G27" s="27">
        <f t="shared" si="1"/>
        <v>-741423869</v>
      </c>
      <c r="H27" s="28">
        <f t="shared" si="1"/>
        <v>-389128415</v>
      </c>
      <c r="I27" s="30">
        <f t="shared" si="1"/>
        <v>-608512762</v>
      </c>
      <c r="J27" s="31">
        <f t="shared" si="1"/>
        <v>-267241560</v>
      </c>
      <c r="K27" s="27">
        <f t="shared" si="1"/>
        <v>-215648614</v>
      </c>
      <c r="L27" s="28">
        <f t="shared" si="1"/>
        <v>-272285374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>
        <v>50000000</v>
      </c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-22361498</v>
      </c>
      <c r="G35" s="19">
        <v>-72361498</v>
      </c>
      <c r="H35" s="20">
        <v>-16123270</v>
      </c>
      <c r="I35" s="22">
        <v>-4710731</v>
      </c>
      <c r="J35" s="23">
        <v>-20410488</v>
      </c>
      <c r="K35" s="19">
        <v>-21596248</v>
      </c>
      <c r="L35" s="20">
        <v>-17209120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-22361498</v>
      </c>
      <c r="G36" s="27">
        <f t="shared" si="2"/>
        <v>-22361498</v>
      </c>
      <c r="H36" s="28">
        <f t="shared" si="2"/>
        <v>-16123270</v>
      </c>
      <c r="I36" s="30">
        <f t="shared" si="2"/>
        <v>-4710731</v>
      </c>
      <c r="J36" s="31">
        <f t="shared" si="2"/>
        <v>-20410488</v>
      </c>
      <c r="K36" s="27">
        <f t="shared" si="2"/>
        <v>-21596248</v>
      </c>
      <c r="L36" s="28">
        <f t="shared" si="2"/>
        <v>-17209120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201434915</v>
      </c>
      <c r="G38" s="33">
        <f t="shared" si="3"/>
        <v>126848536</v>
      </c>
      <c r="H38" s="34">
        <f t="shared" si="3"/>
        <v>903162</v>
      </c>
      <c r="I38" s="36">
        <f t="shared" si="3"/>
        <v>-2491293</v>
      </c>
      <c r="J38" s="37">
        <f t="shared" si="3"/>
        <v>82570564</v>
      </c>
      <c r="K38" s="33">
        <f t="shared" si="3"/>
        <v>237269502</v>
      </c>
      <c r="L38" s="34">
        <f t="shared" si="3"/>
        <v>405132559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>
        <v>172831966</v>
      </c>
      <c r="G39" s="33">
        <v>66805780</v>
      </c>
      <c r="H39" s="34">
        <v>19724791</v>
      </c>
      <c r="I39" s="36">
        <v>26355573</v>
      </c>
      <c r="J39" s="37">
        <v>127296471</v>
      </c>
      <c r="K39" s="33">
        <v>209867035</v>
      </c>
      <c r="L39" s="34">
        <v>447136537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>
        <v>374266879</v>
      </c>
      <c r="G40" s="45">
        <v>193654314</v>
      </c>
      <c r="H40" s="46">
        <v>20627953</v>
      </c>
      <c r="I40" s="48">
        <v>23864280</v>
      </c>
      <c r="J40" s="49">
        <v>209867035</v>
      </c>
      <c r="K40" s="45">
        <v>447136537</v>
      </c>
      <c r="L40" s="46">
        <v>852269096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266832049</v>
      </c>
      <c r="D6" s="19">
        <v>299190442</v>
      </c>
      <c r="E6" s="20">
        <v>314615563</v>
      </c>
      <c r="F6" s="21">
        <v>447771600</v>
      </c>
      <c r="G6" s="19">
        <v>396171022</v>
      </c>
      <c r="H6" s="20">
        <v>343317496</v>
      </c>
      <c r="I6" s="22">
        <v>347392347</v>
      </c>
      <c r="J6" s="23">
        <v>464989027</v>
      </c>
      <c r="K6" s="19">
        <v>503026061</v>
      </c>
      <c r="L6" s="20">
        <v>548110840</v>
      </c>
    </row>
    <row r="7" spans="1:12" ht="13.5">
      <c r="A7" s="24" t="s">
        <v>19</v>
      </c>
      <c r="B7" s="18"/>
      <c r="C7" s="19">
        <v>601530000</v>
      </c>
      <c r="D7" s="19">
        <v>729327224</v>
      </c>
      <c r="E7" s="20">
        <v>717694239</v>
      </c>
      <c r="F7" s="21">
        <v>970969301</v>
      </c>
      <c r="G7" s="19">
        <v>904353852</v>
      </c>
      <c r="H7" s="20">
        <v>789950422</v>
      </c>
      <c r="I7" s="22">
        <v>684755908</v>
      </c>
      <c r="J7" s="23">
        <v>980651680</v>
      </c>
      <c r="K7" s="19">
        <v>1056780882</v>
      </c>
      <c r="L7" s="20">
        <v>1139876190</v>
      </c>
    </row>
    <row r="8" spans="1:12" ht="13.5">
      <c r="A8" s="24" t="s">
        <v>20</v>
      </c>
      <c r="B8" s="18"/>
      <c r="C8" s="19">
        <v>74866219</v>
      </c>
      <c r="D8" s="19">
        <v>137626620</v>
      </c>
      <c r="E8" s="20">
        <v>60199000</v>
      </c>
      <c r="F8" s="21">
        <v>61619335</v>
      </c>
      <c r="G8" s="19">
        <v>64179338</v>
      </c>
      <c r="H8" s="20">
        <v>51371483</v>
      </c>
      <c r="I8" s="22">
        <v>65674168</v>
      </c>
      <c r="J8" s="23">
        <v>63305057</v>
      </c>
      <c r="K8" s="19">
        <v>66943214</v>
      </c>
      <c r="L8" s="20">
        <v>70609875</v>
      </c>
    </row>
    <row r="9" spans="1:12" ht="13.5">
      <c r="A9" s="24" t="s">
        <v>21</v>
      </c>
      <c r="B9" s="18" t="s">
        <v>22</v>
      </c>
      <c r="C9" s="19">
        <v>166600914</v>
      </c>
      <c r="D9" s="19">
        <v>168280648</v>
      </c>
      <c r="E9" s="20">
        <v>164214698</v>
      </c>
      <c r="F9" s="21">
        <v>165896698</v>
      </c>
      <c r="G9" s="19">
        <v>170171899</v>
      </c>
      <c r="H9" s="20">
        <v>165241294</v>
      </c>
      <c r="I9" s="22">
        <v>163924456</v>
      </c>
      <c r="J9" s="23">
        <v>173255654</v>
      </c>
      <c r="K9" s="19">
        <v>192585404</v>
      </c>
      <c r="L9" s="20">
        <v>206615174</v>
      </c>
    </row>
    <row r="10" spans="1:12" ht="13.5">
      <c r="A10" s="24" t="s">
        <v>23</v>
      </c>
      <c r="B10" s="18" t="s">
        <v>22</v>
      </c>
      <c r="C10" s="19">
        <v>140152984</v>
      </c>
      <c r="D10" s="19">
        <v>113755572</v>
      </c>
      <c r="E10" s="20">
        <v>111728307</v>
      </c>
      <c r="F10" s="21">
        <v>81564302</v>
      </c>
      <c r="G10" s="19">
        <v>99270130</v>
      </c>
      <c r="H10" s="20">
        <v>77362500</v>
      </c>
      <c r="I10" s="22">
        <v>89522672</v>
      </c>
      <c r="J10" s="23">
        <v>159589347</v>
      </c>
      <c r="K10" s="19">
        <v>90869596</v>
      </c>
      <c r="L10" s="20">
        <v>145552826</v>
      </c>
    </row>
    <row r="11" spans="1:12" ht="13.5">
      <c r="A11" s="24" t="s">
        <v>24</v>
      </c>
      <c r="B11" s="18"/>
      <c r="C11" s="19">
        <v>78157077</v>
      </c>
      <c r="D11" s="19">
        <v>94241707</v>
      </c>
      <c r="E11" s="20">
        <v>122382726</v>
      </c>
      <c r="F11" s="21">
        <v>36500000</v>
      </c>
      <c r="G11" s="19">
        <v>120000000</v>
      </c>
      <c r="H11" s="20">
        <v>154745650</v>
      </c>
      <c r="I11" s="22">
        <v>151654478</v>
      </c>
      <c r="J11" s="23">
        <v>44407255</v>
      </c>
      <c r="K11" s="19">
        <v>43904674</v>
      </c>
      <c r="L11" s="20">
        <v>42400901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-1118650749</v>
      </c>
      <c r="D14" s="19">
        <v>-1325142551</v>
      </c>
      <c r="E14" s="20">
        <v>-1308897524</v>
      </c>
      <c r="F14" s="21">
        <v>-1555926378</v>
      </c>
      <c r="G14" s="19">
        <v>-1555926375</v>
      </c>
      <c r="H14" s="20">
        <v>-1451058017</v>
      </c>
      <c r="I14" s="22">
        <v>-1371854852</v>
      </c>
      <c r="J14" s="23">
        <v>-1603776768</v>
      </c>
      <c r="K14" s="19">
        <v>-1711531284</v>
      </c>
      <c r="L14" s="20">
        <v>-1812102069</v>
      </c>
    </row>
    <row r="15" spans="1:12" ht="13.5">
      <c r="A15" s="24" t="s">
        <v>28</v>
      </c>
      <c r="B15" s="18"/>
      <c r="C15" s="19">
        <v>-28056345</v>
      </c>
      <c r="D15" s="19">
        <v>-30458023</v>
      </c>
      <c r="E15" s="20">
        <v>-29018431</v>
      </c>
      <c r="F15" s="21">
        <v>-27757074</v>
      </c>
      <c r="G15" s="19">
        <v>-27757074</v>
      </c>
      <c r="H15" s="20">
        <v>-27789439</v>
      </c>
      <c r="I15" s="22">
        <v>-27789438</v>
      </c>
      <c r="J15" s="23">
        <v>-26811930</v>
      </c>
      <c r="K15" s="19">
        <v>-25799216</v>
      </c>
      <c r="L15" s="20">
        <v>-24665314</v>
      </c>
    </row>
    <row r="16" spans="1:12" ht="13.5">
      <c r="A16" s="24" t="s">
        <v>29</v>
      </c>
      <c r="B16" s="18" t="s">
        <v>22</v>
      </c>
      <c r="C16" s="19">
        <v>-4403000</v>
      </c>
      <c r="D16" s="19">
        <v>-4910015</v>
      </c>
      <c r="E16" s="20">
        <v>-6625231</v>
      </c>
      <c r="F16" s="21">
        <v>-6510000</v>
      </c>
      <c r="G16" s="19">
        <v>-7590000</v>
      </c>
      <c r="H16" s="20">
        <v>-7819533</v>
      </c>
      <c r="I16" s="22">
        <v>-7984007</v>
      </c>
      <c r="J16" s="23">
        <v>-9470000</v>
      </c>
      <c r="K16" s="19">
        <v>-9529700</v>
      </c>
      <c r="L16" s="20">
        <v>-9587086</v>
      </c>
    </row>
    <row r="17" spans="1:12" ht="13.5">
      <c r="A17" s="25" t="s">
        <v>30</v>
      </c>
      <c r="B17" s="26"/>
      <c r="C17" s="27">
        <f>SUM(C6:C16)</f>
        <v>177029149</v>
      </c>
      <c r="D17" s="27">
        <f aca="true" t="shared" si="0" ref="D17:L17">SUM(D6:D16)</f>
        <v>181911624</v>
      </c>
      <c r="E17" s="28">
        <f t="shared" si="0"/>
        <v>146293347</v>
      </c>
      <c r="F17" s="29">
        <f t="shared" si="0"/>
        <v>174127784</v>
      </c>
      <c r="G17" s="27">
        <f t="shared" si="0"/>
        <v>162872792</v>
      </c>
      <c r="H17" s="30">
        <f t="shared" si="0"/>
        <v>95321856</v>
      </c>
      <c r="I17" s="29">
        <f t="shared" si="0"/>
        <v>95295732</v>
      </c>
      <c r="J17" s="31">
        <f t="shared" si="0"/>
        <v>246139322</v>
      </c>
      <c r="K17" s="27">
        <f t="shared" si="0"/>
        <v>207249631</v>
      </c>
      <c r="L17" s="28">
        <f t="shared" si="0"/>
        <v>306811337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-240294831</v>
      </c>
      <c r="D26" s="19">
        <v>-197906563</v>
      </c>
      <c r="E26" s="20">
        <v>-151650839</v>
      </c>
      <c r="F26" s="21">
        <v>-125204158</v>
      </c>
      <c r="G26" s="19">
        <v>-149864840</v>
      </c>
      <c r="H26" s="20">
        <v>-119297984</v>
      </c>
      <c r="I26" s="22">
        <v>-119806508</v>
      </c>
      <c r="J26" s="23">
        <v>-232065602</v>
      </c>
      <c r="K26" s="19">
        <v>-181940547</v>
      </c>
      <c r="L26" s="20">
        <v>-180552826</v>
      </c>
    </row>
    <row r="27" spans="1:12" ht="13.5">
      <c r="A27" s="25" t="s">
        <v>37</v>
      </c>
      <c r="B27" s="26"/>
      <c r="C27" s="27">
        <f>SUM(C21:C26)</f>
        <v>-240294831</v>
      </c>
      <c r="D27" s="27">
        <f aca="true" t="shared" si="1" ref="D27:L27">SUM(D21:D26)</f>
        <v>-197906563</v>
      </c>
      <c r="E27" s="28">
        <f t="shared" si="1"/>
        <v>-151650839</v>
      </c>
      <c r="F27" s="29">
        <f t="shared" si="1"/>
        <v>-125204158</v>
      </c>
      <c r="G27" s="27">
        <f t="shared" si="1"/>
        <v>-149864840</v>
      </c>
      <c r="H27" s="28">
        <f t="shared" si="1"/>
        <v>-119297984</v>
      </c>
      <c r="I27" s="30">
        <f t="shared" si="1"/>
        <v>-119806508</v>
      </c>
      <c r="J27" s="31">
        <f t="shared" si="1"/>
        <v>-232065602</v>
      </c>
      <c r="K27" s="27">
        <f t="shared" si="1"/>
        <v>-181940547</v>
      </c>
      <c r="L27" s="28">
        <f t="shared" si="1"/>
        <v>-180552826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64803069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>
        <v>2853204</v>
      </c>
      <c r="K33" s="19">
        <v>3109993</v>
      </c>
      <c r="L33" s="20">
        <v>3013237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-20303318</v>
      </c>
      <c r="D35" s="19">
        <v>-13746898</v>
      </c>
      <c r="E35" s="20">
        <v>-10824084</v>
      </c>
      <c r="F35" s="21">
        <v>-8246000</v>
      </c>
      <c r="G35" s="19">
        <v>-8246000</v>
      </c>
      <c r="H35" s="20">
        <v>-8203519</v>
      </c>
      <c r="I35" s="22">
        <v>-8203519</v>
      </c>
      <c r="J35" s="23">
        <v>-8237816</v>
      </c>
      <c r="K35" s="19">
        <v>-9250510</v>
      </c>
      <c r="L35" s="20">
        <v>-9397324</v>
      </c>
    </row>
    <row r="36" spans="1:12" ht="13.5">
      <c r="A36" s="25" t="s">
        <v>43</v>
      </c>
      <c r="B36" s="26"/>
      <c r="C36" s="27">
        <f>SUM(C31:C35)</f>
        <v>44499751</v>
      </c>
      <c r="D36" s="27">
        <f aca="true" t="shared" si="2" ref="D36:L36">SUM(D31:D35)</f>
        <v>-13746898</v>
      </c>
      <c r="E36" s="28">
        <f t="shared" si="2"/>
        <v>-10824084</v>
      </c>
      <c r="F36" s="29">
        <f t="shared" si="2"/>
        <v>-8246000</v>
      </c>
      <c r="G36" s="27">
        <f t="shared" si="2"/>
        <v>-8246000</v>
      </c>
      <c r="H36" s="28">
        <f t="shared" si="2"/>
        <v>-8203519</v>
      </c>
      <c r="I36" s="30">
        <f t="shared" si="2"/>
        <v>-8203519</v>
      </c>
      <c r="J36" s="31">
        <f t="shared" si="2"/>
        <v>-5384612</v>
      </c>
      <c r="K36" s="27">
        <f t="shared" si="2"/>
        <v>-6140517</v>
      </c>
      <c r="L36" s="28">
        <f t="shared" si="2"/>
        <v>-6384087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-18765931</v>
      </c>
      <c r="D38" s="33">
        <f aca="true" t="shared" si="3" ref="D38:L38">+D17+D27+D36</f>
        <v>-29741837</v>
      </c>
      <c r="E38" s="34">
        <f t="shared" si="3"/>
        <v>-16181576</v>
      </c>
      <c r="F38" s="35">
        <f t="shared" si="3"/>
        <v>40677626</v>
      </c>
      <c r="G38" s="33">
        <f t="shared" si="3"/>
        <v>4761952</v>
      </c>
      <c r="H38" s="34">
        <f t="shared" si="3"/>
        <v>-32179647</v>
      </c>
      <c r="I38" s="36">
        <f t="shared" si="3"/>
        <v>-32714295</v>
      </c>
      <c r="J38" s="37">
        <f t="shared" si="3"/>
        <v>8689108</v>
      </c>
      <c r="K38" s="33">
        <f t="shared" si="3"/>
        <v>19168567</v>
      </c>
      <c r="L38" s="34">
        <f t="shared" si="3"/>
        <v>119874424</v>
      </c>
    </row>
    <row r="39" spans="1:12" ht="13.5">
      <c r="A39" s="24" t="s">
        <v>45</v>
      </c>
      <c r="B39" s="18" t="s">
        <v>46</v>
      </c>
      <c r="C39" s="33">
        <v>323965041</v>
      </c>
      <c r="D39" s="33">
        <v>305199110</v>
      </c>
      <c r="E39" s="34">
        <v>275457274</v>
      </c>
      <c r="F39" s="35">
        <v>223359668</v>
      </c>
      <c r="G39" s="33">
        <v>259275698</v>
      </c>
      <c r="H39" s="34">
        <v>259275698</v>
      </c>
      <c r="I39" s="36">
        <v>259275698</v>
      </c>
      <c r="J39" s="37">
        <v>235000000</v>
      </c>
      <c r="K39" s="33">
        <v>243689109</v>
      </c>
      <c r="L39" s="34">
        <v>262857676</v>
      </c>
    </row>
    <row r="40" spans="1:12" ht="13.5">
      <c r="A40" s="43" t="s">
        <v>47</v>
      </c>
      <c r="B40" s="44" t="s">
        <v>46</v>
      </c>
      <c r="C40" s="45">
        <v>305199110</v>
      </c>
      <c r="D40" s="45">
        <v>275457274</v>
      </c>
      <c r="E40" s="46">
        <v>259275698</v>
      </c>
      <c r="F40" s="47">
        <v>264037294</v>
      </c>
      <c r="G40" s="45">
        <v>264037649</v>
      </c>
      <c r="H40" s="46">
        <v>227096051</v>
      </c>
      <c r="I40" s="48">
        <v>226561404</v>
      </c>
      <c r="J40" s="49">
        <v>243689109</v>
      </c>
      <c r="K40" s="45">
        <v>262857676</v>
      </c>
      <c r="L40" s="46">
        <v>382732100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157714550</v>
      </c>
      <c r="D6" s="19">
        <v>263330709</v>
      </c>
      <c r="E6" s="20">
        <v>231127318</v>
      </c>
      <c r="F6" s="21">
        <v>233598768</v>
      </c>
      <c r="G6" s="19">
        <v>233511769</v>
      </c>
      <c r="H6" s="20">
        <v>156030211</v>
      </c>
      <c r="I6" s="22">
        <v>296045962</v>
      </c>
      <c r="J6" s="23">
        <v>230000004</v>
      </c>
      <c r="K6" s="19">
        <v>240000000</v>
      </c>
      <c r="L6" s="20">
        <v>255000000</v>
      </c>
    </row>
    <row r="7" spans="1:12" ht="13.5">
      <c r="A7" s="24" t="s">
        <v>19</v>
      </c>
      <c r="B7" s="18"/>
      <c r="C7" s="19">
        <v>448314138</v>
      </c>
      <c r="D7" s="19">
        <v>426787116</v>
      </c>
      <c r="E7" s="20">
        <v>502745098</v>
      </c>
      <c r="F7" s="21">
        <v>537522348</v>
      </c>
      <c r="G7" s="19">
        <v>448122360</v>
      </c>
      <c r="H7" s="20">
        <v>631830614</v>
      </c>
      <c r="I7" s="22">
        <v>693885475</v>
      </c>
      <c r="J7" s="23">
        <v>525999996</v>
      </c>
      <c r="K7" s="19">
        <v>552000000</v>
      </c>
      <c r="L7" s="20">
        <v>582000000</v>
      </c>
    </row>
    <row r="8" spans="1:12" ht="13.5">
      <c r="A8" s="24" t="s">
        <v>20</v>
      </c>
      <c r="B8" s="18"/>
      <c r="C8" s="19">
        <v>27835428</v>
      </c>
      <c r="D8" s="19">
        <v>13097838</v>
      </c>
      <c r="E8" s="20">
        <v>13551814</v>
      </c>
      <c r="F8" s="21">
        <v>28671000</v>
      </c>
      <c r="G8" s="19">
        <v>28141000</v>
      </c>
      <c r="H8" s="20">
        <v>120222583</v>
      </c>
      <c r="I8" s="22">
        <v>9778220</v>
      </c>
      <c r="J8" s="23">
        <v>29511996</v>
      </c>
      <c r="K8" s="19">
        <v>30735208</v>
      </c>
      <c r="L8" s="20">
        <v>32007561</v>
      </c>
    </row>
    <row r="9" spans="1:12" ht="13.5">
      <c r="A9" s="24" t="s">
        <v>21</v>
      </c>
      <c r="B9" s="18" t="s">
        <v>22</v>
      </c>
      <c r="C9" s="19">
        <v>310910000</v>
      </c>
      <c r="D9" s="19">
        <v>369770000</v>
      </c>
      <c r="E9" s="20">
        <v>442428000</v>
      </c>
      <c r="F9" s="21">
        <v>515319000</v>
      </c>
      <c r="G9" s="19">
        <v>515319000</v>
      </c>
      <c r="H9" s="20">
        <v>508218000</v>
      </c>
      <c r="I9" s="22">
        <v>504673000</v>
      </c>
      <c r="J9" s="23">
        <v>571733000</v>
      </c>
      <c r="K9" s="19">
        <v>627800000</v>
      </c>
      <c r="L9" s="20">
        <v>683960000</v>
      </c>
    </row>
    <row r="10" spans="1:12" ht="13.5">
      <c r="A10" s="24" t="s">
        <v>23</v>
      </c>
      <c r="B10" s="18" t="s">
        <v>22</v>
      </c>
      <c r="C10" s="19">
        <v>239361966</v>
      </c>
      <c r="D10" s="19">
        <v>255099454</v>
      </c>
      <c r="E10" s="20">
        <v>296442066</v>
      </c>
      <c r="F10" s="21">
        <v>255210999</v>
      </c>
      <c r="G10" s="19">
        <v>255211000</v>
      </c>
      <c r="H10" s="20">
        <v>264011000</v>
      </c>
      <c r="I10" s="22">
        <v>263056000</v>
      </c>
      <c r="J10" s="23">
        <v>301005000</v>
      </c>
      <c r="K10" s="19">
        <v>324486000</v>
      </c>
      <c r="L10" s="20">
        <v>357935000</v>
      </c>
    </row>
    <row r="11" spans="1:12" ht="13.5">
      <c r="A11" s="24" t="s">
        <v>24</v>
      </c>
      <c r="B11" s="18"/>
      <c r="C11" s="19">
        <v>3442116</v>
      </c>
      <c r="D11" s="19">
        <v>3750086</v>
      </c>
      <c r="E11" s="20">
        <v>7717414</v>
      </c>
      <c r="F11" s="21">
        <v>77599992</v>
      </c>
      <c r="G11" s="19">
        <v>77599997</v>
      </c>
      <c r="H11" s="20">
        <v>7965888</v>
      </c>
      <c r="I11" s="22">
        <v>4300846</v>
      </c>
      <c r="J11" s="23">
        <v>10500000</v>
      </c>
      <c r="K11" s="19">
        <v>12824500</v>
      </c>
      <c r="L11" s="20">
        <v>14162321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-1032496372</v>
      </c>
      <c r="D14" s="19">
        <v>-1041811832</v>
      </c>
      <c r="E14" s="20">
        <v>-1196933987</v>
      </c>
      <c r="F14" s="21">
        <v>-1309481016</v>
      </c>
      <c r="G14" s="19">
        <v>-1309481010</v>
      </c>
      <c r="H14" s="20">
        <v>-1465907909</v>
      </c>
      <c r="I14" s="22">
        <v>-1561627939</v>
      </c>
      <c r="J14" s="23">
        <v>-1308392164</v>
      </c>
      <c r="K14" s="19">
        <v>-1375953539</v>
      </c>
      <c r="L14" s="20">
        <v>-1447262805</v>
      </c>
    </row>
    <row r="15" spans="1:12" ht="13.5">
      <c r="A15" s="24" t="s">
        <v>28</v>
      </c>
      <c r="B15" s="18"/>
      <c r="C15" s="19">
        <v>-3</v>
      </c>
      <c r="D15" s="19">
        <v>-141390</v>
      </c>
      <c r="E15" s="20">
        <v>-243</v>
      </c>
      <c r="F15" s="21">
        <v>-9999996</v>
      </c>
      <c r="G15" s="19">
        <v>-9999999</v>
      </c>
      <c r="H15" s="20">
        <v>-27491980</v>
      </c>
      <c r="I15" s="22">
        <v>-10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-1</v>
      </c>
      <c r="H16" s="20">
        <v>-4361772</v>
      </c>
      <c r="I16" s="22"/>
      <c r="J16" s="23">
        <v>-9999996</v>
      </c>
      <c r="K16" s="19">
        <v>-10590000</v>
      </c>
      <c r="L16" s="20">
        <v>-11204220</v>
      </c>
    </row>
    <row r="17" spans="1:12" ht="13.5">
      <c r="A17" s="25" t="s">
        <v>30</v>
      </c>
      <c r="B17" s="26"/>
      <c r="C17" s="27">
        <f>SUM(C6:C16)</f>
        <v>155081823</v>
      </c>
      <c r="D17" s="27">
        <f aca="true" t="shared" si="0" ref="D17:L17">SUM(D6:D16)</f>
        <v>289881981</v>
      </c>
      <c r="E17" s="28">
        <f t="shared" si="0"/>
        <v>297077480</v>
      </c>
      <c r="F17" s="29">
        <f t="shared" si="0"/>
        <v>328441095</v>
      </c>
      <c r="G17" s="27">
        <f t="shared" si="0"/>
        <v>238424116</v>
      </c>
      <c r="H17" s="30">
        <f t="shared" si="0"/>
        <v>190516635</v>
      </c>
      <c r="I17" s="29">
        <f t="shared" si="0"/>
        <v>210111554</v>
      </c>
      <c r="J17" s="31">
        <f t="shared" si="0"/>
        <v>350357836</v>
      </c>
      <c r="K17" s="27">
        <f t="shared" si="0"/>
        <v>401302169</v>
      </c>
      <c r="L17" s="28">
        <f t="shared" si="0"/>
        <v>466597857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6345511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1980808</v>
      </c>
      <c r="D24" s="19"/>
      <c r="E24" s="20">
        <v>-186431</v>
      </c>
      <c r="F24" s="21"/>
      <c r="G24" s="19"/>
      <c r="H24" s="20"/>
      <c r="I24" s="22">
        <v>-132322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-192858270</v>
      </c>
      <c r="D26" s="19">
        <v>-233581408</v>
      </c>
      <c r="E26" s="20">
        <v>-289000262</v>
      </c>
      <c r="F26" s="21">
        <v>-255210996</v>
      </c>
      <c r="G26" s="19">
        <v>-258231513</v>
      </c>
      <c r="H26" s="20">
        <v>-265822847</v>
      </c>
      <c r="I26" s="22">
        <v>-252614260</v>
      </c>
      <c r="J26" s="23">
        <v>-301005000</v>
      </c>
      <c r="K26" s="19">
        <v>-324486000</v>
      </c>
      <c r="L26" s="20">
        <v>-357935000</v>
      </c>
    </row>
    <row r="27" spans="1:12" ht="13.5">
      <c r="A27" s="25" t="s">
        <v>37</v>
      </c>
      <c r="B27" s="26"/>
      <c r="C27" s="27">
        <f>SUM(C21:C26)</f>
        <v>-190877462</v>
      </c>
      <c r="D27" s="27">
        <f aca="true" t="shared" si="1" ref="D27:L27">SUM(D21:D26)</f>
        <v>-227235897</v>
      </c>
      <c r="E27" s="28">
        <f t="shared" si="1"/>
        <v>-289186693</v>
      </c>
      <c r="F27" s="29">
        <f t="shared" si="1"/>
        <v>-255210996</v>
      </c>
      <c r="G27" s="27">
        <f t="shared" si="1"/>
        <v>-258231513</v>
      </c>
      <c r="H27" s="28">
        <f t="shared" si="1"/>
        <v>-265822847</v>
      </c>
      <c r="I27" s="30">
        <f t="shared" si="1"/>
        <v>-252746582</v>
      </c>
      <c r="J27" s="31">
        <f t="shared" si="1"/>
        <v>-301005000</v>
      </c>
      <c r="K27" s="27">
        <f t="shared" si="1"/>
        <v>-324486000</v>
      </c>
      <c r="L27" s="28">
        <f t="shared" si="1"/>
        <v>-357935000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5935441</v>
      </c>
      <c r="F32" s="21"/>
      <c r="G32" s="19"/>
      <c r="H32" s="20"/>
      <c r="I32" s="22">
        <v>6229320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-721685</v>
      </c>
      <c r="D35" s="19">
        <v>164964</v>
      </c>
      <c r="E35" s="20">
        <v>-3628619</v>
      </c>
      <c r="F35" s="21"/>
      <c r="G35" s="19"/>
      <c r="H35" s="20"/>
      <c r="I35" s="22">
        <v>-5140601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-721685</v>
      </c>
      <c r="D36" s="27">
        <f aca="true" t="shared" si="2" ref="D36:L36">SUM(D31:D35)</f>
        <v>164964</v>
      </c>
      <c r="E36" s="28">
        <f t="shared" si="2"/>
        <v>2306822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1088719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-36517324</v>
      </c>
      <c r="D38" s="33">
        <f aca="true" t="shared" si="3" ref="D38:L38">+D17+D27+D36</f>
        <v>62811048</v>
      </c>
      <c r="E38" s="34">
        <f t="shared" si="3"/>
        <v>10197609</v>
      </c>
      <c r="F38" s="35">
        <f t="shared" si="3"/>
        <v>73230099</v>
      </c>
      <c r="G38" s="33">
        <f t="shared" si="3"/>
        <v>-19807397</v>
      </c>
      <c r="H38" s="34">
        <f t="shared" si="3"/>
        <v>-75306212</v>
      </c>
      <c r="I38" s="36">
        <f t="shared" si="3"/>
        <v>-41546309</v>
      </c>
      <c r="J38" s="37">
        <f t="shared" si="3"/>
        <v>49352836</v>
      </c>
      <c r="K38" s="33">
        <f t="shared" si="3"/>
        <v>76816169</v>
      </c>
      <c r="L38" s="34">
        <f t="shared" si="3"/>
        <v>108662857</v>
      </c>
    </row>
    <row r="39" spans="1:12" ht="13.5">
      <c r="A39" s="24" t="s">
        <v>45</v>
      </c>
      <c r="B39" s="18" t="s">
        <v>46</v>
      </c>
      <c r="C39" s="33">
        <v>32663815</v>
      </c>
      <c r="D39" s="33">
        <v>-3853509</v>
      </c>
      <c r="E39" s="34">
        <v>58957539</v>
      </c>
      <c r="F39" s="35">
        <v>17136421</v>
      </c>
      <c r="G39" s="33">
        <v>17136421</v>
      </c>
      <c r="H39" s="34">
        <v>77959113</v>
      </c>
      <c r="I39" s="36">
        <v>69155149</v>
      </c>
      <c r="J39" s="37">
        <v>-29235067</v>
      </c>
      <c r="K39" s="33">
        <v>20117769</v>
      </c>
      <c r="L39" s="34">
        <v>96933938</v>
      </c>
    </row>
    <row r="40" spans="1:12" ht="13.5">
      <c r="A40" s="43" t="s">
        <v>47</v>
      </c>
      <c r="B40" s="44" t="s">
        <v>46</v>
      </c>
      <c r="C40" s="45">
        <v>-3853509</v>
      </c>
      <c r="D40" s="45">
        <v>58957539</v>
      </c>
      <c r="E40" s="46">
        <v>69155149</v>
      </c>
      <c r="F40" s="47">
        <v>90366523</v>
      </c>
      <c r="G40" s="45">
        <v>-2670975</v>
      </c>
      <c r="H40" s="46">
        <v>2652901</v>
      </c>
      <c r="I40" s="48">
        <v>27608840</v>
      </c>
      <c r="J40" s="49">
        <v>20117769</v>
      </c>
      <c r="K40" s="45">
        <v>96933938</v>
      </c>
      <c r="L40" s="46">
        <v>205596795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161957000</v>
      </c>
      <c r="D6" s="19">
        <v>262776000</v>
      </c>
      <c r="E6" s="20">
        <v>283411000</v>
      </c>
      <c r="F6" s="21">
        <v>275556327</v>
      </c>
      <c r="G6" s="19">
        <v>275556325</v>
      </c>
      <c r="H6" s="20">
        <v>288830419</v>
      </c>
      <c r="I6" s="22">
        <v>243327000</v>
      </c>
      <c r="J6" s="23">
        <v>275074200</v>
      </c>
      <c r="K6" s="19">
        <v>280460258</v>
      </c>
      <c r="L6" s="20">
        <v>290913022</v>
      </c>
    </row>
    <row r="7" spans="1:12" ht="13.5">
      <c r="A7" s="24" t="s">
        <v>19</v>
      </c>
      <c r="B7" s="18"/>
      <c r="C7" s="19">
        <v>2071578000</v>
      </c>
      <c r="D7" s="19">
        <v>2102949000</v>
      </c>
      <c r="E7" s="20">
        <v>2256436000</v>
      </c>
      <c r="F7" s="21">
        <v>2671541875</v>
      </c>
      <c r="G7" s="19">
        <v>2941424876</v>
      </c>
      <c r="H7" s="20">
        <v>2720248247</v>
      </c>
      <c r="I7" s="22">
        <v>2658527000</v>
      </c>
      <c r="J7" s="23">
        <v>2978373019</v>
      </c>
      <c r="K7" s="19">
        <v>3348913071</v>
      </c>
      <c r="L7" s="20">
        <v>3787033810</v>
      </c>
    </row>
    <row r="8" spans="1:12" ht="13.5">
      <c r="A8" s="24" t="s">
        <v>20</v>
      </c>
      <c r="B8" s="18"/>
      <c r="C8" s="19">
        <v>99858012</v>
      </c>
      <c r="D8" s="19">
        <v>66620000</v>
      </c>
      <c r="E8" s="20">
        <v>75750000</v>
      </c>
      <c r="F8" s="21">
        <v>72478375</v>
      </c>
      <c r="G8" s="19">
        <v>63834375</v>
      </c>
      <c r="H8" s="20">
        <v>49367848</v>
      </c>
      <c r="I8" s="22">
        <v>95189000</v>
      </c>
      <c r="J8" s="23">
        <v>67696749</v>
      </c>
      <c r="K8" s="19">
        <v>71690855</v>
      </c>
      <c r="L8" s="20">
        <v>75848926</v>
      </c>
    </row>
    <row r="9" spans="1:12" ht="13.5">
      <c r="A9" s="24" t="s">
        <v>21</v>
      </c>
      <c r="B9" s="18" t="s">
        <v>22</v>
      </c>
      <c r="C9" s="19">
        <v>1116300000</v>
      </c>
      <c r="D9" s="19">
        <v>344378000</v>
      </c>
      <c r="E9" s="20">
        <v>412018000</v>
      </c>
      <c r="F9" s="21">
        <v>583767909</v>
      </c>
      <c r="G9" s="19">
        <v>609025909</v>
      </c>
      <c r="H9" s="20">
        <v>370409428</v>
      </c>
      <c r="I9" s="22">
        <v>458809000</v>
      </c>
      <c r="J9" s="23">
        <v>651264621</v>
      </c>
      <c r="K9" s="19">
        <v>681965668</v>
      </c>
      <c r="L9" s="20">
        <v>754669668</v>
      </c>
    </row>
    <row r="10" spans="1:12" ht="13.5">
      <c r="A10" s="24" t="s">
        <v>23</v>
      </c>
      <c r="B10" s="18" t="s">
        <v>22</v>
      </c>
      <c r="C10" s="19"/>
      <c r="D10" s="19">
        <v>657411000</v>
      </c>
      <c r="E10" s="20">
        <v>724560000</v>
      </c>
      <c r="F10" s="21">
        <v>398874090</v>
      </c>
      <c r="G10" s="19">
        <v>429529090</v>
      </c>
      <c r="H10" s="20">
        <v>499640343</v>
      </c>
      <c r="I10" s="22">
        <v>530606000</v>
      </c>
      <c r="J10" s="23">
        <v>512218379</v>
      </c>
      <c r="K10" s="19">
        <v>416943324</v>
      </c>
      <c r="L10" s="20">
        <v>494548324</v>
      </c>
    </row>
    <row r="11" spans="1:12" ht="13.5">
      <c r="A11" s="24" t="s">
        <v>24</v>
      </c>
      <c r="B11" s="18"/>
      <c r="C11" s="19">
        <v>151109000</v>
      </c>
      <c r="D11" s="19">
        <v>172876000</v>
      </c>
      <c r="E11" s="20">
        <v>184516000</v>
      </c>
      <c r="F11" s="21">
        <v>35240813</v>
      </c>
      <c r="G11" s="19">
        <v>15193477</v>
      </c>
      <c r="H11" s="20">
        <v>200817365</v>
      </c>
      <c r="I11" s="22">
        <v>235663000</v>
      </c>
      <c r="J11" s="23">
        <v>16113542</v>
      </c>
      <c r="K11" s="19">
        <v>17106639</v>
      </c>
      <c r="L11" s="20">
        <v>18098825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-2185314810</v>
      </c>
      <c r="D14" s="19">
        <v>-2742985000</v>
      </c>
      <c r="E14" s="20">
        <v>-3323756000</v>
      </c>
      <c r="F14" s="21">
        <v>-3005924279</v>
      </c>
      <c r="G14" s="19">
        <v>-3412155280</v>
      </c>
      <c r="H14" s="20">
        <v>-3013387893</v>
      </c>
      <c r="I14" s="22">
        <v>-3725429000</v>
      </c>
      <c r="J14" s="23">
        <v>-3432127611</v>
      </c>
      <c r="K14" s="19">
        <v>-3794456198</v>
      </c>
      <c r="L14" s="20">
        <v>-4238311459</v>
      </c>
    </row>
    <row r="15" spans="1:12" ht="13.5">
      <c r="A15" s="24" t="s">
        <v>28</v>
      </c>
      <c r="B15" s="18"/>
      <c r="C15" s="19">
        <v>-42522000</v>
      </c>
      <c r="D15" s="19">
        <v>-69244000</v>
      </c>
      <c r="E15" s="20">
        <v>-76613000</v>
      </c>
      <c r="F15" s="21">
        <v>-52720936</v>
      </c>
      <c r="G15" s="19">
        <v>-61821746</v>
      </c>
      <c r="H15" s="20">
        <v>-48817559</v>
      </c>
      <c r="I15" s="22">
        <v>-70655000</v>
      </c>
      <c r="J15" s="23">
        <v>-61565199</v>
      </c>
      <c r="K15" s="19">
        <v>-61026392</v>
      </c>
      <c r="L15" s="20">
        <v>-61753804</v>
      </c>
    </row>
    <row r="16" spans="1:12" ht="13.5">
      <c r="A16" s="24" t="s">
        <v>29</v>
      </c>
      <c r="B16" s="18" t="s">
        <v>22</v>
      </c>
      <c r="C16" s="19">
        <v>-909615190</v>
      </c>
      <c r="D16" s="19">
        <v>-70228000</v>
      </c>
      <c r="E16" s="20">
        <v>-2631000</v>
      </c>
      <c r="F16" s="21">
        <v>-24778715</v>
      </c>
      <c r="G16" s="19">
        <v>-19748715</v>
      </c>
      <c r="H16" s="20">
        <v>-2109908</v>
      </c>
      <c r="I16" s="22">
        <v>-3202000</v>
      </c>
      <c r="J16" s="23">
        <v>-16020983</v>
      </c>
      <c r="K16" s="19">
        <v>-16937606</v>
      </c>
      <c r="L16" s="20">
        <v>-17891857</v>
      </c>
    </row>
    <row r="17" spans="1:12" ht="13.5">
      <c r="A17" s="25" t="s">
        <v>30</v>
      </c>
      <c r="B17" s="26"/>
      <c r="C17" s="27">
        <f>SUM(C6:C16)</f>
        <v>463350012</v>
      </c>
      <c r="D17" s="27">
        <f aca="true" t="shared" si="0" ref="D17:L17">SUM(D6:D16)</f>
        <v>724553000</v>
      </c>
      <c r="E17" s="28">
        <f t="shared" si="0"/>
        <v>533691000</v>
      </c>
      <c r="F17" s="29">
        <f t="shared" si="0"/>
        <v>954035459</v>
      </c>
      <c r="G17" s="27">
        <f t="shared" si="0"/>
        <v>840838311</v>
      </c>
      <c r="H17" s="30">
        <f t="shared" si="0"/>
        <v>1064998290</v>
      </c>
      <c r="I17" s="29">
        <f t="shared" si="0"/>
        <v>422835000</v>
      </c>
      <c r="J17" s="31">
        <f t="shared" si="0"/>
        <v>991026717</v>
      </c>
      <c r="K17" s="27">
        <f t="shared" si="0"/>
        <v>944659619</v>
      </c>
      <c r="L17" s="28">
        <f t="shared" si="0"/>
        <v>1103155455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36189000</v>
      </c>
      <c r="D21" s="19">
        <v>10685000</v>
      </c>
      <c r="E21" s="20">
        <v>37246000</v>
      </c>
      <c r="F21" s="38">
        <v>93000000</v>
      </c>
      <c r="G21" s="39">
        <v>1357895</v>
      </c>
      <c r="H21" s="40">
        <v>2226403</v>
      </c>
      <c r="I21" s="22">
        <v>40786000</v>
      </c>
      <c r="J21" s="41">
        <v>70440727</v>
      </c>
      <c r="K21" s="39">
        <v>44525729</v>
      </c>
      <c r="L21" s="40">
        <v>17614222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-153000</v>
      </c>
      <c r="D24" s="19">
        <v>-18000</v>
      </c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-923807012</v>
      </c>
      <c r="D26" s="19">
        <v>-802282000</v>
      </c>
      <c r="E26" s="20">
        <v>-702363000</v>
      </c>
      <c r="F26" s="21">
        <v>-486873090</v>
      </c>
      <c r="G26" s="19">
        <v>-646252409</v>
      </c>
      <c r="H26" s="20">
        <v>-488801011</v>
      </c>
      <c r="I26" s="22">
        <v>-511426000</v>
      </c>
      <c r="J26" s="23">
        <v>-581218379</v>
      </c>
      <c r="K26" s="19">
        <v>-459943324</v>
      </c>
      <c r="L26" s="20">
        <v>-510548324</v>
      </c>
    </row>
    <row r="27" spans="1:12" ht="13.5">
      <c r="A27" s="25" t="s">
        <v>37</v>
      </c>
      <c r="B27" s="26"/>
      <c r="C27" s="27">
        <f>SUM(C21:C26)</f>
        <v>-887771012</v>
      </c>
      <c r="D27" s="27">
        <f aca="true" t="shared" si="1" ref="D27:L27">SUM(D21:D26)</f>
        <v>-791615000</v>
      </c>
      <c r="E27" s="28">
        <f t="shared" si="1"/>
        <v>-665117000</v>
      </c>
      <c r="F27" s="29">
        <f t="shared" si="1"/>
        <v>-393873090</v>
      </c>
      <c r="G27" s="27">
        <f t="shared" si="1"/>
        <v>-644894514</v>
      </c>
      <c r="H27" s="28">
        <f t="shared" si="1"/>
        <v>-486574608</v>
      </c>
      <c r="I27" s="30">
        <f t="shared" si="1"/>
        <v>-470640000</v>
      </c>
      <c r="J27" s="31">
        <f t="shared" si="1"/>
        <v>-510777652</v>
      </c>
      <c r="K27" s="27">
        <f t="shared" si="1"/>
        <v>-415417595</v>
      </c>
      <c r="L27" s="28">
        <f t="shared" si="1"/>
        <v>-492934102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200000000</v>
      </c>
      <c r="D32" s="19">
        <v>258000000</v>
      </c>
      <c r="E32" s="20">
        <v>136000</v>
      </c>
      <c r="F32" s="21"/>
      <c r="G32" s="19"/>
      <c r="H32" s="20"/>
      <c r="I32" s="22">
        <v>-48000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2077600</v>
      </c>
      <c r="G33" s="39">
        <v>2077600</v>
      </c>
      <c r="H33" s="40">
        <v>8571297</v>
      </c>
      <c r="I33" s="42"/>
      <c r="J33" s="23">
        <v>2160704</v>
      </c>
      <c r="K33" s="19">
        <v>2247132</v>
      </c>
      <c r="L33" s="20">
        <v>2337017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-22045000</v>
      </c>
      <c r="D35" s="19">
        <v>-116659000</v>
      </c>
      <c r="E35" s="20">
        <v>-125721000</v>
      </c>
      <c r="F35" s="21">
        <v>-52720937</v>
      </c>
      <c r="G35" s="19">
        <v>-52720936</v>
      </c>
      <c r="H35" s="20">
        <v>-54512880</v>
      </c>
      <c r="I35" s="22">
        <v>-123374000</v>
      </c>
      <c r="J35" s="23">
        <v>-52720937</v>
      </c>
      <c r="K35" s="19">
        <v>-55720936</v>
      </c>
      <c r="L35" s="20">
        <v>-59720936</v>
      </c>
    </row>
    <row r="36" spans="1:12" ht="13.5">
      <c r="A36" s="25" t="s">
        <v>43</v>
      </c>
      <c r="B36" s="26"/>
      <c r="C36" s="27">
        <f>SUM(C31:C35)</f>
        <v>177955000</v>
      </c>
      <c r="D36" s="27">
        <f aca="true" t="shared" si="2" ref="D36:L36">SUM(D31:D35)</f>
        <v>141341000</v>
      </c>
      <c r="E36" s="28">
        <f t="shared" si="2"/>
        <v>-125585000</v>
      </c>
      <c r="F36" s="29">
        <f t="shared" si="2"/>
        <v>-50643337</v>
      </c>
      <c r="G36" s="27">
        <f t="shared" si="2"/>
        <v>-50643336</v>
      </c>
      <c r="H36" s="28">
        <f t="shared" si="2"/>
        <v>-45941583</v>
      </c>
      <c r="I36" s="30">
        <f t="shared" si="2"/>
        <v>-123422000</v>
      </c>
      <c r="J36" s="31">
        <f t="shared" si="2"/>
        <v>-50560233</v>
      </c>
      <c r="K36" s="27">
        <f t="shared" si="2"/>
        <v>-53473804</v>
      </c>
      <c r="L36" s="28">
        <f t="shared" si="2"/>
        <v>-57383919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-246466000</v>
      </c>
      <c r="D38" s="33">
        <f aca="true" t="shared" si="3" ref="D38:L38">+D17+D27+D36</f>
        <v>74279000</v>
      </c>
      <c r="E38" s="34">
        <f t="shared" si="3"/>
        <v>-257011000</v>
      </c>
      <c r="F38" s="35">
        <f t="shared" si="3"/>
        <v>509519032</v>
      </c>
      <c r="G38" s="33">
        <f t="shared" si="3"/>
        <v>145300461</v>
      </c>
      <c r="H38" s="34">
        <f t="shared" si="3"/>
        <v>532482099</v>
      </c>
      <c r="I38" s="36">
        <f t="shared" si="3"/>
        <v>-171227000</v>
      </c>
      <c r="J38" s="37">
        <f t="shared" si="3"/>
        <v>429688832</v>
      </c>
      <c r="K38" s="33">
        <f t="shared" si="3"/>
        <v>475768220</v>
      </c>
      <c r="L38" s="34">
        <f t="shared" si="3"/>
        <v>552837434</v>
      </c>
    </row>
    <row r="39" spans="1:12" ht="13.5">
      <c r="A39" s="24" t="s">
        <v>45</v>
      </c>
      <c r="B39" s="18" t="s">
        <v>46</v>
      </c>
      <c r="C39" s="33">
        <v>773560625</v>
      </c>
      <c r="D39" s="33">
        <v>527095000</v>
      </c>
      <c r="E39" s="34">
        <v>601374000</v>
      </c>
      <c r="F39" s="35">
        <v>593692589</v>
      </c>
      <c r="G39" s="33">
        <v>407258000</v>
      </c>
      <c r="H39" s="34">
        <v>344363000</v>
      </c>
      <c r="I39" s="36">
        <v>344363000</v>
      </c>
      <c r="J39" s="37">
        <v>49064520</v>
      </c>
      <c r="K39" s="33">
        <v>478753352</v>
      </c>
      <c r="L39" s="34">
        <v>954521572</v>
      </c>
    </row>
    <row r="40" spans="1:12" ht="13.5">
      <c r="A40" s="43" t="s">
        <v>47</v>
      </c>
      <c r="B40" s="44" t="s">
        <v>46</v>
      </c>
      <c r="C40" s="45">
        <v>527094625</v>
      </c>
      <c r="D40" s="45">
        <v>601374000</v>
      </c>
      <c r="E40" s="46">
        <v>344363000</v>
      </c>
      <c r="F40" s="47">
        <v>1103211621</v>
      </c>
      <c r="G40" s="45">
        <v>552558461</v>
      </c>
      <c r="H40" s="46">
        <v>876845099</v>
      </c>
      <c r="I40" s="48">
        <v>173136000</v>
      </c>
      <c r="J40" s="49">
        <v>478753352</v>
      </c>
      <c r="K40" s="45">
        <v>954521572</v>
      </c>
      <c r="L40" s="46">
        <v>1507359006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190356831</v>
      </c>
      <c r="D6" s="19">
        <v>247297084</v>
      </c>
      <c r="E6" s="20">
        <v>297473809</v>
      </c>
      <c r="F6" s="21">
        <v>253778400</v>
      </c>
      <c r="G6" s="19">
        <v>253778400</v>
      </c>
      <c r="H6" s="20">
        <v>206693344</v>
      </c>
      <c r="I6" s="22">
        <v>183827882</v>
      </c>
      <c r="J6" s="23">
        <v>314434316</v>
      </c>
      <c r="K6" s="19">
        <v>330365679</v>
      </c>
      <c r="L6" s="20">
        <v>358996379</v>
      </c>
    </row>
    <row r="7" spans="1:12" ht="13.5">
      <c r="A7" s="24" t="s">
        <v>19</v>
      </c>
      <c r="B7" s="18"/>
      <c r="C7" s="19">
        <v>743073705</v>
      </c>
      <c r="D7" s="19">
        <v>727377040</v>
      </c>
      <c r="E7" s="20">
        <v>776456535</v>
      </c>
      <c r="F7" s="21">
        <v>1479214850</v>
      </c>
      <c r="G7" s="19">
        <v>1479214651</v>
      </c>
      <c r="H7" s="20">
        <v>980563246</v>
      </c>
      <c r="I7" s="22">
        <v>891850343</v>
      </c>
      <c r="J7" s="23">
        <v>1594557363</v>
      </c>
      <c r="K7" s="19">
        <v>1661826036</v>
      </c>
      <c r="L7" s="20">
        <v>1753323753</v>
      </c>
    </row>
    <row r="8" spans="1:12" ht="13.5">
      <c r="A8" s="24" t="s">
        <v>20</v>
      </c>
      <c r="B8" s="18"/>
      <c r="C8" s="19">
        <v>124400458</v>
      </c>
      <c r="D8" s="19">
        <v>59915077</v>
      </c>
      <c r="E8" s="20">
        <v>63831785</v>
      </c>
      <c r="F8" s="21">
        <v>111977800</v>
      </c>
      <c r="G8" s="19">
        <v>111977800</v>
      </c>
      <c r="H8" s="20">
        <v>183771483</v>
      </c>
      <c r="I8" s="22">
        <v>84229101</v>
      </c>
      <c r="J8" s="23">
        <v>166959104</v>
      </c>
      <c r="K8" s="19">
        <v>177216543</v>
      </c>
      <c r="L8" s="20">
        <v>187148893</v>
      </c>
    </row>
    <row r="9" spans="1:12" ht="13.5">
      <c r="A9" s="24" t="s">
        <v>21</v>
      </c>
      <c r="B9" s="18" t="s">
        <v>22</v>
      </c>
      <c r="C9" s="19">
        <v>431582767</v>
      </c>
      <c r="D9" s="19">
        <v>413120293</v>
      </c>
      <c r="E9" s="20">
        <v>353762405</v>
      </c>
      <c r="F9" s="21">
        <v>351271000</v>
      </c>
      <c r="G9" s="19">
        <v>351271000</v>
      </c>
      <c r="H9" s="20">
        <v>349626100</v>
      </c>
      <c r="I9" s="22">
        <v>381369596</v>
      </c>
      <c r="J9" s="23">
        <v>359968000</v>
      </c>
      <c r="K9" s="19">
        <v>397506000</v>
      </c>
      <c r="L9" s="20">
        <v>431143000</v>
      </c>
    </row>
    <row r="10" spans="1:12" ht="13.5">
      <c r="A10" s="24" t="s">
        <v>23</v>
      </c>
      <c r="B10" s="18" t="s">
        <v>22</v>
      </c>
      <c r="C10" s="19">
        <v>3800000</v>
      </c>
      <c r="D10" s="19">
        <v>830064</v>
      </c>
      <c r="E10" s="20">
        <v>89493000</v>
      </c>
      <c r="F10" s="21">
        <v>134616000</v>
      </c>
      <c r="G10" s="19">
        <v>122646000</v>
      </c>
      <c r="H10" s="20">
        <v>125888900</v>
      </c>
      <c r="I10" s="22">
        <v>94162000</v>
      </c>
      <c r="J10" s="23">
        <v>178040697</v>
      </c>
      <c r="K10" s="19">
        <v>139251000</v>
      </c>
      <c r="L10" s="20">
        <v>144749000</v>
      </c>
    </row>
    <row r="11" spans="1:12" ht="13.5">
      <c r="A11" s="24" t="s">
        <v>24</v>
      </c>
      <c r="B11" s="18"/>
      <c r="C11" s="19">
        <v>57067891</v>
      </c>
      <c r="D11" s="19">
        <v>91202405</v>
      </c>
      <c r="E11" s="20">
        <v>138480734</v>
      </c>
      <c r="F11" s="21">
        <v>2108000</v>
      </c>
      <c r="G11" s="19">
        <v>2108000</v>
      </c>
      <c r="H11" s="20">
        <v>106137</v>
      </c>
      <c r="I11" s="22">
        <v>170467245</v>
      </c>
      <c r="J11" s="23">
        <v>83442173</v>
      </c>
      <c r="K11" s="19">
        <v>78198377</v>
      </c>
      <c r="L11" s="20">
        <v>73137486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-1348276314</v>
      </c>
      <c r="D14" s="19">
        <v>-1373779285</v>
      </c>
      <c r="E14" s="20">
        <v>-1591879200</v>
      </c>
      <c r="F14" s="21">
        <v>-2139197011</v>
      </c>
      <c r="G14" s="19">
        <v>-2064572004</v>
      </c>
      <c r="H14" s="20">
        <v>-1643635670</v>
      </c>
      <c r="I14" s="22">
        <v>-1528822807</v>
      </c>
      <c r="J14" s="23">
        <v>-2473764367</v>
      </c>
      <c r="K14" s="19">
        <v>-2632818186</v>
      </c>
      <c r="L14" s="20">
        <v>-2786736962</v>
      </c>
    </row>
    <row r="15" spans="1:12" ht="13.5">
      <c r="A15" s="24" t="s">
        <v>28</v>
      </c>
      <c r="B15" s="18"/>
      <c r="C15" s="19">
        <v>-34448853</v>
      </c>
      <c r="D15" s="19">
        <v>-43778999</v>
      </c>
      <c r="E15" s="20">
        <v>-33862799</v>
      </c>
      <c r="F15" s="21">
        <v>-14181004</v>
      </c>
      <c r="G15" s="19">
        <v>-14181001</v>
      </c>
      <c r="H15" s="20">
        <v>-7525329</v>
      </c>
      <c r="I15" s="22">
        <v>-43954964</v>
      </c>
      <c r="J15" s="23">
        <v>-11000000</v>
      </c>
      <c r="K15" s="19">
        <v>-11000000</v>
      </c>
      <c r="L15" s="20">
        <v>-11000000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167556485</v>
      </c>
      <c r="D17" s="27">
        <f aca="true" t="shared" si="0" ref="D17:L17">SUM(D6:D16)</f>
        <v>122183679</v>
      </c>
      <c r="E17" s="28">
        <f t="shared" si="0"/>
        <v>93756269</v>
      </c>
      <c r="F17" s="29">
        <f t="shared" si="0"/>
        <v>179588035</v>
      </c>
      <c r="G17" s="27">
        <f t="shared" si="0"/>
        <v>242242846</v>
      </c>
      <c r="H17" s="30">
        <f t="shared" si="0"/>
        <v>195488211</v>
      </c>
      <c r="I17" s="29">
        <f t="shared" si="0"/>
        <v>233128396</v>
      </c>
      <c r="J17" s="31">
        <f t="shared" si="0"/>
        <v>212637286</v>
      </c>
      <c r="K17" s="27">
        <f t="shared" si="0"/>
        <v>140545449</v>
      </c>
      <c r="L17" s="28">
        <f t="shared" si="0"/>
        <v>150761549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1894980</v>
      </c>
      <c r="D21" s="19">
        <v>5105345</v>
      </c>
      <c r="E21" s="20">
        <v>17830596</v>
      </c>
      <c r="F21" s="38"/>
      <c r="G21" s="39"/>
      <c r="H21" s="40"/>
      <c r="I21" s="22">
        <v>3997088</v>
      </c>
      <c r="J21" s="41"/>
      <c r="K21" s="39"/>
      <c r="L21" s="40"/>
    </row>
    <row r="22" spans="1:12" ht="13.5">
      <c r="A22" s="24" t="s">
        <v>33</v>
      </c>
      <c r="B22" s="18"/>
      <c r="C22" s="19">
        <v>22214</v>
      </c>
      <c r="D22" s="39"/>
      <c r="E22" s="40"/>
      <c r="F22" s="21">
        <v>27996</v>
      </c>
      <c r="G22" s="19">
        <v>28000</v>
      </c>
      <c r="H22" s="20">
        <v>-513081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-7638592</v>
      </c>
      <c r="D23" s="19">
        <v>-1780924</v>
      </c>
      <c r="E23" s="20">
        <v>-15000000</v>
      </c>
      <c r="F23" s="38">
        <v>-500004</v>
      </c>
      <c r="G23" s="39">
        <v>-500000</v>
      </c>
      <c r="H23" s="40">
        <v>-1382276</v>
      </c>
      <c r="I23" s="22">
        <v>-2</v>
      </c>
      <c r="J23" s="41"/>
      <c r="K23" s="39"/>
      <c r="L23" s="40"/>
    </row>
    <row r="24" spans="1:12" ht="13.5">
      <c r="A24" s="24" t="s">
        <v>35</v>
      </c>
      <c r="B24" s="18"/>
      <c r="C24" s="19">
        <v>2313501</v>
      </c>
      <c r="D24" s="19"/>
      <c r="E24" s="20">
        <v>-1895357</v>
      </c>
      <c r="F24" s="21">
        <v>-500004</v>
      </c>
      <c r="G24" s="19">
        <v>-500002</v>
      </c>
      <c r="H24" s="20">
        <v>1503</v>
      </c>
      <c r="I24" s="22">
        <v>-2366707</v>
      </c>
      <c r="J24" s="23">
        <v>10000000</v>
      </c>
      <c r="K24" s="19">
        <v>10000000</v>
      </c>
      <c r="L24" s="20">
        <v>10000000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-132756621</v>
      </c>
      <c r="D26" s="19">
        <v>-96128268</v>
      </c>
      <c r="E26" s="20">
        <v>-92874676</v>
      </c>
      <c r="F26" s="21">
        <v>-144615900</v>
      </c>
      <c r="G26" s="19">
        <v>-173941000</v>
      </c>
      <c r="H26" s="20">
        <v>-97900329</v>
      </c>
      <c r="I26" s="22">
        <v>-150049458</v>
      </c>
      <c r="J26" s="23">
        <v>-213588949</v>
      </c>
      <c r="K26" s="19">
        <v>-134538449</v>
      </c>
      <c r="L26" s="20">
        <v>-139761550</v>
      </c>
    </row>
    <row r="27" spans="1:12" ht="13.5">
      <c r="A27" s="25" t="s">
        <v>37</v>
      </c>
      <c r="B27" s="26"/>
      <c r="C27" s="27">
        <f>SUM(C21:C26)</f>
        <v>-136164518</v>
      </c>
      <c r="D27" s="27">
        <f aca="true" t="shared" si="1" ref="D27:L27">SUM(D21:D26)</f>
        <v>-92803847</v>
      </c>
      <c r="E27" s="28">
        <f t="shared" si="1"/>
        <v>-91939437</v>
      </c>
      <c r="F27" s="29">
        <f t="shared" si="1"/>
        <v>-145587912</v>
      </c>
      <c r="G27" s="27">
        <f t="shared" si="1"/>
        <v>-174913002</v>
      </c>
      <c r="H27" s="28">
        <f t="shared" si="1"/>
        <v>-99794183</v>
      </c>
      <c r="I27" s="30">
        <f t="shared" si="1"/>
        <v>-148419079</v>
      </c>
      <c r="J27" s="31">
        <f t="shared" si="1"/>
        <v>-203588949</v>
      </c>
      <c r="K27" s="27">
        <f t="shared" si="1"/>
        <v>-124538449</v>
      </c>
      <c r="L27" s="28">
        <f t="shared" si="1"/>
        <v>-129761550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-40100000</v>
      </c>
      <c r="E32" s="20"/>
      <c r="F32" s="21"/>
      <c r="G32" s="19"/>
      <c r="H32" s="20">
        <v>-10606009</v>
      </c>
      <c r="I32" s="22"/>
      <c r="J32" s="23">
        <v>30000000</v>
      </c>
      <c r="K32" s="19"/>
      <c r="L32" s="20"/>
    </row>
    <row r="33" spans="1:12" ht="13.5">
      <c r="A33" s="24" t="s">
        <v>41</v>
      </c>
      <c r="B33" s="18"/>
      <c r="C33" s="19">
        <v>-23026610</v>
      </c>
      <c r="D33" s="19">
        <v>6269012</v>
      </c>
      <c r="E33" s="20">
        <v>6361600</v>
      </c>
      <c r="F33" s="21">
        <v>2000004</v>
      </c>
      <c r="G33" s="39">
        <v>2000001</v>
      </c>
      <c r="H33" s="40">
        <v>-6017290</v>
      </c>
      <c r="I33" s="42">
        <v>-5184269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-17003821</v>
      </c>
      <c r="D35" s="19">
        <v>-14706487</v>
      </c>
      <c r="E35" s="20">
        <v>-13109542</v>
      </c>
      <c r="F35" s="21">
        <v>-16000000</v>
      </c>
      <c r="G35" s="19">
        <v>-16000000</v>
      </c>
      <c r="H35" s="20">
        <v>-18683369</v>
      </c>
      <c r="I35" s="22">
        <v>-14561640</v>
      </c>
      <c r="J35" s="23">
        <v>-20000000</v>
      </c>
      <c r="K35" s="19">
        <v>-20000000</v>
      </c>
      <c r="L35" s="20">
        <v>-20000000</v>
      </c>
    </row>
    <row r="36" spans="1:12" ht="13.5">
      <c r="A36" s="25" t="s">
        <v>43</v>
      </c>
      <c r="B36" s="26"/>
      <c r="C36" s="27">
        <f>SUM(C31:C35)</f>
        <v>-40030431</v>
      </c>
      <c r="D36" s="27">
        <f aca="true" t="shared" si="2" ref="D36:L36">SUM(D31:D35)</f>
        <v>-48537475</v>
      </c>
      <c r="E36" s="28">
        <f t="shared" si="2"/>
        <v>-6747942</v>
      </c>
      <c r="F36" s="29">
        <f t="shared" si="2"/>
        <v>-13999996</v>
      </c>
      <c r="G36" s="27">
        <f t="shared" si="2"/>
        <v>-13999999</v>
      </c>
      <c r="H36" s="28">
        <f t="shared" si="2"/>
        <v>-35306668</v>
      </c>
      <c r="I36" s="30">
        <f t="shared" si="2"/>
        <v>-19745909</v>
      </c>
      <c r="J36" s="31">
        <f t="shared" si="2"/>
        <v>10000000</v>
      </c>
      <c r="K36" s="27">
        <f t="shared" si="2"/>
        <v>-20000000</v>
      </c>
      <c r="L36" s="28">
        <f t="shared" si="2"/>
        <v>-20000000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-8638464</v>
      </c>
      <c r="D38" s="33">
        <f aca="true" t="shared" si="3" ref="D38:L38">+D17+D27+D36</f>
        <v>-19157643</v>
      </c>
      <c r="E38" s="34">
        <f t="shared" si="3"/>
        <v>-4931110</v>
      </c>
      <c r="F38" s="35">
        <f t="shared" si="3"/>
        <v>20000127</v>
      </c>
      <c r="G38" s="33">
        <f t="shared" si="3"/>
        <v>53329845</v>
      </c>
      <c r="H38" s="34">
        <f t="shared" si="3"/>
        <v>60387360</v>
      </c>
      <c r="I38" s="36">
        <f t="shared" si="3"/>
        <v>64963408</v>
      </c>
      <c r="J38" s="37">
        <f t="shared" si="3"/>
        <v>19048337</v>
      </c>
      <c r="K38" s="33">
        <f t="shared" si="3"/>
        <v>-3993000</v>
      </c>
      <c r="L38" s="34">
        <f t="shared" si="3"/>
        <v>999999</v>
      </c>
    </row>
    <row r="39" spans="1:12" ht="13.5">
      <c r="A39" s="24" t="s">
        <v>45</v>
      </c>
      <c r="B39" s="18" t="s">
        <v>46</v>
      </c>
      <c r="C39" s="33">
        <v>58296126</v>
      </c>
      <c r="D39" s="33">
        <v>49657662</v>
      </c>
      <c r="E39" s="34">
        <v>30500019</v>
      </c>
      <c r="F39" s="35">
        <v>60000000</v>
      </c>
      <c r="G39" s="33">
        <v>25569000</v>
      </c>
      <c r="H39" s="34">
        <v>31075842</v>
      </c>
      <c r="I39" s="36">
        <v>25568909</v>
      </c>
      <c r="J39" s="37">
        <v>20944658</v>
      </c>
      <c r="K39" s="33">
        <v>39992996</v>
      </c>
      <c r="L39" s="34">
        <v>35999996</v>
      </c>
    </row>
    <row r="40" spans="1:12" ht="13.5">
      <c r="A40" s="43" t="s">
        <v>47</v>
      </c>
      <c r="B40" s="44" t="s">
        <v>46</v>
      </c>
      <c r="C40" s="45">
        <v>49657662</v>
      </c>
      <c r="D40" s="45">
        <v>30500019</v>
      </c>
      <c r="E40" s="46">
        <v>25568909</v>
      </c>
      <c r="F40" s="47">
        <v>80000129</v>
      </c>
      <c r="G40" s="45">
        <v>78898845</v>
      </c>
      <c r="H40" s="46"/>
      <c r="I40" s="48">
        <v>90532317</v>
      </c>
      <c r="J40" s="49">
        <v>39992996</v>
      </c>
      <c r="K40" s="45">
        <v>35999996</v>
      </c>
      <c r="L40" s="46">
        <v>36999995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144918470</v>
      </c>
      <c r="H6" s="20">
        <v>130132523</v>
      </c>
      <c r="I6" s="22">
        <v>128473433</v>
      </c>
      <c r="J6" s="23">
        <v>155887487</v>
      </c>
      <c r="K6" s="19">
        <v>161025611</v>
      </c>
      <c r="L6" s="20">
        <v>170043044</v>
      </c>
    </row>
    <row r="7" spans="1:12" ht="13.5">
      <c r="A7" s="24" t="s">
        <v>19</v>
      </c>
      <c r="B7" s="18"/>
      <c r="C7" s="19"/>
      <c r="D7" s="19"/>
      <c r="E7" s="20"/>
      <c r="F7" s="21"/>
      <c r="G7" s="19">
        <v>880662134</v>
      </c>
      <c r="H7" s="20">
        <v>843263000</v>
      </c>
      <c r="I7" s="22">
        <v>758115436</v>
      </c>
      <c r="J7" s="23">
        <v>787574199</v>
      </c>
      <c r="K7" s="19">
        <v>982407505</v>
      </c>
      <c r="L7" s="20">
        <v>1097175152</v>
      </c>
    </row>
    <row r="8" spans="1:12" ht="13.5">
      <c r="A8" s="24" t="s">
        <v>20</v>
      </c>
      <c r="B8" s="18"/>
      <c r="C8" s="19"/>
      <c r="D8" s="19"/>
      <c r="E8" s="20"/>
      <c r="F8" s="21"/>
      <c r="G8" s="19">
        <v>62004665</v>
      </c>
      <c r="H8" s="20">
        <v>110057008</v>
      </c>
      <c r="I8" s="22">
        <v>24355837</v>
      </c>
      <c r="J8" s="23">
        <v>59836276</v>
      </c>
      <c r="K8" s="19">
        <v>53822875</v>
      </c>
      <c r="L8" s="20">
        <v>56818815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/>
      <c r="G9" s="19">
        <v>199378000</v>
      </c>
      <c r="H9" s="20">
        <v>267173245</v>
      </c>
      <c r="I9" s="22">
        <v>275234818</v>
      </c>
      <c r="J9" s="23">
        <v>226889000</v>
      </c>
      <c r="K9" s="19">
        <v>243635300</v>
      </c>
      <c r="L9" s="20">
        <v>266837900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>
        <v>64910792</v>
      </c>
      <c r="H10" s="20">
        <v>107894669</v>
      </c>
      <c r="I10" s="22"/>
      <c r="J10" s="23">
        <v>117000000</v>
      </c>
      <c r="K10" s="19">
        <v>124458700</v>
      </c>
      <c r="L10" s="20">
        <v>88438100</v>
      </c>
    </row>
    <row r="11" spans="1:12" ht="13.5">
      <c r="A11" s="24" t="s">
        <v>24</v>
      </c>
      <c r="B11" s="18"/>
      <c r="C11" s="19"/>
      <c r="D11" s="19"/>
      <c r="E11" s="20"/>
      <c r="F11" s="21"/>
      <c r="G11" s="19">
        <v>23500000</v>
      </c>
      <c r="H11" s="20">
        <v>19806829</v>
      </c>
      <c r="I11" s="22">
        <v>27536353</v>
      </c>
      <c r="J11" s="23">
        <v>19079500</v>
      </c>
      <c r="K11" s="19">
        <v>27528176</v>
      </c>
      <c r="L11" s="20">
        <v>29069753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/>
      <c r="G14" s="19">
        <v>-539486000</v>
      </c>
      <c r="H14" s="20">
        <v>-1249980064</v>
      </c>
      <c r="I14" s="22">
        <v>-1050635828</v>
      </c>
      <c r="J14" s="23">
        <v>-1404261541</v>
      </c>
      <c r="K14" s="19">
        <v>-1452399083</v>
      </c>
      <c r="L14" s="20">
        <v>-1551270397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>
        <v>-480151000</v>
      </c>
      <c r="H15" s="20"/>
      <c r="I15" s="22">
        <v>-6469275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-295754000</v>
      </c>
      <c r="H16" s="20">
        <v>-26484307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0</v>
      </c>
      <c r="G17" s="27">
        <f t="shared" si="0"/>
        <v>59983061</v>
      </c>
      <c r="H17" s="30">
        <f t="shared" si="0"/>
        <v>201862903</v>
      </c>
      <c r="I17" s="29">
        <f t="shared" si="0"/>
        <v>156610774</v>
      </c>
      <c r="J17" s="31">
        <f t="shared" si="0"/>
        <v>-37995079</v>
      </c>
      <c r="K17" s="27">
        <f t="shared" si="0"/>
        <v>140479084</v>
      </c>
      <c r="L17" s="28">
        <f t="shared" si="0"/>
        <v>157112367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>
        <v>-15431323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1001000</v>
      </c>
      <c r="I22" s="22">
        <v>-3794888</v>
      </c>
      <c r="J22" s="23">
        <v>24000000</v>
      </c>
      <c r="K22" s="19">
        <v>30000000</v>
      </c>
      <c r="L22" s="20">
        <v>25000000</v>
      </c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>
        <v>-1180</v>
      </c>
      <c r="I23" s="22"/>
      <c r="J23" s="41">
        <v>178000000</v>
      </c>
      <c r="K23" s="39">
        <v>155000000</v>
      </c>
      <c r="L23" s="40">
        <v>160000000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-4019586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/>
      <c r="G26" s="19">
        <v>-294040000</v>
      </c>
      <c r="H26" s="20">
        <v>-209671864</v>
      </c>
      <c r="I26" s="22">
        <v>-214725425</v>
      </c>
      <c r="J26" s="23">
        <v>-241497885</v>
      </c>
      <c r="K26" s="19">
        <v>-228739726</v>
      </c>
      <c r="L26" s="20">
        <v>-238419322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0</v>
      </c>
      <c r="G27" s="27">
        <f t="shared" si="1"/>
        <v>-294040000</v>
      </c>
      <c r="H27" s="28">
        <f t="shared" si="1"/>
        <v>-208672044</v>
      </c>
      <c r="I27" s="30">
        <f t="shared" si="1"/>
        <v>-237971222</v>
      </c>
      <c r="J27" s="31">
        <f t="shared" si="1"/>
        <v>-39497885</v>
      </c>
      <c r="K27" s="27">
        <f t="shared" si="1"/>
        <v>-43739726</v>
      </c>
      <c r="L27" s="28">
        <f t="shared" si="1"/>
        <v>-53419322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>
        <v>3000000</v>
      </c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>
        <v>7914207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3000000</v>
      </c>
      <c r="H36" s="28">
        <f t="shared" si="2"/>
        <v>0</v>
      </c>
      <c r="I36" s="30">
        <f t="shared" si="2"/>
        <v>7914207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0</v>
      </c>
      <c r="G38" s="33">
        <f t="shared" si="3"/>
        <v>-231056939</v>
      </c>
      <c r="H38" s="34">
        <f t="shared" si="3"/>
        <v>-6809141</v>
      </c>
      <c r="I38" s="36">
        <f t="shared" si="3"/>
        <v>-73446241</v>
      </c>
      <c r="J38" s="37">
        <f t="shared" si="3"/>
        <v>-77492964</v>
      </c>
      <c r="K38" s="33">
        <f t="shared" si="3"/>
        <v>96739358</v>
      </c>
      <c r="L38" s="34">
        <f t="shared" si="3"/>
        <v>103693045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/>
      <c r="G39" s="33">
        <v>156624000</v>
      </c>
      <c r="H39" s="34">
        <v>174321662</v>
      </c>
      <c r="I39" s="36">
        <v>195469819</v>
      </c>
      <c r="J39" s="37">
        <v>153051000</v>
      </c>
      <c r="K39" s="33">
        <v>75558036</v>
      </c>
      <c r="L39" s="34">
        <v>172297394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/>
      <c r="G40" s="45">
        <v>-74432939</v>
      </c>
      <c r="H40" s="46"/>
      <c r="I40" s="48">
        <v>122023578</v>
      </c>
      <c r="J40" s="49">
        <v>75558036</v>
      </c>
      <c r="K40" s="45">
        <v>172297394</v>
      </c>
      <c r="L40" s="46">
        <v>275990439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187144537</v>
      </c>
      <c r="D6" s="19">
        <v>197215634</v>
      </c>
      <c r="E6" s="20">
        <v>207369241</v>
      </c>
      <c r="F6" s="21">
        <v>217844713</v>
      </c>
      <c r="G6" s="19">
        <v>217844711</v>
      </c>
      <c r="H6" s="20">
        <v>219183999</v>
      </c>
      <c r="I6" s="22">
        <v>226527649</v>
      </c>
      <c r="J6" s="23">
        <v>230582132</v>
      </c>
      <c r="K6" s="19">
        <v>243563843</v>
      </c>
      <c r="L6" s="20">
        <v>257469478</v>
      </c>
    </row>
    <row r="7" spans="1:12" ht="13.5">
      <c r="A7" s="24" t="s">
        <v>19</v>
      </c>
      <c r="B7" s="18"/>
      <c r="C7" s="19">
        <v>956109252</v>
      </c>
      <c r="D7" s="19">
        <v>1060262364</v>
      </c>
      <c r="E7" s="20">
        <v>1078161964</v>
      </c>
      <c r="F7" s="21">
        <v>1359582271</v>
      </c>
      <c r="G7" s="19">
        <v>1359582273</v>
      </c>
      <c r="H7" s="20">
        <v>1360767039</v>
      </c>
      <c r="I7" s="22">
        <v>1142091383</v>
      </c>
      <c r="J7" s="23">
        <v>1430128625</v>
      </c>
      <c r="K7" s="19">
        <v>1514315716</v>
      </c>
      <c r="L7" s="20">
        <v>1611896133</v>
      </c>
    </row>
    <row r="8" spans="1:12" ht="13.5">
      <c r="A8" s="24" t="s">
        <v>20</v>
      </c>
      <c r="B8" s="18"/>
      <c r="C8" s="19">
        <v>124471035</v>
      </c>
      <c r="D8" s="19">
        <v>97382156</v>
      </c>
      <c r="E8" s="20">
        <v>71755853</v>
      </c>
      <c r="F8" s="21">
        <v>70577191</v>
      </c>
      <c r="G8" s="19">
        <v>94474779</v>
      </c>
      <c r="H8" s="20">
        <v>105467267</v>
      </c>
      <c r="I8" s="22">
        <v>107100566</v>
      </c>
      <c r="J8" s="23">
        <v>78919194</v>
      </c>
      <c r="K8" s="19">
        <v>85751749</v>
      </c>
      <c r="L8" s="20">
        <v>93267558</v>
      </c>
    </row>
    <row r="9" spans="1:12" ht="13.5">
      <c r="A9" s="24" t="s">
        <v>21</v>
      </c>
      <c r="B9" s="18" t="s">
        <v>22</v>
      </c>
      <c r="C9" s="19">
        <v>128597770</v>
      </c>
      <c r="D9" s="19">
        <v>131065365</v>
      </c>
      <c r="E9" s="20">
        <v>107501029</v>
      </c>
      <c r="F9" s="21">
        <v>182601419</v>
      </c>
      <c r="G9" s="19">
        <v>168161419</v>
      </c>
      <c r="H9" s="20">
        <v>160644409</v>
      </c>
      <c r="I9" s="22">
        <v>144627012</v>
      </c>
      <c r="J9" s="23">
        <v>219262030</v>
      </c>
      <c r="K9" s="19">
        <v>304028455</v>
      </c>
      <c r="L9" s="20">
        <v>232891054</v>
      </c>
    </row>
    <row r="10" spans="1:12" ht="13.5">
      <c r="A10" s="24" t="s">
        <v>23</v>
      </c>
      <c r="B10" s="18" t="s">
        <v>22</v>
      </c>
      <c r="C10" s="19">
        <v>97447304</v>
      </c>
      <c r="D10" s="19">
        <v>73597848</v>
      </c>
      <c r="E10" s="20">
        <v>97736057</v>
      </c>
      <c r="F10" s="21">
        <v>57546081</v>
      </c>
      <c r="G10" s="19">
        <v>58809081</v>
      </c>
      <c r="H10" s="20">
        <v>41639858</v>
      </c>
      <c r="I10" s="22">
        <v>81256733</v>
      </c>
      <c r="J10" s="23">
        <v>94756000</v>
      </c>
      <c r="K10" s="19">
        <v>78611998</v>
      </c>
      <c r="L10" s="20">
        <v>42609288</v>
      </c>
    </row>
    <row r="11" spans="1:12" ht="13.5">
      <c r="A11" s="24" t="s">
        <v>24</v>
      </c>
      <c r="B11" s="18"/>
      <c r="C11" s="19">
        <v>22278272</v>
      </c>
      <c r="D11" s="19">
        <v>13752436</v>
      </c>
      <c r="E11" s="20">
        <v>30398888</v>
      </c>
      <c r="F11" s="21">
        <v>27063571</v>
      </c>
      <c r="G11" s="19">
        <v>31063570</v>
      </c>
      <c r="H11" s="20">
        <v>35069962</v>
      </c>
      <c r="I11" s="22">
        <v>36701711</v>
      </c>
      <c r="J11" s="23">
        <v>34148052</v>
      </c>
      <c r="K11" s="19">
        <v>37562862</v>
      </c>
      <c r="L11" s="20">
        <v>41319146</v>
      </c>
    </row>
    <row r="12" spans="1:12" ht="13.5">
      <c r="A12" s="24" t="s">
        <v>25</v>
      </c>
      <c r="B12" s="18"/>
      <c r="C12" s="19">
        <v>15120</v>
      </c>
      <c r="D12" s="19">
        <v>15120</v>
      </c>
      <c r="E12" s="20">
        <v>15120</v>
      </c>
      <c r="F12" s="21">
        <v>15120</v>
      </c>
      <c r="G12" s="19">
        <v>15120</v>
      </c>
      <c r="H12" s="20"/>
      <c r="I12" s="22">
        <v>15120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-1228428650</v>
      </c>
      <c r="D14" s="19">
        <v>-1307866235</v>
      </c>
      <c r="E14" s="20">
        <v>-1288829393</v>
      </c>
      <c r="F14" s="21">
        <v>-1583699970</v>
      </c>
      <c r="G14" s="19">
        <v>-1569166189</v>
      </c>
      <c r="H14" s="20">
        <v>-1344786198</v>
      </c>
      <c r="I14" s="22">
        <v>-1431597403</v>
      </c>
      <c r="J14" s="23">
        <v>-1713503515</v>
      </c>
      <c r="K14" s="19">
        <v>-1886888060</v>
      </c>
      <c r="L14" s="20">
        <v>-1934096364</v>
      </c>
    </row>
    <row r="15" spans="1:12" ht="13.5">
      <c r="A15" s="24" t="s">
        <v>28</v>
      </c>
      <c r="B15" s="18"/>
      <c r="C15" s="19">
        <v>-58975521</v>
      </c>
      <c r="D15" s="19">
        <v>-61024589</v>
      </c>
      <c r="E15" s="20">
        <v>-76579560</v>
      </c>
      <c r="F15" s="21">
        <v>-89108928</v>
      </c>
      <c r="G15" s="19">
        <v>-95728688</v>
      </c>
      <c r="H15" s="20">
        <v>-180133774</v>
      </c>
      <c r="I15" s="22">
        <v>-93989644</v>
      </c>
      <c r="J15" s="23">
        <v>-119635860</v>
      </c>
      <c r="K15" s="19">
        <v>-154267769</v>
      </c>
      <c r="L15" s="20">
        <v>-172297873</v>
      </c>
    </row>
    <row r="16" spans="1:12" ht="13.5">
      <c r="A16" s="24" t="s">
        <v>29</v>
      </c>
      <c r="B16" s="18" t="s">
        <v>22</v>
      </c>
      <c r="C16" s="19"/>
      <c r="D16" s="19">
        <v>-2067700</v>
      </c>
      <c r="E16" s="20">
        <v>-4875157</v>
      </c>
      <c r="F16" s="21">
        <v>-736170</v>
      </c>
      <c r="G16" s="19">
        <v>-736170</v>
      </c>
      <c r="H16" s="20">
        <v>-472070</v>
      </c>
      <c r="I16" s="22">
        <v>-5488776</v>
      </c>
      <c r="J16" s="23">
        <v>-6890531</v>
      </c>
      <c r="K16" s="19">
        <v>-7185207</v>
      </c>
      <c r="L16" s="20">
        <v>-6992982</v>
      </c>
    </row>
    <row r="17" spans="1:12" ht="13.5">
      <c r="A17" s="25" t="s">
        <v>30</v>
      </c>
      <c r="B17" s="26"/>
      <c r="C17" s="27">
        <f>SUM(C6:C16)</f>
        <v>228659119</v>
      </c>
      <c r="D17" s="27">
        <f aca="true" t="shared" si="0" ref="D17:L17">SUM(D6:D16)</f>
        <v>202332399</v>
      </c>
      <c r="E17" s="28">
        <f t="shared" si="0"/>
        <v>222654042</v>
      </c>
      <c r="F17" s="29">
        <f t="shared" si="0"/>
        <v>241685298</v>
      </c>
      <c r="G17" s="27">
        <f t="shared" si="0"/>
        <v>264319906</v>
      </c>
      <c r="H17" s="30">
        <f t="shared" si="0"/>
        <v>397380492</v>
      </c>
      <c r="I17" s="29">
        <f t="shared" si="0"/>
        <v>207244351</v>
      </c>
      <c r="J17" s="31">
        <f t="shared" si="0"/>
        <v>247766127</v>
      </c>
      <c r="K17" s="27">
        <f t="shared" si="0"/>
        <v>215493587</v>
      </c>
      <c r="L17" s="28">
        <f t="shared" si="0"/>
        <v>166065438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1539002</v>
      </c>
      <c r="D21" s="19"/>
      <c r="E21" s="20">
        <v>3936341</v>
      </c>
      <c r="F21" s="38">
        <v>250000</v>
      </c>
      <c r="G21" s="39">
        <v>250000</v>
      </c>
      <c r="H21" s="40"/>
      <c r="I21" s="22">
        <v>-535995862</v>
      </c>
      <c r="J21" s="41">
        <v>250000</v>
      </c>
      <c r="K21" s="39">
        <v>250000</v>
      </c>
      <c r="L21" s="40">
        <v>250000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392152</v>
      </c>
      <c r="D23" s="19">
        <v>-2302075</v>
      </c>
      <c r="E23" s="20">
        <v>3584015</v>
      </c>
      <c r="F23" s="38">
        <v>14000</v>
      </c>
      <c r="G23" s="39">
        <v>14000</v>
      </c>
      <c r="H23" s="40"/>
      <c r="I23" s="22">
        <v>636765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257013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-207951178</v>
      </c>
      <c r="D26" s="19">
        <v>-215403678</v>
      </c>
      <c r="E26" s="20">
        <v>-329375483</v>
      </c>
      <c r="F26" s="21">
        <v>-574700209</v>
      </c>
      <c r="G26" s="19">
        <v>-709955890</v>
      </c>
      <c r="H26" s="20">
        <v>-538009172</v>
      </c>
      <c r="I26" s="22"/>
      <c r="J26" s="23">
        <v>-614147295</v>
      </c>
      <c r="K26" s="19">
        <v>-425024230</v>
      </c>
      <c r="L26" s="20">
        <v>-328081289</v>
      </c>
    </row>
    <row r="27" spans="1:12" ht="13.5">
      <c r="A27" s="25" t="s">
        <v>37</v>
      </c>
      <c r="B27" s="26"/>
      <c r="C27" s="27">
        <f>SUM(C21:C26)</f>
        <v>-206020024</v>
      </c>
      <c r="D27" s="27">
        <f aca="true" t="shared" si="1" ref="D27:L27">SUM(D21:D26)</f>
        <v>-217705753</v>
      </c>
      <c r="E27" s="28">
        <f t="shared" si="1"/>
        <v>-321855127</v>
      </c>
      <c r="F27" s="29">
        <f t="shared" si="1"/>
        <v>-574436209</v>
      </c>
      <c r="G27" s="27">
        <f t="shared" si="1"/>
        <v>-709691890</v>
      </c>
      <c r="H27" s="28">
        <f t="shared" si="1"/>
        <v>-538009172</v>
      </c>
      <c r="I27" s="30">
        <f t="shared" si="1"/>
        <v>-535102084</v>
      </c>
      <c r="J27" s="31">
        <f t="shared" si="1"/>
        <v>-613897295</v>
      </c>
      <c r="K27" s="27">
        <f t="shared" si="1"/>
        <v>-424774230</v>
      </c>
      <c r="L27" s="28">
        <f t="shared" si="1"/>
        <v>-327831289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119927784</v>
      </c>
      <c r="D32" s="19">
        <v>205000000</v>
      </c>
      <c r="E32" s="20">
        <v>294530916</v>
      </c>
      <c r="F32" s="21">
        <v>506922000</v>
      </c>
      <c r="G32" s="19">
        <v>506922000</v>
      </c>
      <c r="H32" s="20">
        <v>421939705</v>
      </c>
      <c r="I32" s="22">
        <v>422866334</v>
      </c>
      <c r="J32" s="23">
        <v>508794176</v>
      </c>
      <c r="K32" s="19">
        <v>324211416</v>
      </c>
      <c r="L32" s="20">
        <v>250851565</v>
      </c>
    </row>
    <row r="33" spans="1:12" ht="13.5">
      <c r="A33" s="24" t="s">
        <v>41</v>
      </c>
      <c r="B33" s="18"/>
      <c r="C33" s="19">
        <v>2536291</v>
      </c>
      <c r="D33" s="19">
        <v>2710616</v>
      </c>
      <c r="E33" s="20">
        <v>2782081</v>
      </c>
      <c r="F33" s="21">
        <v>2919391</v>
      </c>
      <c r="G33" s="39">
        <v>2919391</v>
      </c>
      <c r="H33" s="40"/>
      <c r="I33" s="42">
        <v>3855317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-98262569</v>
      </c>
      <c r="D35" s="19">
        <v>-115644563</v>
      </c>
      <c r="E35" s="20">
        <v>-132932517</v>
      </c>
      <c r="F35" s="21">
        <v>-132104369</v>
      </c>
      <c r="G35" s="19">
        <v>-132104369</v>
      </c>
      <c r="H35" s="20">
        <v>-134288459</v>
      </c>
      <c r="I35" s="22">
        <v>-134288458</v>
      </c>
      <c r="J35" s="23">
        <v>-127705098</v>
      </c>
      <c r="K35" s="19">
        <v>-132806221</v>
      </c>
      <c r="L35" s="20">
        <v>-153850742</v>
      </c>
    </row>
    <row r="36" spans="1:12" ht="13.5">
      <c r="A36" s="25" t="s">
        <v>43</v>
      </c>
      <c r="B36" s="26"/>
      <c r="C36" s="27">
        <f>SUM(C31:C35)</f>
        <v>24201506</v>
      </c>
      <c r="D36" s="27">
        <f aca="true" t="shared" si="2" ref="D36:L36">SUM(D31:D35)</f>
        <v>92066053</v>
      </c>
      <c r="E36" s="28">
        <f t="shared" si="2"/>
        <v>164380480</v>
      </c>
      <c r="F36" s="29">
        <f t="shared" si="2"/>
        <v>377737022</v>
      </c>
      <c r="G36" s="27">
        <f t="shared" si="2"/>
        <v>377737022</v>
      </c>
      <c r="H36" s="28">
        <f t="shared" si="2"/>
        <v>287651246</v>
      </c>
      <c r="I36" s="30">
        <f t="shared" si="2"/>
        <v>292433193</v>
      </c>
      <c r="J36" s="31">
        <f t="shared" si="2"/>
        <v>381089078</v>
      </c>
      <c r="K36" s="27">
        <f t="shared" si="2"/>
        <v>191405195</v>
      </c>
      <c r="L36" s="28">
        <f t="shared" si="2"/>
        <v>97000823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46840601</v>
      </c>
      <c r="D38" s="33">
        <f aca="true" t="shared" si="3" ref="D38:L38">+D17+D27+D36</f>
        <v>76692699</v>
      </c>
      <c r="E38" s="34">
        <f t="shared" si="3"/>
        <v>65179395</v>
      </c>
      <c r="F38" s="35">
        <f t="shared" si="3"/>
        <v>44986111</v>
      </c>
      <c r="G38" s="33">
        <f t="shared" si="3"/>
        <v>-67634962</v>
      </c>
      <c r="H38" s="34">
        <f t="shared" si="3"/>
        <v>147022566</v>
      </c>
      <c r="I38" s="36">
        <f t="shared" si="3"/>
        <v>-35424540</v>
      </c>
      <c r="J38" s="37">
        <f t="shared" si="3"/>
        <v>14957910</v>
      </c>
      <c r="K38" s="33">
        <f t="shared" si="3"/>
        <v>-17875448</v>
      </c>
      <c r="L38" s="34">
        <f t="shared" si="3"/>
        <v>-64765028</v>
      </c>
    </row>
    <row r="39" spans="1:12" ht="13.5">
      <c r="A39" s="24" t="s">
        <v>45</v>
      </c>
      <c r="B39" s="18" t="s">
        <v>46</v>
      </c>
      <c r="C39" s="33">
        <v>135992365</v>
      </c>
      <c r="D39" s="33">
        <v>182832965</v>
      </c>
      <c r="E39" s="34">
        <v>259525666</v>
      </c>
      <c r="F39" s="35">
        <v>140988688</v>
      </c>
      <c r="G39" s="33">
        <v>361536475</v>
      </c>
      <c r="H39" s="34">
        <v>140988688</v>
      </c>
      <c r="I39" s="36">
        <v>324705061</v>
      </c>
      <c r="J39" s="37">
        <v>393901516</v>
      </c>
      <c r="K39" s="33">
        <v>408859426</v>
      </c>
      <c r="L39" s="34">
        <v>390983978</v>
      </c>
    </row>
    <row r="40" spans="1:12" ht="13.5">
      <c r="A40" s="43" t="s">
        <v>47</v>
      </c>
      <c r="B40" s="44" t="s">
        <v>46</v>
      </c>
      <c r="C40" s="45">
        <v>182832965</v>
      </c>
      <c r="D40" s="45">
        <v>259525664</v>
      </c>
      <c r="E40" s="46">
        <v>324705061</v>
      </c>
      <c r="F40" s="47">
        <v>185974798</v>
      </c>
      <c r="G40" s="45">
        <v>293901513</v>
      </c>
      <c r="H40" s="46">
        <v>288011254</v>
      </c>
      <c r="I40" s="48">
        <v>289280521</v>
      </c>
      <c r="J40" s="49">
        <v>408859426</v>
      </c>
      <c r="K40" s="45">
        <v>390983978</v>
      </c>
      <c r="L40" s="46">
        <v>326218950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197749759</v>
      </c>
      <c r="D6" s="19">
        <v>242274234</v>
      </c>
      <c r="E6" s="20">
        <v>269310347</v>
      </c>
      <c r="F6" s="21">
        <v>281199938</v>
      </c>
      <c r="G6" s="19">
        <v>282477997</v>
      </c>
      <c r="H6" s="20">
        <v>272351690</v>
      </c>
      <c r="I6" s="22">
        <v>284494352</v>
      </c>
      <c r="J6" s="23">
        <v>300488765</v>
      </c>
      <c r="K6" s="19">
        <v>318518093</v>
      </c>
      <c r="L6" s="20">
        <v>337629168</v>
      </c>
    </row>
    <row r="7" spans="1:12" ht="13.5">
      <c r="A7" s="24" t="s">
        <v>19</v>
      </c>
      <c r="B7" s="18"/>
      <c r="C7" s="19">
        <v>574678654</v>
      </c>
      <c r="D7" s="19">
        <v>560922135</v>
      </c>
      <c r="E7" s="20">
        <v>713656966</v>
      </c>
      <c r="F7" s="21">
        <v>700831953</v>
      </c>
      <c r="G7" s="19">
        <v>699029378</v>
      </c>
      <c r="H7" s="20">
        <v>618550499</v>
      </c>
      <c r="I7" s="22">
        <v>754810858</v>
      </c>
      <c r="J7" s="23">
        <v>739507363</v>
      </c>
      <c r="K7" s="19">
        <v>792344595</v>
      </c>
      <c r="L7" s="20">
        <v>846906135</v>
      </c>
    </row>
    <row r="8" spans="1:12" ht="13.5">
      <c r="A8" s="24" t="s">
        <v>20</v>
      </c>
      <c r="B8" s="18"/>
      <c r="C8" s="19">
        <v>41110809</v>
      </c>
      <c r="D8" s="19">
        <v>40116892</v>
      </c>
      <c r="E8" s="20">
        <v>63010360</v>
      </c>
      <c r="F8" s="21">
        <v>79291769</v>
      </c>
      <c r="G8" s="19">
        <v>99840254</v>
      </c>
      <c r="H8" s="20">
        <v>175023384</v>
      </c>
      <c r="I8" s="22">
        <v>48039995</v>
      </c>
      <c r="J8" s="23">
        <v>97892954</v>
      </c>
      <c r="K8" s="19">
        <v>101446919</v>
      </c>
      <c r="L8" s="20">
        <v>106636096</v>
      </c>
    </row>
    <row r="9" spans="1:12" ht="13.5">
      <c r="A9" s="24" t="s">
        <v>21</v>
      </c>
      <c r="B9" s="18" t="s">
        <v>22</v>
      </c>
      <c r="C9" s="19">
        <v>91494597</v>
      </c>
      <c r="D9" s="19">
        <v>85709691</v>
      </c>
      <c r="E9" s="20">
        <v>124849295</v>
      </c>
      <c r="F9" s="21">
        <v>110550000</v>
      </c>
      <c r="G9" s="19">
        <v>134042714</v>
      </c>
      <c r="H9" s="20">
        <v>109959377</v>
      </c>
      <c r="I9" s="22">
        <v>216896062</v>
      </c>
      <c r="J9" s="23">
        <v>128342000</v>
      </c>
      <c r="K9" s="19">
        <v>138159000</v>
      </c>
      <c r="L9" s="20">
        <v>158544000</v>
      </c>
    </row>
    <row r="10" spans="1:12" ht="13.5">
      <c r="A10" s="24" t="s">
        <v>23</v>
      </c>
      <c r="B10" s="18" t="s">
        <v>22</v>
      </c>
      <c r="C10" s="19">
        <v>60928779</v>
      </c>
      <c r="D10" s="19">
        <v>57219644</v>
      </c>
      <c r="E10" s="20">
        <v>112233105</v>
      </c>
      <c r="F10" s="21">
        <v>128731320</v>
      </c>
      <c r="G10" s="19">
        <v>112722320</v>
      </c>
      <c r="H10" s="20">
        <v>59870820</v>
      </c>
      <c r="I10" s="22">
        <v>42540189</v>
      </c>
      <c r="J10" s="23">
        <v>60137000</v>
      </c>
      <c r="K10" s="19">
        <v>82402000</v>
      </c>
      <c r="L10" s="20">
        <v>77453000</v>
      </c>
    </row>
    <row r="11" spans="1:12" ht="13.5">
      <c r="A11" s="24" t="s">
        <v>24</v>
      </c>
      <c r="B11" s="18"/>
      <c r="C11" s="19">
        <v>29961701</v>
      </c>
      <c r="D11" s="19">
        <v>46373697</v>
      </c>
      <c r="E11" s="20">
        <v>49713156</v>
      </c>
      <c r="F11" s="21">
        <v>43433003</v>
      </c>
      <c r="G11" s="19">
        <v>51933003</v>
      </c>
      <c r="H11" s="20">
        <v>116112234</v>
      </c>
      <c r="I11" s="22">
        <v>56218546</v>
      </c>
      <c r="J11" s="23">
        <v>45356191</v>
      </c>
      <c r="K11" s="19">
        <v>40412894</v>
      </c>
      <c r="L11" s="20">
        <v>36663369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-756860008</v>
      </c>
      <c r="D14" s="19">
        <v>-720727168</v>
      </c>
      <c r="E14" s="20">
        <v>-989353429</v>
      </c>
      <c r="F14" s="21">
        <v>-1081273500</v>
      </c>
      <c r="G14" s="19">
        <v>-1128657813</v>
      </c>
      <c r="H14" s="20">
        <v>-1030658024</v>
      </c>
      <c r="I14" s="22">
        <v>-941688691</v>
      </c>
      <c r="J14" s="23">
        <v>-1145401303</v>
      </c>
      <c r="K14" s="19">
        <v>-1222863728</v>
      </c>
      <c r="L14" s="20">
        <v>-1306198835</v>
      </c>
    </row>
    <row r="15" spans="1:12" ht="13.5">
      <c r="A15" s="24" t="s">
        <v>28</v>
      </c>
      <c r="B15" s="18"/>
      <c r="C15" s="19">
        <v>-11342543</v>
      </c>
      <c r="D15" s="19">
        <v>-13409012</v>
      </c>
      <c r="E15" s="20">
        <v>-20390548</v>
      </c>
      <c r="F15" s="21">
        <v>-31471544</v>
      </c>
      <c r="G15" s="19">
        <v>-20221544</v>
      </c>
      <c r="H15" s="20">
        <v>-19626895</v>
      </c>
      <c r="I15" s="22">
        <v>-19626895</v>
      </c>
      <c r="J15" s="23">
        <v>-28621545</v>
      </c>
      <c r="K15" s="19">
        <v>-40821545</v>
      </c>
      <c r="L15" s="20">
        <v>-42821545</v>
      </c>
    </row>
    <row r="16" spans="1:12" ht="13.5">
      <c r="A16" s="24" t="s">
        <v>29</v>
      </c>
      <c r="B16" s="18" t="s">
        <v>22</v>
      </c>
      <c r="C16" s="19">
        <v>-4742567</v>
      </c>
      <c r="D16" s="19">
        <v>-5555047</v>
      </c>
      <c r="E16" s="20">
        <v>-6215883</v>
      </c>
      <c r="F16" s="21">
        <v>-7891444</v>
      </c>
      <c r="G16" s="19">
        <v>-7563444</v>
      </c>
      <c r="H16" s="20">
        <v>-7557316</v>
      </c>
      <c r="I16" s="22">
        <v>-6932896</v>
      </c>
      <c r="J16" s="23">
        <v>-6250000</v>
      </c>
      <c r="K16" s="19">
        <v>-6562500</v>
      </c>
      <c r="L16" s="20">
        <v>-6890625</v>
      </c>
    </row>
    <row r="17" spans="1:12" ht="13.5">
      <c r="A17" s="25" t="s">
        <v>30</v>
      </c>
      <c r="B17" s="26"/>
      <c r="C17" s="27">
        <f>SUM(C6:C16)</f>
        <v>222979181</v>
      </c>
      <c r="D17" s="27">
        <f aca="true" t="shared" si="0" ref="D17:L17">SUM(D6:D16)</f>
        <v>292925066</v>
      </c>
      <c r="E17" s="28">
        <f t="shared" si="0"/>
        <v>316813369</v>
      </c>
      <c r="F17" s="29">
        <f t="shared" si="0"/>
        <v>223401495</v>
      </c>
      <c r="G17" s="27">
        <f t="shared" si="0"/>
        <v>223602865</v>
      </c>
      <c r="H17" s="30">
        <f t="shared" si="0"/>
        <v>294025769</v>
      </c>
      <c r="I17" s="29">
        <f t="shared" si="0"/>
        <v>434751520</v>
      </c>
      <c r="J17" s="31">
        <f t="shared" si="0"/>
        <v>191451425</v>
      </c>
      <c r="K17" s="27">
        <f t="shared" si="0"/>
        <v>203035728</v>
      </c>
      <c r="L17" s="28">
        <f t="shared" si="0"/>
        <v>207920763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1656810</v>
      </c>
      <c r="D21" s="19">
        <v>1743595</v>
      </c>
      <c r="E21" s="20">
        <v>352546</v>
      </c>
      <c r="F21" s="38">
        <v>5698254</v>
      </c>
      <c r="G21" s="39">
        <v>5698254</v>
      </c>
      <c r="H21" s="40">
        <v>2245371</v>
      </c>
      <c r="I21" s="22">
        <v>2243535</v>
      </c>
      <c r="J21" s="41">
        <v>3500000</v>
      </c>
      <c r="K21" s="39">
        <v>3200000</v>
      </c>
      <c r="L21" s="40"/>
    </row>
    <row r="22" spans="1:12" ht="13.5">
      <c r="A22" s="24" t="s">
        <v>33</v>
      </c>
      <c r="B22" s="18"/>
      <c r="C22" s="19">
        <v>1375778</v>
      </c>
      <c r="D22" s="39">
        <v>220387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576586</v>
      </c>
      <c r="D23" s="19">
        <v>-487591</v>
      </c>
      <c r="E23" s="20">
        <v>-9244867</v>
      </c>
      <c r="F23" s="38"/>
      <c r="G23" s="39"/>
      <c r="H23" s="40"/>
      <c r="I23" s="22">
        <v>-1164340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112264879</v>
      </c>
      <c r="F24" s="21"/>
      <c r="G24" s="19"/>
      <c r="H24" s="20">
        <v>38654000</v>
      </c>
      <c r="I24" s="22">
        <v>157524520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-174366746</v>
      </c>
      <c r="D26" s="19">
        <v>-229942285</v>
      </c>
      <c r="E26" s="20">
        <v>-348019496</v>
      </c>
      <c r="F26" s="21">
        <v>-463791713</v>
      </c>
      <c r="G26" s="19">
        <v>-460730382</v>
      </c>
      <c r="H26" s="20">
        <v>-315197471</v>
      </c>
      <c r="I26" s="22">
        <v>-410203198</v>
      </c>
      <c r="J26" s="23">
        <v>-418056511</v>
      </c>
      <c r="K26" s="19">
        <v>-319514295</v>
      </c>
      <c r="L26" s="20">
        <v>-226872950</v>
      </c>
    </row>
    <row r="27" spans="1:12" ht="13.5">
      <c r="A27" s="25" t="s">
        <v>37</v>
      </c>
      <c r="B27" s="26"/>
      <c r="C27" s="27">
        <f>SUM(C21:C26)</f>
        <v>-170757572</v>
      </c>
      <c r="D27" s="27">
        <f aca="true" t="shared" si="1" ref="D27:L27">SUM(D21:D26)</f>
        <v>-228465894</v>
      </c>
      <c r="E27" s="28">
        <f t="shared" si="1"/>
        <v>-244646938</v>
      </c>
      <c r="F27" s="29">
        <f t="shared" si="1"/>
        <v>-458093459</v>
      </c>
      <c r="G27" s="27">
        <f t="shared" si="1"/>
        <v>-455032128</v>
      </c>
      <c r="H27" s="28">
        <f t="shared" si="1"/>
        <v>-274298100</v>
      </c>
      <c r="I27" s="30">
        <f t="shared" si="1"/>
        <v>-251599483</v>
      </c>
      <c r="J27" s="31">
        <f t="shared" si="1"/>
        <v>-414556511</v>
      </c>
      <c r="K27" s="27">
        <f t="shared" si="1"/>
        <v>-316314295</v>
      </c>
      <c r="L27" s="28">
        <f t="shared" si="1"/>
        <v>-226872950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24082260</v>
      </c>
      <c r="D32" s="19">
        <v>50000000</v>
      </c>
      <c r="E32" s="20">
        <v>50000000</v>
      </c>
      <c r="F32" s="21">
        <v>161000000</v>
      </c>
      <c r="G32" s="19"/>
      <c r="H32" s="20"/>
      <c r="I32" s="22"/>
      <c r="J32" s="23">
        <v>160000000</v>
      </c>
      <c r="K32" s="19">
        <v>80000000</v>
      </c>
      <c r="L32" s="20"/>
    </row>
    <row r="33" spans="1:12" ht="13.5">
      <c r="A33" s="24" t="s">
        <v>41</v>
      </c>
      <c r="B33" s="18"/>
      <c r="C33" s="19">
        <v>748851</v>
      </c>
      <c r="D33" s="19">
        <v>1045429</v>
      </c>
      <c r="E33" s="20"/>
      <c r="F33" s="21">
        <v>1386835</v>
      </c>
      <c r="G33" s="39">
        <v>1386835</v>
      </c>
      <c r="H33" s="40">
        <v>27620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-11016226</v>
      </c>
      <c r="D35" s="19">
        <v>-11002587</v>
      </c>
      <c r="E35" s="20">
        <v>-11144642</v>
      </c>
      <c r="F35" s="21">
        <v>-11957516</v>
      </c>
      <c r="G35" s="19">
        <v>-11957516</v>
      </c>
      <c r="H35" s="20">
        <v>-11908295</v>
      </c>
      <c r="I35" s="22">
        <v>-11908295</v>
      </c>
      <c r="J35" s="23">
        <v>-14783512</v>
      </c>
      <c r="K35" s="19">
        <v>-16983512</v>
      </c>
      <c r="L35" s="20">
        <v>-19895413</v>
      </c>
    </row>
    <row r="36" spans="1:12" ht="13.5">
      <c r="A36" s="25" t="s">
        <v>43</v>
      </c>
      <c r="B36" s="26"/>
      <c r="C36" s="27">
        <f>SUM(C31:C35)</f>
        <v>13814885</v>
      </c>
      <c r="D36" s="27">
        <f aca="true" t="shared" si="2" ref="D36:L36">SUM(D31:D35)</f>
        <v>40042842</v>
      </c>
      <c r="E36" s="28">
        <f t="shared" si="2"/>
        <v>38855358</v>
      </c>
      <c r="F36" s="29">
        <f t="shared" si="2"/>
        <v>150429319</v>
      </c>
      <c r="G36" s="27">
        <f t="shared" si="2"/>
        <v>-10570681</v>
      </c>
      <c r="H36" s="28">
        <f t="shared" si="2"/>
        <v>-11880675</v>
      </c>
      <c r="I36" s="30">
        <f t="shared" si="2"/>
        <v>-11908295</v>
      </c>
      <c r="J36" s="31">
        <f t="shared" si="2"/>
        <v>145216488</v>
      </c>
      <c r="K36" s="27">
        <f t="shared" si="2"/>
        <v>63016488</v>
      </c>
      <c r="L36" s="28">
        <f t="shared" si="2"/>
        <v>-19895413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66036494</v>
      </c>
      <c r="D38" s="33">
        <f aca="true" t="shared" si="3" ref="D38:L38">+D17+D27+D36</f>
        <v>104502014</v>
      </c>
      <c r="E38" s="34">
        <f t="shared" si="3"/>
        <v>111021789</v>
      </c>
      <c r="F38" s="35">
        <f t="shared" si="3"/>
        <v>-84262645</v>
      </c>
      <c r="G38" s="33">
        <f t="shared" si="3"/>
        <v>-241999944</v>
      </c>
      <c r="H38" s="34">
        <f t="shared" si="3"/>
        <v>7846994</v>
      </c>
      <c r="I38" s="36">
        <f t="shared" si="3"/>
        <v>171243742</v>
      </c>
      <c r="J38" s="37">
        <f t="shared" si="3"/>
        <v>-77888598</v>
      </c>
      <c r="K38" s="33">
        <f t="shared" si="3"/>
        <v>-50262079</v>
      </c>
      <c r="L38" s="34">
        <f t="shared" si="3"/>
        <v>-38847600</v>
      </c>
    </row>
    <row r="39" spans="1:12" ht="13.5">
      <c r="A39" s="24" t="s">
        <v>45</v>
      </c>
      <c r="B39" s="18" t="s">
        <v>46</v>
      </c>
      <c r="C39" s="33">
        <v>438891571</v>
      </c>
      <c r="D39" s="33">
        <v>504928066</v>
      </c>
      <c r="E39" s="34">
        <v>17165202</v>
      </c>
      <c r="F39" s="35">
        <v>479988501</v>
      </c>
      <c r="G39" s="33">
        <v>613807934</v>
      </c>
      <c r="H39" s="34">
        <v>613807934</v>
      </c>
      <c r="I39" s="36">
        <v>128186991</v>
      </c>
      <c r="J39" s="37">
        <v>497430137</v>
      </c>
      <c r="K39" s="33">
        <v>419541539</v>
      </c>
      <c r="L39" s="34">
        <v>369279460</v>
      </c>
    </row>
    <row r="40" spans="1:12" ht="13.5">
      <c r="A40" s="43" t="s">
        <v>47</v>
      </c>
      <c r="B40" s="44" t="s">
        <v>46</v>
      </c>
      <c r="C40" s="45">
        <v>504928066</v>
      </c>
      <c r="D40" s="45">
        <v>609430080</v>
      </c>
      <c r="E40" s="46">
        <v>128186991</v>
      </c>
      <c r="F40" s="47">
        <v>395725856</v>
      </c>
      <c r="G40" s="45">
        <v>371807990</v>
      </c>
      <c r="H40" s="46">
        <v>621654928</v>
      </c>
      <c r="I40" s="48">
        <v>299430733</v>
      </c>
      <c r="J40" s="49">
        <v>419541539</v>
      </c>
      <c r="K40" s="45">
        <v>369279460</v>
      </c>
      <c r="L40" s="46">
        <v>330431860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134598919</v>
      </c>
      <c r="D6" s="19"/>
      <c r="E6" s="20">
        <v>262455047</v>
      </c>
      <c r="F6" s="21">
        <v>181498227</v>
      </c>
      <c r="G6" s="19">
        <v>181498227</v>
      </c>
      <c r="H6" s="20">
        <v>227972732</v>
      </c>
      <c r="I6" s="22">
        <v>279795592</v>
      </c>
      <c r="J6" s="23">
        <v>262455048</v>
      </c>
      <c r="K6" s="19">
        <v>280941646</v>
      </c>
      <c r="L6" s="20">
        <v>297236261</v>
      </c>
    </row>
    <row r="7" spans="1:12" ht="13.5">
      <c r="A7" s="24" t="s">
        <v>19</v>
      </c>
      <c r="B7" s="18"/>
      <c r="C7" s="19">
        <v>484219717</v>
      </c>
      <c r="D7" s="19">
        <v>807669687</v>
      </c>
      <c r="E7" s="20">
        <v>591363536</v>
      </c>
      <c r="F7" s="21">
        <v>1048678742</v>
      </c>
      <c r="G7" s="19">
        <v>1048678742</v>
      </c>
      <c r="H7" s="20">
        <v>669353160</v>
      </c>
      <c r="I7" s="22">
        <v>830862308</v>
      </c>
      <c r="J7" s="23">
        <v>1017779124</v>
      </c>
      <c r="K7" s="19">
        <v>1077828093</v>
      </c>
      <c r="L7" s="20">
        <v>1140342122</v>
      </c>
    </row>
    <row r="8" spans="1:12" ht="13.5">
      <c r="A8" s="24" t="s">
        <v>20</v>
      </c>
      <c r="B8" s="18"/>
      <c r="C8" s="19"/>
      <c r="D8" s="19">
        <v>34073487</v>
      </c>
      <c r="E8" s="20">
        <v>53057432</v>
      </c>
      <c r="F8" s="21">
        <v>81343338</v>
      </c>
      <c r="G8" s="19">
        <v>81343338</v>
      </c>
      <c r="H8" s="20">
        <v>105752434</v>
      </c>
      <c r="I8" s="22">
        <v>54147559</v>
      </c>
      <c r="J8" s="23">
        <v>203989285</v>
      </c>
      <c r="K8" s="19">
        <v>216024655</v>
      </c>
      <c r="L8" s="20">
        <v>228554085</v>
      </c>
    </row>
    <row r="9" spans="1:12" ht="13.5">
      <c r="A9" s="24" t="s">
        <v>21</v>
      </c>
      <c r="B9" s="18" t="s">
        <v>22</v>
      </c>
      <c r="C9" s="19">
        <v>429048731</v>
      </c>
      <c r="D9" s="19">
        <v>417936486</v>
      </c>
      <c r="E9" s="20">
        <v>405395796</v>
      </c>
      <c r="F9" s="21">
        <v>388792000</v>
      </c>
      <c r="G9" s="19">
        <v>388792000</v>
      </c>
      <c r="H9" s="20">
        <v>387788000</v>
      </c>
      <c r="I9" s="22">
        <v>390987504</v>
      </c>
      <c r="J9" s="23">
        <v>396776001</v>
      </c>
      <c r="K9" s="19">
        <v>420185784</v>
      </c>
      <c r="L9" s="20">
        <v>444556559</v>
      </c>
    </row>
    <row r="10" spans="1:12" ht="13.5">
      <c r="A10" s="24" t="s">
        <v>23</v>
      </c>
      <c r="B10" s="18" t="s">
        <v>22</v>
      </c>
      <c r="C10" s="19">
        <v>220095184</v>
      </c>
      <c r="D10" s="19">
        <v>167088202</v>
      </c>
      <c r="E10" s="20">
        <v>117246706</v>
      </c>
      <c r="F10" s="21">
        <v>113363000</v>
      </c>
      <c r="G10" s="19">
        <v>113363000</v>
      </c>
      <c r="H10" s="20">
        <v>113363000</v>
      </c>
      <c r="I10" s="22">
        <v>113363000</v>
      </c>
      <c r="J10" s="23">
        <v>156216000</v>
      </c>
      <c r="K10" s="19">
        <v>163245000</v>
      </c>
      <c r="L10" s="20">
        <v>144023000</v>
      </c>
    </row>
    <row r="11" spans="1:12" ht="13.5">
      <c r="A11" s="24" t="s">
        <v>24</v>
      </c>
      <c r="B11" s="18"/>
      <c r="C11" s="19"/>
      <c r="D11" s="19">
        <v>4351619</v>
      </c>
      <c r="E11" s="20">
        <v>3230005</v>
      </c>
      <c r="F11" s="21">
        <v>122603996</v>
      </c>
      <c r="G11" s="19">
        <v>122603996</v>
      </c>
      <c r="H11" s="20">
        <v>15860583</v>
      </c>
      <c r="I11" s="22">
        <v>2207220</v>
      </c>
      <c r="J11" s="23">
        <v>145889652</v>
      </c>
      <c r="K11" s="19">
        <v>154497134</v>
      </c>
      <c r="L11" s="20">
        <v>163457968</v>
      </c>
    </row>
    <row r="12" spans="1:12" ht="13.5">
      <c r="A12" s="24" t="s">
        <v>25</v>
      </c>
      <c r="B12" s="18"/>
      <c r="C12" s="19">
        <v>15648</v>
      </c>
      <c r="D12" s="19">
        <v>14608</v>
      </c>
      <c r="E12" s="20">
        <v>17251</v>
      </c>
      <c r="F12" s="21">
        <v>18122</v>
      </c>
      <c r="G12" s="19">
        <v>18122</v>
      </c>
      <c r="H12" s="20"/>
      <c r="I12" s="22">
        <v>14033</v>
      </c>
      <c r="J12" s="23">
        <v>19000</v>
      </c>
      <c r="K12" s="19">
        <v>20121</v>
      </c>
      <c r="L12" s="20">
        <v>21288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-813464382</v>
      </c>
      <c r="D14" s="19">
        <v>-1093639466</v>
      </c>
      <c r="E14" s="20">
        <v>-1336575120</v>
      </c>
      <c r="F14" s="21">
        <v>-1705587375</v>
      </c>
      <c r="G14" s="19">
        <v>-95946761</v>
      </c>
      <c r="H14" s="20">
        <v>-1353010071</v>
      </c>
      <c r="I14" s="22">
        <v>-1514215395</v>
      </c>
      <c r="J14" s="23">
        <v>-1930871945</v>
      </c>
      <c r="K14" s="19">
        <v>-2033926964</v>
      </c>
      <c r="L14" s="20">
        <v>-2151894729</v>
      </c>
    </row>
    <row r="15" spans="1:12" ht="13.5">
      <c r="A15" s="24" t="s">
        <v>28</v>
      </c>
      <c r="B15" s="18"/>
      <c r="C15" s="19"/>
      <c r="D15" s="19">
        <v>-180328537</v>
      </c>
      <c r="E15" s="20">
        <v>-114539</v>
      </c>
      <c r="F15" s="21">
        <v>-105979992</v>
      </c>
      <c r="G15" s="19">
        <v>-384724</v>
      </c>
      <c r="H15" s="20">
        <v>-188736</v>
      </c>
      <c r="I15" s="22">
        <v>-260194</v>
      </c>
      <c r="J15" s="23">
        <v>-127127064</v>
      </c>
      <c r="K15" s="19">
        <v>-134627564</v>
      </c>
      <c r="L15" s="20">
        <v>-142435963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-32850000</v>
      </c>
      <c r="G16" s="19">
        <v>-127465</v>
      </c>
      <c r="H16" s="20">
        <v>-41396046</v>
      </c>
      <c r="I16" s="22"/>
      <c r="J16" s="23">
        <v>-32850000</v>
      </c>
      <c r="K16" s="19">
        <v>-34788150</v>
      </c>
      <c r="L16" s="20">
        <v>-36805863</v>
      </c>
    </row>
    <row r="17" spans="1:12" ht="13.5">
      <c r="A17" s="25" t="s">
        <v>30</v>
      </c>
      <c r="B17" s="26"/>
      <c r="C17" s="27">
        <f>SUM(C6:C16)</f>
        <v>454513817</v>
      </c>
      <c r="D17" s="27">
        <f aca="true" t="shared" si="0" ref="D17:L17">SUM(D6:D16)</f>
        <v>157166086</v>
      </c>
      <c r="E17" s="28">
        <f t="shared" si="0"/>
        <v>96076114</v>
      </c>
      <c r="F17" s="29">
        <f t="shared" si="0"/>
        <v>91880058</v>
      </c>
      <c r="G17" s="27">
        <f t="shared" si="0"/>
        <v>1839838475</v>
      </c>
      <c r="H17" s="30">
        <f t="shared" si="0"/>
        <v>125495056</v>
      </c>
      <c r="I17" s="29">
        <f t="shared" si="0"/>
        <v>156901627</v>
      </c>
      <c r="J17" s="31">
        <f t="shared" si="0"/>
        <v>92275101</v>
      </c>
      <c r="K17" s="27">
        <f t="shared" si="0"/>
        <v>109399755</v>
      </c>
      <c r="L17" s="28">
        <f t="shared" si="0"/>
        <v>87054728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1496475</v>
      </c>
      <c r="D21" s="19">
        <v>9979287</v>
      </c>
      <c r="E21" s="20">
        <v>16450</v>
      </c>
      <c r="F21" s="38">
        <v>20000000</v>
      </c>
      <c r="G21" s="39">
        <v>40000000</v>
      </c>
      <c r="H21" s="40"/>
      <c r="I21" s="22"/>
      <c r="J21" s="41">
        <v>60000000</v>
      </c>
      <c r="K21" s="39">
        <v>30000000</v>
      </c>
      <c r="L21" s="40">
        <v>50000000</v>
      </c>
    </row>
    <row r="22" spans="1:12" ht="13.5">
      <c r="A22" s="24" t="s">
        <v>33</v>
      </c>
      <c r="B22" s="18"/>
      <c r="C22" s="19"/>
      <c r="D22" s="39"/>
      <c r="E22" s="40"/>
      <c r="F22" s="21">
        <v>287983000</v>
      </c>
      <c r="G22" s="19">
        <v>287983000</v>
      </c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>
        <v>35000000</v>
      </c>
      <c r="G23" s="39">
        <v>35000000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12923686</v>
      </c>
      <c r="D24" s="19"/>
      <c r="E24" s="20">
        <v>18862179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-444415554</v>
      </c>
      <c r="D26" s="19">
        <v>-156274648</v>
      </c>
      <c r="E26" s="20">
        <v>-93156132</v>
      </c>
      <c r="F26" s="21">
        <v>-133362996</v>
      </c>
      <c r="G26" s="19">
        <v>-153362</v>
      </c>
      <c r="H26" s="20">
        <v>-144090770</v>
      </c>
      <c r="I26" s="22">
        <v>-159530453</v>
      </c>
      <c r="J26" s="23">
        <v>-156216000</v>
      </c>
      <c r="K26" s="19">
        <v>-163245000</v>
      </c>
      <c r="L26" s="20">
        <v>-144023000</v>
      </c>
    </row>
    <row r="27" spans="1:12" ht="13.5">
      <c r="A27" s="25" t="s">
        <v>37</v>
      </c>
      <c r="B27" s="26"/>
      <c r="C27" s="27">
        <f>SUM(C21:C26)</f>
        <v>-429995393</v>
      </c>
      <c r="D27" s="27">
        <f aca="true" t="shared" si="1" ref="D27:L27">SUM(D21:D26)</f>
        <v>-146295361</v>
      </c>
      <c r="E27" s="28">
        <f t="shared" si="1"/>
        <v>-74277503</v>
      </c>
      <c r="F27" s="29">
        <f t="shared" si="1"/>
        <v>209620004</v>
      </c>
      <c r="G27" s="27">
        <f t="shared" si="1"/>
        <v>362829638</v>
      </c>
      <c r="H27" s="28">
        <f t="shared" si="1"/>
        <v>-144090770</v>
      </c>
      <c r="I27" s="30">
        <f t="shared" si="1"/>
        <v>-159530453</v>
      </c>
      <c r="J27" s="31">
        <f t="shared" si="1"/>
        <v>-96216000</v>
      </c>
      <c r="K27" s="27">
        <f t="shared" si="1"/>
        <v>-133245000</v>
      </c>
      <c r="L27" s="28">
        <f t="shared" si="1"/>
        <v>-94023000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>
        <v>10000000</v>
      </c>
      <c r="G31" s="19">
        <v>10000000</v>
      </c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>
        <v>-13295732</v>
      </c>
      <c r="E33" s="20">
        <v>-12848529</v>
      </c>
      <c r="F33" s="21">
        <v>15000000</v>
      </c>
      <c r="G33" s="39">
        <v>15000000</v>
      </c>
      <c r="H33" s="40"/>
      <c r="I33" s="42">
        <v>-11163507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-32510674</v>
      </c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-32510674</v>
      </c>
      <c r="D36" s="27">
        <f aca="true" t="shared" si="2" ref="D36:L36">SUM(D31:D35)</f>
        <v>-13295732</v>
      </c>
      <c r="E36" s="28">
        <f t="shared" si="2"/>
        <v>-12848529</v>
      </c>
      <c r="F36" s="29">
        <f t="shared" si="2"/>
        <v>25000000</v>
      </c>
      <c r="G36" s="27">
        <f t="shared" si="2"/>
        <v>25000000</v>
      </c>
      <c r="H36" s="28">
        <f t="shared" si="2"/>
        <v>0</v>
      </c>
      <c r="I36" s="30">
        <f t="shared" si="2"/>
        <v>-11163507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-7992250</v>
      </c>
      <c r="D38" s="33">
        <f aca="true" t="shared" si="3" ref="D38:L38">+D17+D27+D36</f>
        <v>-2425007</v>
      </c>
      <c r="E38" s="34">
        <f t="shared" si="3"/>
        <v>8950082</v>
      </c>
      <c r="F38" s="35">
        <f t="shared" si="3"/>
        <v>326500062</v>
      </c>
      <c r="G38" s="33">
        <f t="shared" si="3"/>
        <v>2227668113</v>
      </c>
      <c r="H38" s="34">
        <f t="shared" si="3"/>
        <v>-18595714</v>
      </c>
      <c r="I38" s="36">
        <f t="shared" si="3"/>
        <v>-13792333</v>
      </c>
      <c r="J38" s="37">
        <f t="shared" si="3"/>
        <v>-3940899</v>
      </c>
      <c r="K38" s="33">
        <f t="shared" si="3"/>
        <v>-23845245</v>
      </c>
      <c r="L38" s="34">
        <f t="shared" si="3"/>
        <v>-6968272</v>
      </c>
    </row>
    <row r="39" spans="1:12" ht="13.5">
      <c r="A39" s="24" t="s">
        <v>45</v>
      </c>
      <c r="B39" s="18" t="s">
        <v>46</v>
      </c>
      <c r="C39" s="33">
        <v>10363563</v>
      </c>
      <c r="D39" s="33">
        <v>2391768</v>
      </c>
      <c r="E39" s="34">
        <v>-33240</v>
      </c>
      <c r="F39" s="35">
        <v>-322324000</v>
      </c>
      <c r="G39" s="33">
        <v>-322324000</v>
      </c>
      <c r="H39" s="34">
        <v>322332913</v>
      </c>
      <c r="I39" s="36">
        <v>8916845</v>
      </c>
      <c r="J39" s="37">
        <v>335416907</v>
      </c>
      <c r="K39" s="33">
        <v>331476006</v>
      </c>
      <c r="L39" s="34">
        <v>307630761</v>
      </c>
    </row>
    <row r="40" spans="1:12" ht="13.5">
      <c r="A40" s="43" t="s">
        <v>47</v>
      </c>
      <c r="B40" s="44" t="s">
        <v>46</v>
      </c>
      <c r="C40" s="45">
        <v>2371313</v>
      </c>
      <c r="D40" s="45">
        <v>-33239</v>
      </c>
      <c r="E40" s="46">
        <v>8916842</v>
      </c>
      <c r="F40" s="47">
        <v>4176062</v>
      </c>
      <c r="G40" s="45">
        <v>1905344113</v>
      </c>
      <c r="H40" s="46">
        <v>303737199</v>
      </c>
      <c r="I40" s="48">
        <v>-4875488</v>
      </c>
      <c r="J40" s="49">
        <v>331476006</v>
      </c>
      <c r="K40" s="45">
        <v>307630761</v>
      </c>
      <c r="L40" s="46">
        <v>300662489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165382300</v>
      </c>
      <c r="D6" s="19">
        <v>168893893</v>
      </c>
      <c r="E6" s="20">
        <v>192377187</v>
      </c>
      <c r="F6" s="21">
        <v>202852211</v>
      </c>
      <c r="G6" s="19">
        <v>216478895</v>
      </c>
      <c r="H6" s="20">
        <v>222126268</v>
      </c>
      <c r="I6" s="22">
        <v>217706057</v>
      </c>
      <c r="J6" s="23">
        <v>221879143</v>
      </c>
      <c r="K6" s="19">
        <v>241848278</v>
      </c>
      <c r="L6" s="20">
        <v>263614608</v>
      </c>
    </row>
    <row r="7" spans="1:12" ht="13.5">
      <c r="A7" s="24" t="s">
        <v>19</v>
      </c>
      <c r="B7" s="18"/>
      <c r="C7" s="19">
        <v>625954651</v>
      </c>
      <c r="D7" s="19">
        <v>645145643</v>
      </c>
      <c r="E7" s="20">
        <v>726375065</v>
      </c>
      <c r="F7" s="21">
        <v>771943093</v>
      </c>
      <c r="G7" s="19">
        <v>841386066</v>
      </c>
      <c r="H7" s="20">
        <v>614432637</v>
      </c>
      <c r="I7" s="22">
        <v>798239211</v>
      </c>
      <c r="J7" s="23">
        <v>839356667</v>
      </c>
      <c r="K7" s="19">
        <v>900074760</v>
      </c>
      <c r="L7" s="20">
        <v>970269772</v>
      </c>
    </row>
    <row r="8" spans="1:12" ht="13.5">
      <c r="A8" s="24" t="s">
        <v>20</v>
      </c>
      <c r="B8" s="18"/>
      <c r="C8" s="19">
        <v>46918446</v>
      </c>
      <c r="D8" s="19">
        <v>65873839</v>
      </c>
      <c r="E8" s="20">
        <v>101630594</v>
      </c>
      <c r="F8" s="21">
        <v>92246545</v>
      </c>
      <c r="G8" s="19">
        <v>93474227</v>
      </c>
      <c r="H8" s="20">
        <v>624206456</v>
      </c>
      <c r="I8" s="22">
        <v>92833409</v>
      </c>
      <c r="J8" s="23">
        <v>116914820</v>
      </c>
      <c r="K8" s="19">
        <v>124373832</v>
      </c>
      <c r="L8" s="20">
        <v>132353289</v>
      </c>
    </row>
    <row r="9" spans="1:12" ht="13.5">
      <c r="A9" s="24" t="s">
        <v>21</v>
      </c>
      <c r="B9" s="18" t="s">
        <v>22</v>
      </c>
      <c r="C9" s="19">
        <v>251626881</v>
      </c>
      <c r="D9" s="19">
        <v>245417235</v>
      </c>
      <c r="E9" s="20">
        <v>300739970</v>
      </c>
      <c r="F9" s="21">
        <v>301936945</v>
      </c>
      <c r="G9" s="19">
        <v>300992907</v>
      </c>
      <c r="H9" s="20">
        <v>290407227</v>
      </c>
      <c r="I9" s="22">
        <v>350854332</v>
      </c>
      <c r="J9" s="23">
        <v>396338284</v>
      </c>
      <c r="K9" s="19">
        <v>418809542</v>
      </c>
      <c r="L9" s="20">
        <v>455616050</v>
      </c>
    </row>
    <row r="10" spans="1:12" ht="13.5">
      <c r="A10" s="24" t="s">
        <v>23</v>
      </c>
      <c r="B10" s="18" t="s">
        <v>22</v>
      </c>
      <c r="C10" s="19">
        <v>274884278</v>
      </c>
      <c r="D10" s="19">
        <v>152475061</v>
      </c>
      <c r="E10" s="20">
        <v>142957360</v>
      </c>
      <c r="F10" s="21">
        <v>140285052</v>
      </c>
      <c r="G10" s="19">
        <v>213139094</v>
      </c>
      <c r="H10" s="20">
        <v>224953725</v>
      </c>
      <c r="I10" s="22">
        <v>199936388</v>
      </c>
      <c r="J10" s="23">
        <v>184964714</v>
      </c>
      <c r="K10" s="19">
        <v>84125458</v>
      </c>
      <c r="L10" s="20">
        <v>68510950</v>
      </c>
    </row>
    <row r="11" spans="1:12" ht="13.5">
      <c r="A11" s="24" t="s">
        <v>24</v>
      </c>
      <c r="B11" s="18"/>
      <c r="C11" s="19">
        <v>22625319</v>
      </c>
      <c r="D11" s="19">
        <v>24911854</v>
      </c>
      <c r="E11" s="20">
        <v>30821637</v>
      </c>
      <c r="F11" s="21">
        <v>31950320</v>
      </c>
      <c r="G11" s="19">
        <v>27416780</v>
      </c>
      <c r="H11" s="20">
        <v>37440806</v>
      </c>
      <c r="I11" s="22">
        <v>37303968</v>
      </c>
      <c r="J11" s="23">
        <v>36266430</v>
      </c>
      <c r="K11" s="19">
        <v>38839498</v>
      </c>
      <c r="L11" s="20">
        <v>41600432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-856814812</v>
      </c>
      <c r="D14" s="19">
        <v>-1056337269</v>
      </c>
      <c r="E14" s="20">
        <v>-1165647363</v>
      </c>
      <c r="F14" s="21">
        <v>-1229947808</v>
      </c>
      <c r="G14" s="19">
        <v>-1441444229</v>
      </c>
      <c r="H14" s="20">
        <v>-1510029563</v>
      </c>
      <c r="I14" s="22">
        <v>-1279751220</v>
      </c>
      <c r="J14" s="23">
        <v>-1412279703</v>
      </c>
      <c r="K14" s="19">
        <v>-1514461315</v>
      </c>
      <c r="L14" s="20">
        <v>-1588451191</v>
      </c>
    </row>
    <row r="15" spans="1:12" ht="13.5">
      <c r="A15" s="24" t="s">
        <v>28</v>
      </c>
      <c r="B15" s="18"/>
      <c r="C15" s="19">
        <v>-51111183</v>
      </c>
      <c r="D15" s="19">
        <v>-50235166</v>
      </c>
      <c r="E15" s="20">
        <v>-47174985</v>
      </c>
      <c r="F15" s="21">
        <v>-39320326</v>
      </c>
      <c r="G15" s="19">
        <v>-39320324</v>
      </c>
      <c r="H15" s="20">
        <v>-41062896</v>
      </c>
      <c r="I15" s="22">
        <v>-42810558</v>
      </c>
      <c r="J15" s="23">
        <v>-38103660</v>
      </c>
      <c r="K15" s="19">
        <v>-34597774</v>
      </c>
      <c r="L15" s="20">
        <v>-30277710</v>
      </c>
    </row>
    <row r="16" spans="1:12" ht="13.5">
      <c r="A16" s="24" t="s">
        <v>29</v>
      </c>
      <c r="B16" s="18" t="s">
        <v>22</v>
      </c>
      <c r="C16" s="19">
        <v>-2368266</v>
      </c>
      <c r="D16" s="19">
        <v>-2700695</v>
      </c>
      <c r="E16" s="20">
        <v>-2971833</v>
      </c>
      <c r="F16" s="21">
        <v>-4698001</v>
      </c>
      <c r="G16" s="19">
        <v>-369999</v>
      </c>
      <c r="H16" s="20">
        <v>-3375098</v>
      </c>
      <c r="I16" s="22">
        <v>-121750</v>
      </c>
      <c r="J16" s="23">
        <v>-149999</v>
      </c>
      <c r="K16" s="19">
        <v>-150000</v>
      </c>
      <c r="L16" s="20">
        <v>-150000</v>
      </c>
    </row>
    <row r="17" spans="1:12" ht="13.5">
      <c r="A17" s="25" t="s">
        <v>30</v>
      </c>
      <c r="B17" s="26"/>
      <c r="C17" s="27">
        <f>SUM(C6:C16)</f>
        <v>477097614</v>
      </c>
      <c r="D17" s="27">
        <f aca="true" t="shared" si="0" ref="D17:L17">SUM(D6:D16)</f>
        <v>193444395</v>
      </c>
      <c r="E17" s="28">
        <f t="shared" si="0"/>
        <v>279107632</v>
      </c>
      <c r="F17" s="29">
        <f t="shared" si="0"/>
        <v>267248031</v>
      </c>
      <c r="G17" s="27">
        <f t="shared" si="0"/>
        <v>211753417</v>
      </c>
      <c r="H17" s="30">
        <f t="shared" si="0"/>
        <v>459099562</v>
      </c>
      <c r="I17" s="29">
        <f t="shared" si="0"/>
        <v>374189837</v>
      </c>
      <c r="J17" s="31">
        <f t="shared" si="0"/>
        <v>345186696</v>
      </c>
      <c r="K17" s="27">
        <f t="shared" si="0"/>
        <v>258862279</v>
      </c>
      <c r="L17" s="28">
        <f t="shared" si="0"/>
        <v>313086200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1357</v>
      </c>
      <c r="D21" s="19">
        <v>462456</v>
      </c>
      <c r="E21" s="20">
        <v>40000</v>
      </c>
      <c r="F21" s="38">
        <v>10731088</v>
      </c>
      <c r="G21" s="39">
        <v>10812160</v>
      </c>
      <c r="H21" s="40">
        <v>10105608</v>
      </c>
      <c r="I21" s="22">
        <v>513491</v>
      </c>
      <c r="J21" s="41">
        <v>11569059</v>
      </c>
      <c r="K21" s="39">
        <v>12378970</v>
      </c>
      <c r="L21" s="40">
        <v>13234460</v>
      </c>
    </row>
    <row r="22" spans="1:12" ht="13.5">
      <c r="A22" s="24" t="s">
        <v>33</v>
      </c>
      <c r="B22" s="18"/>
      <c r="C22" s="19"/>
      <c r="D22" s="39">
        <v>1683833</v>
      </c>
      <c r="E22" s="40">
        <v>-1826522</v>
      </c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-1879926</v>
      </c>
      <c r="D23" s="19">
        <v>454126</v>
      </c>
      <c r="E23" s="20">
        <v>7338</v>
      </c>
      <c r="F23" s="38">
        <v>113808</v>
      </c>
      <c r="G23" s="39">
        <v>-158560</v>
      </c>
      <c r="H23" s="40"/>
      <c r="I23" s="22">
        <v>579596</v>
      </c>
      <c r="J23" s="41">
        <v>-70111</v>
      </c>
      <c r="K23" s="39">
        <v>-37860</v>
      </c>
      <c r="L23" s="40">
        <v>-17794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>
        <v>-125000000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-330348962</v>
      </c>
      <c r="D26" s="19">
        <v>-200217593</v>
      </c>
      <c r="E26" s="20">
        <v>-210588022</v>
      </c>
      <c r="F26" s="21">
        <v>-221535955</v>
      </c>
      <c r="G26" s="19">
        <v>-267022524</v>
      </c>
      <c r="H26" s="20">
        <v>-181075901</v>
      </c>
      <c r="I26" s="22">
        <v>-212163796</v>
      </c>
      <c r="J26" s="23">
        <v>-306838685</v>
      </c>
      <c r="K26" s="19">
        <v>-455116674</v>
      </c>
      <c r="L26" s="20">
        <v>-528875325</v>
      </c>
    </row>
    <row r="27" spans="1:12" ht="13.5">
      <c r="A27" s="25" t="s">
        <v>37</v>
      </c>
      <c r="B27" s="26"/>
      <c r="C27" s="27">
        <f>SUM(C21:C26)</f>
        <v>-332227531</v>
      </c>
      <c r="D27" s="27">
        <f aca="true" t="shared" si="1" ref="D27:L27">SUM(D21:D26)</f>
        <v>-197617178</v>
      </c>
      <c r="E27" s="28">
        <f t="shared" si="1"/>
        <v>-212367206</v>
      </c>
      <c r="F27" s="29">
        <f t="shared" si="1"/>
        <v>-210691059</v>
      </c>
      <c r="G27" s="27">
        <f t="shared" si="1"/>
        <v>-256368924</v>
      </c>
      <c r="H27" s="28">
        <f t="shared" si="1"/>
        <v>-295970293</v>
      </c>
      <c r="I27" s="30">
        <f t="shared" si="1"/>
        <v>-211070709</v>
      </c>
      <c r="J27" s="31">
        <f t="shared" si="1"/>
        <v>-295339737</v>
      </c>
      <c r="K27" s="27">
        <f t="shared" si="1"/>
        <v>-442775564</v>
      </c>
      <c r="L27" s="28">
        <f t="shared" si="1"/>
        <v>-515658659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10206088</v>
      </c>
      <c r="D32" s="19">
        <v>1560081</v>
      </c>
      <c r="E32" s="20">
        <v>-5323624</v>
      </c>
      <c r="F32" s="21">
        <v>6615000</v>
      </c>
      <c r="G32" s="19">
        <v>24100000</v>
      </c>
      <c r="H32" s="20">
        <v>869345</v>
      </c>
      <c r="I32" s="22"/>
      <c r="J32" s="23">
        <v>19900000</v>
      </c>
      <c r="K32" s="19">
        <v>164400125</v>
      </c>
      <c r="L32" s="20">
        <v>271177625</v>
      </c>
    </row>
    <row r="33" spans="1:12" ht="13.5">
      <c r="A33" s="24" t="s">
        <v>41</v>
      </c>
      <c r="B33" s="18"/>
      <c r="C33" s="19">
        <v>2204740</v>
      </c>
      <c r="D33" s="19"/>
      <c r="E33" s="20"/>
      <c r="F33" s="21">
        <v>2051866</v>
      </c>
      <c r="G33" s="39">
        <v>-1067414</v>
      </c>
      <c r="H33" s="40">
        <v>1483887</v>
      </c>
      <c r="I33" s="42">
        <v>3062621</v>
      </c>
      <c r="J33" s="23">
        <v>1354233</v>
      </c>
      <c r="K33" s="19">
        <v>717743</v>
      </c>
      <c r="L33" s="20">
        <v>985700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-36963110</v>
      </c>
      <c r="D35" s="19">
        <v>-38701687</v>
      </c>
      <c r="E35" s="20">
        <v>-41974679</v>
      </c>
      <c r="F35" s="21">
        <v>-42011479</v>
      </c>
      <c r="G35" s="19">
        <v>-42011478</v>
      </c>
      <c r="H35" s="20">
        <v>-23744613</v>
      </c>
      <c r="I35" s="22">
        <v>-26063635</v>
      </c>
      <c r="J35" s="23">
        <v>-41025973</v>
      </c>
      <c r="K35" s="19">
        <v>-39899257</v>
      </c>
      <c r="L35" s="20">
        <v>-58355239</v>
      </c>
    </row>
    <row r="36" spans="1:12" ht="13.5">
      <c r="A36" s="25" t="s">
        <v>43</v>
      </c>
      <c r="B36" s="26"/>
      <c r="C36" s="27">
        <f>SUM(C31:C35)</f>
        <v>-24552282</v>
      </c>
      <c r="D36" s="27">
        <f aca="true" t="shared" si="2" ref="D36:L36">SUM(D31:D35)</f>
        <v>-37141606</v>
      </c>
      <c r="E36" s="28">
        <f t="shared" si="2"/>
        <v>-47298303</v>
      </c>
      <c r="F36" s="29">
        <f t="shared" si="2"/>
        <v>-33344613</v>
      </c>
      <c r="G36" s="27">
        <f t="shared" si="2"/>
        <v>-18978892</v>
      </c>
      <c r="H36" s="28">
        <f t="shared" si="2"/>
        <v>-21391381</v>
      </c>
      <c r="I36" s="30">
        <f t="shared" si="2"/>
        <v>-23001014</v>
      </c>
      <c r="J36" s="31">
        <f t="shared" si="2"/>
        <v>-19771740</v>
      </c>
      <c r="K36" s="27">
        <f t="shared" si="2"/>
        <v>125218611</v>
      </c>
      <c r="L36" s="28">
        <f t="shared" si="2"/>
        <v>213808086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120317801</v>
      </c>
      <c r="D38" s="33">
        <f aca="true" t="shared" si="3" ref="D38:L38">+D17+D27+D36</f>
        <v>-41314389</v>
      </c>
      <c r="E38" s="34">
        <f t="shared" si="3"/>
        <v>19442123</v>
      </c>
      <c r="F38" s="35">
        <f t="shared" si="3"/>
        <v>23212359</v>
      </c>
      <c r="G38" s="33">
        <f t="shared" si="3"/>
        <v>-63594399</v>
      </c>
      <c r="H38" s="34">
        <f t="shared" si="3"/>
        <v>141737888</v>
      </c>
      <c r="I38" s="36">
        <f t="shared" si="3"/>
        <v>140118114</v>
      </c>
      <c r="J38" s="37">
        <f t="shared" si="3"/>
        <v>30075219</v>
      </c>
      <c r="K38" s="33">
        <f t="shared" si="3"/>
        <v>-58694674</v>
      </c>
      <c r="L38" s="34">
        <f t="shared" si="3"/>
        <v>11235627</v>
      </c>
    </row>
    <row r="39" spans="1:12" ht="13.5">
      <c r="A39" s="24" t="s">
        <v>45</v>
      </c>
      <c r="B39" s="18" t="s">
        <v>46</v>
      </c>
      <c r="C39" s="33">
        <v>266877126</v>
      </c>
      <c r="D39" s="33">
        <v>387194924</v>
      </c>
      <c r="E39" s="34">
        <v>345880536</v>
      </c>
      <c r="F39" s="35">
        <v>391107472</v>
      </c>
      <c r="G39" s="33">
        <v>365322659</v>
      </c>
      <c r="H39" s="34">
        <v>365322659</v>
      </c>
      <c r="I39" s="36">
        <v>365322659</v>
      </c>
      <c r="J39" s="37">
        <v>328430508</v>
      </c>
      <c r="K39" s="33">
        <v>358505729</v>
      </c>
      <c r="L39" s="34">
        <v>299811055</v>
      </c>
    </row>
    <row r="40" spans="1:12" ht="13.5">
      <c r="A40" s="43" t="s">
        <v>47</v>
      </c>
      <c r="B40" s="44" t="s">
        <v>46</v>
      </c>
      <c r="C40" s="45">
        <v>387194927</v>
      </c>
      <c r="D40" s="45">
        <v>345880536</v>
      </c>
      <c r="E40" s="46">
        <v>365322660</v>
      </c>
      <c r="F40" s="47">
        <v>414319834</v>
      </c>
      <c r="G40" s="45">
        <v>301728260</v>
      </c>
      <c r="H40" s="46">
        <v>507060547</v>
      </c>
      <c r="I40" s="48">
        <v>505440776</v>
      </c>
      <c r="J40" s="49">
        <v>358505729</v>
      </c>
      <c r="K40" s="45">
        <v>299811055</v>
      </c>
      <c r="L40" s="46">
        <v>311046682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373348107</v>
      </c>
      <c r="D6" s="19">
        <v>541509038</v>
      </c>
      <c r="E6" s="20">
        <v>409488526</v>
      </c>
      <c r="F6" s="21">
        <v>622320100</v>
      </c>
      <c r="G6" s="19">
        <v>515686297</v>
      </c>
      <c r="H6" s="20">
        <v>507294565</v>
      </c>
      <c r="I6" s="22">
        <v>405896943</v>
      </c>
      <c r="J6" s="23">
        <v>640628161</v>
      </c>
      <c r="K6" s="19">
        <v>630479055</v>
      </c>
      <c r="L6" s="20">
        <v>670927823</v>
      </c>
    </row>
    <row r="7" spans="1:12" ht="13.5">
      <c r="A7" s="24" t="s">
        <v>19</v>
      </c>
      <c r="B7" s="18"/>
      <c r="C7" s="19">
        <v>1777533984</v>
      </c>
      <c r="D7" s="19">
        <v>2065857432</v>
      </c>
      <c r="E7" s="20">
        <v>2601219256</v>
      </c>
      <c r="F7" s="21">
        <v>3509001491</v>
      </c>
      <c r="G7" s="19">
        <v>2037817390</v>
      </c>
      <c r="H7" s="20">
        <v>1946845237</v>
      </c>
      <c r="I7" s="22">
        <v>2688903490</v>
      </c>
      <c r="J7" s="23">
        <v>3564098188</v>
      </c>
      <c r="K7" s="19">
        <v>3901701786</v>
      </c>
      <c r="L7" s="20">
        <v>4094018801</v>
      </c>
    </row>
    <row r="8" spans="1:12" ht="13.5">
      <c r="A8" s="24" t="s">
        <v>20</v>
      </c>
      <c r="B8" s="18"/>
      <c r="C8" s="19">
        <v>536847182</v>
      </c>
      <c r="D8" s="19">
        <v>537429707</v>
      </c>
      <c r="E8" s="20">
        <v>474286812</v>
      </c>
      <c r="F8" s="21">
        <v>207508238</v>
      </c>
      <c r="G8" s="19">
        <v>1086723086</v>
      </c>
      <c r="H8" s="20">
        <v>1045023303</v>
      </c>
      <c r="I8" s="22">
        <v>313756394</v>
      </c>
      <c r="J8" s="23">
        <v>136425751</v>
      </c>
      <c r="K8" s="19">
        <v>141527006</v>
      </c>
      <c r="L8" s="20">
        <v>146246225</v>
      </c>
    </row>
    <row r="9" spans="1:12" ht="13.5">
      <c r="A9" s="24" t="s">
        <v>21</v>
      </c>
      <c r="B9" s="18" t="s">
        <v>22</v>
      </c>
      <c r="C9" s="19">
        <v>598857000</v>
      </c>
      <c r="D9" s="19">
        <v>602144000</v>
      </c>
      <c r="E9" s="20">
        <v>687118839</v>
      </c>
      <c r="F9" s="21">
        <v>682074079</v>
      </c>
      <c r="G9" s="19">
        <v>685353950</v>
      </c>
      <c r="H9" s="20">
        <v>608581000</v>
      </c>
      <c r="I9" s="22">
        <v>710931192</v>
      </c>
      <c r="J9" s="23">
        <v>733959644</v>
      </c>
      <c r="K9" s="19">
        <v>798812895</v>
      </c>
      <c r="L9" s="20">
        <v>864332055</v>
      </c>
    </row>
    <row r="10" spans="1:12" ht="13.5">
      <c r="A10" s="24" t="s">
        <v>23</v>
      </c>
      <c r="B10" s="18" t="s">
        <v>22</v>
      </c>
      <c r="C10" s="19">
        <v>234862692</v>
      </c>
      <c r="D10" s="19">
        <v>257023170</v>
      </c>
      <c r="E10" s="20">
        <v>175149198</v>
      </c>
      <c r="F10" s="21">
        <v>187768980</v>
      </c>
      <c r="G10" s="19">
        <v>214160137</v>
      </c>
      <c r="H10" s="20">
        <v>205090000</v>
      </c>
      <c r="I10" s="22">
        <v>170908781</v>
      </c>
      <c r="J10" s="23">
        <v>260074650</v>
      </c>
      <c r="K10" s="19">
        <v>253485400</v>
      </c>
      <c r="L10" s="20">
        <v>275496240</v>
      </c>
    </row>
    <row r="11" spans="1:12" ht="13.5">
      <c r="A11" s="24" t="s">
        <v>24</v>
      </c>
      <c r="B11" s="18"/>
      <c r="C11" s="19">
        <v>20541846</v>
      </c>
      <c r="D11" s="19">
        <v>22923239</v>
      </c>
      <c r="E11" s="20">
        <v>23134709</v>
      </c>
      <c r="F11" s="21">
        <v>47815278</v>
      </c>
      <c r="G11" s="19">
        <v>58323792</v>
      </c>
      <c r="H11" s="20">
        <v>57954390</v>
      </c>
      <c r="I11" s="22">
        <v>13581187</v>
      </c>
      <c r="J11" s="23">
        <v>53286243</v>
      </c>
      <c r="K11" s="19">
        <v>56483418</v>
      </c>
      <c r="L11" s="20">
        <v>59872422</v>
      </c>
    </row>
    <row r="12" spans="1:12" ht="13.5">
      <c r="A12" s="24" t="s">
        <v>25</v>
      </c>
      <c r="B12" s="18"/>
      <c r="C12" s="19">
        <v>6050</v>
      </c>
      <c r="D12" s="19">
        <v>3025</v>
      </c>
      <c r="E12" s="20">
        <v>3025</v>
      </c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-3341517137</v>
      </c>
      <c r="D14" s="19">
        <v>-3693085067</v>
      </c>
      <c r="E14" s="20">
        <v>-4158873640</v>
      </c>
      <c r="F14" s="21">
        <v>-4899039001</v>
      </c>
      <c r="G14" s="19">
        <v>-2409233309</v>
      </c>
      <c r="H14" s="20">
        <v>-4312509887</v>
      </c>
      <c r="I14" s="22">
        <v>-4115945233</v>
      </c>
      <c r="J14" s="23">
        <v>-4285975929</v>
      </c>
      <c r="K14" s="19">
        <v>-4781094375</v>
      </c>
      <c r="L14" s="20">
        <v>-5088472461</v>
      </c>
    </row>
    <row r="15" spans="1:12" ht="13.5">
      <c r="A15" s="24" t="s">
        <v>28</v>
      </c>
      <c r="B15" s="18"/>
      <c r="C15" s="19">
        <v>-24635647</v>
      </c>
      <c r="D15" s="19">
        <v>-47247701</v>
      </c>
      <c r="E15" s="20">
        <v>-24278138</v>
      </c>
      <c r="F15" s="21">
        <v>-10331590</v>
      </c>
      <c r="G15" s="19">
        <v>-1648621604</v>
      </c>
      <c r="H15" s="20">
        <v>-25792211</v>
      </c>
      <c r="I15" s="22">
        <v>-64822058</v>
      </c>
      <c r="J15" s="23">
        <v>-12672168</v>
      </c>
      <c r="K15" s="19">
        <v>-11021023</v>
      </c>
      <c r="L15" s="20">
        <v>-11442289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-883683759</v>
      </c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175844077</v>
      </c>
      <c r="D17" s="27">
        <f aca="true" t="shared" si="0" ref="D17:L17">SUM(D6:D16)</f>
        <v>286556843</v>
      </c>
      <c r="E17" s="28">
        <f t="shared" si="0"/>
        <v>187248587</v>
      </c>
      <c r="F17" s="29">
        <f t="shared" si="0"/>
        <v>347117575</v>
      </c>
      <c r="G17" s="27">
        <f t="shared" si="0"/>
        <v>-343474020</v>
      </c>
      <c r="H17" s="30">
        <f t="shared" si="0"/>
        <v>32486397</v>
      </c>
      <c r="I17" s="29">
        <f t="shared" si="0"/>
        <v>123210696</v>
      </c>
      <c r="J17" s="31">
        <f t="shared" si="0"/>
        <v>1089824540</v>
      </c>
      <c r="K17" s="27">
        <f t="shared" si="0"/>
        <v>990374162</v>
      </c>
      <c r="L17" s="28">
        <f t="shared" si="0"/>
        <v>1010978816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2519029</v>
      </c>
      <c r="D21" s="19">
        <v>581893</v>
      </c>
      <c r="E21" s="20">
        <v>9482913</v>
      </c>
      <c r="F21" s="38"/>
      <c r="G21" s="39"/>
      <c r="H21" s="40"/>
      <c r="I21" s="22">
        <v>9574374</v>
      </c>
      <c r="J21" s="41">
        <v>2500000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>
        <v>20417936</v>
      </c>
      <c r="H24" s="20">
        <v>86002997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-182247518</v>
      </c>
      <c r="D26" s="19">
        <v>-287994522</v>
      </c>
      <c r="E26" s="20">
        <v>-242492508</v>
      </c>
      <c r="F26" s="21">
        <v>-328917372</v>
      </c>
      <c r="G26" s="19">
        <v>-346872781</v>
      </c>
      <c r="H26" s="20">
        <v>-191702828</v>
      </c>
      <c r="I26" s="22">
        <v>-225888405</v>
      </c>
      <c r="J26" s="23">
        <v>-423588838</v>
      </c>
      <c r="K26" s="19">
        <v>-392112287</v>
      </c>
      <c r="L26" s="20">
        <v>-421153077</v>
      </c>
    </row>
    <row r="27" spans="1:12" ht="13.5">
      <c r="A27" s="25" t="s">
        <v>37</v>
      </c>
      <c r="B27" s="26"/>
      <c r="C27" s="27">
        <f>SUM(C21:C26)</f>
        <v>-179728489</v>
      </c>
      <c r="D27" s="27">
        <f aca="true" t="shared" si="1" ref="D27:L27">SUM(D21:D26)</f>
        <v>-287412629</v>
      </c>
      <c r="E27" s="28">
        <f t="shared" si="1"/>
        <v>-233009595</v>
      </c>
      <c r="F27" s="29">
        <f t="shared" si="1"/>
        <v>-328917372</v>
      </c>
      <c r="G27" s="27">
        <f t="shared" si="1"/>
        <v>-326454845</v>
      </c>
      <c r="H27" s="28">
        <f t="shared" si="1"/>
        <v>-105699831</v>
      </c>
      <c r="I27" s="30">
        <f t="shared" si="1"/>
        <v>-216314031</v>
      </c>
      <c r="J27" s="31">
        <f t="shared" si="1"/>
        <v>-421088838</v>
      </c>
      <c r="K27" s="27">
        <f t="shared" si="1"/>
        <v>-392112287</v>
      </c>
      <c r="L27" s="28">
        <f t="shared" si="1"/>
        <v>-421153077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>
        <v>500000000</v>
      </c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3465352</v>
      </c>
      <c r="D33" s="19">
        <v>4976837</v>
      </c>
      <c r="E33" s="20">
        <v>2503737</v>
      </c>
      <c r="F33" s="21"/>
      <c r="G33" s="39">
        <v>1154798</v>
      </c>
      <c r="H33" s="40"/>
      <c r="I33" s="42">
        <v>2068927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-3435772</v>
      </c>
      <c r="D35" s="19">
        <v>-3933886</v>
      </c>
      <c r="E35" s="20">
        <v>-4268305</v>
      </c>
      <c r="F35" s="21">
        <v>-16799856</v>
      </c>
      <c r="G35" s="19">
        <v>-152087093</v>
      </c>
      <c r="H35" s="20">
        <v>-3236122</v>
      </c>
      <c r="I35" s="22">
        <v>-7018377</v>
      </c>
      <c r="J35" s="23">
        <v>-500000000</v>
      </c>
      <c r="K35" s="19"/>
      <c r="L35" s="20"/>
    </row>
    <row r="36" spans="1:12" ht="13.5">
      <c r="A36" s="25" t="s">
        <v>43</v>
      </c>
      <c r="B36" s="26"/>
      <c r="C36" s="27">
        <f>SUM(C31:C35)</f>
        <v>29580</v>
      </c>
      <c r="D36" s="27">
        <f aca="true" t="shared" si="2" ref="D36:L36">SUM(D31:D35)</f>
        <v>1042951</v>
      </c>
      <c r="E36" s="28">
        <f t="shared" si="2"/>
        <v>-1764568</v>
      </c>
      <c r="F36" s="29">
        <f t="shared" si="2"/>
        <v>-16799856</v>
      </c>
      <c r="G36" s="27">
        <f t="shared" si="2"/>
        <v>-150932295</v>
      </c>
      <c r="H36" s="28">
        <f t="shared" si="2"/>
        <v>-3236122</v>
      </c>
      <c r="I36" s="30">
        <f t="shared" si="2"/>
        <v>-4949450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-3854832</v>
      </c>
      <c r="D38" s="33">
        <f aca="true" t="shared" si="3" ref="D38:L38">+D17+D27+D36</f>
        <v>187165</v>
      </c>
      <c r="E38" s="34">
        <f t="shared" si="3"/>
        <v>-47525576</v>
      </c>
      <c r="F38" s="35">
        <f t="shared" si="3"/>
        <v>1400347</v>
      </c>
      <c r="G38" s="33">
        <f t="shared" si="3"/>
        <v>-820861160</v>
      </c>
      <c r="H38" s="34">
        <f t="shared" si="3"/>
        <v>-76449556</v>
      </c>
      <c r="I38" s="36">
        <f t="shared" si="3"/>
        <v>-98052785</v>
      </c>
      <c r="J38" s="37">
        <f t="shared" si="3"/>
        <v>668735702</v>
      </c>
      <c r="K38" s="33">
        <f t="shared" si="3"/>
        <v>598261875</v>
      </c>
      <c r="L38" s="34">
        <f t="shared" si="3"/>
        <v>589825739</v>
      </c>
    </row>
    <row r="39" spans="1:12" ht="13.5">
      <c r="A39" s="24" t="s">
        <v>45</v>
      </c>
      <c r="B39" s="18" t="s">
        <v>46</v>
      </c>
      <c r="C39" s="33">
        <v>127649348</v>
      </c>
      <c r="D39" s="33">
        <v>123794515</v>
      </c>
      <c r="E39" s="34">
        <v>124787948</v>
      </c>
      <c r="F39" s="35">
        <v>123981683</v>
      </c>
      <c r="G39" s="33">
        <v>76456105</v>
      </c>
      <c r="H39" s="34">
        <v>400385</v>
      </c>
      <c r="I39" s="36">
        <v>77262372</v>
      </c>
      <c r="J39" s="37">
        <v>-121137612</v>
      </c>
      <c r="K39" s="33">
        <v>547598090</v>
      </c>
      <c r="L39" s="34">
        <v>1145859965</v>
      </c>
    </row>
    <row r="40" spans="1:12" ht="13.5">
      <c r="A40" s="43" t="s">
        <v>47</v>
      </c>
      <c r="B40" s="44" t="s">
        <v>46</v>
      </c>
      <c r="C40" s="45">
        <v>123794516</v>
      </c>
      <c r="D40" s="45">
        <v>123981680</v>
      </c>
      <c r="E40" s="46">
        <v>77262372</v>
      </c>
      <c r="F40" s="47">
        <v>125382032</v>
      </c>
      <c r="G40" s="45">
        <v>-744405056</v>
      </c>
      <c r="H40" s="46">
        <v>-76049171</v>
      </c>
      <c r="I40" s="48">
        <v>-20790414</v>
      </c>
      <c r="J40" s="49">
        <v>547598090</v>
      </c>
      <c r="K40" s="45">
        <v>1145859965</v>
      </c>
      <c r="L40" s="46">
        <v>1735685704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344658276</v>
      </c>
      <c r="D6" s="19">
        <v>370073273</v>
      </c>
      <c r="E6" s="20">
        <v>438294367</v>
      </c>
      <c r="F6" s="21">
        <v>459749758</v>
      </c>
      <c r="G6" s="19">
        <v>452516461</v>
      </c>
      <c r="H6" s="20">
        <v>469331507</v>
      </c>
      <c r="I6" s="22">
        <v>468861894</v>
      </c>
      <c r="J6" s="23">
        <v>537868487</v>
      </c>
      <c r="K6" s="19">
        <v>568526993</v>
      </c>
      <c r="L6" s="20">
        <v>600364505</v>
      </c>
    </row>
    <row r="7" spans="1:12" ht="13.5">
      <c r="A7" s="24" t="s">
        <v>19</v>
      </c>
      <c r="B7" s="18"/>
      <c r="C7" s="19">
        <v>945132133</v>
      </c>
      <c r="D7" s="19">
        <v>1032471970</v>
      </c>
      <c r="E7" s="20">
        <v>1530682686</v>
      </c>
      <c r="F7" s="21">
        <v>1430843123</v>
      </c>
      <c r="G7" s="19">
        <v>1300197677</v>
      </c>
      <c r="H7" s="20">
        <v>1299832716</v>
      </c>
      <c r="I7" s="22">
        <v>1468627733</v>
      </c>
      <c r="J7" s="23">
        <v>1378803065</v>
      </c>
      <c r="K7" s="19">
        <v>1421381629</v>
      </c>
      <c r="L7" s="20">
        <v>1467135015</v>
      </c>
    </row>
    <row r="8" spans="1:12" ht="13.5">
      <c r="A8" s="24" t="s">
        <v>20</v>
      </c>
      <c r="B8" s="18"/>
      <c r="C8" s="19">
        <v>183623253</v>
      </c>
      <c r="D8" s="19">
        <v>122559939</v>
      </c>
      <c r="E8" s="20">
        <v>177072077</v>
      </c>
      <c r="F8" s="21">
        <v>137491672</v>
      </c>
      <c r="G8" s="19">
        <v>241122426</v>
      </c>
      <c r="H8" s="20">
        <v>309265877</v>
      </c>
      <c r="I8" s="22">
        <v>129382460</v>
      </c>
      <c r="J8" s="23">
        <v>297770033</v>
      </c>
      <c r="K8" s="19">
        <v>283561427</v>
      </c>
      <c r="L8" s="20">
        <v>299444564</v>
      </c>
    </row>
    <row r="9" spans="1:12" ht="13.5">
      <c r="A9" s="24" t="s">
        <v>21</v>
      </c>
      <c r="B9" s="18" t="s">
        <v>22</v>
      </c>
      <c r="C9" s="19">
        <v>238356829</v>
      </c>
      <c r="D9" s="19">
        <v>266401086</v>
      </c>
      <c r="E9" s="20">
        <v>273032015</v>
      </c>
      <c r="F9" s="21">
        <v>298443999</v>
      </c>
      <c r="G9" s="19">
        <v>295558612</v>
      </c>
      <c r="H9" s="20">
        <v>297278784</v>
      </c>
      <c r="I9" s="22">
        <v>299180998</v>
      </c>
      <c r="J9" s="23">
        <v>345333755</v>
      </c>
      <c r="K9" s="19">
        <v>387808654</v>
      </c>
      <c r="L9" s="20">
        <v>429279251</v>
      </c>
    </row>
    <row r="10" spans="1:12" ht="13.5">
      <c r="A10" s="24" t="s">
        <v>23</v>
      </c>
      <c r="B10" s="18" t="s">
        <v>22</v>
      </c>
      <c r="C10" s="19">
        <v>102467084</v>
      </c>
      <c r="D10" s="19">
        <v>99242842</v>
      </c>
      <c r="E10" s="20">
        <v>164480617</v>
      </c>
      <c r="F10" s="21">
        <v>255952000</v>
      </c>
      <c r="G10" s="19">
        <v>140390141</v>
      </c>
      <c r="H10" s="20">
        <v>139196501</v>
      </c>
      <c r="I10" s="22">
        <v>136988260</v>
      </c>
      <c r="J10" s="23">
        <v>193600065</v>
      </c>
      <c r="K10" s="19">
        <v>222118999</v>
      </c>
      <c r="L10" s="20">
        <v>232780000</v>
      </c>
    </row>
    <row r="11" spans="1:12" ht="13.5">
      <c r="A11" s="24" t="s">
        <v>24</v>
      </c>
      <c r="B11" s="18"/>
      <c r="C11" s="19">
        <v>12624109</v>
      </c>
      <c r="D11" s="19">
        <v>17285892</v>
      </c>
      <c r="E11" s="20">
        <v>32382431</v>
      </c>
      <c r="F11" s="21">
        <v>43546775</v>
      </c>
      <c r="G11" s="19">
        <v>29963023</v>
      </c>
      <c r="H11" s="20">
        <v>42945930</v>
      </c>
      <c r="I11" s="22">
        <v>44164103</v>
      </c>
      <c r="J11" s="23">
        <v>40392915</v>
      </c>
      <c r="K11" s="19">
        <v>42695314</v>
      </c>
      <c r="L11" s="20">
        <v>45086251</v>
      </c>
    </row>
    <row r="12" spans="1:12" ht="13.5">
      <c r="A12" s="24" t="s">
        <v>25</v>
      </c>
      <c r="B12" s="18"/>
      <c r="C12" s="19">
        <v>34455</v>
      </c>
      <c r="D12" s="19">
        <v>18666</v>
      </c>
      <c r="E12" s="20">
        <v>20325</v>
      </c>
      <c r="F12" s="21"/>
      <c r="G12" s="19"/>
      <c r="H12" s="20"/>
      <c r="I12" s="22">
        <v>20925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-1526232980</v>
      </c>
      <c r="D14" s="19">
        <v>-1613651272</v>
      </c>
      <c r="E14" s="20">
        <v>-2201295367</v>
      </c>
      <c r="F14" s="21">
        <v>-2221240297</v>
      </c>
      <c r="G14" s="19">
        <v>-2110612189</v>
      </c>
      <c r="H14" s="20">
        <v>-2177865385</v>
      </c>
      <c r="I14" s="22">
        <v>-2224521524</v>
      </c>
      <c r="J14" s="23">
        <v>-2188097785</v>
      </c>
      <c r="K14" s="19">
        <v>-2290397105</v>
      </c>
      <c r="L14" s="20">
        <v>-2421515523</v>
      </c>
    </row>
    <row r="15" spans="1:12" ht="13.5">
      <c r="A15" s="24" t="s">
        <v>28</v>
      </c>
      <c r="B15" s="18"/>
      <c r="C15" s="19">
        <v>-38049291</v>
      </c>
      <c r="D15" s="19">
        <v>-43109777</v>
      </c>
      <c r="E15" s="20">
        <v>-39232014</v>
      </c>
      <c r="F15" s="21">
        <v>-52094313</v>
      </c>
      <c r="G15" s="19">
        <v>-53808213</v>
      </c>
      <c r="H15" s="20">
        <v>-52094312</v>
      </c>
      <c r="I15" s="22">
        <v>-55853151</v>
      </c>
      <c r="J15" s="23">
        <v>-48466913</v>
      </c>
      <c r="K15" s="19">
        <v>-34428559</v>
      </c>
      <c r="L15" s="20">
        <v>-28153226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-79071212</v>
      </c>
      <c r="G16" s="19">
        <v>-52244412</v>
      </c>
      <c r="H16" s="20">
        <v>-4718915</v>
      </c>
      <c r="I16" s="22"/>
      <c r="J16" s="23">
        <v>-56072412</v>
      </c>
      <c r="K16" s="19">
        <v>-54174145</v>
      </c>
      <c r="L16" s="20">
        <v>-57353294</v>
      </c>
    </row>
    <row r="17" spans="1:12" ht="13.5">
      <c r="A17" s="25" t="s">
        <v>30</v>
      </c>
      <c r="B17" s="26"/>
      <c r="C17" s="27">
        <f>SUM(C6:C16)</f>
        <v>262613868</v>
      </c>
      <c r="D17" s="27">
        <f aca="true" t="shared" si="0" ref="D17:L17">SUM(D6:D16)</f>
        <v>251292619</v>
      </c>
      <c r="E17" s="28">
        <f t="shared" si="0"/>
        <v>375437137</v>
      </c>
      <c r="F17" s="29">
        <f t="shared" si="0"/>
        <v>273621505</v>
      </c>
      <c r="G17" s="27">
        <f t="shared" si="0"/>
        <v>243083526</v>
      </c>
      <c r="H17" s="30">
        <f t="shared" si="0"/>
        <v>323172703</v>
      </c>
      <c r="I17" s="29">
        <f t="shared" si="0"/>
        <v>266851698</v>
      </c>
      <c r="J17" s="31">
        <f t="shared" si="0"/>
        <v>501131210</v>
      </c>
      <c r="K17" s="27">
        <f t="shared" si="0"/>
        <v>547093207</v>
      </c>
      <c r="L17" s="28">
        <f t="shared" si="0"/>
        <v>567067543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>
        <v>20000000</v>
      </c>
      <c r="G21" s="39"/>
      <c r="H21" s="40"/>
      <c r="I21" s="22"/>
      <c r="J21" s="41">
        <v>20000000</v>
      </c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-223553093</v>
      </c>
      <c r="D26" s="19">
        <v>-398868436</v>
      </c>
      <c r="E26" s="20">
        <v>-470690064</v>
      </c>
      <c r="F26" s="21">
        <v>-424968597</v>
      </c>
      <c r="G26" s="19">
        <v>-275507849</v>
      </c>
      <c r="H26" s="20">
        <v>-311897486</v>
      </c>
      <c r="I26" s="22">
        <v>-245588730</v>
      </c>
      <c r="J26" s="23">
        <v>-293878063</v>
      </c>
      <c r="K26" s="19">
        <v>-284118999</v>
      </c>
      <c r="L26" s="20">
        <v>-302780000</v>
      </c>
    </row>
    <row r="27" spans="1:12" ht="13.5">
      <c r="A27" s="25" t="s">
        <v>37</v>
      </c>
      <c r="B27" s="26"/>
      <c r="C27" s="27">
        <f>SUM(C21:C26)</f>
        <v>-223553093</v>
      </c>
      <c r="D27" s="27">
        <f aca="true" t="shared" si="1" ref="D27:L27">SUM(D21:D26)</f>
        <v>-398868436</v>
      </c>
      <c r="E27" s="28">
        <f t="shared" si="1"/>
        <v>-470690064</v>
      </c>
      <c r="F27" s="29">
        <f t="shared" si="1"/>
        <v>-404968597</v>
      </c>
      <c r="G27" s="27">
        <f t="shared" si="1"/>
        <v>-275507849</v>
      </c>
      <c r="H27" s="28">
        <f t="shared" si="1"/>
        <v>-311897486</v>
      </c>
      <c r="I27" s="30">
        <f t="shared" si="1"/>
        <v>-245588730</v>
      </c>
      <c r="J27" s="31">
        <f t="shared" si="1"/>
        <v>-273878063</v>
      </c>
      <c r="K27" s="27">
        <f t="shared" si="1"/>
        <v>-284118999</v>
      </c>
      <c r="L27" s="28">
        <f t="shared" si="1"/>
        <v>-302780000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216767749</v>
      </c>
      <c r="E32" s="20">
        <v>38487696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-32519444</v>
      </c>
      <c r="D35" s="19"/>
      <c r="E35" s="20">
        <v>-41839654</v>
      </c>
      <c r="F35" s="21">
        <v>-33813832</v>
      </c>
      <c r="G35" s="19">
        <v>-33813833</v>
      </c>
      <c r="H35" s="20">
        <v>-33813873</v>
      </c>
      <c r="I35" s="22">
        <v>-43805277</v>
      </c>
      <c r="J35" s="23">
        <v>-106222937</v>
      </c>
      <c r="K35" s="19">
        <v>-28949183</v>
      </c>
      <c r="L35" s="20">
        <v>-27083897</v>
      </c>
    </row>
    <row r="36" spans="1:12" ht="13.5">
      <c r="A36" s="25" t="s">
        <v>43</v>
      </c>
      <c r="B36" s="26"/>
      <c r="C36" s="27">
        <f>SUM(C31:C35)</f>
        <v>-32519444</v>
      </c>
      <c r="D36" s="27">
        <f aca="true" t="shared" si="2" ref="D36:L36">SUM(D31:D35)</f>
        <v>216767749</v>
      </c>
      <c r="E36" s="28">
        <f t="shared" si="2"/>
        <v>-3351958</v>
      </c>
      <c r="F36" s="29">
        <f t="shared" si="2"/>
        <v>-33813832</v>
      </c>
      <c r="G36" s="27">
        <f t="shared" si="2"/>
        <v>-33813833</v>
      </c>
      <c r="H36" s="28">
        <f t="shared" si="2"/>
        <v>-33813873</v>
      </c>
      <c r="I36" s="30">
        <f t="shared" si="2"/>
        <v>-43805277</v>
      </c>
      <c r="J36" s="31">
        <f t="shared" si="2"/>
        <v>-106222937</v>
      </c>
      <c r="K36" s="27">
        <f t="shared" si="2"/>
        <v>-28949183</v>
      </c>
      <c r="L36" s="28">
        <f t="shared" si="2"/>
        <v>-27083897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6541331</v>
      </c>
      <c r="D38" s="33">
        <f aca="true" t="shared" si="3" ref="D38:L38">+D17+D27+D36</f>
        <v>69191932</v>
      </c>
      <c r="E38" s="34">
        <f t="shared" si="3"/>
        <v>-98604885</v>
      </c>
      <c r="F38" s="35">
        <f t="shared" si="3"/>
        <v>-165160924</v>
      </c>
      <c r="G38" s="33">
        <f t="shared" si="3"/>
        <v>-66238156</v>
      </c>
      <c r="H38" s="34">
        <f t="shared" si="3"/>
        <v>-22538656</v>
      </c>
      <c r="I38" s="36">
        <f t="shared" si="3"/>
        <v>-22542309</v>
      </c>
      <c r="J38" s="37">
        <f t="shared" si="3"/>
        <v>121030210</v>
      </c>
      <c r="K38" s="33">
        <f t="shared" si="3"/>
        <v>234025025</v>
      </c>
      <c r="L38" s="34">
        <f t="shared" si="3"/>
        <v>237203646</v>
      </c>
    </row>
    <row r="39" spans="1:12" ht="13.5">
      <c r="A39" s="24" t="s">
        <v>45</v>
      </c>
      <c r="B39" s="18" t="s">
        <v>46</v>
      </c>
      <c r="C39" s="33">
        <v>90163249</v>
      </c>
      <c r="D39" s="33">
        <v>96704604</v>
      </c>
      <c r="E39" s="34">
        <v>165896534</v>
      </c>
      <c r="F39" s="35">
        <v>165781927</v>
      </c>
      <c r="G39" s="33">
        <v>67291645</v>
      </c>
      <c r="H39" s="34">
        <v>67291645</v>
      </c>
      <c r="I39" s="36">
        <v>67291646</v>
      </c>
      <c r="J39" s="37">
        <v>67291645</v>
      </c>
      <c r="K39" s="33">
        <v>188321856</v>
      </c>
      <c r="L39" s="34">
        <v>422346881</v>
      </c>
    </row>
    <row r="40" spans="1:12" ht="13.5">
      <c r="A40" s="43" t="s">
        <v>47</v>
      </c>
      <c r="B40" s="44" t="s">
        <v>46</v>
      </c>
      <c r="C40" s="45">
        <v>96704581</v>
      </c>
      <c r="D40" s="45">
        <v>165896535</v>
      </c>
      <c r="E40" s="46">
        <v>67291649</v>
      </c>
      <c r="F40" s="47">
        <v>621002</v>
      </c>
      <c r="G40" s="45">
        <v>1053490</v>
      </c>
      <c r="H40" s="46">
        <v>44752989</v>
      </c>
      <c r="I40" s="48">
        <v>44749336</v>
      </c>
      <c r="J40" s="49">
        <v>188321856</v>
      </c>
      <c r="K40" s="45">
        <v>422346881</v>
      </c>
      <c r="L40" s="46">
        <v>659550527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605000746</v>
      </c>
      <c r="D6" s="19">
        <v>674791703</v>
      </c>
      <c r="E6" s="20">
        <v>761673347</v>
      </c>
      <c r="F6" s="21">
        <v>741450655</v>
      </c>
      <c r="G6" s="19">
        <v>741450655</v>
      </c>
      <c r="H6" s="20">
        <v>705776327</v>
      </c>
      <c r="I6" s="22">
        <v>789144724</v>
      </c>
      <c r="J6" s="23">
        <v>764861583</v>
      </c>
      <c r="K6" s="19">
        <v>813812721</v>
      </c>
      <c r="L6" s="20">
        <v>865896736</v>
      </c>
    </row>
    <row r="7" spans="1:12" ht="13.5">
      <c r="A7" s="24" t="s">
        <v>19</v>
      </c>
      <c r="B7" s="18"/>
      <c r="C7" s="19">
        <v>1981448483</v>
      </c>
      <c r="D7" s="19">
        <v>2051203599</v>
      </c>
      <c r="E7" s="20">
        <v>2390157534</v>
      </c>
      <c r="F7" s="21">
        <v>2533370133</v>
      </c>
      <c r="G7" s="19">
        <v>2533370133</v>
      </c>
      <c r="H7" s="20">
        <v>2550957286</v>
      </c>
      <c r="I7" s="22">
        <v>2142937675</v>
      </c>
      <c r="J7" s="23">
        <v>2716506474</v>
      </c>
      <c r="K7" s="19">
        <v>2894479594</v>
      </c>
      <c r="L7" s="20">
        <v>3080119342</v>
      </c>
    </row>
    <row r="8" spans="1:12" ht="13.5">
      <c r="A8" s="24" t="s">
        <v>20</v>
      </c>
      <c r="B8" s="18"/>
      <c r="C8" s="19">
        <v>240585285</v>
      </c>
      <c r="D8" s="19">
        <v>218133458</v>
      </c>
      <c r="E8" s="20">
        <v>145111511</v>
      </c>
      <c r="F8" s="21">
        <v>138874986</v>
      </c>
      <c r="G8" s="19">
        <v>138874986</v>
      </c>
      <c r="H8" s="20">
        <v>346510206</v>
      </c>
      <c r="I8" s="22">
        <v>89402445</v>
      </c>
      <c r="J8" s="23">
        <v>325510994</v>
      </c>
      <c r="K8" s="19">
        <v>346343398</v>
      </c>
      <c r="L8" s="20">
        <v>368509370</v>
      </c>
    </row>
    <row r="9" spans="1:12" ht="13.5">
      <c r="A9" s="24" t="s">
        <v>21</v>
      </c>
      <c r="B9" s="18" t="s">
        <v>22</v>
      </c>
      <c r="C9" s="19">
        <v>448121965</v>
      </c>
      <c r="D9" s="19">
        <v>519604470</v>
      </c>
      <c r="E9" s="20">
        <v>466155847</v>
      </c>
      <c r="F9" s="21">
        <v>489490814</v>
      </c>
      <c r="G9" s="19">
        <v>489490814</v>
      </c>
      <c r="H9" s="20">
        <v>485108344</v>
      </c>
      <c r="I9" s="22">
        <v>497277040</v>
      </c>
      <c r="J9" s="23">
        <v>542410620</v>
      </c>
      <c r="K9" s="19">
        <v>566964473</v>
      </c>
      <c r="L9" s="20">
        <v>609266520</v>
      </c>
    </row>
    <row r="10" spans="1:12" ht="13.5">
      <c r="A10" s="24" t="s">
        <v>23</v>
      </c>
      <c r="B10" s="18" t="s">
        <v>22</v>
      </c>
      <c r="C10" s="19">
        <v>246182649</v>
      </c>
      <c r="D10" s="19">
        <v>356458810</v>
      </c>
      <c r="E10" s="20">
        <v>303484251</v>
      </c>
      <c r="F10" s="21">
        <v>447973157</v>
      </c>
      <c r="G10" s="19">
        <v>447973157</v>
      </c>
      <c r="H10" s="20">
        <v>467736296</v>
      </c>
      <c r="I10" s="22">
        <v>436141394</v>
      </c>
      <c r="J10" s="23">
        <v>460257384</v>
      </c>
      <c r="K10" s="19">
        <v>396979980</v>
      </c>
      <c r="L10" s="20">
        <v>387349677</v>
      </c>
    </row>
    <row r="11" spans="1:12" ht="13.5">
      <c r="A11" s="24" t="s">
        <v>24</v>
      </c>
      <c r="B11" s="18"/>
      <c r="C11" s="19">
        <v>96358040</v>
      </c>
      <c r="D11" s="19">
        <v>120501853</v>
      </c>
      <c r="E11" s="20">
        <v>128648442</v>
      </c>
      <c r="F11" s="21">
        <v>107717346</v>
      </c>
      <c r="G11" s="19">
        <v>107717346</v>
      </c>
      <c r="H11" s="20">
        <v>94672107</v>
      </c>
      <c r="I11" s="22">
        <v>123345087</v>
      </c>
      <c r="J11" s="23">
        <v>106814282</v>
      </c>
      <c r="K11" s="19">
        <v>113650404</v>
      </c>
      <c r="L11" s="20">
        <v>120924029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-3031764103</v>
      </c>
      <c r="D14" s="19">
        <v>-3361020109</v>
      </c>
      <c r="E14" s="20">
        <v>-3534617478</v>
      </c>
      <c r="F14" s="21">
        <v>-3619264414</v>
      </c>
      <c r="G14" s="19">
        <v>-3619264414</v>
      </c>
      <c r="H14" s="20">
        <v>-4264972434</v>
      </c>
      <c r="I14" s="22">
        <v>-3604497387</v>
      </c>
      <c r="J14" s="23">
        <v>-4045100758</v>
      </c>
      <c r="K14" s="19">
        <v>-4176941487</v>
      </c>
      <c r="L14" s="20">
        <v>-4435072373</v>
      </c>
    </row>
    <row r="15" spans="1:12" ht="13.5">
      <c r="A15" s="24" t="s">
        <v>28</v>
      </c>
      <c r="B15" s="18"/>
      <c r="C15" s="19">
        <v>-67174144</v>
      </c>
      <c r="D15" s="19">
        <v>-71169271</v>
      </c>
      <c r="E15" s="20">
        <v>-75071683</v>
      </c>
      <c r="F15" s="21">
        <v>-65474189</v>
      </c>
      <c r="G15" s="19">
        <v>-65474189</v>
      </c>
      <c r="H15" s="20">
        <v>-67185933</v>
      </c>
      <c r="I15" s="22">
        <v>-68463041</v>
      </c>
      <c r="J15" s="23">
        <v>-62129256</v>
      </c>
      <c r="K15" s="19">
        <v>-52804391</v>
      </c>
      <c r="L15" s="20">
        <v>-52804391</v>
      </c>
    </row>
    <row r="16" spans="1:12" ht="13.5">
      <c r="A16" s="24" t="s">
        <v>29</v>
      </c>
      <c r="B16" s="18" t="s">
        <v>22</v>
      </c>
      <c r="C16" s="19">
        <v>-4428810</v>
      </c>
      <c r="D16" s="19">
        <v>-11572032</v>
      </c>
      <c r="E16" s="20">
        <v>-20870828</v>
      </c>
      <c r="F16" s="21">
        <v>-191442</v>
      </c>
      <c r="G16" s="19">
        <v>-191442</v>
      </c>
      <c r="H16" s="20">
        <v>-7462548</v>
      </c>
      <c r="I16" s="22">
        <v>-29605861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514330111</v>
      </c>
      <c r="D17" s="27">
        <f aca="true" t="shared" si="0" ref="D17:L17">SUM(D6:D16)</f>
        <v>496932481</v>
      </c>
      <c r="E17" s="28">
        <f t="shared" si="0"/>
        <v>564670943</v>
      </c>
      <c r="F17" s="29">
        <f t="shared" si="0"/>
        <v>773947046</v>
      </c>
      <c r="G17" s="27">
        <f t="shared" si="0"/>
        <v>773947046</v>
      </c>
      <c r="H17" s="30">
        <f t="shared" si="0"/>
        <v>311139651</v>
      </c>
      <c r="I17" s="29">
        <f t="shared" si="0"/>
        <v>375682076</v>
      </c>
      <c r="J17" s="31">
        <f t="shared" si="0"/>
        <v>809131323</v>
      </c>
      <c r="K17" s="27">
        <f t="shared" si="0"/>
        <v>902484692</v>
      </c>
      <c r="L17" s="28">
        <f t="shared" si="0"/>
        <v>944188910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9191019</v>
      </c>
      <c r="D21" s="19">
        <v>420619</v>
      </c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-816273</v>
      </c>
      <c r="D23" s="19">
        <v>-894634</v>
      </c>
      <c r="E23" s="20">
        <v>-1084005</v>
      </c>
      <c r="F23" s="38"/>
      <c r="G23" s="39"/>
      <c r="H23" s="40"/>
      <c r="I23" s="22">
        <v>-481174</v>
      </c>
      <c r="J23" s="41"/>
      <c r="K23" s="39"/>
      <c r="L23" s="40"/>
    </row>
    <row r="24" spans="1:12" ht="13.5">
      <c r="A24" s="24" t="s">
        <v>35</v>
      </c>
      <c r="B24" s="18"/>
      <c r="C24" s="19">
        <v>-1000813</v>
      </c>
      <c r="D24" s="19">
        <v>-1032874</v>
      </c>
      <c r="E24" s="20">
        <v>-383475</v>
      </c>
      <c r="F24" s="21"/>
      <c r="G24" s="19"/>
      <c r="H24" s="20"/>
      <c r="I24" s="22">
        <v>372500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-373215788</v>
      </c>
      <c r="D26" s="19">
        <v>-546674396</v>
      </c>
      <c r="E26" s="20">
        <v>-482170340</v>
      </c>
      <c r="F26" s="21">
        <v>-617304822</v>
      </c>
      <c r="G26" s="19">
        <v>-617304822</v>
      </c>
      <c r="H26" s="20">
        <v>-517928661</v>
      </c>
      <c r="I26" s="22">
        <v>-651462500</v>
      </c>
      <c r="J26" s="23">
        <v>-698424033</v>
      </c>
      <c r="K26" s="19">
        <v>-561223761</v>
      </c>
      <c r="L26" s="20">
        <v>-570038686</v>
      </c>
    </row>
    <row r="27" spans="1:12" ht="13.5">
      <c r="A27" s="25" t="s">
        <v>37</v>
      </c>
      <c r="B27" s="26"/>
      <c r="C27" s="27">
        <f>SUM(C21:C26)</f>
        <v>-365841855</v>
      </c>
      <c r="D27" s="27">
        <f aca="true" t="shared" si="1" ref="D27:L27">SUM(D21:D26)</f>
        <v>-548181285</v>
      </c>
      <c r="E27" s="28">
        <f t="shared" si="1"/>
        <v>-483637820</v>
      </c>
      <c r="F27" s="29">
        <f t="shared" si="1"/>
        <v>-617304822</v>
      </c>
      <c r="G27" s="27">
        <f t="shared" si="1"/>
        <v>-617304822</v>
      </c>
      <c r="H27" s="28">
        <f t="shared" si="1"/>
        <v>-517928661</v>
      </c>
      <c r="I27" s="30">
        <f t="shared" si="1"/>
        <v>-651571174</v>
      </c>
      <c r="J27" s="31">
        <f t="shared" si="1"/>
        <v>-698424033</v>
      </c>
      <c r="K27" s="27">
        <f t="shared" si="1"/>
        <v>-561223761</v>
      </c>
      <c r="L27" s="28">
        <f t="shared" si="1"/>
        <v>-570038686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100000000</v>
      </c>
      <c r="E32" s="20">
        <v>100000000</v>
      </c>
      <c r="F32" s="21">
        <v>50000000</v>
      </c>
      <c r="G32" s="19">
        <v>50000000</v>
      </c>
      <c r="H32" s="20">
        <v>50000000</v>
      </c>
      <c r="I32" s="22">
        <v>50000000</v>
      </c>
      <c r="J32" s="23"/>
      <c r="K32" s="19"/>
      <c r="L32" s="20"/>
    </row>
    <row r="33" spans="1:12" ht="13.5">
      <c r="A33" s="24" t="s">
        <v>41</v>
      </c>
      <c r="B33" s="18"/>
      <c r="C33" s="19">
        <v>5519841</v>
      </c>
      <c r="D33" s="19">
        <v>4369586</v>
      </c>
      <c r="E33" s="20">
        <v>6485653</v>
      </c>
      <c r="F33" s="21"/>
      <c r="G33" s="39"/>
      <c r="H33" s="40">
        <v>7099942</v>
      </c>
      <c r="I33" s="42">
        <v>7865429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-44803126</v>
      </c>
      <c r="D35" s="19">
        <v>-46260977</v>
      </c>
      <c r="E35" s="20">
        <v>-57610835</v>
      </c>
      <c r="F35" s="21">
        <v>-67761975</v>
      </c>
      <c r="G35" s="19">
        <v>-67761975</v>
      </c>
      <c r="H35" s="20">
        <v>-71081146</v>
      </c>
      <c r="I35" s="22">
        <v>-73860791</v>
      </c>
      <c r="J35" s="23">
        <v>-79368072</v>
      </c>
      <c r="K35" s="19">
        <v>-83216955</v>
      </c>
      <c r="L35" s="20">
        <v>-83643863</v>
      </c>
    </row>
    <row r="36" spans="1:12" ht="13.5">
      <c r="A36" s="25" t="s">
        <v>43</v>
      </c>
      <c r="B36" s="26"/>
      <c r="C36" s="27">
        <f>SUM(C31:C35)</f>
        <v>-39283285</v>
      </c>
      <c r="D36" s="27">
        <f aca="true" t="shared" si="2" ref="D36:L36">SUM(D31:D35)</f>
        <v>58108609</v>
      </c>
      <c r="E36" s="28">
        <f t="shared" si="2"/>
        <v>48874818</v>
      </c>
      <c r="F36" s="29">
        <f t="shared" si="2"/>
        <v>-17761975</v>
      </c>
      <c r="G36" s="27">
        <f t="shared" si="2"/>
        <v>-17761975</v>
      </c>
      <c r="H36" s="28">
        <f t="shared" si="2"/>
        <v>-13981204</v>
      </c>
      <c r="I36" s="30">
        <f t="shared" si="2"/>
        <v>-15995362</v>
      </c>
      <c r="J36" s="31">
        <f t="shared" si="2"/>
        <v>-79368072</v>
      </c>
      <c r="K36" s="27">
        <f t="shared" si="2"/>
        <v>-83216955</v>
      </c>
      <c r="L36" s="28">
        <f t="shared" si="2"/>
        <v>-83643863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109204971</v>
      </c>
      <c r="D38" s="33">
        <f aca="true" t="shared" si="3" ref="D38:L38">+D17+D27+D36</f>
        <v>6859805</v>
      </c>
      <c r="E38" s="34">
        <f t="shared" si="3"/>
        <v>129907941</v>
      </c>
      <c r="F38" s="35">
        <f t="shared" si="3"/>
        <v>138880249</v>
      </c>
      <c r="G38" s="33">
        <f t="shared" si="3"/>
        <v>138880249</v>
      </c>
      <c r="H38" s="34">
        <f t="shared" si="3"/>
        <v>-220770214</v>
      </c>
      <c r="I38" s="36">
        <f t="shared" si="3"/>
        <v>-291884460</v>
      </c>
      <c r="J38" s="37">
        <f t="shared" si="3"/>
        <v>31339218</v>
      </c>
      <c r="K38" s="33">
        <f t="shared" si="3"/>
        <v>258043976</v>
      </c>
      <c r="L38" s="34">
        <f t="shared" si="3"/>
        <v>290506361</v>
      </c>
    </row>
    <row r="39" spans="1:12" ht="13.5">
      <c r="A39" s="24" t="s">
        <v>45</v>
      </c>
      <c r="B39" s="18" t="s">
        <v>46</v>
      </c>
      <c r="C39" s="33">
        <v>718068292</v>
      </c>
      <c r="D39" s="33">
        <v>827273263</v>
      </c>
      <c r="E39" s="34">
        <v>841152623</v>
      </c>
      <c r="F39" s="35">
        <v>912709086</v>
      </c>
      <c r="G39" s="33">
        <v>912709086</v>
      </c>
      <c r="H39" s="34">
        <v>976716826</v>
      </c>
      <c r="I39" s="36">
        <v>971060563</v>
      </c>
      <c r="J39" s="37">
        <v>977942136</v>
      </c>
      <c r="K39" s="33">
        <v>1009281354</v>
      </c>
      <c r="L39" s="34">
        <v>1267325330</v>
      </c>
    </row>
    <row r="40" spans="1:12" ht="13.5">
      <c r="A40" s="43" t="s">
        <v>47</v>
      </c>
      <c r="B40" s="44" t="s">
        <v>46</v>
      </c>
      <c r="C40" s="45">
        <v>827273263</v>
      </c>
      <c r="D40" s="45">
        <v>834133068</v>
      </c>
      <c r="E40" s="46">
        <v>971060564</v>
      </c>
      <c r="F40" s="47">
        <v>1051589335</v>
      </c>
      <c r="G40" s="45">
        <v>1051589335</v>
      </c>
      <c r="H40" s="46">
        <v>755946612</v>
      </c>
      <c r="I40" s="48">
        <v>679176103</v>
      </c>
      <c r="J40" s="49">
        <v>1009281354</v>
      </c>
      <c r="K40" s="45">
        <v>1267325330</v>
      </c>
      <c r="L40" s="46">
        <v>1557831691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131609008</v>
      </c>
      <c r="D6" s="19">
        <v>148751322</v>
      </c>
      <c r="E6" s="20">
        <v>970237523</v>
      </c>
      <c r="F6" s="21">
        <v>209979060</v>
      </c>
      <c r="G6" s="19">
        <v>205062634</v>
      </c>
      <c r="H6" s="20">
        <v>263544629</v>
      </c>
      <c r="I6" s="22">
        <v>232285813</v>
      </c>
      <c r="J6" s="23">
        <v>212407704</v>
      </c>
      <c r="K6" s="19">
        <v>241952160</v>
      </c>
      <c r="L6" s="20">
        <v>264839840</v>
      </c>
    </row>
    <row r="7" spans="1:12" ht="13.5">
      <c r="A7" s="24" t="s">
        <v>19</v>
      </c>
      <c r="B7" s="18"/>
      <c r="C7" s="19">
        <v>594974426</v>
      </c>
      <c r="D7" s="19">
        <v>672470931</v>
      </c>
      <c r="E7" s="20"/>
      <c r="F7" s="21">
        <v>903134604</v>
      </c>
      <c r="G7" s="19">
        <v>905894023</v>
      </c>
      <c r="H7" s="20">
        <v>773703263</v>
      </c>
      <c r="I7" s="22">
        <v>948273264</v>
      </c>
      <c r="J7" s="23">
        <v>891816000</v>
      </c>
      <c r="K7" s="19">
        <v>1000817000</v>
      </c>
      <c r="L7" s="20">
        <v>1073322000</v>
      </c>
    </row>
    <row r="8" spans="1:12" ht="13.5">
      <c r="A8" s="24" t="s">
        <v>20</v>
      </c>
      <c r="B8" s="18"/>
      <c r="C8" s="19">
        <v>82470629</v>
      </c>
      <c r="D8" s="19">
        <v>93212579</v>
      </c>
      <c r="E8" s="20"/>
      <c r="F8" s="21">
        <v>28910576</v>
      </c>
      <c r="G8" s="19">
        <v>37220445</v>
      </c>
      <c r="H8" s="20">
        <v>19322989</v>
      </c>
      <c r="I8" s="22">
        <v>23689491</v>
      </c>
      <c r="J8" s="23">
        <v>27367380</v>
      </c>
      <c r="K8" s="19">
        <v>29781262</v>
      </c>
      <c r="L8" s="20">
        <v>32396780</v>
      </c>
    </row>
    <row r="9" spans="1:12" ht="13.5">
      <c r="A9" s="24" t="s">
        <v>21</v>
      </c>
      <c r="B9" s="18" t="s">
        <v>22</v>
      </c>
      <c r="C9" s="19">
        <v>303872229</v>
      </c>
      <c r="D9" s="19">
        <v>112007348</v>
      </c>
      <c r="E9" s="20">
        <v>464077142</v>
      </c>
      <c r="F9" s="21">
        <v>325438028</v>
      </c>
      <c r="G9" s="19">
        <v>331488029</v>
      </c>
      <c r="H9" s="20">
        <v>331488366</v>
      </c>
      <c r="I9" s="22">
        <v>536797337</v>
      </c>
      <c r="J9" s="23">
        <v>344941000</v>
      </c>
      <c r="K9" s="19">
        <v>368363000</v>
      </c>
      <c r="L9" s="20">
        <v>393374000</v>
      </c>
    </row>
    <row r="10" spans="1:12" ht="13.5">
      <c r="A10" s="24" t="s">
        <v>23</v>
      </c>
      <c r="B10" s="18" t="s">
        <v>22</v>
      </c>
      <c r="C10" s="19">
        <v>131060270</v>
      </c>
      <c r="D10" s="19">
        <v>336022043</v>
      </c>
      <c r="E10" s="20"/>
      <c r="F10" s="21">
        <v>185150000</v>
      </c>
      <c r="G10" s="19">
        <v>215686281</v>
      </c>
      <c r="H10" s="20">
        <v>198200697</v>
      </c>
      <c r="I10" s="22"/>
      <c r="J10" s="23">
        <v>234703996</v>
      </c>
      <c r="K10" s="19">
        <v>215998000</v>
      </c>
      <c r="L10" s="20">
        <v>227168000</v>
      </c>
    </row>
    <row r="11" spans="1:12" ht="13.5">
      <c r="A11" s="24" t="s">
        <v>24</v>
      </c>
      <c r="B11" s="18"/>
      <c r="C11" s="19">
        <v>17184549</v>
      </c>
      <c r="D11" s="19">
        <v>24314535</v>
      </c>
      <c r="E11" s="20">
        <v>19673326</v>
      </c>
      <c r="F11" s="21">
        <v>5219796</v>
      </c>
      <c r="G11" s="19">
        <v>7525923</v>
      </c>
      <c r="H11" s="20">
        <v>14574653</v>
      </c>
      <c r="I11" s="22">
        <v>14835339</v>
      </c>
      <c r="J11" s="23">
        <v>8372796</v>
      </c>
      <c r="K11" s="19">
        <v>10283987</v>
      </c>
      <c r="L11" s="20">
        <v>12416109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-1033216953</v>
      </c>
      <c r="D14" s="19">
        <v>-1255413737</v>
      </c>
      <c r="E14" s="20">
        <v>-1363680395</v>
      </c>
      <c r="F14" s="21">
        <v>-1380394358</v>
      </c>
      <c r="G14" s="19">
        <v>-1423211747</v>
      </c>
      <c r="H14" s="20">
        <v>-1390670451</v>
      </c>
      <c r="I14" s="22">
        <v>-1329362221</v>
      </c>
      <c r="J14" s="23">
        <v>-1335201008</v>
      </c>
      <c r="K14" s="19">
        <v>-1425861342</v>
      </c>
      <c r="L14" s="20">
        <v>-1522677328</v>
      </c>
    </row>
    <row r="15" spans="1:12" ht="13.5">
      <c r="A15" s="24" t="s">
        <v>28</v>
      </c>
      <c r="B15" s="18"/>
      <c r="C15" s="19">
        <v>-11325408</v>
      </c>
      <c r="D15" s="19">
        <v>-33541596</v>
      </c>
      <c r="E15" s="20">
        <v>-66141054</v>
      </c>
      <c r="F15" s="21">
        <v>-61899168</v>
      </c>
      <c r="G15" s="19">
        <v>-50312159</v>
      </c>
      <c r="H15" s="20">
        <v>-50674715</v>
      </c>
      <c r="I15" s="22">
        <v>-65783550</v>
      </c>
      <c r="J15" s="23">
        <v>-47135448</v>
      </c>
      <c r="K15" s="19">
        <v>-50335947</v>
      </c>
      <c r="L15" s="20">
        <v>-53753757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>
        <v>-92545416</v>
      </c>
      <c r="K16" s="19">
        <v>-98829000</v>
      </c>
      <c r="L16" s="20">
        <v>-105540000</v>
      </c>
    </row>
    <row r="17" spans="1:12" ht="13.5">
      <c r="A17" s="25" t="s">
        <v>30</v>
      </c>
      <c r="B17" s="26"/>
      <c r="C17" s="27">
        <f>SUM(C6:C16)</f>
        <v>216628750</v>
      </c>
      <c r="D17" s="27">
        <f aca="true" t="shared" si="0" ref="D17:L17">SUM(D6:D16)</f>
        <v>97823425</v>
      </c>
      <c r="E17" s="28">
        <f t="shared" si="0"/>
        <v>24166542</v>
      </c>
      <c r="F17" s="29">
        <f t="shared" si="0"/>
        <v>215538538</v>
      </c>
      <c r="G17" s="27">
        <f t="shared" si="0"/>
        <v>229353429</v>
      </c>
      <c r="H17" s="30">
        <f t="shared" si="0"/>
        <v>159489431</v>
      </c>
      <c r="I17" s="29">
        <f t="shared" si="0"/>
        <v>360735473</v>
      </c>
      <c r="J17" s="31">
        <f t="shared" si="0"/>
        <v>244727004</v>
      </c>
      <c r="K17" s="27">
        <f t="shared" si="0"/>
        <v>292169120</v>
      </c>
      <c r="L17" s="28">
        <f t="shared" si="0"/>
        <v>321545644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12640221</v>
      </c>
      <c r="D21" s="19">
        <v>252314</v>
      </c>
      <c r="E21" s="20">
        <v>1687998</v>
      </c>
      <c r="F21" s="38">
        <v>2012010</v>
      </c>
      <c r="G21" s="39">
        <v>2012008</v>
      </c>
      <c r="H21" s="40"/>
      <c r="I21" s="22"/>
      <c r="J21" s="41">
        <v>4500000</v>
      </c>
      <c r="K21" s="39">
        <v>2500000</v>
      </c>
      <c r="L21" s="40">
        <v>2500000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>
        <v>-127047252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664186194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-991129741</v>
      </c>
      <c r="D26" s="19">
        <v>-342071214</v>
      </c>
      <c r="E26" s="20">
        <v>-310438325</v>
      </c>
      <c r="F26" s="21">
        <v>-275634840</v>
      </c>
      <c r="G26" s="19">
        <v>-219111697</v>
      </c>
      <c r="H26" s="20">
        <v>-202818364</v>
      </c>
      <c r="I26" s="22">
        <v>-219405870</v>
      </c>
      <c r="J26" s="23">
        <v>-252778404</v>
      </c>
      <c r="K26" s="19">
        <v>-254998000</v>
      </c>
      <c r="L26" s="20">
        <v>-268168000</v>
      </c>
    </row>
    <row r="27" spans="1:12" ht="13.5">
      <c r="A27" s="25" t="s">
        <v>37</v>
      </c>
      <c r="B27" s="26"/>
      <c r="C27" s="27">
        <f>SUM(C21:C26)</f>
        <v>-314303326</v>
      </c>
      <c r="D27" s="27">
        <f aca="true" t="shared" si="1" ref="D27:L27">SUM(D21:D26)</f>
        <v>-341818900</v>
      </c>
      <c r="E27" s="28">
        <f t="shared" si="1"/>
        <v>-308750327</v>
      </c>
      <c r="F27" s="29">
        <f t="shared" si="1"/>
        <v>-273622830</v>
      </c>
      <c r="G27" s="27">
        <f t="shared" si="1"/>
        <v>-217099689</v>
      </c>
      <c r="H27" s="28">
        <f t="shared" si="1"/>
        <v>-202818364</v>
      </c>
      <c r="I27" s="30">
        <f t="shared" si="1"/>
        <v>-346453122</v>
      </c>
      <c r="J27" s="31">
        <f t="shared" si="1"/>
        <v>-248278404</v>
      </c>
      <c r="K27" s="27">
        <f t="shared" si="1"/>
        <v>-252498000</v>
      </c>
      <c r="L27" s="28">
        <f t="shared" si="1"/>
        <v>-265668000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161911714</v>
      </c>
      <c r="D32" s="19">
        <v>257256608</v>
      </c>
      <c r="E32" s="20">
        <v>-11361825</v>
      </c>
      <c r="F32" s="21">
        <v>90516567</v>
      </c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1132000</v>
      </c>
      <c r="G33" s="39">
        <v>1704522</v>
      </c>
      <c r="H33" s="40"/>
      <c r="I33" s="42"/>
      <c r="J33" s="23">
        <v>264001</v>
      </c>
      <c r="K33" s="19">
        <v>269000</v>
      </c>
      <c r="L33" s="20">
        <v>275000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-88193464</v>
      </c>
      <c r="D35" s="19">
        <v>-355412</v>
      </c>
      <c r="E35" s="20">
        <v>-294419</v>
      </c>
      <c r="F35" s="21">
        <v>-32192064</v>
      </c>
      <c r="G35" s="19">
        <v>-29375230</v>
      </c>
      <c r="H35" s="20">
        <v>-8720426</v>
      </c>
      <c r="I35" s="22">
        <v>-8347489</v>
      </c>
      <c r="J35" s="23">
        <v>-32002484</v>
      </c>
      <c r="K35" s="19">
        <v>-35202734</v>
      </c>
      <c r="L35" s="20">
        <v>-38723007</v>
      </c>
    </row>
    <row r="36" spans="1:12" ht="13.5">
      <c r="A36" s="25" t="s">
        <v>43</v>
      </c>
      <c r="B36" s="26"/>
      <c r="C36" s="27">
        <f>SUM(C31:C35)</f>
        <v>73718250</v>
      </c>
      <c r="D36" s="27">
        <f aca="true" t="shared" si="2" ref="D36:L36">SUM(D31:D35)</f>
        <v>256901196</v>
      </c>
      <c r="E36" s="28">
        <f t="shared" si="2"/>
        <v>-11656244</v>
      </c>
      <c r="F36" s="29">
        <f t="shared" si="2"/>
        <v>59456503</v>
      </c>
      <c r="G36" s="27">
        <f t="shared" si="2"/>
        <v>-27670708</v>
      </c>
      <c r="H36" s="28">
        <f t="shared" si="2"/>
        <v>-8720426</v>
      </c>
      <c r="I36" s="30">
        <f t="shared" si="2"/>
        <v>-8347489</v>
      </c>
      <c r="J36" s="31">
        <f t="shared" si="2"/>
        <v>-31738483</v>
      </c>
      <c r="K36" s="27">
        <f t="shared" si="2"/>
        <v>-34933734</v>
      </c>
      <c r="L36" s="28">
        <f t="shared" si="2"/>
        <v>-38448007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-23956326</v>
      </c>
      <c r="D38" s="33">
        <f aca="true" t="shared" si="3" ref="D38:L38">+D17+D27+D36</f>
        <v>12905721</v>
      </c>
      <c r="E38" s="34">
        <f t="shared" si="3"/>
        <v>-296240029</v>
      </c>
      <c r="F38" s="35">
        <f t="shared" si="3"/>
        <v>1372211</v>
      </c>
      <c r="G38" s="33">
        <f t="shared" si="3"/>
        <v>-15416968</v>
      </c>
      <c r="H38" s="34">
        <f t="shared" si="3"/>
        <v>-52049359</v>
      </c>
      <c r="I38" s="36">
        <f t="shared" si="3"/>
        <v>5934862</v>
      </c>
      <c r="J38" s="37">
        <f t="shared" si="3"/>
        <v>-35289883</v>
      </c>
      <c r="K38" s="33">
        <f t="shared" si="3"/>
        <v>4737386</v>
      </c>
      <c r="L38" s="34">
        <f t="shared" si="3"/>
        <v>17429637</v>
      </c>
    </row>
    <row r="39" spans="1:12" ht="13.5">
      <c r="A39" s="24" t="s">
        <v>45</v>
      </c>
      <c r="B39" s="18" t="s">
        <v>46</v>
      </c>
      <c r="C39" s="33">
        <v>351863469</v>
      </c>
      <c r="D39" s="33">
        <v>327907203</v>
      </c>
      <c r="E39" s="34">
        <v>340812924</v>
      </c>
      <c r="F39" s="35">
        <v>39182000</v>
      </c>
      <c r="G39" s="33">
        <v>44572985</v>
      </c>
      <c r="H39" s="34">
        <v>39182000</v>
      </c>
      <c r="I39" s="36">
        <v>44572895</v>
      </c>
      <c r="J39" s="37">
        <v>40012000</v>
      </c>
      <c r="K39" s="33">
        <v>4722118</v>
      </c>
      <c r="L39" s="34">
        <v>9459504</v>
      </c>
    </row>
    <row r="40" spans="1:12" ht="13.5">
      <c r="A40" s="43" t="s">
        <v>47</v>
      </c>
      <c r="B40" s="44" t="s">
        <v>46</v>
      </c>
      <c r="C40" s="45">
        <v>327907143</v>
      </c>
      <c r="D40" s="45">
        <v>340812924</v>
      </c>
      <c r="E40" s="46">
        <v>44572895</v>
      </c>
      <c r="F40" s="47">
        <v>40554212</v>
      </c>
      <c r="G40" s="45">
        <v>29156017</v>
      </c>
      <c r="H40" s="46">
        <v>-12867359</v>
      </c>
      <c r="I40" s="48">
        <v>50507757</v>
      </c>
      <c r="J40" s="49">
        <v>4722118</v>
      </c>
      <c r="K40" s="45">
        <v>9459504</v>
      </c>
      <c r="L40" s="46">
        <v>26889141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278248792</v>
      </c>
      <c r="D6" s="19">
        <v>338165881</v>
      </c>
      <c r="E6" s="20">
        <v>373295053</v>
      </c>
      <c r="F6" s="21">
        <v>385722240</v>
      </c>
      <c r="G6" s="19">
        <v>392927040</v>
      </c>
      <c r="H6" s="20">
        <v>373075992</v>
      </c>
      <c r="I6" s="22">
        <v>400905694</v>
      </c>
      <c r="J6" s="23">
        <v>434757504</v>
      </c>
      <c r="K6" s="19">
        <v>455551392</v>
      </c>
      <c r="L6" s="20">
        <v>487023936</v>
      </c>
    </row>
    <row r="7" spans="1:12" ht="13.5">
      <c r="A7" s="24" t="s">
        <v>19</v>
      </c>
      <c r="B7" s="18"/>
      <c r="C7" s="19">
        <v>1617726163</v>
      </c>
      <c r="D7" s="19">
        <v>1673839935</v>
      </c>
      <c r="E7" s="20">
        <v>1710851770</v>
      </c>
      <c r="F7" s="21">
        <v>1715369472</v>
      </c>
      <c r="G7" s="19">
        <v>1878428064</v>
      </c>
      <c r="H7" s="20">
        <v>2005151759</v>
      </c>
      <c r="I7" s="22">
        <v>2003817657</v>
      </c>
      <c r="J7" s="23">
        <v>1876237632</v>
      </c>
      <c r="K7" s="19">
        <v>1965295199</v>
      </c>
      <c r="L7" s="20">
        <v>2101865280</v>
      </c>
    </row>
    <row r="8" spans="1:12" ht="13.5">
      <c r="A8" s="24" t="s">
        <v>20</v>
      </c>
      <c r="B8" s="18"/>
      <c r="C8" s="19">
        <v>99272453</v>
      </c>
      <c r="D8" s="19">
        <v>185995081</v>
      </c>
      <c r="E8" s="20">
        <v>94537933</v>
      </c>
      <c r="F8" s="21">
        <v>58159300</v>
      </c>
      <c r="G8" s="19">
        <v>68523500</v>
      </c>
      <c r="H8" s="20">
        <v>250388131</v>
      </c>
      <c r="I8" s="22">
        <v>51246575</v>
      </c>
      <c r="J8" s="23">
        <v>61333896</v>
      </c>
      <c r="K8" s="19">
        <v>63220700</v>
      </c>
      <c r="L8" s="20">
        <v>67298200</v>
      </c>
    </row>
    <row r="9" spans="1:12" ht="13.5">
      <c r="A9" s="24" t="s">
        <v>21</v>
      </c>
      <c r="B9" s="18" t="s">
        <v>22</v>
      </c>
      <c r="C9" s="19">
        <v>236770279</v>
      </c>
      <c r="D9" s="19">
        <v>249416114</v>
      </c>
      <c r="E9" s="20">
        <v>267494245</v>
      </c>
      <c r="F9" s="21">
        <v>298236900</v>
      </c>
      <c r="G9" s="19">
        <v>296992900</v>
      </c>
      <c r="H9" s="20">
        <v>275912880</v>
      </c>
      <c r="I9" s="22">
        <v>279991513</v>
      </c>
      <c r="J9" s="23">
        <v>326359200</v>
      </c>
      <c r="K9" s="19">
        <v>353997700</v>
      </c>
      <c r="L9" s="20">
        <v>384645100</v>
      </c>
    </row>
    <row r="10" spans="1:12" ht="13.5">
      <c r="A10" s="24" t="s">
        <v>23</v>
      </c>
      <c r="B10" s="18" t="s">
        <v>22</v>
      </c>
      <c r="C10" s="19">
        <v>109208236</v>
      </c>
      <c r="D10" s="19">
        <v>211795744</v>
      </c>
      <c r="E10" s="20">
        <v>225013765</v>
      </c>
      <c r="F10" s="21">
        <v>145747100</v>
      </c>
      <c r="G10" s="19">
        <v>145747098</v>
      </c>
      <c r="H10" s="20">
        <v>144380000</v>
      </c>
      <c r="I10" s="22">
        <v>144867523</v>
      </c>
      <c r="J10" s="23">
        <v>147304800</v>
      </c>
      <c r="K10" s="19">
        <v>165414300</v>
      </c>
      <c r="L10" s="20">
        <v>195861900</v>
      </c>
    </row>
    <row r="11" spans="1:12" ht="13.5">
      <c r="A11" s="24" t="s">
        <v>24</v>
      </c>
      <c r="B11" s="18"/>
      <c r="C11" s="19">
        <v>21112525</v>
      </c>
      <c r="D11" s="19">
        <v>27614817</v>
      </c>
      <c r="E11" s="20">
        <v>32465079</v>
      </c>
      <c r="F11" s="21">
        <v>29100000</v>
      </c>
      <c r="G11" s="19">
        <v>32561000</v>
      </c>
      <c r="H11" s="20">
        <v>44775379</v>
      </c>
      <c r="I11" s="22">
        <v>60920565</v>
      </c>
      <c r="J11" s="23">
        <v>41995104</v>
      </c>
      <c r="K11" s="19">
        <v>42095700</v>
      </c>
      <c r="L11" s="20">
        <v>47239500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-1883468267</v>
      </c>
      <c r="D14" s="19">
        <v>-2035775693</v>
      </c>
      <c r="E14" s="20">
        <v>-2191023939</v>
      </c>
      <c r="F14" s="21">
        <v>-2192856630</v>
      </c>
      <c r="G14" s="19">
        <v>-2335937852</v>
      </c>
      <c r="H14" s="20">
        <v>-2440487044</v>
      </c>
      <c r="I14" s="22">
        <v>-2393352095</v>
      </c>
      <c r="J14" s="23">
        <v>-2308953348</v>
      </c>
      <c r="K14" s="19">
        <v>-2422345570</v>
      </c>
      <c r="L14" s="20">
        <v>-2608414938</v>
      </c>
    </row>
    <row r="15" spans="1:12" ht="13.5">
      <c r="A15" s="24" t="s">
        <v>28</v>
      </c>
      <c r="B15" s="18"/>
      <c r="C15" s="19">
        <v>-71144663</v>
      </c>
      <c r="D15" s="19">
        <v>-71171449</v>
      </c>
      <c r="E15" s="20">
        <v>-58693589</v>
      </c>
      <c r="F15" s="21">
        <v>-80335400</v>
      </c>
      <c r="G15" s="19">
        <v>-69387900</v>
      </c>
      <c r="H15" s="20">
        <v>-68739506</v>
      </c>
      <c r="I15" s="22">
        <v>-68940376</v>
      </c>
      <c r="J15" s="23">
        <v>-73400943</v>
      </c>
      <c r="K15" s="19">
        <v>-72194100</v>
      </c>
      <c r="L15" s="20">
        <v>-58231232</v>
      </c>
    </row>
    <row r="16" spans="1:12" ht="13.5">
      <c r="A16" s="24" t="s">
        <v>29</v>
      </c>
      <c r="B16" s="18" t="s">
        <v>22</v>
      </c>
      <c r="C16" s="19">
        <v>-3021511</v>
      </c>
      <c r="D16" s="19">
        <v>-4357606</v>
      </c>
      <c r="E16" s="20">
        <v>-18149132</v>
      </c>
      <c r="F16" s="21">
        <v>-12681100</v>
      </c>
      <c r="G16" s="19">
        <v>-11035800</v>
      </c>
      <c r="H16" s="20">
        <v>-9533158</v>
      </c>
      <c r="I16" s="22">
        <v>-9319378</v>
      </c>
      <c r="J16" s="23">
        <v>-11728800</v>
      </c>
      <c r="K16" s="19">
        <v>-12324000</v>
      </c>
      <c r="L16" s="20">
        <v>-12807500</v>
      </c>
    </row>
    <row r="17" spans="1:12" ht="13.5">
      <c r="A17" s="25" t="s">
        <v>30</v>
      </c>
      <c r="B17" s="26"/>
      <c r="C17" s="27">
        <f>SUM(C6:C16)</f>
        <v>404704007</v>
      </c>
      <c r="D17" s="27">
        <f aca="true" t="shared" si="0" ref="D17:L17">SUM(D6:D16)</f>
        <v>575522824</v>
      </c>
      <c r="E17" s="28">
        <f t="shared" si="0"/>
        <v>435791185</v>
      </c>
      <c r="F17" s="29">
        <f t="shared" si="0"/>
        <v>346461882</v>
      </c>
      <c r="G17" s="27">
        <f t="shared" si="0"/>
        <v>398818050</v>
      </c>
      <c r="H17" s="30">
        <f t="shared" si="0"/>
        <v>574924433</v>
      </c>
      <c r="I17" s="29">
        <f t="shared" si="0"/>
        <v>470137678</v>
      </c>
      <c r="J17" s="31">
        <f t="shared" si="0"/>
        <v>493905045</v>
      </c>
      <c r="K17" s="27">
        <f t="shared" si="0"/>
        <v>538711321</v>
      </c>
      <c r="L17" s="28">
        <f t="shared" si="0"/>
        <v>604480246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7529910</v>
      </c>
      <c r="D21" s="19">
        <v>19000000</v>
      </c>
      <c r="E21" s="20">
        <v>1065710</v>
      </c>
      <c r="F21" s="38"/>
      <c r="G21" s="39"/>
      <c r="H21" s="40">
        <v>1801600</v>
      </c>
      <c r="I21" s="22">
        <v>3334761</v>
      </c>
      <c r="J21" s="41"/>
      <c r="K21" s="39"/>
      <c r="L21" s="40"/>
    </row>
    <row r="22" spans="1:12" ht="13.5">
      <c r="A22" s="24" t="s">
        <v>33</v>
      </c>
      <c r="B22" s="18"/>
      <c r="C22" s="19">
        <v>267335</v>
      </c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41207</v>
      </c>
      <c r="E23" s="20">
        <v>47897</v>
      </c>
      <c r="F23" s="38">
        <v>90000</v>
      </c>
      <c r="G23" s="39">
        <v>90000</v>
      </c>
      <c r="H23" s="40">
        <v>7000</v>
      </c>
      <c r="I23" s="22">
        <v>36353</v>
      </c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-250889276</v>
      </c>
      <c r="D26" s="19">
        <v>-452822708</v>
      </c>
      <c r="E26" s="20">
        <v>-310881611</v>
      </c>
      <c r="F26" s="21">
        <v>-471385499</v>
      </c>
      <c r="G26" s="19">
        <v>-466245145</v>
      </c>
      <c r="H26" s="20">
        <v>-539860716</v>
      </c>
      <c r="I26" s="22">
        <v>-507908974</v>
      </c>
      <c r="J26" s="23">
        <v>-499282632</v>
      </c>
      <c r="K26" s="19">
        <v>-557670300</v>
      </c>
      <c r="L26" s="20">
        <v>-551877940</v>
      </c>
    </row>
    <row r="27" spans="1:12" ht="13.5">
      <c r="A27" s="25" t="s">
        <v>37</v>
      </c>
      <c r="B27" s="26"/>
      <c r="C27" s="27">
        <f>SUM(C21:C26)</f>
        <v>-243092031</v>
      </c>
      <c r="D27" s="27">
        <f aca="true" t="shared" si="1" ref="D27:L27">SUM(D21:D26)</f>
        <v>-433781501</v>
      </c>
      <c r="E27" s="28">
        <f t="shared" si="1"/>
        <v>-309768004</v>
      </c>
      <c r="F27" s="29">
        <f t="shared" si="1"/>
        <v>-471295499</v>
      </c>
      <c r="G27" s="27">
        <f t="shared" si="1"/>
        <v>-466155145</v>
      </c>
      <c r="H27" s="28">
        <f t="shared" si="1"/>
        <v>-538052116</v>
      </c>
      <c r="I27" s="30">
        <f t="shared" si="1"/>
        <v>-504537860</v>
      </c>
      <c r="J27" s="31">
        <f t="shared" si="1"/>
        <v>-499282632</v>
      </c>
      <c r="K27" s="27">
        <f t="shared" si="1"/>
        <v>-557670300</v>
      </c>
      <c r="L27" s="28">
        <f t="shared" si="1"/>
        <v>-551877940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100000000</v>
      </c>
      <c r="D32" s="19"/>
      <c r="E32" s="20"/>
      <c r="F32" s="21">
        <v>385500000</v>
      </c>
      <c r="G32" s="19">
        <v>385500000</v>
      </c>
      <c r="H32" s="20">
        <v>385500000</v>
      </c>
      <c r="I32" s="22">
        <v>385500000</v>
      </c>
      <c r="J32" s="23">
        <v>100000000</v>
      </c>
      <c r="K32" s="19">
        <v>100000000</v>
      </c>
      <c r="L32" s="20"/>
    </row>
    <row r="33" spans="1:12" ht="13.5">
      <c r="A33" s="24" t="s">
        <v>41</v>
      </c>
      <c r="B33" s="18"/>
      <c r="C33" s="19">
        <v>5129196</v>
      </c>
      <c r="D33" s="19">
        <v>956209</v>
      </c>
      <c r="E33" s="20">
        <v>45196572</v>
      </c>
      <c r="F33" s="21">
        <v>943000</v>
      </c>
      <c r="G33" s="39">
        <v>943000</v>
      </c>
      <c r="H33" s="40">
        <v>10499064</v>
      </c>
      <c r="I33" s="42">
        <v>67946807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-105007318</v>
      </c>
      <c r="D35" s="19">
        <v>-125569341</v>
      </c>
      <c r="E35" s="20">
        <v>-130450983</v>
      </c>
      <c r="F35" s="21">
        <v>-142914312</v>
      </c>
      <c r="G35" s="19">
        <v>-159485162</v>
      </c>
      <c r="H35" s="20">
        <v>-170537767</v>
      </c>
      <c r="I35" s="22">
        <v>-166337174</v>
      </c>
      <c r="J35" s="23">
        <v>-158864255</v>
      </c>
      <c r="K35" s="19">
        <v>-159364629</v>
      </c>
      <c r="L35" s="20">
        <v>-78531299</v>
      </c>
    </row>
    <row r="36" spans="1:12" ht="13.5">
      <c r="A36" s="25" t="s">
        <v>43</v>
      </c>
      <c r="B36" s="26"/>
      <c r="C36" s="27">
        <f>SUM(C31:C35)</f>
        <v>121878</v>
      </c>
      <c r="D36" s="27">
        <f aca="true" t="shared" si="2" ref="D36:L36">SUM(D31:D35)</f>
        <v>-124613132</v>
      </c>
      <c r="E36" s="28">
        <f t="shared" si="2"/>
        <v>-85254411</v>
      </c>
      <c r="F36" s="29">
        <f t="shared" si="2"/>
        <v>243528688</v>
      </c>
      <c r="G36" s="27">
        <f t="shared" si="2"/>
        <v>226957838</v>
      </c>
      <c r="H36" s="28">
        <f t="shared" si="2"/>
        <v>225461297</v>
      </c>
      <c r="I36" s="30">
        <f t="shared" si="2"/>
        <v>287109633</v>
      </c>
      <c r="J36" s="31">
        <f t="shared" si="2"/>
        <v>-58864255</v>
      </c>
      <c r="K36" s="27">
        <f t="shared" si="2"/>
        <v>-59364629</v>
      </c>
      <c r="L36" s="28">
        <f t="shared" si="2"/>
        <v>-78531299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161733854</v>
      </c>
      <c r="D38" s="33">
        <f aca="true" t="shared" si="3" ref="D38:L38">+D17+D27+D36</f>
        <v>17128191</v>
      </c>
      <c r="E38" s="34">
        <f t="shared" si="3"/>
        <v>40768770</v>
      </c>
      <c r="F38" s="35">
        <f t="shared" si="3"/>
        <v>118695071</v>
      </c>
      <c r="G38" s="33">
        <f t="shared" si="3"/>
        <v>159620743</v>
      </c>
      <c r="H38" s="34">
        <f t="shared" si="3"/>
        <v>262333614</v>
      </c>
      <c r="I38" s="36">
        <f t="shared" si="3"/>
        <v>252709451</v>
      </c>
      <c r="J38" s="37">
        <f t="shared" si="3"/>
        <v>-64241842</v>
      </c>
      <c r="K38" s="33">
        <f t="shared" si="3"/>
        <v>-78323608</v>
      </c>
      <c r="L38" s="34">
        <f t="shared" si="3"/>
        <v>-25928993</v>
      </c>
    </row>
    <row r="39" spans="1:12" ht="13.5">
      <c r="A39" s="24" t="s">
        <v>45</v>
      </c>
      <c r="B39" s="18" t="s">
        <v>46</v>
      </c>
      <c r="C39" s="33">
        <v>242775493</v>
      </c>
      <c r="D39" s="33">
        <v>404509347</v>
      </c>
      <c r="E39" s="34">
        <v>421637538</v>
      </c>
      <c r="F39" s="35">
        <v>346529000</v>
      </c>
      <c r="G39" s="33">
        <v>432557000</v>
      </c>
      <c r="H39" s="34">
        <v>432557000</v>
      </c>
      <c r="I39" s="36">
        <v>462406308</v>
      </c>
      <c r="J39" s="37">
        <v>592177743</v>
      </c>
      <c r="K39" s="33">
        <v>527935901</v>
      </c>
      <c r="L39" s="34">
        <v>449612293</v>
      </c>
    </row>
    <row r="40" spans="1:12" ht="13.5">
      <c r="A40" s="43" t="s">
        <v>47</v>
      </c>
      <c r="B40" s="44" t="s">
        <v>46</v>
      </c>
      <c r="C40" s="45">
        <v>404509347</v>
      </c>
      <c r="D40" s="45">
        <v>421637538</v>
      </c>
      <c r="E40" s="46">
        <v>462406308</v>
      </c>
      <c r="F40" s="47">
        <v>465224071</v>
      </c>
      <c r="G40" s="45">
        <v>592177743</v>
      </c>
      <c r="H40" s="46">
        <v>694890614</v>
      </c>
      <c r="I40" s="48">
        <v>715115759</v>
      </c>
      <c r="J40" s="49">
        <v>527935901</v>
      </c>
      <c r="K40" s="45">
        <v>449612293</v>
      </c>
      <c r="L40" s="46">
        <v>423683300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281023721</v>
      </c>
      <c r="F6" s="21">
        <v>314846398</v>
      </c>
      <c r="G6" s="19">
        <v>314846398</v>
      </c>
      <c r="H6" s="20">
        <v>286941184</v>
      </c>
      <c r="I6" s="22">
        <v>299935076</v>
      </c>
      <c r="J6" s="23">
        <v>341608960</v>
      </c>
      <c r="K6" s="19">
        <v>362105040</v>
      </c>
      <c r="L6" s="20">
        <v>383831360</v>
      </c>
    </row>
    <row r="7" spans="1:12" ht="13.5">
      <c r="A7" s="24" t="s">
        <v>19</v>
      </c>
      <c r="B7" s="18"/>
      <c r="C7" s="19"/>
      <c r="D7" s="19"/>
      <c r="E7" s="20">
        <v>1061761517</v>
      </c>
      <c r="F7" s="21">
        <v>1172691521</v>
      </c>
      <c r="G7" s="19">
        <v>1172691518</v>
      </c>
      <c r="H7" s="20">
        <v>1160242489</v>
      </c>
      <c r="I7" s="22">
        <v>1207106651</v>
      </c>
      <c r="J7" s="23">
        <v>1331879200</v>
      </c>
      <c r="K7" s="19">
        <v>1465069000</v>
      </c>
      <c r="L7" s="20">
        <v>1608908700</v>
      </c>
    </row>
    <row r="8" spans="1:12" ht="13.5">
      <c r="A8" s="24" t="s">
        <v>20</v>
      </c>
      <c r="B8" s="18"/>
      <c r="C8" s="19">
        <v>1288538956</v>
      </c>
      <c r="D8" s="19">
        <v>1200641883</v>
      </c>
      <c r="E8" s="20">
        <v>122698605</v>
      </c>
      <c r="F8" s="21">
        <v>110564080</v>
      </c>
      <c r="G8" s="19">
        <v>206155486</v>
      </c>
      <c r="H8" s="20">
        <v>962581921</v>
      </c>
      <c r="I8" s="22">
        <v>243377437</v>
      </c>
      <c r="J8" s="23">
        <v>278799101</v>
      </c>
      <c r="K8" s="19">
        <v>222573499</v>
      </c>
      <c r="L8" s="20">
        <v>251737450</v>
      </c>
    </row>
    <row r="9" spans="1:12" ht="13.5">
      <c r="A9" s="24" t="s">
        <v>21</v>
      </c>
      <c r="B9" s="18" t="s">
        <v>22</v>
      </c>
      <c r="C9" s="19">
        <v>516199287</v>
      </c>
      <c r="D9" s="19">
        <v>547555480</v>
      </c>
      <c r="E9" s="20">
        <v>471626000</v>
      </c>
      <c r="F9" s="21">
        <v>864900000</v>
      </c>
      <c r="G9" s="19">
        <v>854258300</v>
      </c>
      <c r="H9" s="20">
        <v>733593827</v>
      </c>
      <c r="I9" s="22">
        <v>773386215</v>
      </c>
      <c r="J9" s="23">
        <v>968911001</v>
      </c>
      <c r="K9" s="19">
        <v>956082000</v>
      </c>
      <c r="L9" s="20">
        <v>1028010000</v>
      </c>
    </row>
    <row r="10" spans="1:12" ht="13.5">
      <c r="A10" s="24" t="s">
        <v>23</v>
      </c>
      <c r="B10" s="18" t="s">
        <v>22</v>
      </c>
      <c r="C10" s="19">
        <v>350188424</v>
      </c>
      <c r="D10" s="19">
        <v>555234831</v>
      </c>
      <c r="E10" s="20">
        <v>465588000</v>
      </c>
      <c r="F10" s="21">
        <v>622026000</v>
      </c>
      <c r="G10" s="19">
        <v>599347700</v>
      </c>
      <c r="H10" s="20">
        <v>690548325</v>
      </c>
      <c r="I10" s="22">
        <v>548523447</v>
      </c>
      <c r="J10" s="23">
        <v>650954999</v>
      </c>
      <c r="K10" s="19">
        <v>758454000</v>
      </c>
      <c r="L10" s="20">
        <v>1164787000</v>
      </c>
    </row>
    <row r="11" spans="1:12" ht="13.5">
      <c r="A11" s="24" t="s">
        <v>24</v>
      </c>
      <c r="B11" s="18"/>
      <c r="C11" s="19">
        <v>30546748</v>
      </c>
      <c r="D11" s="19">
        <v>35720658</v>
      </c>
      <c r="E11" s="20">
        <v>27592762</v>
      </c>
      <c r="F11" s="21">
        <v>87472000</v>
      </c>
      <c r="G11" s="19">
        <v>87471999</v>
      </c>
      <c r="H11" s="20">
        <v>82907164</v>
      </c>
      <c r="I11" s="22">
        <v>34088470</v>
      </c>
      <c r="J11" s="23">
        <v>103867980</v>
      </c>
      <c r="K11" s="19">
        <v>110100840</v>
      </c>
      <c r="L11" s="20">
        <v>116707560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-1560295526</v>
      </c>
      <c r="D14" s="19">
        <v>-1838793655</v>
      </c>
      <c r="E14" s="20">
        <v>-2140798177</v>
      </c>
      <c r="F14" s="21">
        <v>-2297056001</v>
      </c>
      <c r="G14" s="19">
        <v>-2429337024</v>
      </c>
      <c r="H14" s="20">
        <v>-3263380634</v>
      </c>
      <c r="I14" s="22">
        <v>-2125322567</v>
      </c>
      <c r="J14" s="23">
        <v>-2447710832</v>
      </c>
      <c r="K14" s="19">
        <v>-2460135520</v>
      </c>
      <c r="L14" s="20">
        <v>-2666745586</v>
      </c>
    </row>
    <row r="15" spans="1:12" ht="13.5">
      <c r="A15" s="24" t="s">
        <v>28</v>
      </c>
      <c r="B15" s="18"/>
      <c r="C15" s="19">
        <v>-37153984</v>
      </c>
      <c r="D15" s="19">
        <v>-38371116</v>
      </c>
      <c r="E15" s="20">
        <v>-34579938</v>
      </c>
      <c r="F15" s="21">
        <v>-40000000</v>
      </c>
      <c r="G15" s="19">
        <v>-40000000</v>
      </c>
      <c r="H15" s="20">
        <v>-19924568</v>
      </c>
      <c r="I15" s="22">
        <v>-22139291</v>
      </c>
      <c r="J15" s="23">
        <v>-76000000</v>
      </c>
      <c r="K15" s="19">
        <v>-83600000</v>
      </c>
      <c r="L15" s="20">
        <v>-114000000</v>
      </c>
    </row>
    <row r="16" spans="1:12" ht="13.5">
      <c r="A16" s="24" t="s">
        <v>29</v>
      </c>
      <c r="B16" s="18" t="s">
        <v>22</v>
      </c>
      <c r="C16" s="19">
        <v>-6760000</v>
      </c>
      <c r="D16" s="19">
        <v>-6740000</v>
      </c>
      <c r="E16" s="20">
        <v>-17180000</v>
      </c>
      <c r="F16" s="21">
        <v>-11500000</v>
      </c>
      <c r="G16" s="19">
        <v>-15500000</v>
      </c>
      <c r="H16" s="20">
        <v>-12120000</v>
      </c>
      <c r="I16" s="22">
        <v>-15020000</v>
      </c>
      <c r="J16" s="23">
        <v>-5720000</v>
      </c>
      <c r="K16" s="19">
        <v>-15720000</v>
      </c>
      <c r="L16" s="20">
        <v>-15720000</v>
      </c>
    </row>
    <row r="17" spans="1:12" ht="13.5">
      <c r="A17" s="25" t="s">
        <v>30</v>
      </c>
      <c r="B17" s="26"/>
      <c r="C17" s="27">
        <f>SUM(C6:C16)</f>
        <v>581263905</v>
      </c>
      <c r="D17" s="27">
        <f aca="true" t="shared" si="0" ref="D17:L17">SUM(D6:D16)</f>
        <v>455248081</v>
      </c>
      <c r="E17" s="28">
        <f t="shared" si="0"/>
        <v>237732490</v>
      </c>
      <c r="F17" s="29">
        <f t="shared" si="0"/>
        <v>823943998</v>
      </c>
      <c r="G17" s="27">
        <f t="shared" si="0"/>
        <v>749934377</v>
      </c>
      <c r="H17" s="30">
        <f t="shared" si="0"/>
        <v>621389708</v>
      </c>
      <c r="I17" s="29">
        <f t="shared" si="0"/>
        <v>943935438</v>
      </c>
      <c r="J17" s="31">
        <f t="shared" si="0"/>
        <v>1146590409</v>
      </c>
      <c r="K17" s="27">
        <f t="shared" si="0"/>
        <v>1314928859</v>
      </c>
      <c r="L17" s="28">
        <f t="shared" si="0"/>
        <v>1757516484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-76023</v>
      </c>
      <c r="D21" s="19"/>
      <c r="E21" s="20"/>
      <c r="F21" s="38">
        <v>38000000</v>
      </c>
      <c r="G21" s="39">
        <v>38000001</v>
      </c>
      <c r="H21" s="40">
        <v>272086</v>
      </c>
      <c r="I21" s="22">
        <v>20401954</v>
      </c>
      <c r="J21" s="41">
        <v>28700000</v>
      </c>
      <c r="K21" s="39">
        <v>36368000</v>
      </c>
      <c r="L21" s="40">
        <v>41460840</v>
      </c>
    </row>
    <row r="22" spans="1:12" ht="13.5">
      <c r="A22" s="24" t="s">
        <v>33</v>
      </c>
      <c r="B22" s="18"/>
      <c r="C22" s="19">
        <v>405341</v>
      </c>
      <c r="D22" s="39"/>
      <c r="E22" s="40"/>
      <c r="F22" s="21">
        <v>400000</v>
      </c>
      <c r="G22" s="19">
        <v>400000</v>
      </c>
      <c r="H22" s="20">
        <v>2778972</v>
      </c>
      <c r="I22" s="22">
        <v>2804009</v>
      </c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>
        <v>5878029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110000000</v>
      </c>
      <c r="D24" s="19">
        <v>9957284</v>
      </c>
      <c r="E24" s="20"/>
      <c r="F24" s="21"/>
      <c r="G24" s="19"/>
      <c r="H24" s="20"/>
      <c r="I24" s="22">
        <v>-189578069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-469802291</v>
      </c>
      <c r="D26" s="19">
        <v>-506202187</v>
      </c>
      <c r="E26" s="20">
        <v>-486900140</v>
      </c>
      <c r="F26" s="21">
        <v>-1041643650</v>
      </c>
      <c r="G26" s="19">
        <v>-977766831</v>
      </c>
      <c r="H26" s="20">
        <v>-818842958</v>
      </c>
      <c r="I26" s="22">
        <v>-777524797</v>
      </c>
      <c r="J26" s="23">
        <v>-1168612100</v>
      </c>
      <c r="K26" s="19">
        <v>-1142234400</v>
      </c>
      <c r="L26" s="20">
        <v>-1614880260</v>
      </c>
    </row>
    <row r="27" spans="1:12" ht="13.5">
      <c r="A27" s="25" t="s">
        <v>37</v>
      </c>
      <c r="B27" s="26"/>
      <c r="C27" s="27">
        <f>SUM(C21:C26)</f>
        <v>-359472973</v>
      </c>
      <c r="D27" s="27">
        <f aca="true" t="shared" si="1" ref="D27:L27">SUM(D21:D26)</f>
        <v>-496244903</v>
      </c>
      <c r="E27" s="28">
        <f t="shared" si="1"/>
        <v>-481022111</v>
      </c>
      <c r="F27" s="29">
        <f t="shared" si="1"/>
        <v>-1003243650</v>
      </c>
      <c r="G27" s="27">
        <f t="shared" si="1"/>
        <v>-939366830</v>
      </c>
      <c r="H27" s="28">
        <f t="shared" si="1"/>
        <v>-815791900</v>
      </c>
      <c r="I27" s="30">
        <f t="shared" si="1"/>
        <v>-943896903</v>
      </c>
      <c r="J27" s="31">
        <f t="shared" si="1"/>
        <v>-1139912100</v>
      </c>
      <c r="K27" s="27">
        <f t="shared" si="1"/>
        <v>-1105866400</v>
      </c>
      <c r="L27" s="28">
        <f t="shared" si="1"/>
        <v>-1573419420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73237487</v>
      </c>
      <c r="D32" s="19"/>
      <c r="E32" s="20">
        <v>42800000</v>
      </c>
      <c r="F32" s="21">
        <v>235000000</v>
      </c>
      <c r="G32" s="19">
        <v>235000000</v>
      </c>
      <c r="H32" s="20">
        <v>235000000</v>
      </c>
      <c r="I32" s="22">
        <v>175689251</v>
      </c>
      <c r="J32" s="23">
        <v>310000000</v>
      </c>
      <c r="K32" s="19"/>
      <c r="L32" s="20"/>
    </row>
    <row r="33" spans="1:12" ht="13.5">
      <c r="A33" s="24" t="s">
        <v>41</v>
      </c>
      <c r="B33" s="18"/>
      <c r="C33" s="19">
        <v>1862159</v>
      </c>
      <c r="D33" s="19">
        <v>1961986</v>
      </c>
      <c r="E33" s="20">
        <v>1251244</v>
      </c>
      <c r="F33" s="21">
        <v>4000000</v>
      </c>
      <c r="G33" s="39">
        <v>4000000</v>
      </c>
      <c r="H33" s="40">
        <v>4386923</v>
      </c>
      <c r="I33" s="42">
        <v>2089465</v>
      </c>
      <c r="J33" s="23">
        <v>40000000</v>
      </c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-36393590</v>
      </c>
      <c r="D35" s="19">
        <v>-58597749</v>
      </c>
      <c r="E35" s="20">
        <v>-37400816</v>
      </c>
      <c r="F35" s="21">
        <v>-75000000</v>
      </c>
      <c r="G35" s="19">
        <v>-75000000</v>
      </c>
      <c r="H35" s="20">
        <v>-113171647</v>
      </c>
      <c r="I35" s="22">
        <v>-166303889</v>
      </c>
      <c r="J35" s="23">
        <v>-151000000</v>
      </c>
      <c r="K35" s="19">
        <v>-110450000</v>
      </c>
      <c r="L35" s="20">
        <v>-52082000</v>
      </c>
    </row>
    <row r="36" spans="1:12" ht="13.5">
      <c r="A36" s="25" t="s">
        <v>43</v>
      </c>
      <c r="B36" s="26"/>
      <c r="C36" s="27">
        <f>SUM(C31:C35)</f>
        <v>38706056</v>
      </c>
      <c r="D36" s="27">
        <f aca="true" t="shared" si="2" ref="D36:L36">SUM(D31:D35)</f>
        <v>-56635763</v>
      </c>
      <c r="E36" s="28">
        <f t="shared" si="2"/>
        <v>6650428</v>
      </c>
      <c r="F36" s="29">
        <f t="shared" si="2"/>
        <v>164000000</v>
      </c>
      <c r="G36" s="27">
        <f t="shared" si="2"/>
        <v>164000000</v>
      </c>
      <c r="H36" s="28">
        <f t="shared" si="2"/>
        <v>126215276</v>
      </c>
      <c r="I36" s="30">
        <f t="shared" si="2"/>
        <v>11474827</v>
      </c>
      <c r="J36" s="31">
        <f t="shared" si="2"/>
        <v>199000000</v>
      </c>
      <c r="K36" s="27">
        <f t="shared" si="2"/>
        <v>-110450000</v>
      </c>
      <c r="L36" s="28">
        <f t="shared" si="2"/>
        <v>-52082000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260496988</v>
      </c>
      <c r="D38" s="33">
        <f aca="true" t="shared" si="3" ref="D38:L38">+D17+D27+D36</f>
        <v>-97632585</v>
      </c>
      <c r="E38" s="34">
        <f t="shared" si="3"/>
        <v>-236639193</v>
      </c>
      <c r="F38" s="35">
        <f t="shared" si="3"/>
        <v>-15299652</v>
      </c>
      <c r="G38" s="33">
        <f t="shared" si="3"/>
        <v>-25432453</v>
      </c>
      <c r="H38" s="34">
        <f t="shared" si="3"/>
        <v>-68186916</v>
      </c>
      <c r="I38" s="36">
        <f t="shared" si="3"/>
        <v>11513362</v>
      </c>
      <c r="J38" s="37">
        <f t="shared" si="3"/>
        <v>205678309</v>
      </c>
      <c r="K38" s="33">
        <f t="shared" si="3"/>
        <v>98612459</v>
      </c>
      <c r="L38" s="34">
        <f t="shared" si="3"/>
        <v>132015064</v>
      </c>
    </row>
    <row r="39" spans="1:12" ht="13.5">
      <c r="A39" s="24" t="s">
        <v>45</v>
      </c>
      <c r="B39" s="18" t="s">
        <v>46</v>
      </c>
      <c r="C39" s="33">
        <v>52061276</v>
      </c>
      <c r="D39" s="33">
        <v>422558018</v>
      </c>
      <c r="E39" s="34">
        <v>322864242</v>
      </c>
      <c r="F39" s="35">
        <v>50000000</v>
      </c>
      <c r="G39" s="33">
        <v>86199839</v>
      </c>
      <c r="H39" s="34">
        <v>86199839</v>
      </c>
      <c r="I39" s="36">
        <v>88257390</v>
      </c>
      <c r="J39" s="37">
        <v>60792602</v>
      </c>
      <c r="K39" s="33">
        <v>266470910</v>
      </c>
      <c r="L39" s="34">
        <v>365083369</v>
      </c>
    </row>
    <row r="40" spans="1:12" ht="13.5">
      <c r="A40" s="43" t="s">
        <v>47</v>
      </c>
      <c r="B40" s="44" t="s">
        <v>46</v>
      </c>
      <c r="C40" s="45">
        <v>312558264</v>
      </c>
      <c r="D40" s="45">
        <v>324925433</v>
      </c>
      <c r="E40" s="46">
        <v>86225049</v>
      </c>
      <c r="F40" s="47">
        <v>34700347</v>
      </c>
      <c r="G40" s="45">
        <v>60767385</v>
      </c>
      <c r="H40" s="46">
        <v>18012923</v>
      </c>
      <c r="I40" s="48">
        <v>99770752</v>
      </c>
      <c r="J40" s="49">
        <v>266470910</v>
      </c>
      <c r="K40" s="45">
        <v>365083369</v>
      </c>
      <c r="L40" s="46">
        <v>497098433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178159043</v>
      </c>
      <c r="D6" s="19">
        <v>184127847</v>
      </c>
      <c r="E6" s="20">
        <v>148030728</v>
      </c>
      <c r="F6" s="21">
        <v>210743244</v>
      </c>
      <c r="G6" s="19">
        <v>210743249</v>
      </c>
      <c r="H6" s="20">
        <v>221123061</v>
      </c>
      <c r="I6" s="22">
        <v>219109394</v>
      </c>
      <c r="J6" s="23">
        <v>232144848</v>
      </c>
      <c r="K6" s="19">
        <v>232144846</v>
      </c>
      <c r="L6" s="20">
        <v>247002116</v>
      </c>
    </row>
    <row r="7" spans="1:12" ht="13.5">
      <c r="A7" s="24" t="s">
        <v>19</v>
      </c>
      <c r="B7" s="18"/>
      <c r="C7" s="19">
        <v>774483946</v>
      </c>
      <c r="D7" s="19">
        <v>864105138</v>
      </c>
      <c r="E7" s="20">
        <v>777161323</v>
      </c>
      <c r="F7" s="21">
        <v>953271576</v>
      </c>
      <c r="G7" s="19">
        <v>953271570</v>
      </c>
      <c r="H7" s="20">
        <v>801837764</v>
      </c>
      <c r="I7" s="22">
        <v>866772967</v>
      </c>
      <c r="J7" s="23">
        <v>883531776</v>
      </c>
      <c r="K7" s="19">
        <v>942174855</v>
      </c>
      <c r="L7" s="20">
        <v>1002474047</v>
      </c>
    </row>
    <row r="8" spans="1:12" ht="13.5">
      <c r="A8" s="24" t="s">
        <v>20</v>
      </c>
      <c r="B8" s="18"/>
      <c r="C8" s="19">
        <v>166246752</v>
      </c>
      <c r="D8" s="19">
        <v>51108933</v>
      </c>
      <c r="E8" s="20">
        <v>97408711</v>
      </c>
      <c r="F8" s="21">
        <v>68609556</v>
      </c>
      <c r="G8" s="19">
        <v>22900133</v>
      </c>
      <c r="H8" s="20">
        <v>293808940</v>
      </c>
      <c r="I8" s="22">
        <v>43903243</v>
      </c>
      <c r="J8" s="23">
        <v>72755196</v>
      </c>
      <c r="K8" s="19">
        <v>77247402</v>
      </c>
      <c r="L8" s="20">
        <v>82191236</v>
      </c>
    </row>
    <row r="9" spans="1:12" ht="13.5">
      <c r="A9" s="24" t="s">
        <v>21</v>
      </c>
      <c r="B9" s="18" t="s">
        <v>22</v>
      </c>
      <c r="C9" s="19">
        <v>220634064</v>
      </c>
      <c r="D9" s="19">
        <v>225519067</v>
      </c>
      <c r="E9" s="20">
        <v>223392365</v>
      </c>
      <c r="F9" s="21">
        <v>217623000</v>
      </c>
      <c r="G9" s="19">
        <v>220387255</v>
      </c>
      <c r="H9" s="20">
        <v>230453992</v>
      </c>
      <c r="I9" s="22">
        <v>222019349</v>
      </c>
      <c r="J9" s="23">
        <v>247125000</v>
      </c>
      <c r="K9" s="19">
        <v>285154000</v>
      </c>
      <c r="L9" s="20">
        <v>314922000</v>
      </c>
    </row>
    <row r="10" spans="1:12" ht="13.5">
      <c r="A10" s="24" t="s">
        <v>23</v>
      </c>
      <c r="B10" s="18" t="s">
        <v>22</v>
      </c>
      <c r="C10" s="19">
        <v>114796200</v>
      </c>
      <c r="D10" s="19">
        <v>147968531</v>
      </c>
      <c r="E10" s="20">
        <v>76884403</v>
      </c>
      <c r="F10" s="21">
        <v>77161000</v>
      </c>
      <c r="G10" s="19">
        <v>62261000</v>
      </c>
      <c r="H10" s="20">
        <v>70448712</v>
      </c>
      <c r="I10" s="22">
        <v>60166000</v>
      </c>
      <c r="J10" s="23">
        <v>72795996</v>
      </c>
      <c r="K10" s="19">
        <v>74131000</v>
      </c>
      <c r="L10" s="20">
        <v>90650000</v>
      </c>
    </row>
    <row r="11" spans="1:12" ht="13.5">
      <c r="A11" s="24" t="s">
        <v>24</v>
      </c>
      <c r="B11" s="18"/>
      <c r="C11" s="19">
        <v>507961</v>
      </c>
      <c r="D11" s="19">
        <v>2645122</v>
      </c>
      <c r="E11" s="20">
        <v>1518368</v>
      </c>
      <c r="F11" s="21">
        <v>22522680</v>
      </c>
      <c r="G11" s="19">
        <v>22522683</v>
      </c>
      <c r="H11" s="20">
        <v>8964727</v>
      </c>
      <c r="I11" s="22">
        <v>1538588</v>
      </c>
      <c r="J11" s="23">
        <v>41700192</v>
      </c>
      <c r="K11" s="19">
        <v>44369010</v>
      </c>
      <c r="L11" s="20">
        <v>47208627</v>
      </c>
    </row>
    <row r="12" spans="1:12" ht="13.5">
      <c r="A12" s="24" t="s">
        <v>25</v>
      </c>
      <c r="B12" s="18"/>
      <c r="C12" s="19">
        <v>37848</v>
      </c>
      <c r="D12" s="19">
        <v>42093</v>
      </c>
      <c r="E12" s="20">
        <v>52409</v>
      </c>
      <c r="F12" s="21">
        <v>51828</v>
      </c>
      <c r="G12" s="19">
        <v>51829</v>
      </c>
      <c r="H12" s="20">
        <v>13832</v>
      </c>
      <c r="I12" s="22">
        <v>26668</v>
      </c>
      <c r="J12" s="23">
        <v>55152</v>
      </c>
      <c r="K12" s="19">
        <v>58676</v>
      </c>
      <c r="L12" s="20">
        <v>62431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-1376432867</v>
      </c>
      <c r="D14" s="19">
        <v>-1370465094</v>
      </c>
      <c r="E14" s="20">
        <v>-1232192260</v>
      </c>
      <c r="F14" s="21">
        <v>-690433812</v>
      </c>
      <c r="G14" s="19">
        <v>-1424156586</v>
      </c>
      <c r="H14" s="20">
        <v>-1497390130</v>
      </c>
      <c r="I14" s="22">
        <v>-1295086187</v>
      </c>
      <c r="J14" s="23">
        <v>-1364730984</v>
      </c>
      <c r="K14" s="19">
        <v>-1453054621</v>
      </c>
      <c r="L14" s="20">
        <v>-1550861725</v>
      </c>
    </row>
    <row r="15" spans="1:12" ht="13.5">
      <c r="A15" s="24" t="s">
        <v>28</v>
      </c>
      <c r="B15" s="18"/>
      <c r="C15" s="19">
        <v>-67921</v>
      </c>
      <c r="D15" s="19">
        <v>-114543</v>
      </c>
      <c r="E15" s="20">
        <v>-30283897</v>
      </c>
      <c r="F15" s="21">
        <v>-479130816</v>
      </c>
      <c r="G15" s="19">
        <v>-3057828</v>
      </c>
      <c r="H15" s="20">
        <v>-56928171</v>
      </c>
      <c r="I15" s="22">
        <v>-33166173</v>
      </c>
      <c r="J15" s="23">
        <v>-3429564</v>
      </c>
      <c r="K15" s="19">
        <v>-3649054</v>
      </c>
      <c r="L15" s="20">
        <v>-3882594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-187847028</v>
      </c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78365026</v>
      </c>
      <c r="D17" s="27">
        <f aca="true" t="shared" si="0" ref="D17:L17">SUM(D6:D16)</f>
        <v>104937094</v>
      </c>
      <c r="E17" s="28">
        <f t="shared" si="0"/>
        <v>61972150</v>
      </c>
      <c r="F17" s="29">
        <f t="shared" si="0"/>
        <v>192571228</v>
      </c>
      <c r="G17" s="27">
        <f t="shared" si="0"/>
        <v>64923305</v>
      </c>
      <c r="H17" s="30">
        <f t="shared" si="0"/>
        <v>72332727</v>
      </c>
      <c r="I17" s="29">
        <f t="shared" si="0"/>
        <v>85283849</v>
      </c>
      <c r="J17" s="31">
        <f t="shared" si="0"/>
        <v>181947612</v>
      </c>
      <c r="K17" s="27">
        <f t="shared" si="0"/>
        <v>198576114</v>
      </c>
      <c r="L17" s="28">
        <f t="shared" si="0"/>
        <v>229766138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25239015</v>
      </c>
      <c r="D21" s="19">
        <v>23057460</v>
      </c>
      <c r="E21" s="20">
        <v>27488207</v>
      </c>
      <c r="F21" s="38">
        <v>9999996</v>
      </c>
      <c r="G21" s="39">
        <v>10000000</v>
      </c>
      <c r="H21" s="40">
        <v>9742409</v>
      </c>
      <c r="I21" s="22">
        <v>4120533</v>
      </c>
      <c r="J21" s="41">
        <v>24999996</v>
      </c>
      <c r="K21" s="39">
        <v>28728000</v>
      </c>
      <c r="L21" s="40">
        <v>28728000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89098</v>
      </c>
      <c r="D24" s="19">
        <v>10158310</v>
      </c>
      <c r="E24" s="20">
        <v>-581629</v>
      </c>
      <c r="F24" s="21"/>
      <c r="G24" s="19"/>
      <c r="H24" s="20"/>
      <c r="I24" s="22">
        <v>-739170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-116606018</v>
      </c>
      <c r="D26" s="19">
        <v>-129960148</v>
      </c>
      <c r="E26" s="20">
        <v>-85482451</v>
      </c>
      <c r="F26" s="21">
        <v>-100894000</v>
      </c>
      <c r="G26" s="19">
        <v>-77395000</v>
      </c>
      <c r="H26" s="20">
        <v>-63222427</v>
      </c>
      <c r="I26" s="22">
        <v>-60052070</v>
      </c>
      <c r="J26" s="23">
        <v>-104396004</v>
      </c>
      <c r="K26" s="19">
        <v>-96081000</v>
      </c>
      <c r="L26" s="20">
        <v>-91650000</v>
      </c>
    </row>
    <row r="27" spans="1:12" ht="13.5">
      <c r="A27" s="25" t="s">
        <v>37</v>
      </c>
      <c r="B27" s="26"/>
      <c r="C27" s="27">
        <f>SUM(C21:C26)</f>
        <v>-91277905</v>
      </c>
      <c r="D27" s="27">
        <f aca="true" t="shared" si="1" ref="D27:L27">SUM(D21:D26)</f>
        <v>-96744378</v>
      </c>
      <c r="E27" s="28">
        <f t="shared" si="1"/>
        <v>-58575873</v>
      </c>
      <c r="F27" s="29">
        <f t="shared" si="1"/>
        <v>-90894004</v>
      </c>
      <c r="G27" s="27">
        <f t="shared" si="1"/>
        <v>-67395000</v>
      </c>
      <c r="H27" s="28">
        <f t="shared" si="1"/>
        <v>-53480018</v>
      </c>
      <c r="I27" s="30">
        <f t="shared" si="1"/>
        <v>-56670707</v>
      </c>
      <c r="J27" s="31">
        <f t="shared" si="1"/>
        <v>-79396008</v>
      </c>
      <c r="K27" s="27">
        <f t="shared" si="1"/>
        <v>-67353000</v>
      </c>
      <c r="L27" s="28">
        <f t="shared" si="1"/>
        <v>-62922000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-3750296</v>
      </c>
      <c r="D33" s="19">
        <v>3606020</v>
      </c>
      <c r="E33" s="20">
        <v>1021196</v>
      </c>
      <c r="F33" s="21">
        <v>859884</v>
      </c>
      <c r="G33" s="39">
        <v>859881</v>
      </c>
      <c r="H33" s="40">
        <v>599134</v>
      </c>
      <c r="I33" s="42">
        <v>472806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-2589526</v>
      </c>
      <c r="D35" s="19">
        <v>-9634678</v>
      </c>
      <c r="E35" s="20">
        <v>-7823701</v>
      </c>
      <c r="F35" s="21">
        <v>-2225290</v>
      </c>
      <c r="G35" s="19">
        <v>-2225289</v>
      </c>
      <c r="H35" s="20">
        <v>-1839274</v>
      </c>
      <c r="I35" s="22">
        <v>-4689402</v>
      </c>
      <c r="J35" s="23">
        <v>-2225292</v>
      </c>
      <c r="K35" s="19">
        <v>-2225288</v>
      </c>
      <c r="L35" s="20">
        <v>-2225288</v>
      </c>
    </row>
    <row r="36" spans="1:12" ht="13.5">
      <c r="A36" s="25" t="s">
        <v>43</v>
      </c>
      <c r="B36" s="26"/>
      <c r="C36" s="27">
        <f>SUM(C31:C35)</f>
        <v>-6339822</v>
      </c>
      <c r="D36" s="27">
        <f aca="true" t="shared" si="2" ref="D36:L36">SUM(D31:D35)</f>
        <v>-6028658</v>
      </c>
      <c r="E36" s="28">
        <f t="shared" si="2"/>
        <v>-6802505</v>
      </c>
      <c r="F36" s="29">
        <f t="shared" si="2"/>
        <v>-1365406</v>
      </c>
      <c r="G36" s="27">
        <f t="shared" si="2"/>
        <v>-1365408</v>
      </c>
      <c r="H36" s="28">
        <f t="shared" si="2"/>
        <v>-1240140</v>
      </c>
      <c r="I36" s="30">
        <f t="shared" si="2"/>
        <v>-4216596</v>
      </c>
      <c r="J36" s="31">
        <f t="shared" si="2"/>
        <v>-2225292</v>
      </c>
      <c r="K36" s="27">
        <f t="shared" si="2"/>
        <v>-2225288</v>
      </c>
      <c r="L36" s="28">
        <f t="shared" si="2"/>
        <v>-2225288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-19252701</v>
      </c>
      <c r="D38" s="33">
        <f aca="true" t="shared" si="3" ref="D38:L38">+D17+D27+D36</f>
        <v>2164058</v>
      </c>
      <c r="E38" s="34">
        <f t="shared" si="3"/>
        <v>-3406228</v>
      </c>
      <c r="F38" s="35">
        <f t="shared" si="3"/>
        <v>100311818</v>
      </c>
      <c r="G38" s="33">
        <f t="shared" si="3"/>
        <v>-3837103</v>
      </c>
      <c r="H38" s="34">
        <f t="shared" si="3"/>
        <v>17612569</v>
      </c>
      <c r="I38" s="36">
        <f t="shared" si="3"/>
        <v>24396546</v>
      </c>
      <c r="J38" s="37">
        <f t="shared" si="3"/>
        <v>100326312</v>
      </c>
      <c r="K38" s="33">
        <f t="shared" si="3"/>
        <v>128997826</v>
      </c>
      <c r="L38" s="34">
        <f t="shared" si="3"/>
        <v>164618850</v>
      </c>
    </row>
    <row r="39" spans="1:12" ht="13.5">
      <c r="A39" s="24" t="s">
        <v>45</v>
      </c>
      <c r="B39" s="18" t="s">
        <v>46</v>
      </c>
      <c r="C39" s="33">
        <v>35485100</v>
      </c>
      <c r="D39" s="33">
        <v>16232399</v>
      </c>
      <c r="E39" s="34">
        <v>18396455</v>
      </c>
      <c r="F39" s="35">
        <v>38021274</v>
      </c>
      <c r="G39" s="33">
        <v>38021274</v>
      </c>
      <c r="H39" s="34">
        <v>14990227</v>
      </c>
      <c r="I39" s="36">
        <v>14990227</v>
      </c>
      <c r="J39" s="37">
        <v>21274289</v>
      </c>
      <c r="K39" s="33">
        <v>121600603</v>
      </c>
      <c r="L39" s="34">
        <v>250598429</v>
      </c>
    </row>
    <row r="40" spans="1:12" ht="13.5">
      <c r="A40" s="43" t="s">
        <v>47</v>
      </c>
      <c r="B40" s="44" t="s">
        <v>46</v>
      </c>
      <c r="C40" s="45">
        <v>16232399</v>
      </c>
      <c r="D40" s="45">
        <v>18396457</v>
      </c>
      <c r="E40" s="46">
        <v>14990227</v>
      </c>
      <c r="F40" s="47">
        <v>138333094</v>
      </c>
      <c r="G40" s="45">
        <v>34184171</v>
      </c>
      <c r="H40" s="46">
        <v>32602796</v>
      </c>
      <c r="I40" s="48">
        <v>39386773</v>
      </c>
      <c r="J40" s="49">
        <v>121600603</v>
      </c>
      <c r="K40" s="45">
        <v>250598429</v>
      </c>
      <c r="L40" s="46">
        <v>415217279</v>
      </c>
    </row>
    <row r="41" spans="1:12" ht="13.5">
      <c r="A41" s="50" t="s">
        <v>67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68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69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2018-06-04T15:31:18Z</dcterms:created>
  <dcterms:modified xsi:type="dcterms:W3CDTF">2018-06-04T15:32:05Z</dcterms:modified>
  <cp:category/>
  <cp:version/>
  <cp:contentType/>
  <cp:contentStatus/>
</cp:coreProperties>
</file>