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'DC33'!$A$1:$L$54</definedName>
    <definedName name="_xlnm.Print_Area" localSheetId="11">'DC34'!$A$1:$L$54</definedName>
    <definedName name="_xlnm.Print_Area" localSheetId="16">'DC35'!$A$1:$L$54</definedName>
    <definedName name="_xlnm.Print_Area" localSheetId="22">'DC36'!$A$1:$L$54</definedName>
    <definedName name="_xlnm.Print_Area" localSheetId="27">'DC47'!$A$1:$L$54</definedName>
    <definedName name="_xlnm.Print_Area" localSheetId="1">'LIM331'!$A$1:$L$54</definedName>
    <definedName name="_xlnm.Print_Area" localSheetId="2">'LIM332'!$A$1:$L$54</definedName>
    <definedName name="_xlnm.Print_Area" localSheetId="3">'LIM333'!$A$1:$L$54</definedName>
    <definedName name="_xlnm.Print_Area" localSheetId="4">'LIM334'!$A$1:$L$54</definedName>
    <definedName name="_xlnm.Print_Area" localSheetId="5">'LIM335'!$A$1:$L$54</definedName>
    <definedName name="_xlnm.Print_Area" localSheetId="7">'LIM341'!$A$1:$L$54</definedName>
    <definedName name="_xlnm.Print_Area" localSheetId="8">'LIM343'!$A$1:$L$54</definedName>
    <definedName name="_xlnm.Print_Area" localSheetId="9">'LIM344'!$A$1:$L$54</definedName>
    <definedName name="_xlnm.Print_Area" localSheetId="10">'LIM345'!$A$1:$L$54</definedName>
    <definedName name="_xlnm.Print_Area" localSheetId="12">'LIM351'!$A$1:$L$54</definedName>
    <definedName name="_xlnm.Print_Area" localSheetId="13">'LIM353'!$A$1:$L$54</definedName>
    <definedName name="_xlnm.Print_Area" localSheetId="14">'LIM354'!$A$1:$L$54</definedName>
    <definedName name="_xlnm.Print_Area" localSheetId="15">'LIM355'!$A$1:$L$54</definedName>
    <definedName name="_xlnm.Print_Area" localSheetId="17">'LIM361'!$A$1:$L$54</definedName>
    <definedName name="_xlnm.Print_Area" localSheetId="18">'LIM362'!$A$1:$L$54</definedName>
    <definedName name="_xlnm.Print_Area" localSheetId="19">'LIM366'!$A$1:$L$54</definedName>
    <definedName name="_xlnm.Print_Area" localSheetId="20">'LIM367'!$A$1:$L$54</definedName>
    <definedName name="_xlnm.Print_Area" localSheetId="21">'LIM368'!$A$1:$L$54</definedName>
    <definedName name="_xlnm.Print_Area" localSheetId="23">'LIM471'!$A$1:$L$54</definedName>
    <definedName name="_xlnm.Print_Area" localSheetId="24">'LIM472'!$A$1:$L$54</definedName>
    <definedName name="_xlnm.Print_Area" localSheetId="25">'LIM473'!$A$1:$L$54</definedName>
    <definedName name="_xlnm.Print_Area" localSheetId="26">'LIM476'!$A$1:$L$54</definedName>
    <definedName name="_xlnm.Print_Area" localSheetId="0">'Summary'!$A$1:$L$54</definedName>
  </definedNames>
  <calcPr fullCalcOnLoad="1"/>
</workbook>
</file>

<file path=xl/sharedStrings.xml><?xml version="1.0" encoding="utf-8"?>
<sst xmlns="http://schemas.openxmlformats.org/spreadsheetml/2006/main" count="2100" uniqueCount="92">
  <si>
    <t>Limpopo: Greater Giyani(LIM331)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</si>
  <si>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</si>
  <si>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</si>
  <si>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</si>
  <si>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</si>
  <si>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</si>
  <si>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</si>
  <si>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</si>
  <si>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</si>
  <si>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</si>
  <si>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</si>
  <si>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</si>
  <si>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</si>
  <si>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</si>
  <si>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</si>
  <si>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</si>
  <si>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</si>
  <si>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</si>
  <si>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</si>
  <si>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</si>
  <si>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</si>
  <si>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</si>
  <si>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</si>
  <si>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</si>
  <si>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</si>
  <si>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</si>
  <si>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</si>
  <si>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</si>
  <si>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</si>
  <si>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</si>
  <si>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</si>
  <si>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</si>
  <si>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</si>
  <si>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</si>
  <si>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</si>
  <si>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</si>
  <si>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</si>
  <si>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</si>
  <si>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</si>
  <si>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</si>
  <si>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</si>
  <si>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</si>
  <si>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</si>
  <si>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</si>
  <si>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</si>
  <si>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</si>
  <si>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</si>
  <si>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</si>
  <si>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</si>
  <si>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</si>
  <si>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</si>
  <si>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</si>
  <si>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</si>
  <si>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</si>
  <si>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</si>
  <si>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</si>
  <si>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</si>
  <si>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</si>
  <si>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</si>
  <si>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Letaba(LIM332) - REVIEW - Table A6 Budgeted Financial Position for 4th Quarter ended 30 June 2017 (Figures Finalised as at 2018/05/07)</t>
  </si>
  <si>
    <t>Limpopo: Greater Tzaneen(LIM333) - REVIEW - Table A6 Budgeted Financial Position for 4th Quarter ended 30 June 2017 (Figures Finalised as at 2018/05/07)</t>
  </si>
  <si>
    <t>Limpopo: Ba-Phalaborwa(LIM334) - REVIEW - Table A6 Budgeted Financial Position for 4th Quarter ended 30 June 2017 (Figures Finalised as at 2018/05/07)</t>
  </si>
  <si>
    <t>Limpopo: Maruleng(LIM335) - REVIEW - Table A6 Budgeted Financial Position for 4th Quarter ended 30 June 2017 (Figures Finalised as at 2018/05/07)</t>
  </si>
  <si>
    <t>Limpopo: Mopani(DC33) - REVIEW - Table A6 Budgeted Financial Position for 4th Quarter ended 30 June 2017 (Figures Finalised as at 2018/05/07)</t>
  </si>
  <si>
    <t>Limpopo: Musina(LIM341) - REVIEW - Table A6 Budgeted Financial Position for 4th Quarter ended 30 June 2017 (Figures Finalised as at 2018/05/07)</t>
  </si>
  <si>
    <t>Limpopo: Thulamela(LIM343) - REVIEW - Table A6 Budgeted Financial Position for 4th Quarter ended 30 June 2017 (Figures Finalised as at 2018/05/07)</t>
  </si>
  <si>
    <t>Limpopo: Makhado(LIM344) - REVIEW - Table A6 Budgeted Financial Position for 4th Quarter ended 30 June 2017 (Figures Finalised as at 2018/05/07)</t>
  </si>
  <si>
    <t>Limpopo: Collins Chabane(LIM345) - REVIEW - Table A6 Budgeted Financial Position for 4th Quarter ended 30 June 2017 (Figures Finalised as at 2018/05/07)</t>
  </si>
  <si>
    <t>Limpopo: Vhembe(DC34) - REVIEW - Table A6 Budgeted Financial Position for 4th Quarter ended 30 June 2017 (Figures Finalised as at 2018/05/07)</t>
  </si>
  <si>
    <t>Limpopo: Blouberg(LIM351) - REVIEW - Table A6 Budgeted Financial Position for 4th Quarter ended 30 June 2017 (Figures Finalised as at 2018/05/07)</t>
  </si>
  <si>
    <t>Limpopo: Molemole(LIM353) - REVIEW - Table A6 Budgeted Financial Position for 4th Quarter ended 30 June 2017 (Figures Finalised as at 2018/05/07)</t>
  </si>
  <si>
    <t>Limpopo: Polokwane(LIM354) - REVIEW - Table A6 Budgeted Financial Position for 4th Quarter ended 30 June 2017 (Figures Finalised as at 2018/05/07)</t>
  </si>
  <si>
    <t>Limpopo: Lepelle-Nkumpi(LIM355) - REVIEW - Table A6 Budgeted Financial Position for 4th Quarter ended 30 June 2017 (Figures Finalised as at 2018/05/07)</t>
  </si>
  <si>
    <t>Limpopo: Capricorn(DC35) - REVIEW - Table A6 Budgeted Financial Position for 4th Quarter ended 30 June 2017 (Figures Finalised as at 2018/05/07)</t>
  </si>
  <si>
    <t>Limpopo: Thabazimbi(LIM361) - REVIEW - Table A6 Budgeted Financial Position for 4th Quarter ended 30 June 2017 (Figures Finalised as at 2018/05/07)</t>
  </si>
  <si>
    <t>Limpopo: Lephalale(LIM362) - REVIEW - Table A6 Budgeted Financial Position for 4th Quarter ended 30 June 2017 (Figures Finalised as at 2018/05/07)</t>
  </si>
  <si>
    <t>Limpopo: Bela Bela(LIM366) - REVIEW - Table A6 Budgeted Financial Position for 4th Quarter ended 30 June 2017 (Figures Finalised as at 2018/05/07)</t>
  </si>
  <si>
    <t>Limpopo: Mogalakwena(LIM367) - REVIEW - Table A6 Budgeted Financial Position for 4th Quarter ended 30 June 2017 (Figures Finalised as at 2018/05/07)</t>
  </si>
  <si>
    <t>Limpopo: Modimolle-Mookgopong(LIM368) - REVIEW - Table A6 Budgeted Financial Position for 4th Quarter ended 30 June 2017 (Figures Finalised as at 2018/05/07)</t>
  </si>
  <si>
    <t>Limpopo: Waterberg(DC36) - REVIEW - Table A6 Budgeted Financial Position for 4th Quarter ended 30 June 2017 (Figures Finalised as at 2018/05/07)</t>
  </si>
  <si>
    <t>Limpopo: Ephraim Mogale(LIM471) - REVIEW - Table A6 Budgeted Financial Position for 4th Quarter ended 30 June 2017 (Figures Finalised as at 2018/05/07)</t>
  </si>
  <si>
    <t>Limpopo: Elias Motsoaledi(LIM472) - REVIEW - Table A6 Budgeted Financial Position for 4th Quarter ended 30 June 2017 (Figures Finalised as at 2018/05/07)</t>
  </si>
  <si>
    <t>Limpopo: Makhuduthamaga(LIM473) - REVIEW - Table A6 Budgeted Financial Position for 4th Quarter ended 30 June 2017 (Figures Finalised as at 2018/05/07)</t>
  </si>
  <si>
    <t>Limpopo: Tubatse Fetakgomo(LIM476) - REVIEW - Table A6 Budgeted Financial Position for 4th Quarter ended 30 June 2017 (Figures Finalised as at 2018/05/07)</t>
  </si>
  <si>
    <t>Limpopo: Sekhukhune(DC47)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</si>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</sst>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1463419473</v>
      </c>
      <c r="D6" s="19">
        <v>1533982217</v>
      </c>
      <c r="E6" s="20">
        <v>1844815272</v>
      </c>
      <c r="F6" s="21">
        <v>1286156473</v>
      </c>
      <c r="G6" s="19">
        <v>1414022847</v>
      </c>
      <c r="H6" s="20">
        <v>1314990141</v>
      </c>
      <c r="I6" s="22">
        <v>2310389553</v>
      </c>
      <c r="J6" s="23">
        <v>1247963397</v>
      </c>
      <c r="K6" s="19">
        <v>1530282469</v>
      </c>
      <c r="L6" s="20">
        <v>1793864103</v>
      </c>
    </row>
    <row r="7" spans="1:12" ht="13.5">
      <c r="A7" s="24" t="s">
        <v>19</v>
      </c>
      <c r="B7" s="18" t="s">
        <v>20</v>
      </c>
      <c r="C7" s="19">
        <v>1222134229</v>
      </c>
      <c r="D7" s="19">
        <v>1327212746</v>
      </c>
      <c r="E7" s="20">
        <v>1115949157</v>
      </c>
      <c r="F7" s="21">
        <v>1866305635</v>
      </c>
      <c r="G7" s="19">
        <v>1824970121</v>
      </c>
      <c r="H7" s="20">
        <v>2137373299</v>
      </c>
      <c r="I7" s="22">
        <v>727364484</v>
      </c>
      <c r="J7" s="23">
        <v>1614952895</v>
      </c>
      <c r="K7" s="19">
        <v>1621986825</v>
      </c>
      <c r="L7" s="20">
        <v>1671236904</v>
      </c>
    </row>
    <row r="8" spans="1:12" ht="13.5">
      <c r="A8" s="24" t="s">
        <v>21</v>
      </c>
      <c r="B8" s="18" t="s">
        <v>20</v>
      </c>
      <c r="C8" s="19">
        <v>1445000026</v>
      </c>
      <c r="D8" s="19">
        <v>1576665894</v>
      </c>
      <c r="E8" s="20">
        <v>1695595776</v>
      </c>
      <c r="F8" s="21">
        <v>2557040537</v>
      </c>
      <c r="G8" s="19">
        <v>2746889201</v>
      </c>
      <c r="H8" s="20">
        <v>3098201170</v>
      </c>
      <c r="I8" s="22">
        <v>1853052686</v>
      </c>
      <c r="J8" s="23">
        <v>3009264642</v>
      </c>
      <c r="K8" s="19">
        <v>3203076715</v>
      </c>
      <c r="L8" s="20">
        <v>3416397766</v>
      </c>
    </row>
    <row r="9" spans="1:12" ht="13.5">
      <c r="A9" s="24" t="s">
        <v>22</v>
      </c>
      <c r="B9" s="18"/>
      <c r="C9" s="19">
        <v>1684956236</v>
      </c>
      <c r="D9" s="19">
        <v>1509525706</v>
      </c>
      <c r="E9" s="20">
        <v>1532120762</v>
      </c>
      <c r="F9" s="21">
        <v>1354014268</v>
      </c>
      <c r="G9" s="19">
        <v>1345617059</v>
      </c>
      <c r="H9" s="20">
        <v>1216255760</v>
      </c>
      <c r="I9" s="22">
        <v>1844952775</v>
      </c>
      <c r="J9" s="23">
        <v>1685793175</v>
      </c>
      <c r="K9" s="19">
        <v>1743705821</v>
      </c>
      <c r="L9" s="20">
        <v>1787219647</v>
      </c>
    </row>
    <row r="10" spans="1:12" ht="13.5">
      <c r="A10" s="24" t="s">
        <v>23</v>
      </c>
      <c r="B10" s="18"/>
      <c r="C10" s="19">
        <v>87608714</v>
      </c>
      <c r="D10" s="19">
        <v>88126428</v>
      </c>
      <c r="E10" s="20">
        <v>74381151</v>
      </c>
      <c r="F10" s="25">
        <v>57304133</v>
      </c>
      <c r="G10" s="26">
        <v>111527018</v>
      </c>
      <c r="H10" s="27">
        <v>20967282</v>
      </c>
      <c r="I10" s="22">
        <v>388236687</v>
      </c>
      <c r="J10" s="28">
        <v>44772485</v>
      </c>
      <c r="K10" s="26">
        <v>47405025</v>
      </c>
      <c r="L10" s="27">
        <v>48428775</v>
      </c>
    </row>
    <row r="11" spans="1:12" ht="13.5">
      <c r="A11" s="24" t="s">
        <v>24</v>
      </c>
      <c r="B11" s="18" t="s">
        <v>25</v>
      </c>
      <c r="C11" s="19">
        <v>432258891</v>
      </c>
      <c r="D11" s="19">
        <v>465309086</v>
      </c>
      <c r="E11" s="20">
        <v>877337896</v>
      </c>
      <c r="F11" s="21">
        <v>458387978</v>
      </c>
      <c r="G11" s="19">
        <v>779604197</v>
      </c>
      <c r="H11" s="20">
        <v>806427174</v>
      </c>
      <c r="I11" s="22">
        <v>843991998</v>
      </c>
      <c r="J11" s="23">
        <v>887179672</v>
      </c>
      <c r="K11" s="19">
        <v>908768320</v>
      </c>
      <c r="L11" s="20">
        <v>921633705</v>
      </c>
    </row>
    <row r="12" spans="1:12" ht="13.5">
      <c r="A12" s="29" t="s">
        <v>26</v>
      </c>
      <c r="B12" s="30"/>
      <c r="C12" s="31">
        <f>SUM(C6:C11)</f>
        <v>6335377569</v>
      </c>
      <c r="D12" s="31">
        <f aca="true" t="shared" si="0" ref="D12:L12">SUM(D6:D11)</f>
        <v>6500822077</v>
      </c>
      <c r="E12" s="32">
        <f t="shared" si="0"/>
        <v>7140200014</v>
      </c>
      <c r="F12" s="33">
        <f t="shared" si="0"/>
        <v>7579209024</v>
      </c>
      <c r="G12" s="31">
        <f t="shared" si="0"/>
        <v>8222630443</v>
      </c>
      <c r="H12" s="32">
        <f t="shared" si="0"/>
        <v>8594214826</v>
      </c>
      <c r="I12" s="34">
        <f t="shared" si="0"/>
        <v>7967988183</v>
      </c>
      <c r="J12" s="35">
        <f t="shared" si="0"/>
        <v>8489926266</v>
      </c>
      <c r="K12" s="31">
        <f t="shared" si="0"/>
        <v>9055225175</v>
      </c>
      <c r="L12" s="32">
        <f t="shared" si="0"/>
        <v>9638780900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10032703</v>
      </c>
      <c r="D15" s="19">
        <v>1369313</v>
      </c>
      <c r="E15" s="20">
        <v>435249</v>
      </c>
      <c r="F15" s="21">
        <v>1426338</v>
      </c>
      <c r="G15" s="19">
        <v>1050667</v>
      </c>
      <c r="H15" s="20">
        <v>274737</v>
      </c>
      <c r="I15" s="22">
        <v>1136831</v>
      </c>
      <c r="J15" s="23">
        <v>293283</v>
      </c>
      <c r="K15" s="19">
        <v>310293</v>
      </c>
      <c r="L15" s="20">
        <v>328290</v>
      </c>
    </row>
    <row r="16" spans="1:12" ht="13.5">
      <c r="A16" s="24" t="s">
        <v>29</v>
      </c>
      <c r="B16" s="18"/>
      <c r="C16" s="19">
        <v>76789200</v>
      </c>
      <c r="D16" s="19">
        <v>97718393</v>
      </c>
      <c r="E16" s="20">
        <v>83053925</v>
      </c>
      <c r="F16" s="25">
        <v>126463128</v>
      </c>
      <c r="G16" s="26">
        <v>1620357854</v>
      </c>
      <c r="H16" s="27">
        <v>117302142</v>
      </c>
      <c r="I16" s="22">
        <v>28543405</v>
      </c>
      <c r="J16" s="28">
        <v>162946257</v>
      </c>
      <c r="K16" s="26">
        <v>201822000</v>
      </c>
      <c r="L16" s="27">
        <v>193922000</v>
      </c>
    </row>
    <row r="17" spans="1:12" ht="13.5">
      <c r="A17" s="24" t="s">
        <v>30</v>
      </c>
      <c r="B17" s="18"/>
      <c r="C17" s="19">
        <v>1313818855</v>
      </c>
      <c r="D17" s="19">
        <v>1431838277</v>
      </c>
      <c r="E17" s="20">
        <v>1543432932</v>
      </c>
      <c r="F17" s="21">
        <v>1564665335</v>
      </c>
      <c r="G17" s="19">
        <v>1403217562</v>
      </c>
      <c r="H17" s="20">
        <v>1585031402</v>
      </c>
      <c r="I17" s="22">
        <v>1810753616</v>
      </c>
      <c r="J17" s="23">
        <v>1620515871</v>
      </c>
      <c r="K17" s="19">
        <v>1631083341</v>
      </c>
      <c r="L17" s="20">
        <v>1640274706</v>
      </c>
    </row>
    <row r="18" spans="1:12" ht="13.5">
      <c r="A18" s="24" t="s">
        <v>31</v>
      </c>
      <c r="B18" s="18"/>
      <c r="C18" s="19">
        <v>8217389</v>
      </c>
      <c r="D18" s="19"/>
      <c r="E18" s="20"/>
      <c r="F18" s="21"/>
      <c r="G18" s="19">
        <v>23850000</v>
      </c>
      <c r="H18" s="20"/>
      <c r="I18" s="22">
        <v>105400873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32985751812</v>
      </c>
      <c r="D19" s="19">
        <v>35909118330</v>
      </c>
      <c r="E19" s="20">
        <v>38805818314</v>
      </c>
      <c r="F19" s="21">
        <v>42694367474</v>
      </c>
      <c r="G19" s="19">
        <v>37472368840</v>
      </c>
      <c r="H19" s="20">
        <v>32465858630</v>
      </c>
      <c r="I19" s="22">
        <v>54985193817</v>
      </c>
      <c r="J19" s="23">
        <v>46034686090</v>
      </c>
      <c r="K19" s="19">
        <v>48629730141</v>
      </c>
      <c r="L19" s="20">
        <v>51438501359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>
        <v>95915</v>
      </c>
      <c r="I20" s="22">
        <v>15660653</v>
      </c>
      <c r="J20" s="23">
        <v>8999025</v>
      </c>
      <c r="K20" s="19">
        <v>14277750</v>
      </c>
      <c r="L20" s="20">
        <v>14277750</v>
      </c>
    </row>
    <row r="21" spans="1:12" ht="13.5">
      <c r="A21" s="24" t="s">
        <v>35</v>
      </c>
      <c r="B21" s="18"/>
      <c r="C21" s="19">
        <v>18167261</v>
      </c>
      <c r="D21" s="19">
        <v>15868692</v>
      </c>
      <c r="E21" s="20">
        <v>9265688</v>
      </c>
      <c r="F21" s="21">
        <v>15555622</v>
      </c>
      <c r="G21" s="19">
        <v>10155588</v>
      </c>
      <c r="H21" s="20">
        <v>10155688</v>
      </c>
      <c r="I21" s="22">
        <v>16774318</v>
      </c>
      <c r="J21" s="23">
        <v>3287485</v>
      </c>
      <c r="K21" s="19">
        <v>3781776</v>
      </c>
      <c r="L21" s="20">
        <v>3846253</v>
      </c>
    </row>
    <row r="22" spans="1:12" ht="13.5">
      <c r="A22" s="24" t="s">
        <v>36</v>
      </c>
      <c r="B22" s="18"/>
      <c r="C22" s="19">
        <v>66000555</v>
      </c>
      <c r="D22" s="19">
        <v>50384812</v>
      </c>
      <c r="E22" s="20">
        <v>47466230</v>
      </c>
      <c r="F22" s="21">
        <v>46553381</v>
      </c>
      <c r="G22" s="19">
        <v>46896866</v>
      </c>
      <c r="H22" s="20">
        <v>31005106</v>
      </c>
      <c r="I22" s="22">
        <v>54019436</v>
      </c>
      <c r="J22" s="23">
        <v>61543043</v>
      </c>
      <c r="K22" s="19">
        <v>49021738</v>
      </c>
      <c r="L22" s="20">
        <v>49292672</v>
      </c>
    </row>
    <row r="23" spans="1:12" ht="13.5">
      <c r="A23" s="24" t="s">
        <v>37</v>
      </c>
      <c r="B23" s="18"/>
      <c r="C23" s="19">
        <v>29718215</v>
      </c>
      <c r="D23" s="19">
        <v>20194296</v>
      </c>
      <c r="E23" s="20">
        <v>30271436</v>
      </c>
      <c r="F23" s="25">
        <v>17900020</v>
      </c>
      <c r="G23" s="26">
        <v>29283915</v>
      </c>
      <c r="H23" s="27">
        <v>14569835</v>
      </c>
      <c r="I23" s="21">
        <v>24186453</v>
      </c>
      <c r="J23" s="28">
        <v>121593195</v>
      </c>
      <c r="K23" s="26">
        <v>156518196</v>
      </c>
      <c r="L23" s="27">
        <v>201410266</v>
      </c>
    </row>
    <row r="24" spans="1:12" ht="13.5">
      <c r="A24" s="29" t="s">
        <v>38</v>
      </c>
      <c r="B24" s="37"/>
      <c r="C24" s="31">
        <f>SUM(C15:C23)</f>
        <v>34508495990</v>
      </c>
      <c r="D24" s="38">
        <f aca="true" t="shared" si="1" ref="D24:L24">SUM(D15:D23)</f>
        <v>37526492113</v>
      </c>
      <c r="E24" s="39">
        <f t="shared" si="1"/>
        <v>40519743774</v>
      </c>
      <c r="F24" s="40">
        <f t="shared" si="1"/>
        <v>44466931298</v>
      </c>
      <c r="G24" s="38">
        <f t="shared" si="1"/>
        <v>40607181292</v>
      </c>
      <c r="H24" s="39">
        <f t="shared" si="1"/>
        <v>34224293455</v>
      </c>
      <c r="I24" s="41">
        <f t="shared" si="1"/>
        <v>57041669402</v>
      </c>
      <c r="J24" s="42">
        <f t="shared" si="1"/>
        <v>48013864249</v>
      </c>
      <c r="K24" s="38">
        <f t="shared" si="1"/>
        <v>50686545235</v>
      </c>
      <c r="L24" s="39">
        <f t="shared" si="1"/>
        <v>53541853296</v>
      </c>
    </row>
    <row r="25" spans="1:12" ht="13.5">
      <c r="A25" s="29" t="s">
        <v>39</v>
      </c>
      <c r="B25" s="30"/>
      <c r="C25" s="31">
        <f>+C12+C24</f>
        <v>40843873559</v>
      </c>
      <c r="D25" s="31">
        <f aca="true" t="shared" si="2" ref="D25:L25">+D12+D24</f>
        <v>44027314190</v>
      </c>
      <c r="E25" s="32">
        <f t="shared" si="2"/>
        <v>47659943788</v>
      </c>
      <c r="F25" s="33">
        <f t="shared" si="2"/>
        <v>52046140322</v>
      </c>
      <c r="G25" s="31">
        <f t="shared" si="2"/>
        <v>48829811735</v>
      </c>
      <c r="H25" s="32">
        <f t="shared" si="2"/>
        <v>42818508281</v>
      </c>
      <c r="I25" s="34">
        <f t="shared" si="2"/>
        <v>65009657585</v>
      </c>
      <c r="J25" s="35">
        <f t="shared" si="2"/>
        <v>56503790515</v>
      </c>
      <c r="K25" s="31">
        <f t="shared" si="2"/>
        <v>59741770410</v>
      </c>
      <c r="L25" s="32">
        <f t="shared" si="2"/>
        <v>63180634196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17962506</v>
      </c>
      <c r="D29" s="19">
        <v>6991232</v>
      </c>
      <c r="E29" s="20">
        <v>44880542</v>
      </c>
      <c r="F29" s="21"/>
      <c r="G29" s="19">
        <v>44880542</v>
      </c>
      <c r="H29" s="20">
        <v>5584</v>
      </c>
      <c r="I29" s="22">
        <v>155442076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144682560</v>
      </c>
      <c r="D30" s="19">
        <v>142580749</v>
      </c>
      <c r="E30" s="20">
        <v>172806053</v>
      </c>
      <c r="F30" s="21">
        <v>138983257</v>
      </c>
      <c r="G30" s="19">
        <v>142368585</v>
      </c>
      <c r="H30" s="20">
        <v>149903990</v>
      </c>
      <c r="I30" s="22">
        <v>126670449</v>
      </c>
      <c r="J30" s="23">
        <v>182603475</v>
      </c>
      <c r="K30" s="19">
        <v>167776701</v>
      </c>
      <c r="L30" s="20">
        <v>110661133</v>
      </c>
    </row>
    <row r="31" spans="1:12" ht="13.5">
      <c r="A31" s="24" t="s">
        <v>45</v>
      </c>
      <c r="B31" s="18"/>
      <c r="C31" s="19">
        <v>160478725</v>
      </c>
      <c r="D31" s="19">
        <v>172814487</v>
      </c>
      <c r="E31" s="20">
        <v>160265545</v>
      </c>
      <c r="F31" s="21">
        <v>162963830</v>
      </c>
      <c r="G31" s="19">
        <v>167213121</v>
      </c>
      <c r="H31" s="20">
        <v>158044309</v>
      </c>
      <c r="I31" s="22">
        <v>186386977</v>
      </c>
      <c r="J31" s="23">
        <v>179959912</v>
      </c>
      <c r="K31" s="19">
        <v>184075860</v>
      </c>
      <c r="L31" s="20">
        <v>188009660</v>
      </c>
    </row>
    <row r="32" spans="1:12" ht="13.5">
      <c r="A32" s="24" t="s">
        <v>46</v>
      </c>
      <c r="B32" s="18" t="s">
        <v>44</v>
      </c>
      <c r="C32" s="19">
        <v>4428017877</v>
      </c>
      <c r="D32" s="19">
        <v>4835953209</v>
      </c>
      <c r="E32" s="20">
        <v>4740933876</v>
      </c>
      <c r="F32" s="21">
        <v>2983217260</v>
      </c>
      <c r="G32" s="19">
        <v>3002726334</v>
      </c>
      <c r="H32" s="20">
        <v>4014444819</v>
      </c>
      <c r="I32" s="22">
        <v>5660910140</v>
      </c>
      <c r="J32" s="23">
        <v>3469016278</v>
      </c>
      <c r="K32" s="19">
        <v>3518032689</v>
      </c>
      <c r="L32" s="20">
        <v>3592412201</v>
      </c>
    </row>
    <row r="33" spans="1:12" ht="13.5">
      <c r="A33" s="24" t="s">
        <v>47</v>
      </c>
      <c r="B33" s="18"/>
      <c r="C33" s="19">
        <v>253384796</v>
      </c>
      <c r="D33" s="19">
        <v>156560704</v>
      </c>
      <c r="E33" s="20">
        <v>265086706</v>
      </c>
      <c r="F33" s="21">
        <v>175340757</v>
      </c>
      <c r="G33" s="19">
        <v>285473601</v>
      </c>
      <c r="H33" s="20">
        <v>195781247</v>
      </c>
      <c r="I33" s="22">
        <v>245534622</v>
      </c>
      <c r="J33" s="23">
        <v>260074704</v>
      </c>
      <c r="K33" s="19">
        <v>271047976</v>
      </c>
      <c r="L33" s="20">
        <v>277036248</v>
      </c>
    </row>
    <row r="34" spans="1:12" ht="13.5">
      <c r="A34" s="29" t="s">
        <v>48</v>
      </c>
      <c r="B34" s="30"/>
      <c r="C34" s="31">
        <f>SUM(C29:C33)</f>
        <v>5004526464</v>
      </c>
      <c r="D34" s="31">
        <f aca="true" t="shared" si="3" ref="D34:L34">SUM(D29:D33)</f>
        <v>5314900381</v>
      </c>
      <c r="E34" s="32">
        <f t="shared" si="3"/>
        <v>5383972722</v>
      </c>
      <c r="F34" s="33">
        <f t="shared" si="3"/>
        <v>3460505104</v>
      </c>
      <c r="G34" s="31">
        <f t="shared" si="3"/>
        <v>3642662183</v>
      </c>
      <c r="H34" s="32">
        <f t="shared" si="3"/>
        <v>4518179949</v>
      </c>
      <c r="I34" s="34">
        <f t="shared" si="3"/>
        <v>6374944264</v>
      </c>
      <c r="J34" s="35">
        <f t="shared" si="3"/>
        <v>4091654369</v>
      </c>
      <c r="K34" s="31">
        <f t="shared" si="3"/>
        <v>4140933226</v>
      </c>
      <c r="L34" s="32">
        <f t="shared" si="3"/>
        <v>4168119242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599690474</v>
      </c>
      <c r="D37" s="19">
        <v>526439092</v>
      </c>
      <c r="E37" s="20">
        <v>507159802</v>
      </c>
      <c r="F37" s="21">
        <v>773909982</v>
      </c>
      <c r="G37" s="19">
        <v>860737527</v>
      </c>
      <c r="H37" s="20">
        <v>518420292</v>
      </c>
      <c r="I37" s="22">
        <v>596193945</v>
      </c>
      <c r="J37" s="23">
        <v>1076036571</v>
      </c>
      <c r="K37" s="19">
        <v>1027278880</v>
      </c>
      <c r="L37" s="20">
        <v>1063122968</v>
      </c>
    </row>
    <row r="38" spans="1:12" ht="13.5">
      <c r="A38" s="24" t="s">
        <v>47</v>
      </c>
      <c r="B38" s="18"/>
      <c r="C38" s="19">
        <v>887644941</v>
      </c>
      <c r="D38" s="19">
        <v>1065126627</v>
      </c>
      <c r="E38" s="20">
        <v>1322313836</v>
      </c>
      <c r="F38" s="21">
        <v>1041179633</v>
      </c>
      <c r="G38" s="19">
        <v>1061692343</v>
      </c>
      <c r="H38" s="20">
        <v>1209710587</v>
      </c>
      <c r="I38" s="22">
        <v>1573682484</v>
      </c>
      <c r="J38" s="23">
        <v>972998365</v>
      </c>
      <c r="K38" s="19">
        <v>1065621524</v>
      </c>
      <c r="L38" s="20">
        <v>1141037868</v>
      </c>
    </row>
    <row r="39" spans="1:12" ht="13.5">
      <c r="A39" s="29" t="s">
        <v>50</v>
      </c>
      <c r="B39" s="37"/>
      <c r="C39" s="31">
        <f>SUM(C37:C38)</f>
        <v>1487335415</v>
      </c>
      <c r="D39" s="38">
        <f aca="true" t="shared" si="4" ref="D39:L39">SUM(D37:D38)</f>
        <v>1591565719</v>
      </c>
      <c r="E39" s="39">
        <f t="shared" si="4"/>
        <v>1829473638</v>
      </c>
      <c r="F39" s="40">
        <f t="shared" si="4"/>
        <v>1815089615</v>
      </c>
      <c r="G39" s="38">
        <f t="shared" si="4"/>
        <v>1922429870</v>
      </c>
      <c r="H39" s="39">
        <f t="shared" si="4"/>
        <v>1728130879</v>
      </c>
      <c r="I39" s="40">
        <f t="shared" si="4"/>
        <v>2169876429</v>
      </c>
      <c r="J39" s="42">
        <f t="shared" si="4"/>
        <v>2049034936</v>
      </c>
      <c r="K39" s="38">
        <f t="shared" si="4"/>
        <v>2092900404</v>
      </c>
      <c r="L39" s="39">
        <f t="shared" si="4"/>
        <v>2204160836</v>
      </c>
    </row>
    <row r="40" spans="1:12" ht="13.5">
      <c r="A40" s="29" t="s">
        <v>51</v>
      </c>
      <c r="B40" s="30"/>
      <c r="C40" s="31">
        <f>+C34+C39</f>
        <v>6491861879</v>
      </c>
      <c r="D40" s="31">
        <f aca="true" t="shared" si="5" ref="D40:L40">+D34+D39</f>
        <v>6906466100</v>
      </c>
      <c r="E40" s="32">
        <f t="shared" si="5"/>
        <v>7213446360</v>
      </c>
      <c r="F40" s="33">
        <f t="shared" si="5"/>
        <v>5275594719</v>
      </c>
      <c r="G40" s="31">
        <f t="shared" si="5"/>
        <v>5565092053</v>
      </c>
      <c r="H40" s="32">
        <f t="shared" si="5"/>
        <v>6246310828</v>
      </c>
      <c r="I40" s="34">
        <f t="shared" si="5"/>
        <v>8544820693</v>
      </c>
      <c r="J40" s="35">
        <f t="shared" si="5"/>
        <v>6140689305</v>
      </c>
      <c r="K40" s="31">
        <f t="shared" si="5"/>
        <v>6233833630</v>
      </c>
      <c r="L40" s="32">
        <f t="shared" si="5"/>
        <v>6372280078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34352011680</v>
      </c>
      <c r="D42" s="46">
        <f aca="true" t="shared" si="6" ref="D42:L42">+D25-D40</f>
        <v>37120848090</v>
      </c>
      <c r="E42" s="47">
        <f t="shared" si="6"/>
        <v>40446497428</v>
      </c>
      <c r="F42" s="48">
        <f t="shared" si="6"/>
        <v>46770545603</v>
      </c>
      <c r="G42" s="46">
        <f t="shared" si="6"/>
        <v>43264719682</v>
      </c>
      <c r="H42" s="47">
        <f t="shared" si="6"/>
        <v>36572197453</v>
      </c>
      <c r="I42" s="49">
        <f t="shared" si="6"/>
        <v>56464836892</v>
      </c>
      <c r="J42" s="50">
        <f t="shared" si="6"/>
        <v>50363101210</v>
      </c>
      <c r="K42" s="46">
        <f t="shared" si="6"/>
        <v>53507936780</v>
      </c>
      <c r="L42" s="47">
        <f t="shared" si="6"/>
        <v>56808354118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28771977111</v>
      </c>
      <c r="D45" s="19">
        <v>31774436722</v>
      </c>
      <c r="E45" s="20">
        <v>34810078731</v>
      </c>
      <c r="F45" s="21">
        <v>39944282213</v>
      </c>
      <c r="G45" s="19">
        <v>36555648570</v>
      </c>
      <c r="H45" s="20">
        <v>30598429948</v>
      </c>
      <c r="I45" s="22">
        <v>49102677345</v>
      </c>
      <c r="J45" s="23">
        <v>44468307174</v>
      </c>
      <c r="K45" s="19">
        <v>47470650112</v>
      </c>
      <c r="L45" s="20">
        <v>50620343367</v>
      </c>
    </row>
    <row r="46" spans="1:12" ht="13.5">
      <c r="A46" s="24" t="s">
        <v>56</v>
      </c>
      <c r="B46" s="18" t="s">
        <v>44</v>
      </c>
      <c r="C46" s="19">
        <v>5580034567</v>
      </c>
      <c r="D46" s="19">
        <v>5346411369</v>
      </c>
      <c r="E46" s="20">
        <v>5636418695</v>
      </c>
      <c r="F46" s="21">
        <v>6826263389</v>
      </c>
      <c r="G46" s="19">
        <v>6709071115</v>
      </c>
      <c r="H46" s="20">
        <v>5973767502</v>
      </c>
      <c r="I46" s="22">
        <v>7362159545</v>
      </c>
      <c r="J46" s="23">
        <v>5894794035</v>
      </c>
      <c r="K46" s="19">
        <v>6037286669</v>
      </c>
      <c r="L46" s="20">
        <v>6188010751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34352011678</v>
      </c>
      <c r="D48" s="53">
        <f aca="true" t="shared" si="7" ref="D48:L48">SUM(D45:D47)</f>
        <v>37120848091</v>
      </c>
      <c r="E48" s="54">
        <f t="shared" si="7"/>
        <v>40446497426</v>
      </c>
      <c r="F48" s="55">
        <f t="shared" si="7"/>
        <v>46770545602</v>
      </c>
      <c r="G48" s="53">
        <f t="shared" si="7"/>
        <v>43264719685</v>
      </c>
      <c r="H48" s="54">
        <f t="shared" si="7"/>
        <v>36572197450</v>
      </c>
      <c r="I48" s="56">
        <f t="shared" si="7"/>
        <v>56464836890</v>
      </c>
      <c r="J48" s="57">
        <f t="shared" si="7"/>
        <v>50363101209</v>
      </c>
      <c r="K48" s="53">
        <f t="shared" si="7"/>
        <v>53507936781</v>
      </c>
      <c r="L48" s="54">
        <f t="shared" si="7"/>
        <v>56808354118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52010023</v>
      </c>
      <c r="D6" s="19">
        <v>47449950</v>
      </c>
      <c r="E6" s="20">
        <v>172048000</v>
      </c>
      <c r="F6" s="21">
        <v>58658360</v>
      </c>
      <c r="G6" s="19">
        <v>58658360</v>
      </c>
      <c r="H6" s="20">
        <v>20747267</v>
      </c>
      <c r="I6" s="22">
        <v>103329310</v>
      </c>
      <c r="J6" s="23">
        <v>62412000</v>
      </c>
      <c r="K6" s="19">
        <v>65970000</v>
      </c>
      <c r="L6" s="20">
        <v>69664000</v>
      </c>
    </row>
    <row r="7" spans="1:12" ht="13.5">
      <c r="A7" s="24" t="s">
        <v>19</v>
      </c>
      <c r="B7" s="18" t="s">
        <v>20</v>
      </c>
      <c r="C7" s="19"/>
      <c r="D7" s="19"/>
      <c r="E7" s="20">
        <v>50000000</v>
      </c>
      <c r="F7" s="21">
        <v>50000000</v>
      </c>
      <c r="G7" s="19">
        <v>50000000</v>
      </c>
      <c r="H7" s="20">
        <v>161410180</v>
      </c>
      <c r="I7" s="22"/>
      <c r="J7" s="23">
        <v>68000000</v>
      </c>
      <c r="K7" s="19">
        <v>69000000</v>
      </c>
      <c r="L7" s="20">
        <v>70000000</v>
      </c>
    </row>
    <row r="8" spans="1:12" ht="13.5">
      <c r="A8" s="24" t="s">
        <v>21</v>
      </c>
      <c r="B8" s="18" t="s">
        <v>20</v>
      </c>
      <c r="C8" s="19">
        <v>51375840</v>
      </c>
      <c r="D8" s="19">
        <v>38154597</v>
      </c>
      <c r="E8" s="20">
        <v>108045000</v>
      </c>
      <c r="F8" s="21">
        <v>54041717</v>
      </c>
      <c r="G8" s="19">
        <v>54041717</v>
      </c>
      <c r="H8" s="20">
        <v>170691569</v>
      </c>
      <c r="I8" s="22">
        <v>42160021</v>
      </c>
      <c r="J8" s="23">
        <v>57501000</v>
      </c>
      <c r="K8" s="19">
        <v>60777000</v>
      </c>
      <c r="L8" s="20">
        <v>64182000</v>
      </c>
    </row>
    <row r="9" spans="1:12" ht="13.5">
      <c r="A9" s="24" t="s">
        <v>22</v>
      </c>
      <c r="B9" s="18"/>
      <c r="C9" s="19">
        <v>10144330</v>
      </c>
      <c r="D9" s="19">
        <v>72244251</v>
      </c>
      <c r="E9" s="20">
        <v>2005000</v>
      </c>
      <c r="F9" s="21">
        <v>70909000</v>
      </c>
      <c r="G9" s="19">
        <v>70909000</v>
      </c>
      <c r="H9" s="20"/>
      <c r="I9" s="22">
        <v>41765818</v>
      </c>
      <c r="J9" s="23">
        <v>111277000</v>
      </c>
      <c r="K9" s="19">
        <v>117620000</v>
      </c>
      <c r="L9" s="20">
        <v>124208000</v>
      </c>
    </row>
    <row r="10" spans="1:12" ht="13.5">
      <c r="A10" s="24" t="s">
        <v>23</v>
      </c>
      <c r="B10" s="18"/>
      <c r="C10" s="19">
        <v>2371180</v>
      </c>
      <c r="D10" s="19"/>
      <c r="E10" s="20"/>
      <c r="F10" s="25"/>
      <c r="G10" s="26"/>
      <c r="H10" s="27"/>
      <c r="I10" s="22">
        <v>12280933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105772021</v>
      </c>
      <c r="D11" s="19">
        <v>113957871</v>
      </c>
      <c r="E11" s="20">
        <v>114950000</v>
      </c>
      <c r="F11" s="21">
        <v>111906798</v>
      </c>
      <c r="G11" s="19">
        <v>111906798</v>
      </c>
      <c r="H11" s="20">
        <v>121919849</v>
      </c>
      <c r="I11" s="22">
        <v>104704522</v>
      </c>
      <c r="J11" s="23">
        <v>119069000</v>
      </c>
      <c r="K11" s="19">
        <v>125856000</v>
      </c>
      <c r="L11" s="20">
        <v>132904000</v>
      </c>
    </row>
    <row r="12" spans="1:12" ht="13.5">
      <c r="A12" s="29" t="s">
        <v>26</v>
      </c>
      <c r="B12" s="30"/>
      <c r="C12" s="31">
        <f>SUM(C6:C11)</f>
        <v>221673394</v>
      </c>
      <c r="D12" s="31">
        <f aca="true" t="shared" si="0" ref="D12:L12">SUM(D6:D11)</f>
        <v>271806669</v>
      </c>
      <c r="E12" s="32">
        <f t="shared" si="0"/>
        <v>447048000</v>
      </c>
      <c r="F12" s="33">
        <f t="shared" si="0"/>
        <v>345515875</v>
      </c>
      <c r="G12" s="31">
        <f t="shared" si="0"/>
        <v>345515875</v>
      </c>
      <c r="H12" s="32">
        <f t="shared" si="0"/>
        <v>474768865</v>
      </c>
      <c r="I12" s="34">
        <f t="shared" si="0"/>
        <v>304240604</v>
      </c>
      <c r="J12" s="35">
        <f t="shared" si="0"/>
        <v>418259000</v>
      </c>
      <c r="K12" s="31">
        <f t="shared" si="0"/>
        <v>439223000</v>
      </c>
      <c r="L12" s="32">
        <f t="shared" si="0"/>
        <v>460958000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12054151</v>
      </c>
      <c r="D17" s="19">
        <v>11869731</v>
      </c>
      <c r="E17" s="20">
        <v>21486000</v>
      </c>
      <c r="F17" s="21">
        <v>27190462</v>
      </c>
      <c r="G17" s="19">
        <v>27190462</v>
      </c>
      <c r="H17" s="20">
        <v>11685312</v>
      </c>
      <c r="I17" s="22">
        <v>14452542</v>
      </c>
      <c r="J17" s="23">
        <v>28930000</v>
      </c>
      <c r="K17" s="19">
        <v>30579000</v>
      </c>
      <c r="L17" s="20">
        <v>32292000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1789757807</v>
      </c>
      <c r="D19" s="19">
        <v>1776162316</v>
      </c>
      <c r="E19" s="20">
        <v>1872117000</v>
      </c>
      <c r="F19" s="21">
        <v>2130486000</v>
      </c>
      <c r="G19" s="19">
        <v>2130486000</v>
      </c>
      <c r="H19" s="20">
        <v>1712158279</v>
      </c>
      <c r="I19" s="22">
        <v>1654197728</v>
      </c>
      <c r="J19" s="23">
        <v>2266837000</v>
      </c>
      <c r="K19" s="19">
        <v>2396047000</v>
      </c>
      <c r="L19" s="20">
        <v>2530225000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544330</v>
      </c>
      <c r="D22" s="19">
        <v>1531287</v>
      </c>
      <c r="E22" s="20">
        <v>1531000</v>
      </c>
      <c r="F22" s="21">
        <v>1152000</v>
      </c>
      <c r="G22" s="19">
        <v>1152000</v>
      </c>
      <c r="H22" s="20">
        <v>1216160</v>
      </c>
      <c r="I22" s="22">
        <v>2021728</v>
      </c>
      <c r="J22" s="23">
        <v>1226000</v>
      </c>
      <c r="K22" s="19">
        <v>1296000</v>
      </c>
      <c r="L22" s="20">
        <v>1368000</v>
      </c>
    </row>
    <row r="23" spans="1:12" ht="13.5">
      <c r="A23" s="24" t="s">
        <v>37</v>
      </c>
      <c r="B23" s="18"/>
      <c r="C23" s="19">
        <v>1051979</v>
      </c>
      <c r="D23" s="19">
        <v>1566329</v>
      </c>
      <c r="E23" s="20"/>
      <c r="F23" s="25"/>
      <c r="G23" s="26"/>
      <c r="H23" s="27">
        <v>2115329</v>
      </c>
      <c r="I23" s="21">
        <v>2160329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1803408267</v>
      </c>
      <c r="D24" s="38">
        <f aca="true" t="shared" si="1" ref="D24:L24">SUM(D15:D23)</f>
        <v>1791129663</v>
      </c>
      <c r="E24" s="39">
        <f t="shared" si="1"/>
        <v>1895134000</v>
      </c>
      <c r="F24" s="40">
        <f t="shared" si="1"/>
        <v>2158828462</v>
      </c>
      <c r="G24" s="38">
        <f t="shared" si="1"/>
        <v>2158828462</v>
      </c>
      <c r="H24" s="39">
        <f t="shared" si="1"/>
        <v>1727175080</v>
      </c>
      <c r="I24" s="41">
        <f t="shared" si="1"/>
        <v>1672832327</v>
      </c>
      <c r="J24" s="42">
        <f t="shared" si="1"/>
        <v>2296993000</v>
      </c>
      <c r="K24" s="38">
        <f t="shared" si="1"/>
        <v>2427922000</v>
      </c>
      <c r="L24" s="39">
        <f t="shared" si="1"/>
        <v>2563885000</v>
      </c>
    </row>
    <row r="25" spans="1:12" ht="13.5">
      <c r="A25" s="29" t="s">
        <v>39</v>
      </c>
      <c r="B25" s="30"/>
      <c r="C25" s="31">
        <f>+C12+C24</f>
        <v>2025081661</v>
      </c>
      <c r="D25" s="31">
        <f aca="true" t="shared" si="2" ref="D25:L25">+D12+D24</f>
        <v>2062936332</v>
      </c>
      <c r="E25" s="32">
        <f t="shared" si="2"/>
        <v>2342182000</v>
      </c>
      <c r="F25" s="33">
        <f t="shared" si="2"/>
        <v>2504344337</v>
      </c>
      <c r="G25" s="31">
        <f t="shared" si="2"/>
        <v>2504344337</v>
      </c>
      <c r="H25" s="32">
        <f t="shared" si="2"/>
        <v>2201943945</v>
      </c>
      <c r="I25" s="34">
        <f t="shared" si="2"/>
        <v>1977072931</v>
      </c>
      <c r="J25" s="35">
        <f t="shared" si="2"/>
        <v>2715252000</v>
      </c>
      <c r="K25" s="31">
        <f t="shared" si="2"/>
        <v>2867145000</v>
      </c>
      <c r="L25" s="32">
        <f t="shared" si="2"/>
        <v>3024843000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1194817</v>
      </c>
      <c r="D30" s="19">
        <v>1303559</v>
      </c>
      <c r="E30" s="20">
        <v>1304000</v>
      </c>
      <c r="F30" s="21">
        <v>1346000</v>
      </c>
      <c r="G30" s="19">
        <v>1346000</v>
      </c>
      <c r="H30" s="20">
        <v>1506887</v>
      </c>
      <c r="I30" s="22">
        <v>1677214</v>
      </c>
      <c r="J30" s="23">
        <v>1432000</v>
      </c>
      <c r="K30" s="19">
        <v>1514000</v>
      </c>
      <c r="L30" s="20">
        <v>1599000</v>
      </c>
    </row>
    <row r="31" spans="1:12" ht="13.5">
      <c r="A31" s="24" t="s">
        <v>45</v>
      </c>
      <c r="B31" s="18"/>
      <c r="C31" s="19">
        <v>11502303</v>
      </c>
      <c r="D31" s="19">
        <v>13702459</v>
      </c>
      <c r="E31" s="20"/>
      <c r="F31" s="21"/>
      <c r="G31" s="19"/>
      <c r="H31" s="20">
        <v>14631732</v>
      </c>
      <c r="I31" s="22">
        <v>11952836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177757693</v>
      </c>
      <c r="D32" s="19">
        <v>154357871</v>
      </c>
      <c r="E32" s="20">
        <v>155293000</v>
      </c>
      <c r="F32" s="21">
        <v>88690968</v>
      </c>
      <c r="G32" s="19">
        <v>88690968</v>
      </c>
      <c r="H32" s="20">
        <v>87368003</v>
      </c>
      <c r="I32" s="22">
        <v>172027523</v>
      </c>
      <c r="J32" s="23">
        <v>94367000</v>
      </c>
      <c r="K32" s="19">
        <v>99746000</v>
      </c>
      <c r="L32" s="20">
        <v>105332000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>
        <v>3077634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190454813</v>
      </c>
      <c r="D34" s="31">
        <f aca="true" t="shared" si="3" ref="D34:L34">SUM(D29:D33)</f>
        <v>169363889</v>
      </c>
      <c r="E34" s="32">
        <f t="shared" si="3"/>
        <v>156597000</v>
      </c>
      <c r="F34" s="33">
        <f t="shared" si="3"/>
        <v>90036968</v>
      </c>
      <c r="G34" s="31">
        <f t="shared" si="3"/>
        <v>90036968</v>
      </c>
      <c r="H34" s="32">
        <f t="shared" si="3"/>
        <v>106584256</v>
      </c>
      <c r="I34" s="34">
        <f t="shared" si="3"/>
        <v>185657573</v>
      </c>
      <c r="J34" s="35">
        <f t="shared" si="3"/>
        <v>95799000</v>
      </c>
      <c r="K34" s="31">
        <f t="shared" si="3"/>
        <v>101260000</v>
      </c>
      <c r="L34" s="32">
        <f t="shared" si="3"/>
        <v>106931000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4736917</v>
      </c>
      <c r="D37" s="19">
        <v>3327996</v>
      </c>
      <c r="E37" s="20">
        <v>17750000</v>
      </c>
      <c r="F37" s="21">
        <v>124094000</v>
      </c>
      <c r="G37" s="19">
        <v>124094000</v>
      </c>
      <c r="H37" s="20">
        <v>1710677</v>
      </c>
      <c r="I37" s="22"/>
      <c r="J37" s="23">
        <v>132036000</v>
      </c>
      <c r="K37" s="19">
        <v>139562000</v>
      </c>
      <c r="L37" s="20">
        <v>147378000</v>
      </c>
    </row>
    <row r="38" spans="1:12" ht="13.5">
      <c r="A38" s="24" t="s">
        <v>47</v>
      </c>
      <c r="B38" s="18"/>
      <c r="C38" s="19">
        <v>104239814</v>
      </c>
      <c r="D38" s="19">
        <v>114605261</v>
      </c>
      <c r="E38" s="20">
        <v>104162000</v>
      </c>
      <c r="F38" s="21">
        <v>57000</v>
      </c>
      <c r="G38" s="19">
        <v>57000</v>
      </c>
      <c r="H38" s="20">
        <v>123749967</v>
      </c>
      <c r="I38" s="22">
        <v>122994616</v>
      </c>
      <c r="J38" s="23">
        <v>61000</v>
      </c>
      <c r="K38" s="19">
        <v>64000</v>
      </c>
      <c r="L38" s="20">
        <v>68000</v>
      </c>
    </row>
    <row r="39" spans="1:12" ht="13.5">
      <c r="A39" s="29" t="s">
        <v>50</v>
      </c>
      <c r="B39" s="37"/>
      <c r="C39" s="31">
        <f>SUM(C37:C38)</f>
        <v>108976731</v>
      </c>
      <c r="D39" s="38">
        <f aca="true" t="shared" si="4" ref="D39:L39">SUM(D37:D38)</f>
        <v>117933257</v>
      </c>
      <c r="E39" s="39">
        <f t="shared" si="4"/>
        <v>121912000</v>
      </c>
      <c r="F39" s="40">
        <f t="shared" si="4"/>
        <v>124151000</v>
      </c>
      <c r="G39" s="38">
        <f t="shared" si="4"/>
        <v>124151000</v>
      </c>
      <c r="H39" s="39">
        <f t="shared" si="4"/>
        <v>125460644</v>
      </c>
      <c r="I39" s="40">
        <f t="shared" si="4"/>
        <v>122994616</v>
      </c>
      <c r="J39" s="42">
        <f t="shared" si="4"/>
        <v>132097000</v>
      </c>
      <c r="K39" s="38">
        <f t="shared" si="4"/>
        <v>139626000</v>
      </c>
      <c r="L39" s="39">
        <f t="shared" si="4"/>
        <v>147446000</v>
      </c>
    </row>
    <row r="40" spans="1:12" ht="13.5">
      <c r="A40" s="29" t="s">
        <v>51</v>
      </c>
      <c r="B40" s="30"/>
      <c r="C40" s="31">
        <f>+C34+C39</f>
        <v>299431544</v>
      </c>
      <c r="D40" s="31">
        <f aca="true" t="shared" si="5" ref="D40:L40">+D34+D39</f>
        <v>287297146</v>
      </c>
      <c r="E40" s="32">
        <f t="shared" si="5"/>
        <v>278509000</v>
      </c>
      <c r="F40" s="33">
        <f t="shared" si="5"/>
        <v>214187968</v>
      </c>
      <c r="G40" s="31">
        <f t="shared" si="5"/>
        <v>214187968</v>
      </c>
      <c r="H40" s="32">
        <f t="shared" si="5"/>
        <v>232044900</v>
      </c>
      <c r="I40" s="34">
        <f t="shared" si="5"/>
        <v>308652189</v>
      </c>
      <c r="J40" s="35">
        <f t="shared" si="5"/>
        <v>227896000</v>
      </c>
      <c r="K40" s="31">
        <f t="shared" si="5"/>
        <v>240886000</v>
      </c>
      <c r="L40" s="32">
        <f t="shared" si="5"/>
        <v>254377000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1725650117</v>
      </c>
      <c r="D42" s="46">
        <f aca="true" t="shared" si="6" ref="D42:L42">+D25-D40</f>
        <v>1775639186</v>
      </c>
      <c r="E42" s="47">
        <f t="shared" si="6"/>
        <v>2063673000</v>
      </c>
      <c r="F42" s="48">
        <f t="shared" si="6"/>
        <v>2290156369</v>
      </c>
      <c r="G42" s="46">
        <f t="shared" si="6"/>
        <v>2290156369</v>
      </c>
      <c r="H42" s="47">
        <f t="shared" si="6"/>
        <v>1969899045</v>
      </c>
      <c r="I42" s="49">
        <f t="shared" si="6"/>
        <v>1668420742</v>
      </c>
      <c r="J42" s="50">
        <f t="shared" si="6"/>
        <v>2487356000</v>
      </c>
      <c r="K42" s="46">
        <f t="shared" si="6"/>
        <v>2626259000</v>
      </c>
      <c r="L42" s="47">
        <f t="shared" si="6"/>
        <v>2770466000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624403990</v>
      </c>
      <c r="D45" s="19">
        <v>1775639186</v>
      </c>
      <c r="E45" s="20">
        <v>2063673000</v>
      </c>
      <c r="F45" s="21">
        <v>2290156369</v>
      </c>
      <c r="G45" s="19">
        <v>2290156369</v>
      </c>
      <c r="H45" s="20">
        <v>1969899045</v>
      </c>
      <c r="I45" s="22">
        <v>1668420742</v>
      </c>
      <c r="J45" s="23">
        <v>2487356000</v>
      </c>
      <c r="K45" s="19">
        <v>2626259000</v>
      </c>
      <c r="L45" s="20">
        <v>2770466000</v>
      </c>
    </row>
    <row r="46" spans="1:12" ht="13.5">
      <c r="A46" s="24" t="s">
        <v>56</v>
      </c>
      <c r="B46" s="18" t="s">
        <v>44</v>
      </c>
      <c r="C46" s="19">
        <v>1101246127</v>
      </c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1725650117</v>
      </c>
      <c r="D48" s="53">
        <f aca="true" t="shared" si="7" ref="D48:L48">SUM(D45:D47)</f>
        <v>1775639186</v>
      </c>
      <c r="E48" s="54">
        <f t="shared" si="7"/>
        <v>2063673000</v>
      </c>
      <c r="F48" s="55">
        <f t="shared" si="7"/>
        <v>2290156369</v>
      </c>
      <c r="G48" s="53">
        <f t="shared" si="7"/>
        <v>2290156369</v>
      </c>
      <c r="H48" s="54">
        <f t="shared" si="7"/>
        <v>1969899045</v>
      </c>
      <c r="I48" s="56">
        <f t="shared" si="7"/>
        <v>1668420742</v>
      </c>
      <c r="J48" s="57">
        <f t="shared" si="7"/>
        <v>2487356000</v>
      </c>
      <c r="K48" s="53">
        <f t="shared" si="7"/>
        <v>2626259000</v>
      </c>
      <c r="L48" s="54">
        <f t="shared" si="7"/>
        <v>2770466000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47931000</v>
      </c>
      <c r="H6" s="20">
        <v>155453872</v>
      </c>
      <c r="I6" s="22">
        <v>186333026</v>
      </c>
      <c r="J6" s="23">
        <v>122494000</v>
      </c>
      <c r="K6" s="19">
        <v>230782000</v>
      </c>
      <c r="L6" s="20">
        <v>340471000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>
        <v>60000000</v>
      </c>
      <c r="H7" s="20">
        <v>62151722</v>
      </c>
      <c r="I7" s="22"/>
      <c r="J7" s="23">
        <v>70000000</v>
      </c>
      <c r="K7" s="19">
        <v>60000000</v>
      </c>
      <c r="L7" s="20">
        <v>50000000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>
        <v>112563467</v>
      </c>
      <c r="H8" s="20"/>
      <c r="I8" s="22">
        <v>2193522</v>
      </c>
      <c r="J8" s="23">
        <v>74742656</v>
      </c>
      <c r="K8" s="19">
        <v>78888245</v>
      </c>
      <c r="L8" s="20">
        <v>82985986</v>
      </c>
    </row>
    <row r="9" spans="1:12" ht="13.5">
      <c r="A9" s="24" t="s">
        <v>22</v>
      </c>
      <c r="B9" s="18"/>
      <c r="C9" s="19"/>
      <c r="D9" s="19"/>
      <c r="E9" s="20"/>
      <c r="F9" s="21"/>
      <c r="G9" s="19">
        <v>7000000</v>
      </c>
      <c r="H9" s="20"/>
      <c r="I9" s="22">
        <v>16816238</v>
      </c>
      <c r="J9" s="23">
        <v>4000000</v>
      </c>
      <c r="K9" s="19">
        <v>6000000</v>
      </c>
      <c r="L9" s="20">
        <v>8000000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>
        <v>3250000</v>
      </c>
      <c r="H11" s="20"/>
      <c r="I11" s="22">
        <v>737959</v>
      </c>
      <c r="J11" s="23">
        <v>7300000</v>
      </c>
      <c r="K11" s="19">
        <v>8350000</v>
      </c>
      <c r="L11" s="20">
        <v>9000000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0</v>
      </c>
      <c r="G12" s="31">
        <f t="shared" si="0"/>
        <v>230744467</v>
      </c>
      <c r="H12" s="32">
        <f t="shared" si="0"/>
        <v>217605594</v>
      </c>
      <c r="I12" s="34">
        <f t="shared" si="0"/>
        <v>206080745</v>
      </c>
      <c r="J12" s="35">
        <f t="shared" si="0"/>
        <v>278536656</v>
      </c>
      <c r="K12" s="31">
        <f t="shared" si="0"/>
        <v>384020245</v>
      </c>
      <c r="L12" s="32">
        <f t="shared" si="0"/>
        <v>490456986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>
        <v>10258000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/>
      <c r="G19" s="19">
        <v>344957947</v>
      </c>
      <c r="H19" s="20">
        <v>61771835</v>
      </c>
      <c r="I19" s="22">
        <v>372704361</v>
      </c>
      <c r="J19" s="23">
        <v>423485000</v>
      </c>
      <c r="K19" s="19">
        <v>496830000</v>
      </c>
      <c r="L19" s="20">
        <v>576308000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>
        <v>70000</v>
      </c>
      <c r="H22" s="20">
        <v>2044422</v>
      </c>
      <c r="I22" s="22">
        <v>949194</v>
      </c>
      <c r="J22" s="23">
        <v>90000</v>
      </c>
      <c r="K22" s="19">
        <v>100000</v>
      </c>
      <c r="L22" s="20">
        <v>110000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0</v>
      </c>
      <c r="G24" s="38">
        <f t="shared" si="1"/>
        <v>345027947</v>
      </c>
      <c r="H24" s="39">
        <f t="shared" si="1"/>
        <v>63816257</v>
      </c>
      <c r="I24" s="41">
        <f t="shared" si="1"/>
        <v>383911555</v>
      </c>
      <c r="J24" s="42">
        <f t="shared" si="1"/>
        <v>423575000</v>
      </c>
      <c r="K24" s="38">
        <f t="shared" si="1"/>
        <v>496930000</v>
      </c>
      <c r="L24" s="39">
        <f t="shared" si="1"/>
        <v>576418000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0</v>
      </c>
      <c r="G25" s="31">
        <f t="shared" si="2"/>
        <v>575772414</v>
      </c>
      <c r="H25" s="32">
        <f t="shared" si="2"/>
        <v>281421851</v>
      </c>
      <c r="I25" s="34">
        <f t="shared" si="2"/>
        <v>589992300</v>
      </c>
      <c r="J25" s="35">
        <f t="shared" si="2"/>
        <v>702111656</v>
      </c>
      <c r="K25" s="31">
        <f t="shared" si="2"/>
        <v>880950245</v>
      </c>
      <c r="L25" s="32">
        <f t="shared" si="2"/>
        <v>1066874986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>
        <v>602775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/>
      <c r="D32" s="19"/>
      <c r="E32" s="20"/>
      <c r="F32" s="21"/>
      <c r="G32" s="19">
        <v>20000000</v>
      </c>
      <c r="H32" s="20">
        <v>48665771</v>
      </c>
      <c r="I32" s="22">
        <v>49752342</v>
      </c>
      <c r="J32" s="23">
        <v>38000000</v>
      </c>
      <c r="K32" s="19">
        <v>40741000</v>
      </c>
      <c r="L32" s="20">
        <v>43510000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>
        <v>1500000</v>
      </c>
      <c r="H33" s="20"/>
      <c r="I33" s="22">
        <v>1112368</v>
      </c>
      <c r="J33" s="23">
        <v>1700000</v>
      </c>
      <c r="K33" s="19">
        <v>1800000</v>
      </c>
      <c r="L33" s="20">
        <v>1900000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0</v>
      </c>
      <c r="G34" s="31">
        <f t="shared" si="3"/>
        <v>21500000</v>
      </c>
      <c r="H34" s="32">
        <f t="shared" si="3"/>
        <v>48665771</v>
      </c>
      <c r="I34" s="34">
        <f t="shared" si="3"/>
        <v>51467485</v>
      </c>
      <c r="J34" s="35">
        <f t="shared" si="3"/>
        <v>39700000</v>
      </c>
      <c r="K34" s="31">
        <f t="shared" si="3"/>
        <v>42541000</v>
      </c>
      <c r="L34" s="32">
        <f t="shared" si="3"/>
        <v>45410000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>
        <v>212438</v>
      </c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/>
      <c r="G38" s="19"/>
      <c r="H38" s="20"/>
      <c r="I38" s="22">
        <v>5863547</v>
      </c>
      <c r="J38" s="23">
        <v>1700000</v>
      </c>
      <c r="K38" s="19">
        <v>1800000</v>
      </c>
      <c r="L38" s="20">
        <v>1900000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6075985</v>
      </c>
      <c r="J39" s="42">
        <f t="shared" si="4"/>
        <v>1700000</v>
      </c>
      <c r="K39" s="38">
        <f t="shared" si="4"/>
        <v>1800000</v>
      </c>
      <c r="L39" s="39">
        <f t="shared" si="4"/>
        <v>1900000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0</v>
      </c>
      <c r="G40" s="31">
        <f t="shared" si="5"/>
        <v>21500000</v>
      </c>
      <c r="H40" s="32">
        <f t="shared" si="5"/>
        <v>48665771</v>
      </c>
      <c r="I40" s="34">
        <f t="shared" si="5"/>
        <v>57543470</v>
      </c>
      <c r="J40" s="35">
        <f t="shared" si="5"/>
        <v>41400000</v>
      </c>
      <c r="K40" s="31">
        <f t="shared" si="5"/>
        <v>44341000</v>
      </c>
      <c r="L40" s="32">
        <f t="shared" si="5"/>
        <v>47310000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0</v>
      </c>
      <c r="G42" s="46">
        <f t="shared" si="6"/>
        <v>554272414</v>
      </c>
      <c r="H42" s="47">
        <f t="shared" si="6"/>
        <v>232756080</v>
      </c>
      <c r="I42" s="49">
        <f t="shared" si="6"/>
        <v>532448830</v>
      </c>
      <c r="J42" s="50">
        <f t="shared" si="6"/>
        <v>660711656</v>
      </c>
      <c r="K42" s="46">
        <f t="shared" si="6"/>
        <v>836609245</v>
      </c>
      <c r="L42" s="47">
        <f t="shared" si="6"/>
        <v>1019564986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/>
      <c r="G45" s="19">
        <v>554272414</v>
      </c>
      <c r="H45" s="20">
        <v>232756080</v>
      </c>
      <c r="I45" s="22">
        <v>532448830</v>
      </c>
      <c r="J45" s="23">
        <v>660711656</v>
      </c>
      <c r="K45" s="19">
        <v>836609245</v>
      </c>
      <c r="L45" s="20">
        <v>1019564986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0</v>
      </c>
      <c r="G48" s="53">
        <f t="shared" si="7"/>
        <v>554272414</v>
      </c>
      <c r="H48" s="54">
        <f t="shared" si="7"/>
        <v>232756080</v>
      </c>
      <c r="I48" s="56">
        <f t="shared" si="7"/>
        <v>532448830</v>
      </c>
      <c r="J48" s="57">
        <f t="shared" si="7"/>
        <v>660711656</v>
      </c>
      <c r="K48" s="53">
        <f t="shared" si="7"/>
        <v>836609245</v>
      </c>
      <c r="L48" s="54">
        <f t="shared" si="7"/>
        <v>1019564986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77662761</v>
      </c>
      <c r="D6" s="19">
        <v>85883698</v>
      </c>
      <c r="E6" s="20">
        <v>79796000</v>
      </c>
      <c r="F6" s="21">
        <v>175000000</v>
      </c>
      <c r="G6" s="19">
        <v>175000000</v>
      </c>
      <c r="H6" s="20">
        <v>209555573</v>
      </c>
      <c r="I6" s="22">
        <v>257060610</v>
      </c>
      <c r="J6" s="23">
        <v>181402396</v>
      </c>
      <c r="K6" s="19">
        <v>192105137</v>
      </c>
      <c r="L6" s="20">
        <v>191923735</v>
      </c>
    </row>
    <row r="7" spans="1:12" ht="13.5">
      <c r="A7" s="24" t="s">
        <v>19</v>
      </c>
      <c r="B7" s="18" t="s">
        <v>20</v>
      </c>
      <c r="C7" s="19">
        <v>8439000</v>
      </c>
      <c r="D7" s="19">
        <v>11664473</v>
      </c>
      <c r="E7" s="20">
        <v>11507104</v>
      </c>
      <c r="F7" s="21">
        <v>255000000</v>
      </c>
      <c r="G7" s="19">
        <v>255000000</v>
      </c>
      <c r="H7" s="20">
        <v>305389632</v>
      </c>
      <c r="I7" s="22"/>
      <c r="J7" s="23">
        <v>324018399</v>
      </c>
      <c r="K7" s="19">
        <v>343135485</v>
      </c>
      <c r="L7" s="20">
        <v>363037343</v>
      </c>
    </row>
    <row r="8" spans="1:12" ht="13.5">
      <c r="A8" s="24" t="s">
        <v>21</v>
      </c>
      <c r="B8" s="18" t="s">
        <v>20</v>
      </c>
      <c r="C8" s="19">
        <v>31343221</v>
      </c>
      <c r="D8" s="19">
        <v>59945759</v>
      </c>
      <c r="E8" s="20">
        <v>63422613</v>
      </c>
      <c r="F8" s="21">
        <v>67101125</v>
      </c>
      <c r="G8" s="19">
        <v>67101125</v>
      </c>
      <c r="H8" s="20">
        <v>8909248</v>
      </c>
      <c r="I8" s="22">
        <v>198382973</v>
      </c>
      <c r="J8" s="23">
        <v>23407026</v>
      </c>
      <c r="K8" s="19">
        <v>24788041</v>
      </c>
      <c r="L8" s="20">
        <v>26225747</v>
      </c>
    </row>
    <row r="9" spans="1:12" ht="13.5">
      <c r="A9" s="24" t="s">
        <v>22</v>
      </c>
      <c r="B9" s="18"/>
      <c r="C9" s="19">
        <v>228710000</v>
      </c>
      <c r="D9" s="19">
        <v>253914460</v>
      </c>
      <c r="E9" s="20">
        <v>268641499</v>
      </c>
      <c r="F9" s="21">
        <v>284222706</v>
      </c>
      <c r="G9" s="19">
        <v>284222706</v>
      </c>
      <c r="H9" s="20">
        <v>352138880</v>
      </c>
      <c r="I9" s="22">
        <v>102079804</v>
      </c>
      <c r="J9" s="23">
        <v>311714853</v>
      </c>
      <c r="K9" s="19">
        <v>330106029</v>
      </c>
      <c r="L9" s="20">
        <v>329794314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91046325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32324492</v>
      </c>
      <c r="D11" s="19">
        <v>45946778</v>
      </c>
      <c r="E11" s="20">
        <v>48611691</v>
      </c>
      <c r="F11" s="21">
        <v>51431169</v>
      </c>
      <c r="G11" s="19">
        <v>51431169</v>
      </c>
      <c r="H11" s="20">
        <v>6386512</v>
      </c>
      <c r="I11" s="22">
        <v>69705005</v>
      </c>
      <c r="J11" s="23">
        <v>54568470</v>
      </c>
      <c r="K11" s="19">
        <v>57788010</v>
      </c>
      <c r="L11" s="20">
        <v>57733442</v>
      </c>
    </row>
    <row r="12" spans="1:12" ht="13.5">
      <c r="A12" s="29" t="s">
        <v>26</v>
      </c>
      <c r="B12" s="30"/>
      <c r="C12" s="31">
        <f>SUM(C6:C11)</f>
        <v>378479474</v>
      </c>
      <c r="D12" s="31">
        <f aca="true" t="shared" si="0" ref="D12:L12">SUM(D6:D11)</f>
        <v>457355168</v>
      </c>
      <c r="E12" s="32">
        <f t="shared" si="0"/>
        <v>471978907</v>
      </c>
      <c r="F12" s="33">
        <f t="shared" si="0"/>
        <v>832755000</v>
      </c>
      <c r="G12" s="31">
        <f t="shared" si="0"/>
        <v>832755000</v>
      </c>
      <c r="H12" s="32">
        <f t="shared" si="0"/>
        <v>882379845</v>
      </c>
      <c r="I12" s="34">
        <f t="shared" si="0"/>
        <v>718274717</v>
      </c>
      <c r="J12" s="35">
        <f t="shared" si="0"/>
        <v>895111144</v>
      </c>
      <c r="K12" s="31">
        <f t="shared" si="0"/>
        <v>947922702</v>
      </c>
      <c r="L12" s="32">
        <f t="shared" si="0"/>
        <v>968714581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>
        <v>13226866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3458884751</v>
      </c>
      <c r="D19" s="19">
        <v>4305239000</v>
      </c>
      <c r="E19" s="20">
        <v>4597995252</v>
      </c>
      <c r="F19" s="21">
        <v>3439196676</v>
      </c>
      <c r="G19" s="19">
        <v>3439196676</v>
      </c>
      <c r="H19" s="20">
        <v>3752699936</v>
      </c>
      <c r="I19" s="22">
        <v>8367642996</v>
      </c>
      <c r="J19" s="23">
        <v>3748626592</v>
      </c>
      <c r="K19" s="19">
        <v>3969795561</v>
      </c>
      <c r="L19" s="20">
        <v>4200043704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3607686</v>
      </c>
      <c r="D22" s="19">
        <v>3331507</v>
      </c>
      <c r="E22" s="20">
        <v>4640000</v>
      </c>
      <c r="F22" s="21">
        <v>9093000</v>
      </c>
      <c r="G22" s="19">
        <v>9093000</v>
      </c>
      <c r="H22" s="20">
        <v>928029</v>
      </c>
      <c r="I22" s="22">
        <v>12327431</v>
      </c>
      <c r="J22" s="23">
        <v>2244000</v>
      </c>
      <c r="K22" s="19">
        <v>2244000</v>
      </c>
      <c r="L22" s="20">
        <v>2244000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3462492437</v>
      </c>
      <c r="D24" s="38">
        <f aca="true" t="shared" si="1" ref="D24:L24">SUM(D15:D23)</f>
        <v>4308570507</v>
      </c>
      <c r="E24" s="39">
        <f t="shared" si="1"/>
        <v>4602635252</v>
      </c>
      <c r="F24" s="40">
        <f t="shared" si="1"/>
        <v>3448289676</v>
      </c>
      <c r="G24" s="38">
        <f t="shared" si="1"/>
        <v>3448289676</v>
      </c>
      <c r="H24" s="39">
        <f t="shared" si="1"/>
        <v>3753627965</v>
      </c>
      <c r="I24" s="41">
        <f t="shared" si="1"/>
        <v>8393197293</v>
      </c>
      <c r="J24" s="42">
        <f t="shared" si="1"/>
        <v>3750870592</v>
      </c>
      <c r="K24" s="38">
        <f t="shared" si="1"/>
        <v>3972039561</v>
      </c>
      <c r="L24" s="39">
        <f t="shared" si="1"/>
        <v>4202287704</v>
      </c>
    </row>
    <row r="25" spans="1:12" ht="13.5">
      <c r="A25" s="29" t="s">
        <v>39</v>
      </c>
      <c r="B25" s="30"/>
      <c r="C25" s="31">
        <f>+C12+C24</f>
        <v>3840971911</v>
      </c>
      <c r="D25" s="31">
        <f aca="true" t="shared" si="2" ref="D25:L25">+D12+D24</f>
        <v>4765925675</v>
      </c>
      <c r="E25" s="32">
        <f t="shared" si="2"/>
        <v>5074614159</v>
      </c>
      <c r="F25" s="33">
        <f t="shared" si="2"/>
        <v>4281044676</v>
      </c>
      <c r="G25" s="31">
        <f t="shared" si="2"/>
        <v>4281044676</v>
      </c>
      <c r="H25" s="32">
        <f t="shared" si="2"/>
        <v>4636007810</v>
      </c>
      <c r="I25" s="34">
        <f t="shared" si="2"/>
        <v>9111472010</v>
      </c>
      <c r="J25" s="35">
        <f t="shared" si="2"/>
        <v>4645981736</v>
      </c>
      <c r="K25" s="31">
        <f t="shared" si="2"/>
        <v>4919962263</v>
      </c>
      <c r="L25" s="32">
        <f t="shared" si="2"/>
        <v>5171002285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4583040</v>
      </c>
      <c r="D31" s="19">
        <v>4867146</v>
      </c>
      <c r="E31" s="20">
        <v>5198112</v>
      </c>
      <c r="F31" s="21">
        <v>5499602</v>
      </c>
      <c r="G31" s="19">
        <v>5499602</v>
      </c>
      <c r="H31" s="20">
        <v>1942737</v>
      </c>
      <c r="I31" s="22">
        <v>4409170</v>
      </c>
      <c r="J31" s="23">
        <v>4409274</v>
      </c>
      <c r="K31" s="19">
        <v>4669421</v>
      </c>
      <c r="L31" s="20">
        <v>4665012</v>
      </c>
    </row>
    <row r="32" spans="1:12" ht="13.5">
      <c r="A32" s="24" t="s">
        <v>46</v>
      </c>
      <c r="B32" s="18" t="s">
        <v>44</v>
      </c>
      <c r="C32" s="19">
        <v>480568827</v>
      </c>
      <c r="D32" s="19">
        <v>579746561</v>
      </c>
      <c r="E32" s="20">
        <v>587800830</v>
      </c>
      <c r="F32" s="21">
        <v>398444000</v>
      </c>
      <c r="G32" s="19">
        <v>398444000</v>
      </c>
      <c r="H32" s="20">
        <v>238169407</v>
      </c>
      <c r="I32" s="22">
        <v>587174055</v>
      </c>
      <c r="J32" s="23">
        <v>514595610</v>
      </c>
      <c r="K32" s="19">
        <v>544956751</v>
      </c>
      <c r="L32" s="20">
        <v>576564243</v>
      </c>
    </row>
    <row r="33" spans="1:12" ht="13.5">
      <c r="A33" s="24" t="s">
        <v>47</v>
      </c>
      <c r="B33" s="18"/>
      <c r="C33" s="19">
        <v>66380826</v>
      </c>
      <c r="D33" s="19">
        <v>70910541</v>
      </c>
      <c r="E33" s="20">
        <v>75023352</v>
      </c>
      <c r="F33" s="21">
        <v>79374707</v>
      </c>
      <c r="G33" s="19">
        <v>79374707</v>
      </c>
      <c r="H33" s="20"/>
      <c r="I33" s="22">
        <v>49471223</v>
      </c>
      <c r="J33" s="23">
        <v>84216564</v>
      </c>
      <c r="K33" s="19">
        <v>89185341</v>
      </c>
      <c r="L33" s="20">
        <v>89101125</v>
      </c>
    </row>
    <row r="34" spans="1:12" ht="13.5">
      <c r="A34" s="29" t="s">
        <v>48</v>
      </c>
      <c r="B34" s="30"/>
      <c r="C34" s="31">
        <f>SUM(C29:C33)</f>
        <v>551532693</v>
      </c>
      <c r="D34" s="31">
        <f aca="true" t="shared" si="3" ref="D34:L34">SUM(D29:D33)</f>
        <v>655524248</v>
      </c>
      <c r="E34" s="32">
        <f t="shared" si="3"/>
        <v>668022294</v>
      </c>
      <c r="F34" s="33">
        <f t="shared" si="3"/>
        <v>483318309</v>
      </c>
      <c r="G34" s="31">
        <f t="shared" si="3"/>
        <v>483318309</v>
      </c>
      <c r="H34" s="32">
        <f t="shared" si="3"/>
        <v>240112144</v>
      </c>
      <c r="I34" s="34">
        <f t="shared" si="3"/>
        <v>641054448</v>
      </c>
      <c r="J34" s="35">
        <f t="shared" si="3"/>
        <v>603221448</v>
      </c>
      <c r="K34" s="31">
        <f t="shared" si="3"/>
        <v>638811513</v>
      </c>
      <c r="L34" s="32">
        <f t="shared" si="3"/>
        <v>670330380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/>
      <c r="G38" s="19"/>
      <c r="H38" s="20"/>
      <c r="I38" s="22"/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0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551532693</v>
      </c>
      <c r="D40" s="31">
        <f aca="true" t="shared" si="5" ref="D40:L40">+D34+D39</f>
        <v>655524248</v>
      </c>
      <c r="E40" s="32">
        <f t="shared" si="5"/>
        <v>668022294</v>
      </c>
      <c r="F40" s="33">
        <f t="shared" si="5"/>
        <v>483318309</v>
      </c>
      <c r="G40" s="31">
        <f t="shared" si="5"/>
        <v>483318309</v>
      </c>
      <c r="H40" s="32">
        <f t="shared" si="5"/>
        <v>240112144</v>
      </c>
      <c r="I40" s="34">
        <f t="shared" si="5"/>
        <v>641054448</v>
      </c>
      <c r="J40" s="35">
        <f t="shared" si="5"/>
        <v>603221448</v>
      </c>
      <c r="K40" s="31">
        <f t="shared" si="5"/>
        <v>638811513</v>
      </c>
      <c r="L40" s="32">
        <f t="shared" si="5"/>
        <v>670330380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3289439218</v>
      </c>
      <c r="D42" s="46">
        <f aca="true" t="shared" si="6" ref="D42:L42">+D25-D40</f>
        <v>4110401427</v>
      </c>
      <c r="E42" s="47">
        <f t="shared" si="6"/>
        <v>4406591865</v>
      </c>
      <c r="F42" s="48">
        <f t="shared" si="6"/>
        <v>3797726367</v>
      </c>
      <c r="G42" s="46">
        <f t="shared" si="6"/>
        <v>3797726367</v>
      </c>
      <c r="H42" s="47">
        <f t="shared" si="6"/>
        <v>4395895666</v>
      </c>
      <c r="I42" s="49">
        <f t="shared" si="6"/>
        <v>8470417562</v>
      </c>
      <c r="J42" s="50">
        <f t="shared" si="6"/>
        <v>4042760288</v>
      </c>
      <c r="K42" s="46">
        <f t="shared" si="6"/>
        <v>4281150750</v>
      </c>
      <c r="L42" s="47">
        <f t="shared" si="6"/>
        <v>4500671905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3289439218</v>
      </c>
      <c r="D45" s="19">
        <v>4110401427</v>
      </c>
      <c r="E45" s="20">
        <v>4406591865</v>
      </c>
      <c r="F45" s="21">
        <v>3797726367</v>
      </c>
      <c r="G45" s="19">
        <v>3797726367</v>
      </c>
      <c r="H45" s="20">
        <v>4395895666</v>
      </c>
      <c r="I45" s="22">
        <v>8464382764</v>
      </c>
      <c r="J45" s="23">
        <v>4042760288</v>
      </c>
      <c r="K45" s="19">
        <v>4281150749</v>
      </c>
      <c r="L45" s="20">
        <v>4500671905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>
        <v>6034798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3289439218</v>
      </c>
      <c r="D48" s="53">
        <f aca="true" t="shared" si="7" ref="D48:L48">SUM(D45:D47)</f>
        <v>4110401427</v>
      </c>
      <c r="E48" s="54">
        <f t="shared" si="7"/>
        <v>4406591865</v>
      </c>
      <c r="F48" s="55">
        <f t="shared" si="7"/>
        <v>3797726367</v>
      </c>
      <c r="G48" s="53">
        <f t="shared" si="7"/>
        <v>3797726367</v>
      </c>
      <c r="H48" s="54">
        <f t="shared" si="7"/>
        <v>4395895666</v>
      </c>
      <c r="I48" s="56">
        <f t="shared" si="7"/>
        <v>8470417562</v>
      </c>
      <c r="J48" s="57">
        <f t="shared" si="7"/>
        <v>4042760288</v>
      </c>
      <c r="K48" s="53">
        <f t="shared" si="7"/>
        <v>4281150749</v>
      </c>
      <c r="L48" s="54">
        <f t="shared" si="7"/>
        <v>4500671905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14797284</v>
      </c>
      <c r="D6" s="19">
        <v>18523131</v>
      </c>
      <c r="E6" s="20">
        <v>28886115</v>
      </c>
      <c r="F6" s="21">
        <v>76766301</v>
      </c>
      <c r="G6" s="19">
        <v>87357955</v>
      </c>
      <c r="H6" s="20">
        <v>41017318</v>
      </c>
      <c r="I6" s="22">
        <v>41112807</v>
      </c>
      <c r="J6" s="23">
        <v>33078960</v>
      </c>
      <c r="K6" s="19">
        <v>29210351</v>
      </c>
      <c r="L6" s="20">
        <v>33971188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>
        <v>10000000</v>
      </c>
      <c r="K7" s="19">
        <v>15000000</v>
      </c>
      <c r="L7" s="20">
        <v>18000000</v>
      </c>
    </row>
    <row r="8" spans="1:12" ht="13.5">
      <c r="A8" s="24" t="s">
        <v>21</v>
      </c>
      <c r="B8" s="18" t="s">
        <v>20</v>
      </c>
      <c r="C8" s="19">
        <v>3166314</v>
      </c>
      <c r="D8" s="19">
        <v>4031617</v>
      </c>
      <c r="E8" s="20">
        <v>4522879</v>
      </c>
      <c r="F8" s="21">
        <v>7152162</v>
      </c>
      <c r="G8" s="19">
        <v>7152162</v>
      </c>
      <c r="H8" s="20"/>
      <c r="I8" s="22">
        <v>8258125</v>
      </c>
      <c r="J8" s="23">
        <v>7581291</v>
      </c>
      <c r="K8" s="19">
        <v>8036169</v>
      </c>
      <c r="L8" s="20">
        <v>8518339</v>
      </c>
    </row>
    <row r="9" spans="1:12" ht="13.5">
      <c r="A9" s="24" t="s">
        <v>22</v>
      </c>
      <c r="B9" s="18"/>
      <c r="C9" s="19">
        <v>9968898</v>
      </c>
      <c r="D9" s="19">
        <v>6181423</v>
      </c>
      <c r="E9" s="20">
        <v>13865054</v>
      </c>
      <c r="F9" s="21">
        <v>4426365</v>
      </c>
      <c r="G9" s="19">
        <v>4426365</v>
      </c>
      <c r="H9" s="20"/>
      <c r="I9" s="22">
        <v>12245650</v>
      </c>
      <c r="J9" s="23">
        <v>4426365</v>
      </c>
      <c r="K9" s="19">
        <v>4691947</v>
      </c>
      <c r="L9" s="20">
        <v>4691947</v>
      </c>
    </row>
    <row r="10" spans="1:12" ht="13.5">
      <c r="A10" s="24" t="s">
        <v>23</v>
      </c>
      <c r="B10" s="18"/>
      <c r="C10" s="19">
        <v>21498217</v>
      </c>
      <c r="D10" s="19">
        <v>18693010</v>
      </c>
      <c r="E10" s="20">
        <v>26224907</v>
      </c>
      <c r="F10" s="25">
        <v>15893213</v>
      </c>
      <c r="G10" s="26">
        <v>15893213</v>
      </c>
      <c r="H10" s="27"/>
      <c r="I10" s="22">
        <v>61210851</v>
      </c>
      <c r="J10" s="28">
        <v>15893213</v>
      </c>
      <c r="K10" s="26">
        <v>16846806</v>
      </c>
      <c r="L10" s="27">
        <v>16846806</v>
      </c>
    </row>
    <row r="11" spans="1:12" ht="13.5">
      <c r="A11" s="24" t="s">
        <v>24</v>
      </c>
      <c r="B11" s="18" t="s">
        <v>25</v>
      </c>
      <c r="C11" s="19">
        <v>782313</v>
      </c>
      <c r="D11" s="19">
        <v>6805016</v>
      </c>
      <c r="E11" s="20">
        <v>3861518</v>
      </c>
      <c r="F11" s="21">
        <v>1487396</v>
      </c>
      <c r="G11" s="19">
        <v>1487396</v>
      </c>
      <c r="H11" s="20">
        <v>875745</v>
      </c>
      <c r="I11" s="22">
        <v>3879157</v>
      </c>
      <c r="J11" s="23">
        <v>1617811</v>
      </c>
      <c r="K11" s="19">
        <v>1714880</v>
      </c>
      <c r="L11" s="20">
        <v>1714880</v>
      </c>
    </row>
    <row r="12" spans="1:12" ht="13.5">
      <c r="A12" s="29" t="s">
        <v>26</v>
      </c>
      <c r="B12" s="30"/>
      <c r="C12" s="31">
        <f>SUM(C6:C11)</f>
        <v>50213026</v>
      </c>
      <c r="D12" s="31">
        <f aca="true" t="shared" si="0" ref="D12:L12">SUM(D6:D11)</f>
        <v>54234197</v>
      </c>
      <c r="E12" s="32">
        <f t="shared" si="0"/>
        <v>77360473</v>
      </c>
      <c r="F12" s="33">
        <f t="shared" si="0"/>
        <v>105725437</v>
      </c>
      <c r="G12" s="31">
        <f t="shared" si="0"/>
        <v>116317091</v>
      </c>
      <c r="H12" s="32">
        <f t="shared" si="0"/>
        <v>41893063</v>
      </c>
      <c r="I12" s="34">
        <f t="shared" si="0"/>
        <v>126706590</v>
      </c>
      <c r="J12" s="35">
        <f t="shared" si="0"/>
        <v>72597640</v>
      </c>
      <c r="K12" s="31">
        <f t="shared" si="0"/>
        <v>75500153</v>
      </c>
      <c r="L12" s="32">
        <f t="shared" si="0"/>
        <v>83743160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3088937</v>
      </c>
      <c r="D16" s="19">
        <v>3091620</v>
      </c>
      <c r="E16" s="20">
        <v>3092581</v>
      </c>
      <c r="F16" s="25">
        <v>3079000</v>
      </c>
      <c r="G16" s="26">
        <v>12171101</v>
      </c>
      <c r="H16" s="27">
        <v>13732253</v>
      </c>
      <c r="I16" s="22">
        <v>3092529</v>
      </c>
      <c r="J16" s="28">
        <v>3403257</v>
      </c>
      <c r="K16" s="26">
        <v>3079000</v>
      </c>
      <c r="L16" s="27">
        <v>3079000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>
        <v>205000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822233321</v>
      </c>
      <c r="D19" s="19">
        <v>760633417</v>
      </c>
      <c r="E19" s="20">
        <v>808305514</v>
      </c>
      <c r="F19" s="21">
        <v>64755680</v>
      </c>
      <c r="G19" s="19">
        <v>879613812</v>
      </c>
      <c r="H19" s="20">
        <v>68558020</v>
      </c>
      <c r="I19" s="22">
        <v>856789900</v>
      </c>
      <c r="J19" s="23">
        <v>945282312</v>
      </c>
      <c r="K19" s="19">
        <v>1005972962</v>
      </c>
      <c r="L19" s="20">
        <v>1067752497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>
        <v>130001</v>
      </c>
      <c r="F22" s="21"/>
      <c r="G22" s="19"/>
      <c r="H22" s="20"/>
      <c r="I22" s="22">
        <v>102752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825322258</v>
      </c>
      <c r="D24" s="38">
        <f aca="true" t="shared" si="1" ref="D24:L24">SUM(D15:D23)</f>
        <v>763725037</v>
      </c>
      <c r="E24" s="39">
        <f t="shared" si="1"/>
        <v>811528096</v>
      </c>
      <c r="F24" s="40">
        <f t="shared" si="1"/>
        <v>67834680</v>
      </c>
      <c r="G24" s="38">
        <f t="shared" si="1"/>
        <v>891784913</v>
      </c>
      <c r="H24" s="39">
        <f t="shared" si="1"/>
        <v>82290273</v>
      </c>
      <c r="I24" s="41">
        <f t="shared" si="1"/>
        <v>860190181</v>
      </c>
      <c r="J24" s="42">
        <f t="shared" si="1"/>
        <v>948685569</v>
      </c>
      <c r="K24" s="38">
        <f t="shared" si="1"/>
        <v>1009051962</v>
      </c>
      <c r="L24" s="39">
        <f t="shared" si="1"/>
        <v>1070831497</v>
      </c>
    </row>
    <row r="25" spans="1:12" ht="13.5">
      <c r="A25" s="29" t="s">
        <v>39</v>
      </c>
      <c r="B25" s="30"/>
      <c r="C25" s="31">
        <f>+C12+C24</f>
        <v>875535284</v>
      </c>
      <c r="D25" s="31">
        <f aca="true" t="shared" si="2" ref="D25:L25">+D12+D24</f>
        <v>817959234</v>
      </c>
      <c r="E25" s="32">
        <f t="shared" si="2"/>
        <v>888888569</v>
      </c>
      <c r="F25" s="33">
        <f t="shared" si="2"/>
        <v>173560117</v>
      </c>
      <c r="G25" s="31">
        <f t="shared" si="2"/>
        <v>1008102004</v>
      </c>
      <c r="H25" s="32">
        <f t="shared" si="2"/>
        <v>124183336</v>
      </c>
      <c r="I25" s="34">
        <f t="shared" si="2"/>
        <v>986896771</v>
      </c>
      <c r="J25" s="35">
        <f t="shared" si="2"/>
        <v>1021283209</v>
      </c>
      <c r="K25" s="31">
        <f t="shared" si="2"/>
        <v>1084552115</v>
      </c>
      <c r="L25" s="32">
        <f t="shared" si="2"/>
        <v>1154574657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</v>
      </c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36525996</v>
      </c>
      <c r="D32" s="19">
        <v>40470352</v>
      </c>
      <c r="E32" s="20">
        <v>56080245</v>
      </c>
      <c r="F32" s="21">
        <v>11696576</v>
      </c>
      <c r="G32" s="19">
        <v>11696576</v>
      </c>
      <c r="H32" s="20">
        <v>8092532</v>
      </c>
      <c r="I32" s="22">
        <v>53283828</v>
      </c>
      <c r="J32" s="23">
        <v>4287618</v>
      </c>
      <c r="K32" s="19">
        <v>3954875</v>
      </c>
      <c r="L32" s="20">
        <v>4132168</v>
      </c>
    </row>
    <row r="33" spans="1:12" ht="13.5">
      <c r="A33" s="24" t="s">
        <v>47</v>
      </c>
      <c r="B33" s="18"/>
      <c r="C33" s="19">
        <v>4897340</v>
      </c>
      <c r="D33" s="19">
        <v>5346365</v>
      </c>
      <c r="E33" s="20">
        <v>6543396</v>
      </c>
      <c r="F33" s="21">
        <v>6120125</v>
      </c>
      <c r="G33" s="19">
        <v>6120125</v>
      </c>
      <c r="H33" s="20"/>
      <c r="I33" s="22">
        <v>7335364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41423337</v>
      </c>
      <c r="D34" s="31">
        <f aca="true" t="shared" si="3" ref="D34:L34">SUM(D29:D33)</f>
        <v>45816717</v>
      </c>
      <c r="E34" s="32">
        <f t="shared" si="3"/>
        <v>62623641</v>
      </c>
      <c r="F34" s="33">
        <f t="shared" si="3"/>
        <v>17816701</v>
      </c>
      <c r="G34" s="31">
        <f t="shared" si="3"/>
        <v>17816701</v>
      </c>
      <c r="H34" s="32">
        <f t="shared" si="3"/>
        <v>8092532</v>
      </c>
      <c r="I34" s="34">
        <f t="shared" si="3"/>
        <v>60619192</v>
      </c>
      <c r="J34" s="35">
        <f t="shared" si="3"/>
        <v>4287618</v>
      </c>
      <c r="K34" s="31">
        <f t="shared" si="3"/>
        <v>3954875</v>
      </c>
      <c r="L34" s="32">
        <f t="shared" si="3"/>
        <v>4132168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12481177</v>
      </c>
      <c r="D38" s="19">
        <v>13638994</v>
      </c>
      <c r="E38" s="20">
        <v>13796189</v>
      </c>
      <c r="F38" s="21">
        <v>8326100</v>
      </c>
      <c r="G38" s="19">
        <v>8326100</v>
      </c>
      <c r="H38" s="20"/>
      <c r="I38" s="22">
        <v>13514835</v>
      </c>
      <c r="J38" s="23">
        <v>3231400</v>
      </c>
      <c r="K38" s="19">
        <v>2369780</v>
      </c>
      <c r="L38" s="20">
        <v>2036895</v>
      </c>
    </row>
    <row r="39" spans="1:12" ht="13.5">
      <c r="A39" s="29" t="s">
        <v>50</v>
      </c>
      <c r="B39" s="37"/>
      <c r="C39" s="31">
        <f>SUM(C37:C38)</f>
        <v>12481177</v>
      </c>
      <c r="D39" s="38">
        <f aca="true" t="shared" si="4" ref="D39:L39">SUM(D37:D38)</f>
        <v>13638994</v>
      </c>
      <c r="E39" s="39">
        <f t="shared" si="4"/>
        <v>13796189</v>
      </c>
      <c r="F39" s="40">
        <f t="shared" si="4"/>
        <v>8326100</v>
      </c>
      <c r="G39" s="38">
        <f t="shared" si="4"/>
        <v>8326100</v>
      </c>
      <c r="H39" s="39">
        <f t="shared" si="4"/>
        <v>0</v>
      </c>
      <c r="I39" s="40">
        <f t="shared" si="4"/>
        <v>13514835</v>
      </c>
      <c r="J39" s="42">
        <f t="shared" si="4"/>
        <v>3231400</v>
      </c>
      <c r="K39" s="38">
        <f t="shared" si="4"/>
        <v>2369780</v>
      </c>
      <c r="L39" s="39">
        <f t="shared" si="4"/>
        <v>2036895</v>
      </c>
    </row>
    <row r="40" spans="1:12" ht="13.5">
      <c r="A40" s="29" t="s">
        <v>51</v>
      </c>
      <c r="B40" s="30"/>
      <c r="C40" s="31">
        <f>+C34+C39</f>
        <v>53904514</v>
      </c>
      <c r="D40" s="31">
        <f aca="true" t="shared" si="5" ref="D40:L40">+D34+D39</f>
        <v>59455711</v>
      </c>
      <c r="E40" s="32">
        <f t="shared" si="5"/>
        <v>76419830</v>
      </c>
      <c r="F40" s="33">
        <f t="shared" si="5"/>
        <v>26142801</v>
      </c>
      <c r="G40" s="31">
        <f t="shared" si="5"/>
        <v>26142801</v>
      </c>
      <c r="H40" s="32">
        <f t="shared" si="5"/>
        <v>8092532</v>
      </c>
      <c r="I40" s="34">
        <f t="shared" si="5"/>
        <v>74134027</v>
      </c>
      <c r="J40" s="35">
        <f t="shared" si="5"/>
        <v>7519018</v>
      </c>
      <c r="K40" s="31">
        <f t="shared" si="5"/>
        <v>6324655</v>
      </c>
      <c r="L40" s="32">
        <f t="shared" si="5"/>
        <v>6169063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821630770</v>
      </c>
      <c r="D42" s="46">
        <f aca="true" t="shared" si="6" ref="D42:L42">+D25-D40</f>
        <v>758503523</v>
      </c>
      <c r="E42" s="47">
        <f t="shared" si="6"/>
        <v>812468739</v>
      </c>
      <c r="F42" s="48">
        <f t="shared" si="6"/>
        <v>147417316</v>
      </c>
      <c r="G42" s="46">
        <f t="shared" si="6"/>
        <v>981959203</v>
      </c>
      <c r="H42" s="47">
        <f t="shared" si="6"/>
        <v>116090804</v>
      </c>
      <c r="I42" s="49">
        <f t="shared" si="6"/>
        <v>912762744</v>
      </c>
      <c r="J42" s="50">
        <f t="shared" si="6"/>
        <v>1013764191</v>
      </c>
      <c r="K42" s="46">
        <f t="shared" si="6"/>
        <v>1078227460</v>
      </c>
      <c r="L42" s="47">
        <f t="shared" si="6"/>
        <v>1148405594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821630770</v>
      </c>
      <c r="D45" s="19">
        <v>758503523</v>
      </c>
      <c r="E45" s="20">
        <v>812468739</v>
      </c>
      <c r="F45" s="21">
        <v>147417317</v>
      </c>
      <c r="G45" s="19">
        <v>981959204</v>
      </c>
      <c r="H45" s="20">
        <v>116090804</v>
      </c>
      <c r="I45" s="22">
        <v>912762744</v>
      </c>
      <c r="J45" s="23">
        <v>1013764192</v>
      </c>
      <c r="K45" s="19">
        <v>1078227459</v>
      </c>
      <c r="L45" s="20">
        <v>1148405594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821630770</v>
      </c>
      <c r="D48" s="53">
        <f aca="true" t="shared" si="7" ref="D48:L48">SUM(D45:D47)</f>
        <v>758503523</v>
      </c>
      <c r="E48" s="54">
        <f t="shared" si="7"/>
        <v>812468739</v>
      </c>
      <c r="F48" s="55">
        <f t="shared" si="7"/>
        <v>147417317</v>
      </c>
      <c r="G48" s="53">
        <f t="shared" si="7"/>
        <v>981959204</v>
      </c>
      <c r="H48" s="54">
        <f t="shared" si="7"/>
        <v>116090804</v>
      </c>
      <c r="I48" s="56">
        <f t="shared" si="7"/>
        <v>912762744</v>
      </c>
      <c r="J48" s="57">
        <f t="shared" si="7"/>
        <v>1013764192</v>
      </c>
      <c r="K48" s="53">
        <f t="shared" si="7"/>
        <v>1078227459</v>
      </c>
      <c r="L48" s="54">
        <f t="shared" si="7"/>
        <v>1148405594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26671000</v>
      </c>
      <c r="D6" s="19">
        <v>31334599</v>
      </c>
      <c r="E6" s="20">
        <v>35434325</v>
      </c>
      <c r="F6" s="21">
        <v>79335000</v>
      </c>
      <c r="G6" s="19">
        <v>79335000</v>
      </c>
      <c r="H6" s="20">
        <v>-5278664</v>
      </c>
      <c r="I6" s="22">
        <v>55607102</v>
      </c>
      <c r="J6" s="23">
        <v>31796587</v>
      </c>
      <c r="K6" s="19">
        <v>24331000</v>
      </c>
      <c r="L6" s="20">
        <v>19896000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21691000</v>
      </c>
      <c r="G7" s="19">
        <v>21691000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8027000</v>
      </c>
      <c r="D8" s="19">
        <v>9837544</v>
      </c>
      <c r="E8" s="20">
        <v>5677940</v>
      </c>
      <c r="F8" s="21">
        <v>8089000</v>
      </c>
      <c r="G8" s="19">
        <v>8089000</v>
      </c>
      <c r="H8" s="20">
        <v>-960771</v>
      </c>
      <c r="I8" s="22"/>
      <c r="J8" s="23">
        <v>24032530</v>
      </c>
      <c r="K8" s="19">
        <v>25291936</v>
      </c>
      <c r="L8" s="20">
        <v>26837752</v>
      </c>
    </row>
    <row r="9" spans="1:12" ht="13.5">
      <c r="A9" s="24" t="s">
        <v>22</v>
      </c>
      <c r="B9" s="18"/>
      <c r="C9" s="19">
        <v>12320000</v>
      </c>
      <c r="D9" s="19">
        <v>20341497</v>
      </c>
      <c r="E9" s="20">
        <v>25174633</v>
      </c>
      <c r="F9" s="21">
        <v>15286000</v>
      </c>
      <c r="G9" s="19">
        <v>15286000</v>
      </c>
      <c r="H9" s="20">
        <v>2166537</v>
      </c>
      <c r="I9" s="22">
        <v>3389801</v>
      </c>
      <c r="J9" s="23">
        <v>14878493</v>
      </c>
      <c r="K9" s="19">
        <v>15560519</v>
      </c>
      <c r="L9" s="20">
        <v>16276647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48137488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330000</v>
      </c>
      <c r="D11" s="19">
        <v>214618</v>
      </c>
      <c r="E11" s="20">
        <v>189822</v>
      </c>
      <c r="F11" s="21">
        <v>201000</v>
      </c>
      <c r="G11" s="19">
        <v>201000</v>
      </c>
      <c r="H11" s="20"/>
      <c r="I11" s="22">
        <v>136520</v>
      </c>
      <c r="J11" s="23">
        <v>251325</v>
      </c>
      <c r="K11" s="19">
        <v>265023</v>
      </c>
      <c r="L11" s="20">
        <v>285652</v>
      </c>
    </row>
    <row r="12" spans="1:12" ht="13.5">
      <c r="A12" s="29" t="s">
        <v>26</v>
      </c>
      <c r="B12" s="30"/>
      <c r="C12" s="31">
        <f>SUM(C6:C11)</f>
        <v>47348000</v>
      </c>
      <c r="D12" s="31">
        <f aca="true" t="shared" si="0" ref="D12:L12">SUM(D6:D11)</f>
        <v>61728258</v>
      </c>
      <c r="E12" s="32">
        <f t="shared" si="0"/>
        <v>66476720</v>
      </c>
      <c r="F12" s="33">
        <f t="shared" si="0"/>
        <v>124602000</v>
      </c>
      <c r="G12" s="31">
        <f t="shared" si="0"/>
        <v>124602000</v>
      </c>
      <c r="H12" s="32">
        <f t="shared" si="0"/>
        <v>-4072898</v>
      </c>
      <c r="I12" s="34">
        <f t="shared" si="0"/>
        <v>107270911</v>
      </c>
      <c r="J12" s="35">
        <f t="shared" si="0"/>
        <v>70958935</v>
      </c>
      <c r="K12" s="31">
        <f t="shared" si="0"/>
        <v>65448478</v>
      </c>
      <c r="L12" s="32">
        <f t="shared" si="0"/>
        <v>63296051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1918000</v>
      </c>
      <c r="D17" s="19">
        <v>1874334</v>
      </c>
      <c r="E17" s="20">
        <v>1831001</v>
      </c>
      <c r="F17" s="21">
        <v>1874000</v>
      </c>
      <c r="G17" s="19">
        <v>1874000</v>
      </c>
      <c r="H17" s="20"/>
      <c r="I17" s="22">
        <v>1787668</v>
      </c>
      <c r="J17" s="23">
        <v>1831001</v>
      </c>
      <c r="K17" s="19">
        <v>1571003</v>
      </c>
      <c r="L17" s="20">
        <v>1892001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177062000</v>
      </c>
      <c r="D19" s="19">
        <v>140010095</v>
      </c>
      <c r="E19" s="20">
        <v>147060865</v>
      </c>
      <c r="F19" s="21">
        <v>260012000</v>
      </c>
      <c r="G19" s="19">
        <v>260012000</v>
      </c>
      <c r="H19" s="20">
        <v>5230282</v>
      </c>
      <c r="I19" s="22">
        <v>186299002</v>
      </c>
      <c r="J19" s="23">
        <v>266056576</v>
      </c>
      <c r="K19" s="19">
        <v>317279723</v>
      </c>
      <c r="L19" s="20">
        <v>368799362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>
        <v>368150</v>
      </c>
      <c r="J21" s="23"/>
      <c r="K21" s="19"/>
      <c r="L21" s="20"/>
    </row>
    <row r="22" spans="1:12" ht="13.5">
      <c r="A22" s="24" t="s">
        <v>36</v>
      </c>
      <c r="B22" s="18"/>
      <c r="C22" s="19">
        <v>351000</v>
      </c>
      <c r="D22" s="19">
        <v>1135056</v>
      </c>
      <c r="E22" s="20">
        <v>917896</v>
      </c>
      <c r="F22" s="21">
        <v>2461000</v>
      </c>
      <c r="G22" s="19">
        <v>2461000</v>
      </c>
      <c r="H22" s="20"/>
      <c r="I22" s="22">
        <v>402493</v>
      </c>
      <c r="J22" s="23">
        <v>1341491</v>
      </c>
      <c r="K22" s="19">
        <v>2190101</v>
      </c>
      <c r="L22" s="20">
        <v>2181141</v>
      </c>
    </row>
    <row r="23" spans="1:12" ht="13.5">
      <c r="A23" s="24" t="s">
        <v>37</v>
      </c>
      <c r="B23" s="18"/>
      <c r="C23" s="19"/>
      <c r="D23" s="19">
        <v>368150</v>
      </c>
      <c r="E23" s="20">
        <v>368150</v>
      </c>
      <c r="F23" s="25"/>
      <c r="G23" s="26"/>
      <c r="H23" s="27"/>
      <c r="I23" s="21"/>
      <c r="J23" s="28">
        <v>368150</v>
      </c>
      <c r="K23" s="26">
        <v>368150</v>
      </c>
      <c r="L23" s="27">
        <v>368150</v>
      </c>
    </row>
    <row r="24" spans="1:12" ht="13.5">
      <c r="A24" s="29" t="s">
        <v>38</v>
      </c>
      <c r="B24" s="37"/>
      <c r="C24" s="31">
        <f>SUM(C15:C23)</f>
        <v>179331000</v>
      </c>
      <c r="D24" s="38">
        <f aca="true" t="shared" si="1" ref="D24:L24">SUM(D15:D23)</f>
        <v>143387635</v>
      </c>
      <c r="E24" s="39">
        <f t="shared" si="1"/>
        <v>150177912</v>
      </c>
      <c r="F24" s="40">
        <f t="shared" si="1"/>
        <v>264347000</v>
      </c>
      <c r="G24" s="38">
        <f t="shared" si="1"/>
        <v>264347000</v>
      </c>
      <c r="H24" s="39">
        <f t="shared" si="1"/>
        <v>5230282</v>
      </c>
      <c r="I24" s="41">
        <f t="shared" si="1"/>
        <v>188857313</v>
      </c>
      <c r="J24" s="42">
        <f t="shared" si="1"/>
        <v>269597218</v>
      </c>
      <c r="K24" s="38">
        <f t="shared" si="1"/>
        <v>321408977</v>
      </c>
      <c r="L24" s="39">
        <f t="shared" si="1"/>
        <v>373240654</v>
      </c>
    </row>
    <row r="25" spans="1:12" ht="13.5">
      <c r="A25" s="29" t="s">
        <v>39</v>
      </c>
      <c r="B25" s="30"/>
      <c r="C25" s="31">
        <f>+C12+C24</f>
        <v>226679000</v>
      </c>
      <c r="D25" s="31">
        <f aca="true" t="shared" si="2" ref="D25:L25">+D12+D24</f>
        <v>205115893</v>
      </c>
      <c r="E25" s="32">
        <f t="shared" si="2"/>
        <v>216654632</v>
      </c>
      <c r="F25" s="33">
        <f t="shared" si="2"/>
        <v>388949000</v>
      </c>
      <c r="G25" s="31">
        <f t="shared" si="2"/>
        <v>388949000</v>
      </c>
      <c r="H25" s="32">
        <f t="shared" si="2"/>
        <v>1157384</v>
      </c>
      <c r="I25" s="34">
        <f t="shared" si="2"/>
        <v>296128224</v>
      </c>
      <c r="J25" s="35">
        <f t="shared" si="2"/>
        <v>340556153</v>
      </c>
      <c r="K25" s="31">
        <f t="shared" si="2"/>
        <v>386857455</v>
      </c>
      <c r="L25" s="32">
        <f t="shared" si="2"/>
        <v>436536705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>
        <v>294229</v>
      </c>
      <c r="J30" s="23"/>
      <c r="K30" s="19"/>
      <c r="L30" s="20"/>
    </row>
    <row r="31" spans="1:12" ht="13.5">
      <c r="A31" s="24" t="s">
        <v>45</v>
      </c>
      <c r="B31" s="18"/>
      <c r="C31" s="19">
        <v>472000</v>
      </c>
      <c r="D31" s="19">
        <v>476478</v>
      </c>
      <c r="E31" s="20">
        <v>492592</v>
      </c>
      <c r="F31" s="21">
        <v>508000</v>
      </c>
      <c r="G31" s="19">
        <v>508000</v>
      </c>
      <c r="H31" s="20">
        <v>-4357</v>
      </c>
      <c r="I31" s="22">
        <v>501449</v>
      </c>
      <c r="J31" s="23">
        <v>543083</v>
      </c>
      <c r="K31" s="19">
        <v>570237</v>
      </c>
      <c r="L31" s="20">
        <v>598749</v>
      </c>
    </row>
    <row r="32" spans="1:12" ht="13.5">
      <c r="A32" s="24" t="s">
        <v>46</v>
      </c>
      <c r="B32" s="18" t="s">
        <v>44</v>
      </c>
      <c r="C32" s="19">
        <v>13391000</v>
      </c>
      <c r="D32" s="19">
        <v>10277370</v>
      </c>
      <c r="E32" s="20">
        <v>21618419</v>
      </c>
      <c r="F32" s="21">
        <v>7570000</v>
      </c>
      <c r="G32" s="19">
        <v>7570000</v>
      </c>
      <c r="H32" s="20">
        <v>-5402954</v>
      </c>
      <c r="I32" s="22">
        <v>38755215</v>
      </c>
      <c r="J32" s="23">
        <v>37887215</v>
      </c>
      <c r="K32" s="19">
        <v>30021791</v>
      </c>
      <c r="L32" s="20">
        <v>33673046</v>
      </c>
    </row>
    <row r="33" spans="1:12" ht="13.5">
      <c r="A33" s="24" t="s">
        <v>47</v>
      </c>
      <c r="B33" s="18"/>
      <c r="C33" s="19">
        <v>4376000</v>
      </c>
      <c r="D33" s="19">
        <v>6374484</v>
      </c>
      <c r="E33" s="20"/>
      <c r="F33" s="21">
        <v>6795000</v>
      </c>
      <c r="G33" s="19">
        <v>6795000</v>
      </c>
      <c r="H33" s="20"/>
      <c r="I33" s="22">
        <v>6349621</v>
      </c>
      <c r="J33" s="23">
        <v>14713372</v>
      </c>
      <c r="K33" s="19">
        <v>15449040</v>
      </c>
      <c r="L33" s="20">
        <v>16221492</v>
      </c>
    </row>
    <row r="34" spans="1:12" ht="13.5">
      <c r="A34" s="29" t="s">
        <v>48</v>
      </c>
      <c r="B34" s="30"/>
      <c r="C34" s="31">
        <f>SUM(C29:C33)</f>
        <v>18239000</v>
      </c>
      <c r="D34" s="31">
        <f aca="true" t="shared" si="3" ref="D34:L34">SUM(D29:D33)</f>
        <v>17128332</v>
      </c>
      <c r="E34" s="32">
        <f t="shared" si="3"/>
        <v>22111011</v>
      </c>
      <c r="F34" s="33">
        <f t="shared" si="3"/>
        <v>14873000</v>
      </c>
      <c r="G34" s="31">
        <f t="shared" si="3"/>
        <v>14873000</v>
      </c>
      <c r="H34" s="32">
        <f t="shared" si="3"/>
        <v>-5407311</v>
      </c>
      <c r="I34" s="34">
        <f t="shared" si="3"/>
        <v>45900514</v>
      </c>
      <c r="J34" s="35">
        <f t="shared" si="3"/>
        <v>53143670</v>
      </c>
      <c r="K34" s="31">
        <f t="shared" si="3"/>
        <v>46041068</v>
      </c>
      <c r="L34" s="32">
        <f t="shared" si="3"/>
        <v>50493287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>
        <v>6976304</v>
      </c>
      <c r="J37" s="23"/>
      <c r="K37" s="19"/>
      <c r="L37" s="20"/>
    </row>
    <row r="38" spans="1:12" ht="13.5">
      <c r="A38" s="24" t="s">
        <v>47</v>
      </c>
      <c r="B38" s="18"/>
      <c r="C38" s="19">
        <v>7110000</v>
      </c>
      <c r="D38" s="19">
        <v>15024080</v>
      </c>
      <c r="E38" s="20">
        <v>19312965</v>
      </c>
      <c r="F38" s="21">
        <v>9258000</v>
      </c>
      <c r="G38" s="19">
        <v>9258000</v>
      </c>
      <c r="H38" s="20"/>
      <c r="I38" s="22">
        <v>12871578</v>
      </c>
      <c r="J38" s="23">
        <v>12912787</v>
      </c>
      <c r="K38" s="19">
        <v>13558426</v>
      </c>
      <c r="L38" s="20">
        <v>14236347</v>
      </c>
    </row>
    <row r="39" spans="1:12" ht="13.5">
      <c r="A39" s="29" t="s">
        <v>50</v>
      </c>
      <c r="B39" s="37"/>
      <c r="C39" s="31">
        <f>SUM(C37:C38)</f>
        <v>7110000</v>
      </c>
      <c r="D39" s="38">
        <f aca="true" t="shared" si="4" ref="D39:L39">SUM(D37:D38)</f>
        <v>15024080</v>
      </c>
      <c r="E39" s="39">
        <f t="shared" si="4"/>
        <v>19312965</v>
      </c>
      <c r="F39" s="40">
        <f t="shared" si="4"/>
        <v>9258000</v>
      </c>
      <c r="G39" s="38">
        <f t="shared" si="4"/>
        <v>9258000</v>
      </c>
      <c r="H39" s="39">
        <f t="shared" si="4"/>
        <v>0</v>
      </c>
      <c r="I39" s="40">
        <f t="shared" si="4"/>
        <v>19847882</v>
      </c>
      <c r="J39" s="42">
        <f t="shared" si="4"/>
        <v>12912787</v>
      </c>
      <c r="K39" s="38">
        <f t="shared" si="4"/>
        <v>13558426</v>
      </c>
      <c r="L39" s="39">
        <f t="shared" si="4"/>
        <v>14236347</v>
      </c>
    </row>
    <row r="40" spans="1:12" ht="13.5">
      <c r="A40" s="29" t="s">
        <v>51</v>
      </c>
      <c r="B40" s="30"/>
      <c r="C40" s="31">
        <f>+C34+C39</f>
        <v>25349000</v>
      </c>
      <c r="D40" s="31">
        <f aca="true" t="shared" si="5" ref="D40:L40">+D34+D39</f>
        <v>32152412</v>
      </c>
      <c r="E40" s="32">
        <f t="shared" si="5"/>
        <v>41423976</v>
      </c>
      <c r="F40" s="33">
        <f t="shared" si="5"/>
        <v>24131000</v>
      </c>
      <c r="G40" s="31">
        <f t="shared" si="5"/>
        <v>24131000</v>
      </c>
      <c r="H40" s="32">
        <f t="shared" si="5"/>
        <v>-5407311</v>
      </c>
      <c r="I40" s="34">
        <f t="shared" si="5"/>
        <v>65748396</v>
      </c>
      <c r="J40" s="35">
        <f t="shared" si="5"/>
        <v>66056457</v>
      </c>
      <c r="K40" s="31">
        <f t="shared" si="5"/>
        <v>59599494</v>
      </c>
      <c r="L40" s="32">
        <f t="shared" si="5"/>
        <v>64729634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201330000</v>
      </c>
      <c r="D42" s="46">
        <f aca="true" t="shared" si="6" ref="D42:L42">+D25-D40</f>
        <v>172963481</v>
      </c>
      <c r="E42" s="47">
        <f t="shared" si="6"/>
        <v>175230656</v>
      </c>
      <c r="F42" s="48">
        <f t="shared" si="6"/>
        <v>364818000</v>
      </c>
      <c r="G42" s="46">
        <f t="shared" si="6"/>
        <v>364818000</v>
      </c>
      <c r="H42" s="47">
        <f t="shared" si="6"/>
        <v>6564695</v>
      </c>
      <c r="I42" s="49">
        <f t="shared" si="6"/>
        <v>230379828</v>
      </c>
      <c r="J42" s="50">
        <f t="shared" si="6"/>
        <v>274499696</v>
      </c>
      <c r="K42" s="46">
        <f t="shared" si="6"/>
        <v>327257961</v>
      </c>
      <c r="L42" s="47">
        <f t="shared" si="6"/>
        <v>371807071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99984000</v>
      </c>
      <c r="D45" s="19">
        <v>133292193</v>
      </c>
      <c r="E45" s="20">
        <v>133335800</v>
      </c>
      <c r="F45" s="21">
        <v>325147000</v>
      </c>
      <c r="G45" s="19">
        <v>325147000</v>
      </c>
      <c r="H45" s="20">
        <v>6564695</v>
      </c>
      <c r="I45" s="22">
        <v>188484972</v>
      </c>
      <c r="J45" s="23">
        <v>230912288</v>
      </c>
      <c r="K45" s="19">
        <v>282798805</v>
      </c>
      <c r="L45" s="20">
        <v>326458732</v>
      </c>
    </row>
    <row r="46" spans="1:12" ht="13.5">
      <c r="A46" s="24" t="s">
        <v>56</v>
      </c>
      <c r="B46" s="18" t="s">
        <v>44</v>
      </c>
      <c r="C46" s="19">
        <v>101346000</v>
      </c>
      <c r="D46" s="19">
        <v>39671288</v>
      </c>
      <c r="E46" s="20">
        <v>41894856</v>
      </c>
      <c r="F46" s="21">
        <v>39671000</v>
      </c>
      <c r="G46" s="19">
        <v>39671000</v>
      </c>
      <c r="H46" s="20"/>
      <c r="I46" s="22">
        <v>41894856</v>
      </c>
      <c r="J46" s="23">
        <v>43587408</v>
      </c>
      <c r="K46" s="19">
        <v>44459156</v>
      </c>
      <c r="L46" s="20">
        <v>45348339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201330000</v>
      </c>
      <c r="D48" s="53">
        <f aca="true" t="shared" si="7" ref="D48:L48">SUM(D45:D47)</f>
        <v>172963481</v>
      </c>
      <c r="E48" s="54">
        <f t="shared" si="7"/>
        <v>175230656</v>
      </c>
      <c r="F48" s="55">
        <f t="shared" si="7"/>
        <v>364818000</v>
      </c>
      <c r="G48" s="53">
        <f t="shared" si="7"/>
        <v>364818000</v>
      </c>
      <c r="H48" s="54">
        <f t="shared" si="7"/>
        <v>6564695</v>
      </c>
      <c r="I48" s="56">
        <f t="shared" si="7"/>
        <v>230379828</v>
      </c>
      <c r="J48" s="57">
        <f t="shared" si="7"/>
        <v>274499696</v>
      </c>
      <c r="K48" s="53">
        <f t="shared" si="7"/>
        <v>327257961</v>
      </c>
      <c r="L48" s="54">
        <f t="shared" si="7"/>
        <v>371807071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312558018</v>
      </c>
      <c r="D6" s="19">
        <v>324392751</v>
      </c>
      <c r="E6" s="20">
        <v>86225049</v>
      </c>
      <c r="F6" s="21">
        <v>34700350</v>
      </c>
      <c r="G6" s="19">
        <v>60792602</v>
      </c>
      <c r="H6" s="20">
        <v>27381400</v>
      </c>
      <c r="I6" s="22">
        <v>99770751</v>
      </c>
      <c r="J6" s="23">
        <v>266470911</v>
      </c>
      <c r="K6" s="19">
        <v>365083368</v>
      </c>
      <c r="L6" s="20">
        <v>497098430</v>
      </c>
    </row>
    <row r="7" spans="1:12" ht="13.5">
      <c r="A7" s="24" t="s">
        <v>19</v>
      </c>
      <c r="B7" s="18" t="s">
        <v>20</v>
      </c>
      <c r="C7" s="19">
        <v>110000000</v>
      </c>
      <c r="D7" s="19"/>
      <c r="E7" s="20"/>
      <c r="F7" s="21"/>
      <c r="G7" s="19">
        <v>70000000</v>
      </c>
      <c r="H7" s="20">
        <v>429378101</v>
      </c>
      <c r="I7" s="22">
        <v>143177996</v>
      </c>
      <c r="J7" s="23">
        <v>99000000</v>
      </c>
      <c r="K7" s="19">
        <v>104000000</v>
      </c>
      <c r="L7" s="20">
        <v>110000000</v>
      </c>
    </row>
    <row r="8" spans="1:12" ht="13.5">
      <c r="A8" s="24" t="s">
        <v>21</v>
      </c>
      <c r="B8" s="18" t="s">
        <v>20</v>
      </c>
      <c r="C8" s="19">
        <v>354198069</v>
      </c>
      <c r="D8" s="19">
        <v>375677159</v>
      </c>
      <c r="E8" s="20">
        <v>331842106</v>
      </c>
      <c r="F8" s="21">
        <v>364198069</v>
      </c>
      <c r="G8" s="19">
        <v>364198069</v>
      </c>
      <c r="H8" s="20">
        <v>483741378</v>
      </c>
      <c r="I8" s="22">
        <v>451657057</v>
      </c>
      <c r="J8" s="23">
        <v>352295505</v>
      </c>
      <c r="K8" s="19">
        <v>342678788</v>
      </c>
      <c r="L8" s="20">
        <v>342678788</v>
      </c>
    </row>
    <row r="9" spans="1:12" ht="13.5">
      <c r="A9" s="24" t="s">
        <v>22</v>
      </c>
      <c r="B9" s="18"/>
      <c r="C9" s="19">
        <v>49948811</v>
      </c>
      <c r="D9" s="19">
        <v>14357866</v>
      </c>
      <c r="E9" s="20">
        <v>33022717</v>
      </c>
      <c r="F9" s="21">
        <v>40000000</v>
      </c>
      <c r="G9" s="19">
        <v>40000000</v>
      </c>
      <c r="H9" s="20">
        <v>152927872</v>
      </c>
      <c r="I9" s="22">
        <v>71142074</v>
      </c>
      <c r="J9" s="23">
        <v>40000000</v>
      </c>
      <c r="K9" s="19">
        <v>45000000</v>
      </c>
      <c r="L9" s="20">
        <v>45000000</v>
      </c>
    </row>
    <row r="10" spans="1:12" ht="13.5">
      <c r="A10" s="24" t="s">
        <v>23</v>
      </c>
      <c r="B10" s="18"/>
      <c r="C10" s="19">
        <v>23513337</v>
      </c>
      <c r="D10" s="19">
        <v>24044095</v>
      </c>
      <c r="E10" s="20">
        <v>3317</v>
      </c>
      <c r="F10" s="25">
        <v>24044095</v>
      </c>
      <c r="G10" s="26">
        <v>160512</v>
      </c>
      <c r="H10" s="27">
        <v>151739</v>
      </c>
      <c r="I10" s="22">
        <v>29151144</v>
      </c>
      <c r="J10" s="28">
        <v>500000</v>
      </c>
      <c r="K10" s="26">
        <v>500000</v>
      </c>
      <c r="L10" s="27">
        <v>500000</v>
      </c>
    </row>
    <row r="11" spans="1:12" ht="13.5">
      <c r="A11" s="24" t="s">
        <v>24</v>
      </c>
      <c r="B11" s="18" t="s">
        <v>25</v>
      </c>
      <c r="C11" s="19">
        <v>54289304</v>
      </c>
      <c r="D11" s="19">
        <v>36214414</v>
      </c>
      <c r="E11" s="20">
        <v>62995698</v>
      </c>
      <c r="F11" s="21">
        <v>36214714</v>
      </c>
      <c r="G11" s="19">
        <v>36214714</v>
      </c>
      <c r="H11" s="20">
        <v>89452555</v>
      </c>
      <c r="I11" s="22">
        <v>165385222</v>
      </c>
      <c r="J11" s="23">
        <v>36214114</v>
      </c>
      <c r="K11" s="19">
        <v>36214114</v>
      </c>
      <c r="L11" s="20">
        <v>36214114</v>
      </c>
    </row>
    <row r="12" spans="1:12" ht="13.5">
      <c r="A12" s="29" t="s">
        <v>26</v>
      </c>
      <c r="B12" s="30"/>
      <c r="C12" s="31">
        <f>SUM(C6:C11)</f>
        <v>904507539</v>
      </c>
      <c r="D12" s="31">
        <f aca="true" t="shared" si="0" ref="D12:L12">SUM(D6:D11)</f>
        <v>774686285</v>
      </c>
      <c r="E12" s="32">
        <f t="shared" si="0"/>
        <v>514088887</v>
      </c>
      <c r="F12" s="33">
        <f t="shared" si="0"/>
        <v>499157228</v>
      </c>
      <c r="G12" s="31">
        <f t="shared" si="0"/>
        <v>571365897</v>
      </c>
      <c r="H12" s="32">
        <f t="shared" si="0"/>
        <v>1183033045</v>
      </c>
      <c r="I12" s="34">
        <f t="shared" si="0"/>
        <v>960284244</v>
      </c>
      <c r="J12" s="35">
        <f t="shared" si="0"/>
        <v>794480530</v>
      </c>
      <c r="K12" s="31">
        <f t="shared" si="0"/>
        <v>893476270</v>
      </c>
      <c r="L12" s="32">
        <f t="shared" si="0"/>
        <v>1031491332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8152419</v>
      </c>
      <c r="D15" s="19">
        <v>375671</v>
      </c>
      <c r="E15" s="20">
        <v>160512</v>
      </c>
      <c r="F15" s="21">
        <v>375671</v>
      </c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58999800</v>
      </c>
      <c r="D16" s="19">
        <v>86972025</v>
      </c>
      <c r="E16" s="20">
        <v>59000800</v>
      </c>
      <c r="F16" s="25">
        <v>74000800</v>
      </c>
      <c r="G16" s="26">
        <v>93450800</v>
      </c>
      <c r="H16" s="27">
        <v>103450800</v>
      </c>
      <c r="I16" s="22">
        <v>148185</v>
      </c>
      <c r="J16" s="28">
        <v>123200000</v>
      </c>
      <c r="K16" s="26">
        <v>158200000</v>
      </c>
      <c r="L16" s="27">
        <v>163200000</v>
      </c>
    </row>
    <row r="17" spans="1:12" ht="13.5">
      <c r="A17" s="24" t="s">
        <v>30</v>
      </c>
      <c r="B17" s="18"/>
      <c r="C17" s="19">
        <v>544972448</v>
      </c>
      <c r="D17" s="19">
        <v>617158459</v>
      </c>
      <c r="E17" s="20">
        <v>658489237</v>
      </c>
      <c r="F17" s="21">
        <v>617158459</v>
      </c>
      <c r="G17" s="19">
        <v>658489237</v>
      </c>
      <c r="H17" s="20">
        <v>658809924</v>
      </c>
      <c r="I17" s="22">
        <v>656976469</v>
      </c>
      <c r="J17" s="23">
        <v>658489237</v>
      </c>
      <c r="K17" s="19">
        <v>658489237</v>
      </c>
      <c r="L17" s="20">
        <v>658489237</v>
      </c>
    </row>
    <row r="18" spans="1:12" ht="13.5">
      <c r="A18" s="24" t="s">
        <v>31</v>
      </c>
      <c r="B18" s="18"/>
      <c r="C18" s="19">
        <v>8217389</v>
      </c>
      <c r="D18" s="19"/>
      <c r="E18" s="20"/>
      <c r="F18" s="21"/>
      <c r="G18" s="19"/>
      <c r="H18" s="20"/>
      <c r="I18" s="22">
        <v>105399873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7292652118</v>
      </c>
      <c r="D19" s="19">
        <v>8707345125</v>
      </c>
      <c r="E19" s="20">
        <v>8687435052</v>
      </c>
      <c r="F19" s="21">
        <v>9514054066</v>
      </c>
      <c r="G19" s="19">
        <v>9570934412</v>
      </c>
      <c r="H19" s="20">
        <v>9606513197</v>
      </c>
      <c r="I19" s="22">
        <v>13360354162</v>
      </c>
      <c r="J19" s="23">
        <v>10291534412</v>
      </c>
      <c r="K19" s="19">
        <v>10545886547</v>
      </c>
      <c r="L19" s="20">
        <v>10545886547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>
        <v>15595443</v>
      </c>
      <c r="J20" s="23">
        <v>8999025</v>
      </c>
      <c r="K20" s="19">
        <v>14277750</v>
      </c>
      <c r="L20" s="20">
        <v>14277750</v>
      </c>
    </row>
    <row r="21" spans="1:12" ht="13.5">
      <c r="A21" s="24" t="s">
        <v>35</v>
      </c>
      <c r="B21" s="18"/>
      <c r="C21" s="19">
        <v>16633000</v>
      </c>
      <c r="D21" s="19">
        <v>14277750</v>
      </c>
      <c r="E21" s="20">
        <v>8999025</v>
      </c>
      <c r="F21" s="21">
        <v>14277750</v>
      </c>
      <c r="G21" s="19">
        <v>8999025</v>
      </c>
      <c r="H21" s="20">
        <v>8999025</v>
      </c>
      <c r="I21" s="22">
        <v>15570834</v>
      </c>
      <c r="J21" s="23">
        <v>2073968</v>
      </c>
      <c r="K21" s="19">
        <v>2507661</v>
      </c>
      <c r="L21" s="20">
        <v>2507661</v>
      </c>
    </row>
    <row r="22" spans="1:12" ht="13.5">
      <c r="A22" s="24" t="s">
        <v>36</v>
      </c>
      <c r="B22" s="18"/>
      <c r="C22" s="19">
        <v>12799379</v>
      </c>
      <c r="D22" s="19">
        <v>2399624</v>
      </c>
      <c r="E22" s="20">
        <v>2073968</v>
      </c>
      <c r="F22" s="21">
        <v>2507661</v>
      </c>
      <c r="G22" s="19">
        <v>2073968</v>
      </c>
      <c r="H22" s="20">
        <v>2249115</v>
      </c>
      <c r="I22" s="22">
        <v>3217781</v>
      </c>
      <c r="J22" s="23">
        <v>15609153</v>
      </c>
      <c r="K22" s="19">
        <v>4588129</v>
      </c>
      <c r="L22" s="20">
        <v>4588129</v>
      </c>
    </row>
    <row r="23" spans="1:12" ht="13.5">
      <c r="A23" s="24" t="s">
        <v>37</v>
      </c>
      <c r="B23" s="18"/>
      <c r="C23" s="19">
        <v>3671704</v>
      </c>
      <c r="D23" s="19">
        <v>4588129</v>
      </c>
      <c r="E23" s="20">
        <v>15609153</v>
      </c>
      <c r="F23" s="25">
        <v>4588129</v>
      </c>
      <c r="G23" s="26">
        <v>15609153</v>
      </c>
      <c r="H23" s="27"/>
      <c r="I23" s="21"/>
      <c r="J23" s="28">
        <v>16609153</v>
      </c>
      <c r="K23" s="26">
        <v>16609153</v>
      </c>
      <c r="L23" s="27">
        <v>16609153</v>
      </c>
    </row>
    <row r="24" spans="1:12" ht="13.5">
      <c r="A24" s="29" t="s">
        <v>38</v>
      </c>
      <c r="B24" s="37"/>
      <c r="C24" s="31">
        <f>SUM(C15:C23)</f>
        <v>7946098257</v>
      </c>
      <c r="D24" s="38">
        <f aca="true" t="shared" si="1" ref="D24:L24">SUM(D15:D23)</f>
        <v>9433116783</v>
      </c>
      <c r="E24" s="39">
        <f t="shared" si="1"/>
        <v>9431767747</v>
      </c>
      <c r="F24" s="40">
        <f t="shared" si="1"/>
        <v>10226962536</v>
      </c>
      <c r="G24" s="38">
        <f t="shared" si="1"/>
        <v>10349556595</v>
      </c>
      <c r="H24" s="39">
        <f t="shared" si="1"/>
        <v>10380022061</v>
      </c>
      <c r="I24" s="41">
        <f t="shared" si="1"/>
        <v>14157262747</v>
      </c>
      <c r="J24" s="42">
        <f t="shared" si="1"/>
        <v>11116514948</v>
      </c>
      <c r="K24" s="38">
        <f t="shared" si="1"/>
        <v>11400558477</v>
      </c>
      <c r="L24" s="39">
        <f t="shared" si="1"/>
        <v>11405558477</v>
      </c>
    </row>
    <row r="25" spans="1:12" ht="13.5">
      <c r="A25" s="29" t="s">
        <v>39</v>
      </c>
      <c r="B25" s="30"/>
      <c r="C25" s="31">
        <f>+C12+C24</f>
        <v>8850605796</v>
      </c>
      <c r="D25" s="31">
        <f aca="true" t="shared" si="2" ref="D25:L25">+D12+D24</f>
        <v>10207803068</v>
      </c>
      <c r="E25" s="32">
        <f t="shared" si="2"/>
        <v>9945856634</v>
      </c>
      <c r="F25" s="33">
        <f t="shared" si="2"/>
        <v>10726119764</v>
      </c>
      <c r="G25" s="31">
        <f t="shared" si="2"/>
        <v>10920922492</v>
      </c>
      <c r="H25" s="32">
        <f t="shared" si="2"/>
        <v>11563055106</v>
      </c>
      <c r="I25" s="34">
        <f t="shared" si="2"/>
        <v>15117546991</v>
      </c>
      <c r="J25" s="35">
        <f t="shared" si="2"/>
        <v>11910995478</v>
      </c>
      <c r="K25" s="31">
        <f t="shared" si="2"/>
        <v>12294034747</v>
      </c>
      <c r="L25" s="32">
        <f t="shared" si="2"/>
        <v>12437049809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71792266</v>
      </c>
      <c r="D30" s="19">
        <v>77807827</v>
      </c>
      <c r="E30" s="20">
        <v>104707739</v>
      </c>
      <c r="F30" s="21">
        <v>102498679</v>
      </c>
      <c r="G30" s="19">
        <v>102498679</v>
      </c>
      <c r="H30" s="20">
        <v>102498679</v>
      </c>
      <c r="I30" s="22">
        <v>59829253</v>
      </c>
      <c r="J30" s="23">
        <v>122498679</v>
      </c>
      <c r="K30" s="19">
        <v>112948679</v>
      </c>
      <c r="L30" s="20">
        <v>54580679</v>
      </c>
    </row>
    <row r="31" spans="1:12" ht="13.5">
      <c r="A31" s="24" t="s">
        <v>45</v>
      </c>
      <c r="B31" s="18"/>
      <c r="C31" s="19">
        <v>65650273</v>
      </c>
      <c r="D31" s="19">
        <v>69385309</v>
      </c>
      <c r="E31" s="20">
        <v>68863503</v>
      </c>
      <c r="F31" s="21">
        <v>67612258</v>
      </c>
      <c r="G31" s="19">
        <v>70000000</v>
      </c>
      <c r="H31" s="20">
        <v>70943929</v>
      </c>
      <c r="I31" s="22">
        <v>70952968</v>
      </c>
      <c r="J31" s="23">
        <v>75000000</v>
      </c>
      <c r="K31" s="19">
        <v>75000000</v>
      </c>
      <c r="L31" s="20">
        <v>75000000</v>
      </c>
    </row>
    <row r="32" spans="1:12" ht="13.5">
      <c r="A32" s="24" t="s">
        <v>46</v>
      </c>
      <c r="B32" s="18" t="s">
        <v>44</v>
      </c>
      <c r="C32" s="19">
        <v>588759889</v>
      </c>
      <c r="D32" s="19">
        <v>577443719</v>
      </c>
      <c r="E32" s="20">
        <v>411348527</v>
      </c>
      <c r="F32" s="21">
        <v>404823350</v>
      </c>
      <c r="G32" s="19">
        <v>404823350</v>
      </c>
      <c r="H32" s="20">
        <v>810671033</v>
      </c>
      <c r="I32" s="22">
        <v>571249505</v>
      </c>
      <c r="J32" s="23">
        <v>404823350</v>
      </c>
      <c r="K32" s="19">
        <v>446197600</v>
      </c>
      <c r="L32" s="20">
        <v>502585000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>
        <v>50740600</v>
      </c>
      <c r="H33" s="20">
        <v>50740600</v>
      </c>
      <c r="I33" s="22">
        <v>33971316</v>
      </c>
      <c r="J33" s="23">
        <v>70000000</v>
      </c>
      <c r="K33" s="19">
        <v>70000000</v>
      </c>
      <c r="L33" s="20">
        <v>70000000</v>
      </c>
    </row>
    <row r="34" spans="1:12" ht="13.5">
      <c r="A34" s="29" t="s">
        <v>48</v>
      </c>
      <c r="B34" s="30"/>
      <c r="C34" s="31">
        <f>SUM(C29:C33)</f>
        <v>726202428</v>
      </c>
      <c r="D34" s="31">
        <f aca="true" t="shared" si="3" ref="D34:L34">SUM(D29:D33)</f>
        <v>724636855</v>
      </c>
      <c r="E34" s="32">
        <f t="shared" si="3"/>
        <v>584919769</v>
      </c>
      <c r="F34" s="33">
        <f t="shared" si="3"/>
        <v>574934287</v>
      </c>
      <c r="G34" s="31">
        <f t="shared" si="3"/>
        <v>628062629</v>
      </c>
      <c r="H34" s="32">
        <f t="shared" si="3"/>
        <v>1034854241</v>
      </c>
      <c r="I34" s="34">
        <f t="shared" si="3"/>
        <v>736003042</v>
      </c>
      <c r="J34" s="35">
        <f t="shared" si="3"/>
        <v>672322029</v>
      </c>
      <c r="K34" s="31">
        <f t="shared" si="3"/>
        <v>704146279</v>
      </c>
      <c r="L34" s="32">
        <f t="shared" si="3"/>
        <v>702165679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309088236</v>
      </c>
      <c r="D37" s="19">
        <v>259775815</v>
      </c>
      <c r="E37" s="20">
        <v>196617556</v>
      </c>
      <c r="F37" s="21">
        <v>355622000</v>
      </c>
      <c r="G37" s="19">
        <v>355622000</v>
      </c>
      <c r="H37" s="20">
        <v>373102243</v>
      </c>
      <c r="I37" s="22">
        <v>346547557</v>
      </c>
      <c r="J37" s="23">
        <v>518013000</v>
      </c>
      <c r="K37" s="19">
        <v>458349000</v>
      </c>
      <c r="L37" s="20">
        <v>469635000</v>
      </c>
    </row>
    <row r="38" spans="1:12" ht="13.5">
      <c r="A38" s="24" t="s">
        <v>47</v>
      </c>
      <c r="B38" s="18"/>
      <c r="C38" s="19">
        <v>204788721</v>
      </c>
      <c r="D38" s="19">
        <v>244712944</v>
      </c>
      <c r="E38" s="20">
        <v>264084655</v>
      </c>
      <c r="F38" s="21">
        <v>241611000</v>
      </c>
      <c r="G38" s="19">
        <v>190870400</v>
      </c>
      <c r="H38" s="20">
        <v>251835536</v>
      </c>
      <c r="I38" s="22">
        <v>275090459</v>
      </c>
      <c r="J38" s="23">
        <v>190870400</v>
      </c>
      <c r="K38" s="19">
        <v>246121371</v>
      </c>
      <c r="L38" s="20">
        <v>286121371</v>
      </c>
    </row>
    <row r="39" spans="1:12" ht="13.5">
      <c r="A39" s="29" t="s">
        <v>50</v>
      </c>
      <c r="B39" s="37"/>
      <c r="C39" s="31">
        <f>SUM(C37:C38)</f>
        <v>513876957</v>
      </c>
      <c r="D39" s="38">
        <f aca="true" t="shared" si="4" ref="D39:L39">SUM(D37:D38)</f>
        <v>504488759</v>
      </c>
      <c r="E39" s="39">
        <f t="shared" si="4"/>
        <v>460702211</v>
      </c>
      <c r="F39" s="40">
        <f t="shared" si="4"/>
        <v>597233000</v>
      </c>
      <c r="G39" s="38">
        <f t="shared" si="4"/>
        <v>546492400</v>
      </c>
      <c r="H39" s="39">
        <f t="shared" si="4"/>
        <v>624937779</v>
      </c>
      <c r="I39" s="40">
        <f t="shared" si="4"/>
        <v>621638016</v>
      </c>
      <c r="J39" s="42">
        <f t="shared" si="4"/>
        <v>708883400</v>
      </c>
      <c r="K39" s="38">
        <f t="shared" si="4"/>
        <v>704470371</v>
      </c>
      <c r="L39" s="39">
        <f t="shared" si="4"/>
        <v>755756371</v>
      </c>
    </row>
    <row r="40" spans="1:12" ht="13.5">
      <c r="A40" s="29" t="s">
        <v>51</v>
      </c>
      <c r="B40" s="30"/>
      <c r="C40" s="31">
        <f>+C34+C39</f>
        <v>1240079385</v>
      </c>
      <c r="D40" s="31">
        <f aca="true" t="shared" si="5" ref="D40:L40">+D34+D39</f>
        <v>1229125614</v>
      </c>
      <c r="E40" s="32">
        <f t="shared" si="5"/>
        <v>1045621980</v>
      </c>
      <c r="F40" s="33">
        <f t="shared" si="5"/>
        <v>1172167287</v>
      </c>
      <c r="G40" s="31">
        <f t="shared" si="5"/>
        <v>1174555029</v>
      </c>
      <c r="H40" s="32">
        <f t="shared" si="5"/>
        <v>1659792020</v>
      </c>
      <c r="I40" s="34">
        <f t="shared" si="5"/>
        <v>1357641058</v>
      </c>
      <c r="J40" s="35">
        <f t="shared" si="5"/>
        <v>1381205429</v>
      </c>
      <c r="K40" s="31">
        <f t="shared" si="5"/>
        <v>1408616650</v>
      </c>
      <c r="L40" s="32">
        <f t="shared" si="5"/>
        <v>1457922050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7610526411</v>
      </c>
      <c r="D42" s="46">
        <f aca="true" t="shared" si="6" ref="D42:L42">+D25-D40</f>
        <v>8978677454</v>
      </c>
      <c r="E42" s="47">
        <f t="shared" si="6"/>
        <v>8900234654</v>
      </c>
      <c r="F42" s="48">
        <f t="shared" si="6"/>
        <v>9553952477</v>
      </c>
      <c r="G42" s="46">
        <f t="shared" si="6"/>
        <v>9746367463</v>
      </c>
      <c r="H42" s="47">
        <f t="shared" si="6"/>
        <v>9903263086</v>
      </c>
      <c r="I42" s="49">
        <f t="shared" si="6"/>
        <v>13759905933</v>
      </c>
      <c r="J42" s="50">
        <f t="shared" si="6"/>
        <v>10529790049</v>
      </c>
      <c r="K42" s="46">
        <f t="shared" si="6"/>
        <v>10885418097</v>
      </c>
      <c r="L42" s="47">
        <f t="shared" si="6"/>
        <v>10979127759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5681342701</v>
      </c>
      <c r="D45" s="19">
        <v>5504984953</v>
      </c>
      <c r="E45" s="20">
        <v>5491715453</v>
      </c>
      <c r="F45" s="21">
        <v>6159820640</v>
      </c>
      <c r="G45" s="19">
        <v>6337848262</v>
      </c>
      <c r="H45" s="20">
        <v>6466745818</v>
      </c>
      <c r="I45" s="22">
        <v>6484338544</v>
      </c>
      <c r="J45" s="23">
        <v>7121270848</v>
      </c>
      <c r="K45" s="19">
        <v>7476898896</v>
      </c>
      <c r="L45" s="20">
        <v>7570608558</v>
      </c>
    </row>
    <row r="46" spans="1:12" ht="13.5">
      <c r="A46" s="24" t="s">
        <v>56</v>
      </c>
      <c r="B46" s="18" t="s">
        <v>44</v>
      </c>
      <c r="C46" s="19">
        <v>1929183710</v>
      </c>
      <c r="D46" s="19">
        <v>3473692501</v>
      </c>
      <c r="E46" s="20">
        <v>3408519201</v>
      </c>
      <c r="F46" s="21">
        <v>3394131838</v>
      </c>
      <c r="G46" s="19">
        <v>3408519201</v>
      </c>
      <c r="H46" s="20">
        <v>3436517268</v>
      </c>
      <c r="I46" s="22">
        <v>7275567388</v>
      </c>
      <c r="J46" s="23">
        <v>3408519201</v>
      </c>
      <c r="K46" s="19">
        <v>3408519201</v>
      </c>
      <c r="L46" s="20">
        <v>3408519201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7610526411</v>
      </c>
      <c r="D48" s="53">
        <f aca="true" t="shared" si="7" ref="D48:L48">SUM(D45:D47)</f>
        <v>8978677454</v>
      </c>
      <c r="E48" s="54">
        <f t="shared" si="7"/>
        <v>8900234654</v>
      </c>
      <c r="F48" s="55">
        <f t="shared" si="7"/>
        <v>9553952478</v>
      </c>
      <c r="G48" s="53">
        <f t="shared" si="7"/>
        <v>9746367463</v>
      </c>
      <c r="H48" s="54">
        <f t="shared" si="7"/>
        <v>9903263086</v>
      </c>
      <c r="I48" s="56">
        <f t="shared" si="7"/>
        <v>13759905932</v>
      </c>
      <c r="J48" s="57">
        <f t="shared" si="7"/>
        <v>10529790049</v>
      </c>
      <c r="K48" s="53">
        <f t="shared" si="7"/>
        <v>10885418097</v>
      </c>
      <c r="L48" s="54">
        <f t="shared" si="7"/>
        <v>10979127759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8160281</v>
      </c>
      <c r="D6" s="19">
        <v>11454586</v>
      </c>
      <c r="E6" s="20">
        <v>1702559</v>
      </c>
      <c r="F6" s="21">
        <v>6300000</v>
      </c>
      <c r="G6" s="19">
        <v>6300000</v>
      </c>
      <c r="H6" s="20">
        <v>14242935</v>
      </c>
      <c r="I6" s="22">
        <v>14261566</v>
      </c>
      <c r="J6" s="23">
        <v>1700000</v>
      </c>
      <c r="K6" s="19">
        <v>1750000</v>
      </c>
      <c r="L6" s="20">
        <v>1800000</v>
      </c>
    </row>
    <row r="7" spans="1:12" ht="13.5">
      <c r="A7" s="24" t="s">
        <v>19</v>
      </c>
      <c r="B7" s="18" t="s">
        <v>20</v>
      </c>
      <c r="C7" s="19">
        <v>100645585</v>
      </c>
      <c r="D7" s="19">
        <v>182352429</v>
      </c>
      <c r="E7" s="20">
        <v>254900520</v>
      </c>
      <c r="F7" s="21">
        <v>245170338</v>
      </c>
      <c r="G7" s="19">
        <v>245170338</v>
      </c>
      <c r="H7" s="20">
        <v>172984522</v>
      </c>
      <c r="I7" s="22">
        <v>173151390</v>
      </c>
      <c r="J7" s="23">
        <v>132244083</v>
      </c>
      <c r="K7" s="19">
        <v>58743504</v>
      </c>
      <c r="L7" s="20">
        <v>2122813</v>
      </c>
    </row>
    <row r="8" spans="1:12" ht="13.5">
      <c r="A8" s="24" t="s">
        <v>21</v>
      </c>
      <c r="B8" s="18" t="s">
        <v>20</v>
      </c>
      <c r="C8" s="19">
        <v>47051732</v>
      </c>
      <c r="D8" s="19">
        <v>45256432</v>
      </c>
      <c r="E8" s="20">
        <v>36660737</v>
      </c>
      <c r="F8" s="21">
        <v>83346322</v>
      </c>
      <c r="G8" s="19">
        <v>83346322</v>
      </c>
      <c r="H8" s="20">
        <v>94034289</v>
      </c>
      <c r="I8" s="22">
        <v>19244406</v>
      </c>
      <c r="J8" s="23">
        <v>303713680</v>
      </c>
      <c r="K8" s="19">
        <v>370883586</v>
      </c>
      <c r="L8" s="20">
        <v>448932927</v>
      </c>
    </row>
    <row r="9" spans="1:12" ht="13.5">
      <c r="A9" s="24" t="s">
        <v>22</v>
      </c>
      <c r="B9" s="18"/>
      <c r="C9" s="19">
        <v>17565307</v>
      </c>
      <c r="D9" s="19">
        <v>85293302</v>
      </c>
      <c r="E9" s="20">
        <v>53687446</v>
      </c>
      <c r="F9" s="21">
        <v>31420948</v>
      </c>
      <c r="G9" s="19">
        <v>31420948</v>
      </c>
      <c r="H9" s="20"/>
      <c r="I9" s="22">
        <v>64132826</v>
      </c>
      <c r="J9" s="23">
        <v>29507625</v>
      </c>
      <c r="K9" s="19">
        <v>31598158</v>
      </c>
      <c r="L9" s="20">
        <v>32546103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>
        <v>-17092</v>
      </c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297085</v>
      </c>
      <c r="D11" s="19">
        <v>1428229</v>
      </c>
      <c r="E11" s="20">
        <v>1845417</v>
      </c>
      <c r="F11" s="21">
        <v>432540</v>
      </c>
      <c r="G11" s="19">
        <v>432540</v>
      </c>
      <c r="H11" s="20">
        <v>2117250</v>
      </c>
      <c r="I11" s="22">
        <v>3962196</v>
      </c>
      <c r="J11" s="23">
        <v>2500000</v>
      </c>
      <c r="K11" s="19">
        <v>2600000</v>
      </c>
      <c r="L11" s="20">
        <v>2700000</v>
      </c>
    </row>
    <row r="12" spans="1:12" ht="13.5">
      <c r="A12" s="29" t="s">
        <v>26</v>
      </c>
      <c r="B12" s="30"/>
      <c r="C12" s="31">
        <f>SUM(C6:C11)</f>
        <v>173719990</v>
      </c>
      <c r="D12" s="31">
        <f aca="true" t="shared" si="0" ref="D12:L12">SUM(D6:D11)</f>
        <v>325784978</v>
      </c>
      <c r="E12" s="32">
        <f t="shared" si="0"/>
        <v>348796679</v>
      </c>
      <c r="F12" s="33">
        <f t="shared" si="0"/>
        <v>366670148</v>
      </c>
      <c r="G12" s="31">
        <f t="shared" si="0"/>
        <v>366670148</v>
      </c>
      <c r="H12" s="32">
        <f t="shared" si="0"/>
        <v>283361904</v>
      </c>
      <c r="I12" s="34">
        <f t="shared" si="0"/>
        <v>274752384</v>
      </c>
      <c r="J12" s="35">
        <f t="shared" si="0"/>
        <v>469665388</v>
      </c>
      <c r="K12" s="31">
        <f t="shared" si="0"/>
        <v>465575248</v>
      </c>
      <c r="L12" s="32">
        <f t="shared" si="0"/>
        <v>488101843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494248831</v>
      </c>
      <c r="D19" s="19">
        <v>517483079</v>
      </c>
      <c r="E19" s="20">
        <v>566329608</v>
      </c>
      <c r="F19" s="21">
        <v>720517830</v>
      </c>
      <c r="G19" s="19">
        <v>720517830</v>
      </c>
      <c r="H19" s="20"/>
      <c r="I19" s="22">
        <v>769993685</v>
      </c>
      <c r="J19" s="23">
        <v>800439939</v>
      </c>
      <c r="K19" s="19">
        <v>935939332</v>
      </c>
      <c r="L19" s="20">
        <v>1062074080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>
        <v>104540</v>
      </c>
      <c r="F22" s="21"/>
      <c r="G22" s="19"/>
      <c r="H22" s="20"/>
      <c r="I22" s="22">
        <v>48314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494248831</v>
      </c>
      <c r="D24" s="38">
        <f aca="true" t="shared" si="1" ref="D24:L24">SUM(D15:D23)</f>
        <v>517483079</v>
      </c>
      <c r="E24" s="39">
        <f t="shared" si="1"/>
        <v>566434148</v>
      </c>
      <c r="F24" s="40">
        <f t="shared" si="1"/>
        <v>720517830</v>
      </c>
      <c r="G24" s="38">
        <f t="shared" si="1"/>
        <v>720517830</v>
      </c>
      <c r="H24" s="39">
        <f t="shared" si="1"/>
        <v>0</v>
      </c>
      <c r="I24" s="41">
        <f t="shared" si="1"/>
        <v>770041999</v>
      </c>
      <c r="J24" s="42">
        <f t="shared" si="1"/>
        <v>800439939</v>
      </c>
      <c r="K24" s="38">
        <f t="shared" si="1"/>
        <v>935939332</v>
      </c>
      <c r="L24" s="39">
        <f t="shared" si="1"/>
        <v>1062074080</v>
      </c>
    </row>
    <row r="25" spans="1:12" ht="13.5">
      <c r="A25" s="29" t="s">
        <v>39</v>
      </c>
      <c r="B25" s="30"/>
      <c r="C25" s="31">
        <f>+C12+C24</f>
        <v>667968821</v>
      </c>
      <c r="D25" s="31">
        <f aca="true" t="shared" si="2" ref="D25:L25">+D12+D24</f>
        <v>843268057</v>
      </c>
      <c r="E25" s="32">
        <f t="shared" si="2"/>
        <v>915230827</v>
      </c>
      <c r="F25" s="33">
        <f t="shared" si="2"/>
        <v>1087187978</v>
      </c>
      <c r="G25" s="31">
        <f t="shared" si="2"/>
        <v>1087187978</v>
      </c>
      <c r="H25" s="32">
        <f t="shared" si="2"/>
        <v>283361904</v>
      </c>
      <c r="I25" s="34">
        <f t="shared" si="2"/>
        <v>1044794383</v>
      </c>
      <c r="J25" s="35">
        <f t="shared" si="2"/>
        <v>1270105327</v>
      </c>
      <c r="K25" s="31">
        <f t="shared" si="2"/>
        <v>1401514580</v>
      </c>
      <c r="L25" s="32">
        <f t="shared" si="2"/>
        <v>1550175923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48053</v>
      </c>
      <c r="D30" s="19">
        <v>72347</v>
      </c>
      <c r="E30" s="20">
        <v>585537</v>
      </c>
      <c r="F30" s="21">
        <v>1089000</v>
      </c>
      <c r="G30" s="19">
        <v>1089000</v>
      </c>
      <c r="H30" s="20"/>
      <c r="I30" s="22">
        <v>533714</v>
      </c>
      <c r="J30" s="23">
        <v>533714</v>
      </c>
      <c r="K30" s="19">
        <v>585537</v>
      </c>
      <c r="L30" s="20">
        <v>670638</v>
      </c>
    </row>
    <row r="31" spans="1:12" ht="13.5">
      <c r="A31" s="24" t="s">
        <v>45</v>
      </c>
      <c r="B31" s="18"/>
      <c r="C31" s="19">
        <v>2886971</v>
      </c>
      <c r="D31" s="19">
        <v>1768636</v>
      </c>
      <c r="E31" s="20">
        <v>1823036</v>
      </c>
      <c r="F31" s="21">
        <v>641300</v>
      </c>
      <c r="G31" s="19">
        <v>641300</v>
      </c>
      <c r="H31" s="20">
        <v>-34800</v>
      </c>
      <c r="I31" s="22">
        <v>1857836</v>
      </c>
      <c r="J31" s="23">
        <v>1800000</v>
      </c>
      <c r="K31" s="19">
        <v>1850000</v>
      </c>
      <c r="L31" s="20">
        <v>1900000</v>
      </c>
    </row>
    <row r="32" spans="1:12" ht="13.5">
      <c r="A32" s="24" t="s">
        <v>46</v>
      </c>
      <c r="B32" s="18" t="s">
        <v>44</v>
      </c>
      <c r="C32" s="19">
        <v>41326894</v>
      </c>
      <c r="D32" s="19">
        <v>85649497</v>
      </c>
      <c r="E32" s="20">
        <v>91518820</v>
      </c>
      <c r="F32" s="21">
        <v>35720000</v>
      </c>
      <c r="G32" s="19">
        <v>35720000</v>
      </c>
      <c r="H32" s="20">
        <v>38266775</v>
      </c>
      <c r="I32" s="22">
        <v>55366346</v>
      </c>
      <c r="J32" s="23">
        <v>39239058</v>
      </c>
      <c r="K32" s="19">
        <v>42308073</v>
      </c>
      <c r="L32" s="20">
        <v>30368432</v>
      </c>
    </row>
    <row r="33" spans="1:12" ht="13.5">
      <c r="A33" s="24" t="s">
        <v>47</v>
      </c>
      <c r="B33" s="18"/>
      <c r="C33" s="19"/>
      <c r="D33" s="19">
        <v>5521360</v>
      </c>
      <c r="E33" s="20"/>
      <c r="F33" s="21"/>
      <c r="G33" s="19"/>
      <c r="H33" s="20">
        <v>1613884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44261918</v>
      </c>
      <c r="D34" s="31">
        <f aca="true" t="shared" si="3" ref="D34:L34">SUM(D29:D33)</f>
        <v>93011840</v>
      </c>
      <c r="E34" s="32">
        <f t="shared" si="3"/>
        <v>93927393</v>
      </c>
      <c r="F34" s="33">
        <f t="shared" si="3"/>
        <v>37450300</v>
      </c>
      <c r="G34" s="31">
        <f t="shared" si="3"/>
        <v>37450300</v>
      </c>
      <c r="H34" s="32">
        <f t="shared" si="3"/>
        <v>39845859</v>
      </c>
      <c r="I34" s="34">
        <f t="shared" si="3"/>
        <v>57757896</v>
      </c>
      <c r="J34" s="35">
        <f t="shared" si="3"/>
        <v>41572772</v>
      </c>
      <c r="K34" s="31">
        <f t="shared" si="3"/>
        <v>44743610</v>
      </c>
      <c r="L34" s="32">
        <f t="shared" si="3"/>
        <v>32939070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385373</v>
      </c>
      <c r="D37" s="19"/>
      <c r="E37" s="20">
        <v>670638</v>
      </c>
      <c r="F37" s="21">
        <v>397500</v>
      </c>
      <c r="G37" s="19">
        <v>397500</v>
      </c>
      <c r="H37" s="20"/>
      <c r="I37" s="22">
        <v>238138</v>
      </c>
      <c r="J37" s="23">
        <v>238138</v>
      </c>
      <c r="K37" s="19">
        <v>670638</v>
      </c>
      <c r="L37" s="20">
        <v>85101</v>
      </c>
    </row>
    <row r="38" spans="1:12" ht="13.5">
      <c r="A38" s="24" t="s">
        <v>47</v>
      </c>
      <c r="B38" s="18"/>
      <c r="C38" s="19">
        <v>12389158</v>
      </c>
      <c r="D38" s="19">
        <v>12942913</v>
      </c>
      <c r="E38" s="20">
        <v>5495706</v>
      </c>
      <c r="F38" s="21">
        <v>1760660</v>
      </c>
      <c r="G38" s="19">
        <v>1760660</v>
      </c>
      <c r="H38" s="20"/>
      <c r="I38" s="22">
        <v>7728074</v>
      </c>
      <c r="J38" s="23">
        <v>293726</v>
      </c>
      <c r="K38" s="19">
        <v>3223992</v>
      </c>
      <c r="L38" s="20">
        <v>3538711</v>
      </c>
    </row>
    <row r="39" spans="1:12" ht="13.5">
      <c r="A39" s="29" t="s">
        <v>50</v>
      </c>
      <c r="B39" s="37"/>
      <c r="C39" s="31">
        <f>SUM(C37:C38)</f>
        <v>12774531</v>
      </c>
      <c r="D39" s="38">
        <f aca="true" t="shared" si="4" ref="D39:L39">SUM(D37:D38)</f>
        <v>12942913</v>
      </c>
      <c r="E39" s="39">
        <f t="shared" si="4"/>
        <v>6166344</v>
      </c>
      <c r="F39" s="40">
        <f t="shared" si="4"/>
        <v>2158160</v>
      </c>
      <c r="G39" s="38">
        <f t="shared" si="4"/>
        <v>2158160</v>
      </c>
      <c r="H39" s="39">
        <f t="shared" si="4"/>
        <v>0</v>
      </c>
      <c r="I39" s="40">
        <f t="shared" si="4"/>
        <v>7966212</v>
      </c>
      <c r="J39" s="42">
        <f t="shared" si="4"/>
        <v>531864</v>
      </c>
      <c r="K39" s="38">
        <f t="shared" si="4"/>
        <v>3894630</v>
      </c>
      <c r="L39" s="39">
        <f t="shared" si="4"/>
        <v>3623812</v>
      </c>
    </row>
    <row r="40" spans="1:12" ht="13.5">
      <c r="A40" s="29" t="s">
        <v>51</v>
      </c>
      <c r="B40" s="30"/>
      <c r="C40" s="31">
        <f>+C34+C39</f>
        <v>57036449</v>
      </c>
      <c r="D40" s="31">
        <f aca="true" t="shared" si="5" ref="D40:L40">+D34+D39</f>
        <v>105954753</v>
      </c>
      <c r="E40" s="32">
        <f t="shared" si="5"/>
        <v>100093737</v>
      </c>
      <c r="F40" s="33">
        <f t="shared" si="5"/>
        <v>39608460</v>
      </c>
      <c r="G40" s="31">
        <f t="shared" si="5"/>
        <v>39608460</v>
      </c>
      <c r="H40" s="32">
        <f t="shared" si="5"/>
        <v>39845859</v>
      </c>
      <c r="I40" s="34">
        <f t="shared" si="5"/>
        <v>65724108</v>
      </c>
      <c r="J40" s="35">
        <f t="shared" si="5"/>
        <v>42104636</v>
      </c>
      <c r="K40" s="31">
        <f t="shared" si="5"/>
        <v>48638240</v>
      </c>
      <c r="L40" s="32">
        <f t="shared" si="5"/>
        <v>36562882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610932372</v>
      </c>
      <c r="D42" s="46">
        <f aca="true" t="shared" si="6" ref="D42:L42">+D25-D40</f>
        <v>737313304</v>
      </c>
      <c r="E42" s="47">
        <f t="shared" si="6"/>
        <v>815137090</v>
      </c>
      <c r="F42" s="48">
        <f t="shared" si="6"/>
        <v>1047579518</v>
      </c>
      <c r="G42" s="46">
        <f t="shared" si="6"/>
        <v>1047579518</v>
      </c>
      <c r="H42" s="47">
        <f t="shared" si="6"/>
        <v>243516045</v>
      </c>
      <c r="I42" s="49">
        <f t="shared" si="6"/>
        <v>979070275</v>
      </c>
      <c r="J42" s="50">
        <f t="shared" si="6"/>
        <v>1228000691</v>
      </c>
      <c r="K42" s="46">
        <f t="shared" si="6"/>
        <v>1352876340</v>
      </c>
      <c r="L42" s="47">
        <f t="shared" si="6"/>
        <v>1513613041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610932370</v>
      </c>
      <c r="D45" s="19">
        <v>737313304</v>
      </c>
      <c r="E45" s="20">
        <v>815137089</v>
      </c>
      <c r="F45" s="21">
        <v>1047579519</v>
      </c>
      <c r="G45" s="19">
        <v>1047579519</v>
      </c>
      <c r="H45" s="20">
        <v>243516044</v>
      </c>
      <c r="I45" s="22">
        <v>979070275</v>
      </c>
      <c r="J45" s="23">
        <v>1228000691</v>
      </c>
      <c r="K45" s="19">
        <v>1352876341</v>
      </c>
      <c r="L45" s="20">
        <v>1513613041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610932370</v>
      </c>
      <c r="D48" s="53">
        <f aca="true" t="shared" si="7" ref="D48:L48">SUM(D45:D47)</f>
        <v>737313304</v>
      </c>
      <c r="E48" s="54">
        <f t="shared" si="7"/>
        <v>815137089</v>
      </c>
      <c r="F48" s="55">
        <f t="shared" si="7"/>
        <v>1047579519</v>
      </c>
      <c r="G48" s="53">
        <f t="shared" si="7"/>
        <v>1047579519</v>
      </c>
      <c r="H48" s="54">
        <f t="shared" si="7"/>
        <v>243516044</v>
      </c>
      <c r="I48" s="56">
        <f t="shared" si="7"/>
        <v>979070275</v>
      </c>
      <c r="J48" s="57">
        <f t="shared" si="7"/>
        <v>1228000691</v>
      </c>
      <c r="K48" s="53">
        <f t="shared" si="7"/>
        <v>1352876341</v>
      </c>
      <c r="L48" s="54">
        <f t="shared" si="7"/>
        <v>1513613041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46847905</v>
      </c>
      <c r="D6" s="19">
        <v>19658561</v>
      </c>
      <c r="E6" s="20">
        <v>205554277</v>
      </c>
      <c r="F6" s="21">
        <v>10000</v>
      </c>
      <c r="G6" s="19">
        <v>10000</v>
      </c>
      <c r="H6" s="20">
        <v>2961682</v>
      </c>
      <c r="I6" s="22">
        <v>2970870</v>
      </c>
      <c r="J6" s="23">
        <v>10000</v>
      </c>
      <c r="K6" s="19">
        <v>12000</v>
      </c>
      <c r="L6" s="20">
        <v>10000</v>
      </c>
    </row>
    <row r="7" spans="1:12" ht="13.5">
      <c r="A7" s="24" t="s">
        <v>19</v>
      </c>
      <c r="B7" s="18" t="s">
        <v>20</v>
      </c>
      <c r="C7" s="19">
        <v>245739032</v>
      </c>
      <c r="D7" s="19">
        <v>218669850</v>
      </c>
      <c r="E7" s="20"/>
      <c r="F7" s="21">
        <v>108653471</v>
      </c>
      <c r="G7" s="19">
        <v>108653471</v>
      </c>
      <c r="H7" s="20">
        <v>243656478</v>
      </c>
      <c r="I7" s="22">
        <v>243656478</v>
      </c>
      <c r="J7" s="23">
        <v>103220798</v>
      </c>
      <c r="K7" s="19">
        <v>92898718</v>
      </c>
      <c r="L7" s="20">
        <v>98101046</v>
      </c>
    </row>
    <row r="8" spans="1:12" ht="13.5">
      <c r="A8" s="24" t="s">
        <v>21</v>
      </c>
      <c r="B8" s="18" t="s">
        <v>20</v>
      </c>
      <c r="C8" s="19">
        <v>13659943</v>
      </c>
      <c r="D8" s="19">
        <v>46776774</v>
      </c>
      <c r="E8" s="20">
        <v>45821313</v>
      </c>
      <c r="F8" s="21">
        <v>116788773</v>
      </c>
      <c r="G8" s="19">
        <v>116788773</v>
      </c>
      <c r="H8" s="20">
        <v>95782261</v>
      </c>
      <c r="I8" s="22">
        <v>49337408</v>
      </c>
      <c r="J8" s="23">
        <v>150084973</v>
      </c>
      <c r="K8" s="19">
        <v>179083443</v>
      </c>
      <c r="L8" s="20">
        <v>203577843</v>
      </c>
    </row>
    <row r="9" spans="1:12" ht="13.5">
      <c r="A9" s="24" t="s">
        <v>22</v>
      </c>
      <c r="B9" s="18"/>
      <c r="C9" s="19">
        <v>31734735</v>
      </c>
      <c r="D9" s="19">
        <v>43230690</v>
      </c>
      <c r="E9" s="20">
        <v>112592565</v>
      </c>
      <c r="F9" s="21"/>
      <c r="G9" s="19"/>
      <c r="H9" s="20">
        <v>27443567</v>
      </c>
      <c r="I9" s="22">
        <v>30070881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7115978</v>
      </c>
      <c r="D11" s="19">
        <v>7794980</v>
      </c>
      <c r="E11" s="20">
        <v>4831456</v>
      </c>
      <c r="F11" s="21"/>
      <c r="G11" s="19"/>
      <c r="H11" s="20">
        <v>4620960</v>
      </c>
      <c r="I11" s="22">
        <v>4944381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345097593</v>
      </c>
      <c r="D12" s="31">
        <f aca="true" t="shared" si="0" ref="D12:L12">SUM(D6:D11)</f>
        <v>336130855</v>
      </c>
      <c r="E12" s="32">
        <f t="shared" si="0"/>
        <v>368799611</v>
      </c>
      <c r="F12" s="33">
        <f t="shared" si="0"/>
        <v>225452244</v>
      </c>
      <c r="G12" s="31">
        <f t="shared" si="0"/>
        <v>225452244</v>
      </c>
      <c r="H12" s="32">
        <f t="shared" si="0"/>
        <v>374464948</v>
      </c>
      <c r="I12" s="34">
        <f t="shared" si="0"/>
        <v>330980018</v>
      </c>
      <c r="J12" s="35">
        <f t="shared" si="0"/>
        <v>253315771</v>
      </c>
      <c r="K12" s="31">
        <f t="shared" si="0"/>
        <v>271994161</v>
      </c>
      <c r="L12" s="32">
        <f t="shared" si="0"/>
        <v>301688889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1464882973</v>
      </c>
      <c r="D19" s="19">
        <v>1775007450</v>
      </c>
      <c r="E19" s="20">
        <v>2120779071</v>
      </c>
      <c r="F19" s="21">
        <v>2245353944</v>
      </c>
      <c r="G19" s="19">
        <v>2963841270</v>
      </c>
      <c r="H19" s="20">
        <v>2084521813</v>
      </c>
      <c r="I19" s="22">
        <v>2084470222</v>
      </c>
      <c r="J19" s="23">
        <v>2541464475</v>
      </c>
      <c r="K19" s="19">
        <v>2735264475</v>
      </c>
      <c r="L19" s="20">
        <v>2965391475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4594331</v>
      </c>
      <c r="D22" s="19">
        <v>18192233</v>
      </c>
      <c r="E22" s="20">
        <v>15207114</v>
      </c>
      <c r="F22" s="21">
        <v>2706460</v>
      </c>
      <c r="G22" s="19">
        <v>2706460</v>
      </c>
      <c r="H22" s="20">
        <v>11816918</v>
      </c>
      <c r="I22" s="22">
        <v>11624830</v>
      </c>
      <c r="J22" s="23">
        <v>10950114</v>
      </c>
      <c r="K22" s="19">
        <v>6120114</v>
      </c>
      <c r="L22" s="20">
        <v>1245114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1469477304</v>
      </c>
      <c r="D24" s="38">
        <f aca="true" t="shared" si="1" ref="D24:L24">SUM(D15:D23)</f>
        <v>1793199683</v>
      </c>
      <c r="E24" s="39">
        <f t="shared" si="1"/>
        <v>2135986185</v>
      </c>
      <c r="F24" s="40">
        <f t="shared" si="1"/>
        <v>2248060404</v>
      </c>
      <c r="G24" s="38">
        <f t="shared" si="1"/>
        <v>2966547730</v>
      </c>
      <c r="H24" s="39">
        <f t="shared" si="1"/>
        <v>2096338731</v>
      </c>
      <c r="I24" s="41">
        <f t="shared" si="1"/>
        <v>2096095052</v>
      </c>
      <c r="J24" s="42">
        <f t="shared" si="1"/>
        <v>2552414589</v>
      </c>
      <c r="K24" s="38">
        <f t="shared" si="1"/>
        <v>2741384589</v>
      </c>
      <c r="L24" s="39">
        <f t="shared" si="1"/>
        <v>2966636589</v>
      </c>
    </row>
    <row r="25" spans="1:12" ht="13.5">
      <c r="A25" s="29" t="s">
        <v>39</v>
      </c>
      <c r="B25" s="30"/>
      <c r="C25" s="31">
        <f>+C12+C24</f>
        <v>1814574897</v>
      </c>
      <c r="D25" s="31">
        <f aca="true" t="shared" si="2" ref="D25:L25">+D12+D24</f>
        <v>2129330538</v>
      </c>
      <c r="E25" s="32">
        <f t="shared" si="2"/>
        <v>2504785796</v>
      </c>
      <c r="F25" s="33">
        <f t="shared" si="2"/>
        <v>2473512648</v>
      </c>
      <c r="G25" s="31">
        <f t="shared" si="2"/>
        <v>3191999974</v>
      </c>
      <c r="H25" s="32">
        <f t="shared" si="2"/>
        <v>2470803679</v>
      </c>
      <c r="I25" s="34">
        <f t="shared" si="2"/>
        <v>2427075070</v>
      </c>
      <c r="J25" s="35">
        <f t="shared" si="2"/>
        <v>2805730360</v>
      </c>
      <c r="K25" s="31">
        <f t="shared" si="2"/>
        <v>3013378750</v>
      </c>
      <c r="L25" s="32">
        <f t="shared" si="2"/>
        <v>3268325478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1439667</v>
      </c>
      <c r="D30" s="19">
        <v>1572427</v>
      </c>
      <c r="E30" s="20">
        <v>1624295</v>
      </c>
      <c r="F30" s="21"/>
      <c r="G30" s="19"/>
      <c r="H30" s="20">
        <v>64982</v>
      </c>
      <c r="I30" s="22">
        <v>353141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219836929</v>
      </c>
      <c r="D32" s="19">
        <v>212447107</v>
      </c>
      <c r="E32" s="20">
        <v>224444980</v>
      </c>
      <c r="F32" s="21">
        <v>99024757</v>
      </c>
      <c r="G32" s="19">
        <v>99024757</v>
      </c>
      <c r="H32" s="20">
        <v>216120410</v>
      </c>
      <c r="I32" s="22">
        <v>128072908</v>
      </c>
      <c r="J32" s="23">
        <v>100333604</v>
      </c>
      <c r="K32" s="19">
        <v>103268748</v>
      </c>
      <c r="L32" s="20">
        <v>109005008</v>
      </c>
    </row>
    <row r="33" spans="1:12" ht="13.5">
      <c r="A33" s="24" t="s">
        <v>47</v>
      </c>
      <c r="B33" s="18"/>
      <c r="C33" s="19">
        <v>14427243</v>
      </c>
      <c r="D33" s="19">
        <v>13385196</v>
      </c>
      <c r="E33" s="20">
        <v>15090177</v>
      </c>
      <c r="F33" s="21"/>
      <c r="G33" s="19"/>
      <c r="H33" s="20">
        <v>2565656</v>
      </c>
      <c r="I33" s="22">
        <v>11870916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235703839</v>
      </c>
      <c r="D34" s="31">
        <f aca="true" t="shared" si="3" ref="D34:L34">SUM(D29:D33)</f>
        <v>227404730</v>
      </c>
      <c r="E34" s="32">
        <f t="shared" si="3"/>
        <v>241159452</v>
      </c>
      <c r="F34" s="33">
        <f t="shared" si="3"/>
        <v>99024757</v>
      </c>
      <c r="G34" s="31">
        <f t="shared" si="3"/>
        <v>99024757</v>
      </c>
      <c r="H34" s="32">
        <f t="shared" si="3"/>
        <v>218751048</v>
      </c>
      <c r="I34" s="34">
        <f t="shared" si="3"/>
        <v>140296965</v>
      </c>
      <c r="J34" s="35">
        <f t="shared" si="3"/>
        <v>100333604</v>
      </c>
      <c r="K34" s="31">
        <f t="shared" si="3"/>
        <v>103268748</v>
      </c>
      <c r="L34" s="32">
        <f t="shared" si="3"/>
        <v>109005008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2849976</v>
      </c>
      <c r="D37" s="19">
        <v>1277549</v>
      </c>
      <c r="E37" s="20">
        <v>79097</v>
      </c>
      <c r="F37" s="21">
        <v>2382810</v>
      </c>
      <c r="G37" s="19">
        <v>2382810</v>
      </c>
      <c r="H37" s="20">
        <v>14115</v>
      </c>
      <c r="I37" s="22">
        <v>14115</v>
      </c>
      <c r="J37" s="23">
        <v>714843</v>
      </c>
      <c r="K37" s="19"/>
      <c r="L37" s="20"/>
    </row>
    <row r="38" spans="1:12" ht="13.5">
      <c r="A38" s="24" t="s">
        <v>47</v>
      </c>
      <c r="B38" s="18"/>
      <c r="C38" s="19">
        <v>23333716</v>
      </c>
      <c r="D38" s="19">
        <v>28168136</v>
      </c>
      <c r="E38" s="20">
        <v>29418817</v>
      </c>
      <c r="F38" s="21">
        <v>21630744</v>
      </c>
      <c r="G38" s="19">
        <v>21630744</v>
      </c>
      <c r="H38" s="20">
        <v>29418817</v>
      </c>
      <c r="I38" s="22">
        <v>29040301</v>
      </c>
      <c r="J38" s="23">
        <v>22928588</v>
      </c>
      <c r="K38" s="19">
        <v>24123024</v>
      </c>
      <c r="L38" s="20">
        <v>25568953</v>
      </c>
    </row>
    <row r="39" spans="1:12" ht="13.5">
      <c r="A39" s="29" t="s">
        <v>50</v>
      </c>
      <c r="B39" s="37"/>
      <c r="C39" s="31">
        <f>SUM(C37:C38)</f>
        <v>26183692</v>
      </c>
      <c r="D39" s="38">
        <f aca="true" t="shared" si="4" ref="D39:L39">SUM(D37:D38)</f>
        <v>29445685</v>
      </c>
      <c r="E39" s="39">
        <f t="shared" si="4"/>
        <v>29497914</v>
      </c>
      <c r="F39" s="40">
        <f t="shared" si="4"/>
        <v>24013554</v>
      </c>
      <c r="G39" s="38">
        <f t="shared" si="4"/>
        <v>24013554</v>
      </c>
      <c r="H39" s="39">
        <f t="shared" si="4"/>
        <v>29432932</v>
      </c>
      <c r="I39" s="40">
        <f t="shared" si="4"/>
        <v>29054416</v>
      </c>
      <c r="J39" s="42">
        <f t="shared" si="4"/>
        <v>23643431</v>
      </c>
      <c r="K39" s="38">
        <f t="shared" si="4"/>
        <v>24123024</v>
      </c>
      <c r="L39" s="39">
        <f t="shared" si="4"/>
        <v>25568953</v>
      </c>
    </row>
    <row r="40" spans="1:12" ht="13.5">
      <c r="A40" s="29" t="s">
        <v>51</v>
      </c>
      <c r="B40" s="30"/>
      <c r="C40" s="31">
        <f>+C34+C39</f>
        <v>261887531</v>
      </c>
      <c r="D40" s="31">
        <f aca="true" t="shared" si="5" ref="D40:L40">+D34+D39</f>
        <v>256850415</v>
      </c>
      <c r="E40" s="32">
        <f t="shared" si="5"/>
        <v>270657366</v>
      </c>
      <c r="F40" s="33">
        <f t="shared" si="5"/>
        <v>123038311</v>
      </c>
      <c r="G40" s="31">
        <f t="shared" si="5"/>
        <v>123038311</v>
      </c>
      <c r="H40" s="32">
        <f t="shared" si="5"/>
        <v>248183980</v>
      </c>
      <c r="I40" s="34">
        <f t="shared" si="5"/>
        <v>169351381</v>
      </c>
      <c r="J40" s="35">
        <f t="shared" si="5"/>
        <v>123977035</v>
      </c>
      <c r="K40" s="31">
        <f t="shared" si="5"/>
        <v>127391772</v>
      </c>
      <c r="L40" s="32">
        <f t="shared" si="5"/>
        <v>134573961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1552687366</v>
      </c>
      <c r="D42" s="46">
        <f aca="true" t="shared" si="6" ref="D42:L42">+D25-D40</f>
        <v>1872480123</v>
      </c>
      <c r="E42" s="47">
        <f t="shared" si="6"/>
        <v>2234128430</v>
      </c>
      <c r="F42" s="48">
        <f t="shared" si="6"/>
        <v>2350474337</v>
      </c>
      <c r="G42" s="46">
        <f t="shared" si="6"/>
        <v>3068961663</v>
      </c>
      <c r="H42" s="47">
        <f t="shared" si="6"/>
        <v>2222619699</v>
      </c>
      <c r="I42" s="49">
        <f t="shared" si="6"/>
        <v>2257723689</v>
      </c>
      <c r="J42" s="50">
        <f t="shared" si="6"/>
        <v>2681753325</v>
      </c>
      <c r="K42" s="46">
        <f t="shared" si="6"/>
        <v>2885986978</v>
      </c>
      <c r="L42" s="47">
        <f t="shared" si="6"/>
        <v>3133751517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1552687366</v>
      </c>
      <c r="D45" s="19">
        <v>1872480123</v>
      </c>
      <c r="E45" s="20">
        <v>2234128430</v>
      </c>
      <c r="F45" s="21">
        <v>2350474337</v>
      </c>
      <c r="G45" s="19">
        <v>3068961664</v>
      </c>
      <c r="H45" s="20">
        <v>2222619699</v>
      </c>
      <c r="I45" s="22">
        <v>2257723689</v>
      </c>
      <c r="J45" s="23">
        <v>2681753324</v>
      </c>
      <c r="K45" s="19">
        <v>2885986978</v>
      </c>
      <c r="L45" s="20">
        <v>3133751517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1552687366</v>
      </c>
      <c r="D48" s="53">
        <f aca="true" t="shared" si="7" ref="D48:L48">SUM(D45:D47)</f>
        <v>1872480123</v>
      </c>
      <c r="E48" s="54">
        <f t="shared" si="7"/>
        <v>2234128430</v>
      </c>
      <c r="F48" s="55">
        <f t="shared" si="7"/>
        <v>2350474337</v>
      </c>
      <c r="G48" s="53">
        <f t="shared" si="7"/>
        <v>3068961664</v>
      </c>
      <c r="H48" s="54">
        <f t="shared" si="7"/>
        <v>2222619699</v>
      </c>
      <c r="I48" s="56">
        <f t="shared" si="7"/>
        <v>2257723689</v>
      </c>
      <c r="J48" s="57">
        <f t="shared" si="7"/>
        <v>2681753324</v>
      </c>
      <c r="K48" s="53">
        <f t="shared" si="7"/>
        <v>2885986978</v>
      </c>
      <c r="L48" s="54">
        <f t="shared" si="7"/>
        <v>3133751517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3155567</v>
      </c>
      <c r="D6" s="19">
        <v>3324282</v>
      </c>
      <c r="E6" s="20">
        <v>1709000</v>
      </c>
      <c r="F6" s="21">
        <v>922000</v>
      </c>
      <c r="G6" s="19">
        <v>922000</v>
      </c>
      <c r="H6" s="20">
        <v>4082463</v>
      </c>
      <c r="I6" s="22"/>
      <c r="J6" s="23">
        <v>-142725142</v>
      </c>
      <c r="K6" s="19">
        <v>-224197077</v>
      </c>
      <c r="L6" s="20">
        <v>-319806500</v>
      </c>
    </row>
    <row r="7" spans="1:12" ht="13.5">
      <c r="A7" s="24" t="s">
        <v>19</v>
      </c>
      <c r="B7" s="18" t="s">
        <v>20</v>
      </c>
      <c r="C7" s="19">
        <v>171739</v>
      </c>
      <c r="D7" s="19">
        <v>77586</v>
      </c>
      <c r="E7" s="20">
        <v>249597</v>
      </c>
      <c r="F7" s="21">
        <v>265000</v>
      </c>
      <c r="G7" s="19">
        <v>265000</v>
      </c>
      <c r="H7" s="20">
        <v>265000</v>
      </c>
      <c r="I7" s="22"/>
      <c r="J7" s="23">
        <v>279840</v>
      </c>
      <c r="K7" s="19">
        <v>295511</v>
      </c>
      <c r="L7" s="20">
        <v>312060</v>
      </c>
    </row>
    <row r="8" spans="1:12" ht="13.5">
      <c r="A8" s="24" t="s">
        <v>21</v>
      </c>
      <c r="B8" s="18" t="s">
        <v>20</v>
      </c>
      <c r="C8" s="19">
        <v>171780560</v>
      </c>
      <c r="D8" s="19">
        <v>179677929</v>
      </c>
      <c r="E8" s="20">
        <v>246350516</v>
      </c>
      <c r="F8" s="21">
        <v>263651706</v>
      </c>
      <c r="G8" s="19">
        <v>243245583</v>
      </c>
      <c r="H8" s="20">
        <v>271187464</v>
      </c>
      <c r="I8" s="22"/>
      <c r="J8" s="23">
        <v>280525415</v>
      </c>
      <c r="K8" s="19">
        <v>298479041</v>
      </c>
      <c r="L8" s="20">
        <v>317581700</v>
      </c>
    </row>
    <row r="9" spans="1:12" ht="13.5">
      <c r="A9" s="24" t="s">
        <v>22</v>
      </c>
      <c r="B9" s="18"/>
      <c r="C9" s="19"/>
      <c r="D9" s="19">
        <v>11799823</v>
      </c>
      <c r="E9" s="20"/>
      <c r="F9" s="21"/>
      <c r="G9" s="19"/>
      <c r="H9" s="20"/>
      <c r="I9" s="22"/>
      <c r="J9" s="23"/>
      <c r="K9" s="19"/>
      <c r="L9" s="20"/>
    </row>
    <row r="10" spans="1:12" ht="13.5">
      <c r="A10" s="24" t="s">
        <v>23</v>
      </c>
      <c r="B10" s="18"/>
      <c r="C10" s="19">
        <v>27221874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2644816</v>
      </c>
      <c r="D11" s="19">
        <v>3092301</v>
      </c>
      <c r="E11" s="20">
        <v>1780071</v>
      </c>
      <c r="F11" s="21">
        <v>2024800</v>
      </c>
      <c r="G11" s="19">
        <v>2024800</v>
      </c>
      <c r="H11" s="20">
        <v>1499635</v>
      </c>
      <c r="I11" s="22"/>
      <c r="J11" s="23">
        <v>2138189</v>
      </c>
      <c r="K11" s="19">
        <v>2257927</v>
      </c>
      <c r="L11" s="20">
        <v>2384371</v>
      </c>
    </row>
    <row r="12" spans="1:12" ht="13.5">
      <c r="A12" s="29" t="s">
        <v>26</v>
      </c>
      <c r="B12" s="30"/>
      <c r="C12" s="31">
        <f>SUM(C6:C11)</f>
        <v>204974556</v>
      </c>
      <c r="D12" s="31">
        <f aca="true" t="shared" si="0" ref="D12:L12">SUM(D6:D11)</f>
        <v>197971921</v>
      </c>
      <c r="E12" s="32">
        <f t="shared" si="0"/>
        <v>250089184</v>
      </c>
      <c r="F12" s="33">
        <f t="shared" si="0"/>
        <v>266863506</v>
      </c>
      <c r="G12" s="31">
        <f t="shared" si="0"/>
        <v>246457383</v>
      </c>
      <c r="H12" s="32">
        <f t="shared" si="0"/>
        <v>277034562</v>
      </c>
      <c r="I12" s="34">
        <f t="shared" si="0"/>
        <v>0</v>
      </c>
      <c r="J12" s="35">
        <f t="shared" si="0"/>
        <v>140218302</v>
      </c>
      <c r="K12" s="31">
        <f t="shared" si="0"/>
        <v>76835402</v>
      </c>
      <c r="L12" s="32">
        <f t="shared" si="0"/>
        <v>471631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1101826759</v>
      </c>
      <c r="D19" s="19">
        <v>853185191</v>
      </c>
      <c r="E19" s="20">
        <v>1311445627</v>
      </c>
      <c r="F19" s="21">
        <v>1385714384</v>
      </c>
      <c r="G19" s="19">
        <v>1385714384</v>
      </c>
      <c r="H19" s="20">
        <v>1380625800</v>
      </c>
      <c r="I19" s="22"/>
      <c r="J19" s="23">
        <v>1500391356</v>
      </c>
      <c r="K19" s="19">
        <v>1565933356</v>
      </c>
      <c r="L19" s="20">
        <v>1643656356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879600</v>
      </c>
      <c r="D21" s="19">
        <v>879600</v>
      </c>
      <c r="E21" s="20"/>
      <c r="F21" s="21">
        <v>889900</v>
      </c>
      <c r="G21" s="19">
        <v>889900</v>
      </c>
      <c r="H21" s="20">
        <v>890000</v>
      </c>
      <c r="I21" s="22"/>
      <c r="J21" s="23">
        <v>946854</v>
      </c>
      <c r="K21" s="19">
        <v>1007452</v>
      </c>
      <c r="L21" s="20">
        <v>1071929</v>
      </c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3135878</v>
      </c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1105842237</v>
      </c>
      <c r="D24" s="38">
        <f aca="true" t="shared" si="1" ref="D24:L24">SUM(D15:D23)</f>
        <v>854064791</v>
      </c>
      <c r="E24" s="39">
        <f t="shared" si="1"/>
        <v>1311445627</v>
      </c>
      <c r="F24" s="40">
        <f t="shared" si="1"/>
        <v>1386604284</v>
      </c>
      <c r="G24" s="38">
        <f t="shared" si="1"/>
        <v>1386604284</v>
      </c>
      <c r="H24" s="39">
        <f t="shared" si="1"/>
        <v>1381515800</v>
      </c>
      <c r="I24" s="41">
        <f t="shared" si="1"/>
        <v>0</v>
      </c>
      <c r="J24" s="42">
        <f t="shared" si="1"/>
        <v>1501338210</v>
      </c>
      <c r="K24" s="38">
        <f t="shared" si="1"/>
        <v>1566940808</v>
      </c>
      <c r="L24" s="39">
        <f t="shared" si="1"/>
        <v>1644728285</v>
      </c>
    </row>
    <row r="25" spans="1:12" ht="13.5">
      <c r="A25" s="29" t="s">
        <v>39</v>
      </c>
      <c r="B25" s="30"/>
      <c r="C25" s="31">
        <f>+C12+C24</f>
        <v>1310816793</v>
      </c>
      <c r="D25" s="31">
        <f aca="true" t="shared" si="2" ref="D25:L25">+D12+D24</f>
        <v>1052036712</v>
      </c>
      <c r="E25" s="32">
        <f t="shared" si="2"/>
        <v>1561534811</v>
      </c>
      <c r="F25" s="33">
        <f t="shared" si="2"/>
        <v>1653467790</v>
      </c>
      <c r="G25" s="31">
        <f t="shared" si="2"/>
        <v>1633061667</v>
      </c>
      <c r="H25" s="32">
        <f t="shared" si="2"/>
        <v>1658550362</v>
      </c>
      <c r="I25" s="34">
        <f t="shared" si="2"/>
        <v>0</v>
      </c>
      <c r="J25" s="35">
        <f t="shared" si="2"/>
        <v>1641556512</v>
      </c>
      <c r="K25" s="31">
        <f t="shared" si="2"/>
        <v>1643776210</v>
      </c>
      <c r="L25" s="32">
        <f t="shared" si="2"/>
        <v>1645199916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2817733</v>
      </c>
      <c r="D30" s="19">
        <v>3352111</v>
      </c>
      <c r="E30" s="20">
        <v>9350000</v>
      </c>
      <c r="F30" s="21">
        <v>7499700</v>
      </c>
      <c r="G30" s="19">
        <v>5499700</v>
      </c>
      <c r="H30" s="20">
        <v>7500980</v>
      </c>
      <c r="I30" s="22"/>
      <c r="J30" s="23">
        <v>5851681</v>
      </c>
      <c r="K30" s="19">
        <v>6185227</v>
      </c>
      <c r="L30" s="20">
        <v>6531599</v>
      </c>
    </row>
    <row r="31" spans="1:12" ht="13.5">
      <c r="A31" s="24" t="s">
        <v>45</v>
      </c>
      <c r="B31" s="18"/>
      <c r="C31" s="19">
        <v>3563316</v>
      </c>
      <c r="D31" s="19">
        <v>3593770</v>
      </c>
      <c r="E31" s="20">
        <v>3823929</v>
      </c>
      <c r="F31" s="21">
        <v>4053440</v>
      </c>
      <c r="G31" s="19">
        <v>4053440</v>
      </c>
      <c r="H31" s="20">
        <v>4053440</v>
      </c>
      <c r="I31" s="22"/>
      <c r="J31" s="23">
        <v>4312860</v>
      </c>
      <c r="K31" s="19">
        <v>4588883</v>
      </c>
      <c r="L31" s="20">
        <v>4882572</v>
      </c>
    </row>
    <row r="32" spans="1:12" ht="13.5">
      <c r="A32" s="24" t="s">
        <v>46</v>
      </c>
      <c r="B32" s="18" t="s">
        <v>44</v>
      </c>
      <c r="C32" s="19">
        <v>240410132</v>
      </c>
      <c r="D32" s="19">
        <v>274787721</v>
      </c>
      <c r="E32" s="20">
        <v>137950000</v>
      </c>
      <c r="F32" s="21">
        <v>236691256</v>
      </c>
      <c r="G32" s="19">
        <v>286019038</v>
      </c>
      <c r="H32" s="20">
        <v>402208923</v>
      </c>
      <c r="I32" s="22"/>
      <c r="J32" s="23">
        <v>223094849</v>
      </c>
      <c r="K32" s="19">
        <v>174013983</v>
      </c>
      <c r="L32" s="20">
        <v>135730906</v>
      </c>
    </row>
    <row r="33" spans="1:12" ht="13.5">
      <c r="A33" s="24" t="s">
        <v>47</v>
      </c>
      <c r="B33" s="18"/>
      <c r="C33" s="19">
        <v>11026831</v>
      </c>
      <c r="D33" s="19"/>
      <c r="E33" s="20">
        <v>47529254</v>
      </c>
      <c r="F33" s="21">
        <v>40122889</v>
      </c>
      <c r="G33" s="19">
        <v>40122889</v>
      </c>
      <c r="H33" s="20">
        <v>4593854</v>
      </c>
      <c r="I33" s="22"/>
      <c r="J33" s="23">
        <v>42690754</v>
      </c>
      <c r="K33" s="19">
        <v>45422963</v>
      </c>
      <c r="L33" s="20">
        <v>48330032</v>
      </c>
    </row>
    <row r="34" spans="1:12" ht="13.5">
      <c r="A34" s="29" t="s">
        <v>48</v>
      </c>
      <c r="B34" s="30"/>
      <c r="C34" s="31">
        <f>SUM(C29:C33)</f>
        <v>257818012</v>
      </c>
      <c r="D34" s="31">
        <f aca="true" t="shared" si="3" ref="D34:L34">SUM(D29:D33)</f>
        <v>281733602</v>
      </c>
      <c r="E34" s="32">
        <f t="shared" si="3"/>
        <v>198653183</v>
      </c>
      <c r="F34" s="33">
        <f t="shared" si="3"/>
        <v>288367285</v>
      </c>
      <c r="G34" s="31">
        <f t="shared" si="3"/>
        <v>335695067</v>
      </c>
      <c r="H34" s="32">
        <f t="shared" si="3"/>
        <v>418357197</v>
      </c>
      <c r="I34" s="34">
        <f t="shared" si="3"/>
        <v>0</v>
      </c>
      <c r="J34" s="35">
        <f t="shared" si="3"/>
        <v>275950144</v>
      </c>
      <c r="K34" s="31">
        <f t="shared" si="3"/>
        <v>230211056</v>
      </c>
      <c r="L34" s="32">
        <f t="shared" si="3"/>
        <v>195475109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8606327</v>
      </c>
      <c r="D37" s="19">
        <v>3485930</v>
      </c>
      <c r="E37" s="20">
        <v>4782812</v>
      </c>
      <c r="F37" s="21">
        <v>7499700</v>
      </c>
      <c r="G37" s="19">
        <v>7499700</v>
      </c>
      <c r="H37" s="20">
        <v>5413288</v>
      </c>
      <c r="I37" s="22"/>
      <c r="J37" s="23">
        <v>6121348</v>
      </c>
      <c r="K37" s="19">
        <v>4847388</v>
      </c>
      <c r="L37" s="20">
        <v>3573428</v>
      </c>
    </row>
    <row r="38" spans="1:12" ht="13.5">
      <c r="A38" s="24" t="s">
        <v>47</v>
      </c>
      <c r="B38" s="18"/>
      <c r="C38" s="19">
        <v>45425807</v>
      </c>
      <c r="D38" s="19">
        <v>63536512</v>
      </c>
      <c r="E38" s="20">
        <v>26504648</v>
      </c>
      <c r="F38" s="21">
        <v>76505523</v>
      </c>
      <c r="G38" s="19">
        <v>76505523</v>
      </c>
      <c r="H38" s="20">
        <v>72774131</v>
      </c>
      <c r="I38" s="22"/>
      <c r="J38" s="23">
        <v>81401877</v>
      </c>
      <c r="K38" s="19">
        <v>86611597</v>
      </c>
      <c r="L38" s="20">
        <v>92154739</v>
      </c>
    </row>
    <row r="39" spans="1:12" ht="13.5">
      <c r="A39" s="29" t="s">
        <v>50</v>
      </c>
      <c r="B39" s="37"/>
      <c r="C39" s="31">
        <f>SUM(C37:C38)</f>
        <v>54032134</v>
      </c>
      <c r="D39" s="38">
        <f aca="true" t="shared" si="4" ref="D39:L39">SUM(D37:D38)</f>
        <v>67022442</v>
      </c>
      <c r="E39" s="39">
        <f t="shared" si="4"/>
        <v>31287460</v>
      </c>
      <c r="F39" s="40">
        <f t="shared" si="4"/>
        <v>84005223</v>
      </c>
      <c r="G39" s="38">
        <f t="shared" si="4"/>
        <v>84005223</v>
      </c>
      <c r="H39" s="39">
        <f t="shared" si="4"/>
        <v>78187419</v>
      </c>
      <c r="I39" s="40">
        <f t="shared" si="4"/>
        <v>0</v>
      </c>
      <c r="J39" s="42">
        <f t="shared" si="4"/>
        <v>87523225</v>
      </c>
      <c r="K39" s="38">
        <f t="shared" si="4"/>
        <v>91458985</v>
      </c>
      <c r="L39" s="39">
        <f t="shared" si="4"/>
        <v>95728167</v>
      </c>
    </row>
    <row r="40" spans="1:12" ht="13.5">
      <c r="A40" s="29" t="s">
        <v>51</v>
      </c>
      <c r="B40" s="30"/>
      <c r="C40" s="31">
        <f>+C34+C39</f>
        <v>311850146</v>
      </c>
      <c r="D40" s="31">
        <f aca="true" t="shared" si="5" ref="D40:L40">+D34+D39</f>
        <v>348756044</v>
      </c>
      <c r="E40" s="32">
        <f t="shared" si="5"/>
        <v>229940643</v>
      </c>
      <c r="F40" s="33">
        <f t="shared" si="5"/>
        <v>372372508</v>
      </c>
      <c r="G40" s="31">
        <f t="shared" si="5"/>
        <v>419700290</v>
      </c>
      <c r="H40" s="32">
        <f t="shared" si="5"/>
        <v>496544616</v>
      </c>
      <c r="I40" s="34">
        <f t="shared" si="5"/>
        <v>0</v>
      </c>
      <c r="J40" s="35">
        <f t="shared" si="5"/>
        <v>363473369</v>
      </c>
      <c r="K40" s="31">
        <f t="shared" si="5"/>
        <v>321670041</v>
      </c>
      <c r="L40" s="32">
        <f t="shared" si="5"/>
        <v>291203276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998966647</v>
      </c>
      <c r="D42" s="46">
        <f aca="true" t="shared" si="6" ref="D42:L42">+D25-D40</f>
        <v>703280668</v>
      </c>
      <c r="E42" s="47">
        <f t="shared" si="6"/>
        <v>1331594168</v>
      </c>
      <c r="F42" s="48">
        <f t="shared" si="6"/>
        <v>1281095282</v>
      </c>
      <c r="G42" s="46">
        <f t="shared" si="6"/>
        <v>1213361377</v>
      </c>
      <c r="H42" s="47">
        <f t="shared" si="6"/>
        <v>1162005746</v>
      </c>
      <c r="I42" s="49">
        <f t="shared" si="6"/>
        <v>0</v>
      </c>
      <c r="J42" s="50">
        <f t="shared" si="6"/>
        <v>1278083143</v>
      </c>
      <c r="K42" s="46">
        <f t="shared" si="6"/>
        <v>1322106169</v>
      </c>
      <c r="L42" s="47">
        <f t="shared" si="6"/>
        <v>1353996640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998966647</v>
      </c>
      <c r="D45" s="19">
        <v>703280668</v>
      </c>
      <c r="E45" s="20">
        <v>1331594168</v>
      </c>
      <c r="F45" s="21">
        <v>1281095281</v>
      </c>
      <c r="G45" s="19">
        <v>1213361377</v>
      </c>
      <c r="H45" s="20">
        <v>1162005745</v>
      </c>
      <c r="I45" s="22"/>
      <c r="J45" s="23">
        <v>1278083142</v>
      </c>
      <c r="K45" s="19">
        <v>1322106171</v>
      </c>
      <c r="L45" s="20">
        <v>1353996639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998966647</v>
      </c>
      <c r="D48" s="53">
        <f aca="true" t="shared" si="7" ref="D48:L48">SUM(D45:D47)</f>
        <v>703280668</v>
      </c>
      <c r="E48" s="54">
        <f t="shared" si="7"/>
        <v>1331594168</v>
      </c>
      <c r="F48" s="55">
        <f t="shared" si="7"/>
        <v>1281095281</v>
      </c>
      <c r="G48" s="53">
        <f t="shared" si="7"/>
        <v>1213361377</v>
      </c>
      <c r="H48" s="54">
        <f t="shared" si="7"/>
        <v>1162005745</v>
      </c>
      <c r="I48" s="56">
        <f t="shared" si="7"/>
        <v>0</v>
      </c>
      <c r="J48" s="57">
        <f t="shared" si="7"/>
        <v>1278083142</v>
      </c>
      <c r="K48" s="53">
        <f t="shared" si="7"/>
        <v>1322106171</v>
      </c>
      <c r="L48" s="54">
        <f t="shared" si="7"/>
        <v>1353996639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79802000</v>
      </c>
      <c r="D6" s="19">
        <v>59762980</v>
      </c>
      <c r="E6" s="20">
        <v>33479422</v>
      </c>
      <c r="F6" s="21">
        <v>75505000</v>
      </c>
      <c r="G6" s="19">
        <v>75505000</v>
      </c>
      <c r="H6" s="20">
        <v>-2041015</v>
      </c>
      <c r="I6" s="22">
        <v>1134344</v>
      </c>
      <c r="J6" s="23">
        <v>34230000</v>
      </c>
      <c r="K6" s="19">
        <v>51454000</v>
      </c>
      <c r="L6" s="20">
        <v>76150000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76759000</v>
      </c>
      <c r="D8" s="19">
        <v>87345000</v>
      </c>
      <c r="E8" s="20">
        <v>124741339</v>
      </c>
      <c r="F8" s="21">
        <v>130000000</v>
      </c>
      <c r="G8" s="19">
        <v>130000000</v>
      </c>
      <c r="H8" s="20">
        <v>260672840</v>
      </c>
      <c r="I8" s="22">
        <v>136775151</v>
      </c>
      <c r="J8" s="23">
        <v>124741000</v>
      </c>
      <c r="K8" s="19">
        <v>124741000</v>
      </c>
      <c r="L8" s="20">
        <v>124741000</v>
      </c>
    </row>
    <row r="9" spans="1:12" ht="13.5">
      <c r="A9" s="24" t="s">
        <v>22</v>
      </c>
      <c r="B9" s="18"/>
      <c r="C9" s="19">
        <v>40809000</v>
      </c>
      <c r="D9" s="19">
        <v>52506000</v>
      </c>
      <c r="E9" s="20">
        <v>33822093</v>
      </c>
      <c r="F9" s="21">
        <v>11543000</v>
      </c>
      <c r="G9" s="19">
        <v>11543000</v>
      </c>
      <c r="H9" s="20">
        <v>60557415</v>
      </c>
      <c r="I9" s="22">
        <v>31817888</v>
      </c>
      <c r="J9" s="23">
        <v>33822000</v>
      </c>
      <c r="K9" s="19">
        <v>33822000</v>
      </c>
      <c r="L9" s="20">
        <v>33822000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1595000</v>
      </c>
      <c r="D11" s="19">
        <v>2019133</v>
      </c>
      <c r="E11" s="20">
        <v>1850764</v>
      </c>
      <c r="F11" s="21">
        <v>2519000</v>
      </c>
      <c r="G11" s="19">
        <v>2519000</v>
      </c>
      <c r="H11" s="20">
        <v>1687248</v>
      </c>
      <c r="I11" s="22">
        <v>1704394</v>
      </c>
      <c r="J11" s="23">
        <v>1851000</v>
      </c>
      <c r="K11" s="19">
        <v>1851000</v>
      </c>
      <c r="L11" s="20">
        <v>1851000</v>
      </c>
    </row>
    <row r="12" spans="1:12" ht="13.5">
      <c r="A12" s="29" t="s">
        <v>26</v>
      </c>
      <c r="B12" s="30"/>
      <c r="C12" s="31">
        <f>SUM(C6:C11)</f>
        <v>198965000</v>
      </c>
      <c r="D12" s="31">
        <f aca="true" t="shared" si="0" ref="D12:L12">SUM(D6:D11)</f>
        <v>201633113</v>
      </c>
      <c r="E12" s="32">
        <f t="shared" si="0"/>
        <v>193893618</v>
      </c>
      <c r="F12" s="33">
        <f t="shared" si="0"/>
        <v>219567000</v>
      </c>
      <c r="G12" s="31">
        <f t="shared" si="0"/>
        <v>219567000</v>
      </c>
      <c r="H12" s="32">
        <f t="shared" si="0"/>
        <v>320876488</v>
      </c>
      <c r="I12" s="34">
        <f t="shared" si="0"/>
        <v>171431777</v>
      </c>
      <c r="J12" s="35">
        <f t="shared" si="0"/>
        <v>194644000</v>
      </c>
      <c r="K12" s="31">
        <f t="shared" si="0"/>
        <v>211868000</v>
      </c>
      <c r="L12" s="32">
        <f t="shared" si="0"/>
        <v>236564000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>
        <v>22887</v>
      </c>
      <c r="E16" s="20">
        <v>20824</v>
      </c>
      <c r="F16" s="25">
        <v>23000</v>
      </c>
      <c r="G16" s="26">
        <v>23000</v>
      </c>
      <c r="H16" s="27"/>
      <c r="I16" s="22"/>
      <c r="J16" s="28">
        <v>21000</v>
      </c>
      <c r="K16" s="26">
        <v>21000</v>
      </c>
      <c r="L16" s="27">
        <v>21000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>
        <v>19033</v>
      </c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1090766000</v>
      </c>
      <c r="D19" s="19">
        <v>1203742000</v>
      </c>
      <c r="E19" s="20">
        <v>1230288025</v>
      </c>
      <c r="F19" s="21">
        <v>1283898000</v>
      </c>
      <c r="G19" s="19">
        <v>1283898000</v>
      </c>
      <c r="H19" s="20">
        <v>1261606302</v>
      </c>
      <c r="I19" s="22">
        <v>1474858057</v>
      </c>
      <c r="J19" s="23">
        <v>1230288000</v>
      </c>
      <c r="K19" s="19">
        <v>1230288000</v>
      </c>
      <c r="L19" s="20">
        <v>1230288000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>
        <v>488000</v>
      </c>
      <c r="E22" s="20">
        <v>622442</v>
      </c>
      <c r="F22" s="21"/>
      <c r="G22" s="19"/>
      <c r="H22" s="20">
        <v>1133414</v>
      </c>
      <c r="I22" s="22">
        <v>498413</v>
      </c>
      <c r="J22" s="23">
        <v>622000</v>
      </c>
      <c r="K22" s="19">
        <v>622000</v>
      </c>
      <c r="L22" s="20">
        <v>622000</v>
      </c>
    </row>
    <row r="23" spans="1:12" ht="13.5">
      <c r="A23" s="24" t="s">
        <v>37</v>
      </c>
      <c r="B23" s="18"/>
      <c r="C23" s="19"/>
      <c r="D23" s="19">
        <v>77000</v>
      </c>
      <c r="E23" s="20">
        <v>873500</v>
      </c>
      <c r="F23" s="25">
        <v>77000</v>
      </c>
      <c r="G23" s="26">
        <v>77000</v>
      </c>
      <c r="H23" s="27"/>
      <c r="I23" s="21">
        <v>745132</v>
      </c>
      <c r="J23" s="28">
        <v>77000</v>
      </c>
      <c r="K23" s="26">
        <v>77000</v>
      </c>
      <c r="L23" s="27">
        <v>77000</v>
      </c>
    </row>
    <row r="24" spans="1:12" ht="13.5">
      <c r="A24" s="29" t="s">
        <v>38</v>
      </c>
      <c r="B24" s="37"/>
      <c r="C24" s="31">
        <f>SUM(C15:C23)</f>
        <v>1090766000</v>
      </c>
      <c r="D24" s="38">
        <f aca="true" t="shared" si="1" ref="D24:L24">SUM(D15:D23)</f>
        <v>1204329887</v>
      </c>
      <c r="E24" s="39">
        <f t="shared" si="1"/>
        <v>1231804791</v>
      </c>
      <c r="F24" s="40">
        <f t="shared" si="1"/>
        <v>1283998000</v>
      </c>
      <c r="G24" s="38">
        <f t="shared" si="1"/>
        <v>1283998000</v>
      </c>
      <c r="H24" s="39">
        <f t="shared" si="1"/>
        <v>1262758749</v>
      </c>
      <c r="I24" s="41">
        <f t="shared" si="1"/>
        <v>1476101602</v>
      </c>
      <c r="J24" s="42">
        <f t="shared" si="1"/>
        <v>1231008000</v>
      </c>
      <c r="K24" s="38">
        <f t="shared" si="1"/>
        <v>1231008000</v>
      </c>
      <c r="L24" s="39">
        <f t="shared" si="1"/>
        <v>1231008000</v>
      </c>
    </row>
    <row r="25" spans="1:12" ht="13.5">
      <c r="A25" s="29" t="s">
        <v>39</v>
      </c>
      <c r="B25" s="30"/>
      <c r="C25" s="31">
        <f>+C12+C24</f>
        <v>1289731000</v>
      </c>
      <c r="D25" s="31">
        <f aca="true" t="shared" si="2" ref="D25:L25">+D12+D24</f>
        <v>1405963000</v>
      </c>
      <c r="E25" s="32">
        <f t="shared" si="2"/>
        <v>1425698409</v>
      </c>
      <c r="F25" s="33">
        <f t="shared" si="2"/>
        <v>1503565000</v>
      </c>
      <c r="G25" s="31">
        <f t="shared" si="2"/>
        <v>1503565000</v>
      </c>
      <c r="H25" s="32">
        <f t="shared" si="2"/>
        <v>1583635237</v>
      </c>
      <c r="I25" s="34">
        <f t="shared" si="2"/>
        <v>1647533379</v>
      </c>
      <c r="J25" s="35">
        <f t="shared" si="2"/>
        <v>1425652000</v>
      </c>
      <c r="K25" s="31">
        <f t="shared" si="2"/>
        <v>1442876000</v>
      </c>
      <c r="L25" s="32">
        <f t="shared" si="2"/>
        <v>1467572000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4080000</v>
      </c>
      <c r="E30" s="20">
        <v>10614509</v>
      </c>
      <c r="F30" s="21">
        <v>3835000</v>
      </c>
      <c r="G30" s="19">
        <v>3835000</v>
      </c>
      <c r="H30" s="20">
        <v>27144689</v>
      </c>
      <c r="I30" s="22">
        <v>14571892</v>
      </c>
      <c r="J30" s="23">
        <v>10615000</v>
      </c>
      <c r="K30" s="19">
        <v>10614000</v>
      </c>
      <c r="L30" s="20">
        <v>10614000</v>
      </c>
    </row>
    <row r="31" spans="1:12" ht="13.5">
      <c r="A31" s="24" t="s">
        <v>45</v>
      </c>
      <c r="B31" s="18"/>
      <c r="C31" s="19">
        <v>9985000</v>
      </c>
      <c r="D31" s="19">
        <v>10851958</v>
      </c>
      <c r="E31" s="20">
        <v>11385573</v>
      </c>
      <c r="F31" s="21">
        <v>11503000</v>
      </c>
      <c r="G31" s="19">
        <v>11503000</v>
      </c>
      <c r="H31" s="20">
        <v>20235215</v>
      </c>
      <c r="I31" s="22">
        <v>12150657</v>
      </c>
      <c r="J31" s="23">
        <v>11386000</v>
      </c>
      <c r="K31" s="19">
        <v>11386000</v>
      </c>
      <c r="L31" s="20">
        <v>11386000</v>
      </c>
    </row>
    <row r="32" spans="1:12" ht="13.5">
      <c r="A32" s="24" t="s">
        <v>46</v>
      </c>
      <c r="B32" s="18" t="s">
        <v>44</v>
      </c>
      <c r="C32" s="19">
        <v>54702000</v>
      </c>
      <c r="D32" s="19">
        <v>56958441</v>
      </c>
      <c r="E32" s="20">
        <v>95199293</v>
      </c>
      <c r="F32" s="21">
        <v>53541000</v>
      </c>
      <c r="G32" s="19">
        <v>53541000</v>
      </c>
      <c r="H32" s="20">
        <v>62250099</v>
      </c>
      <c r="I32" s="22">
        <v>98774265</v>
      </c>
      <c r="J32" s="23">
        <v>95199000</v>
      </c>
      <c r="K32" s="19">
        <v>95199000</v>
      </c>
      <c r="L32" s="20">
        <v>95199000</v>
      </c>
    </row>
    <row r="33" spans="1:12" ht="13.5">
      <c r="A33" s="24" t="s">
        <v>47</v>
      </c>
      <c r="B33" s="18"/>
      <c r="C33" s="19">
        <v>2716000</v>
      </c>
      <c r="D33" s="19">
        <v>2022974</v>
      </c>
      <c r="E33" s="20">
        <v>1813213</v>
      </c>
      <c r="F33" s="21">
        <v>2022000</v>
      </c>
      <c r="G33" s="19">
        <v>2022000</v>
      </c>
      <c r="H33" s="20">
        <v>3835463</v>
      </c>
      <c r="I33" s="22">
        <v>2076074</v>
      </c>
      <c r="J33" s="23">
        <v>1813000</v>
      </c>
      <c r="K33" s="19">
        <v>1813000</v>
      </c>
      <c r="L33" s="20">
        <v>1813000</v>
      </c>
    </row>
    <row r="34" spans="1:12" ht="13.5">
      <c r="A34" s="29" t="s">
        <v>48</v>
      </c>
      <c r="B34" s="30"/>
      <c r="C34" s="31">
        <f>SUM(C29:C33)</f>
        <v>67403000</v>
      </c>
      <c r="D34" s="31">
        <f aca="true" t="shared" si="3" ref="D34:L34">SUM(D29:D33)</f>
        <v>73913373</v>
      </c>
      <c r="E34" s="32">
        <f t="shared" si="3"/>
        <v>119012588</v>
      </c>
      <c r="F34" s="33">
        <f t="shared" si="3"/>
        <v>70901000</v>
      </c>
      <c r="G34" s="31">
        <f t="shared" si="3"/>
        <v>70901000</v>
      </c>
      <c r="H34" s="32">
        <f t="shared" si="3"/>
        <v>113465466</v>
      </c>
      <c r="I34" s="34">
        <f t="shared" si="3"/>
        <v>127572888</v>
      </c>
      <c r="J34" s="35">
        <f t="shared" si="3"/>
        <v>119013000</v>
      </c>
      <c r="K34" s="31">
        <f t="shared" si="3"/>
        <v>119012000</v>
      </c>
      <c r="L34" s="32">
        <f t="shared" si="3"/>
        <v>119012000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94457000</v>
      </c>
      <c r="D37" s="19">
        <v>90643000</v>
      </c>
      <c r="E37" s="20">
        <v>88621440</v>
      </c>
      <c r="F37" s="21">
        <v>86456000</v>
      </c>
      <c r="G37" s="19">
        <v>86456000</v>
      </c>
      <c r="H37" s="20">
        <v>87335013</v>
      </c>
      <c r="I37" s="22">
        <v>82875440</v>
      </c>
      <c r="J37" s="23">
        <v>88621000</v>
      </c>
      <c r="K37" s="19">
        <v>88621000</v>
      </c>
      <c r="L37" s="20">
        <v>88621000</v>
      </c>
    </row>
    <row r="38" spans="1:12" ht="13.5">
      <c r="A38" s="24" t="s">
        <v>47</v>
      </c>
      <c r="B38" s="18"/>
      <c r="C38" s="19">
        <v>35957000</v>
      </c>
      <c r="D38" s="19">
        <v>42782627</v>
      </c>
      <c r="E38" s="20">
        <v>51822866</v>
      </c>
      <c r="F38" s="21">
        <v>42782000</v>
      </c>
      <c r="G38" s="19">
        <v>42782000</v>
      </c>
      <c r="H38" s="20">
        <v>53636079</v>
      </c>
      <c r="I38" s="22">
        <v>60139238</v>
      </c>
      <c r="J38" s="23">
        <v>51823000</v>
      </c>
      <c r="K38" s="19">
        <v>51823000</v>
      </c>
      <c r="L38" s="20">
        <v>51823000</v>
      </c>
    </row>
    <row r="39" spans="1:12" ht="13.5">
      <c r="A39" s="29" t="s">
        <v>50</v>
      </c>
      <c r="B39" s="37"/>
      <c r="C39" s="31">
        <f>SUM(C37:C38)</f>
        <v>130414000</v>
      </c>
      <c r="D39" s="38">
        <f aca="true" t="shared" si="4" ref="D39:L39">SUM(D37:D38)</f>
        <v>133425627</v>
      </c>
      <c r="E39" s="39">
        <f t="shared" si="4"/>
        <v>140444306</v>
      </c>
      <c r="F39" s="40">
        <f t="shared" si="4"/>
        <v>129238000</v>
      </c>
      <c r="G39" s="38">
        <f t="shared" si="4"/>
        <v>129238000</v>
      </c>
      <c r="H39" s="39">
        <f t="shared" si="4"/>
        <v>140971092</v>
      </c>
      <c r="I39" s="40">
        <f t="shared" si="4"/>
        <v>143014678</v>
      </c>
      <c r="J39" s="42">
        <f t="shared" si="4"/>
        <v>140444000</v>
      </c>
      <c r="K39" s="38">
        <f t="shared" si="4"/>
        <v>140444000</v>
      </c>
      <c r="L39" s="39">
        <f t="shared" si="4"/>
        <v>140444000</v>
      </c>
    </row>
    <row r="40" spans="1:12" ht="13.5">
      <c r="A40" s="29" t="s">
        <v>51</v>
      </c>
      <c r="B40" s="30"/>
      <c r="C40" s="31">
        <f>+C34+C39</f>
        <v>197817000</v>
      </c>
      <c r="D40" s="31">
        <f aca="true" t="shared" si="5" ref="D40:L40">+D34+D39</f>
        <v>207339000</v>
      </c>
      <c r="E40" s="32">
        <f t="shared" si="5"/>
        <v>259456894</v>
      </c>
      <c r="F40" s="33">
        <f t="shared" si="5"/>
        <v>200139000</v>
      </c>
      <c r="G40" s="31">
        <f t="shared" si="5"/>
        <v>200139000</v>
      </c>
      <c r="H40" s="32">
        <f t="shared" si="5"/>
        <v>254436558</v>
      </c>
      <c r="I40" s="34">
        <f t="shared" si="5"/>
        <v>270587566</v>
      </c>
      <c r="J40" s="35">
        <f t="shared" si="5"/>
        <v>259457000</v>
      </c>
      <c r="K40" s="31">
        <f t="shared" si="5"/>
        <v>259456000</v>
      </c>
      <c r="L40" s="32">
        <f t="shared" si="5"/>
        <v>259456000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1091914000</v>
      </c>
      <c r="D42" s="46">
        <f aca="true" t="shared" si="6" ref="D42:L42">+D25-D40</f>
        <v>1198624000</v>
      </c>
      <c r="E42" s="47">
        <f t="shared" si="6"/>
        <v>1166241515</v>
      </c>
      <c r="F42" s="48">
        <f t="shared" si="6"/>
        <v>1303426000</v>
      </c>
      <c r="G42" s="46">
        <f t="shared" si="6"/>
        <v>1303426000</v>
      </c>
      <c r="H42" s="47">
        <f t="shared" si="6"/>
        <v>1329198679</v>
      </c>
      <c r="I42" s="49">
        <f t="shared" si="6"/>
        <v>1376945813</v>
      </c>
      <c r="J42" s="50">
        <f t="shared" si="6"/>
        <v>1166195000</v>
      </c>
      <c r="K42" s="46">
        <f t="shared" si="6"/>
        <v>1183420000</v>
      </c>
      <c r="L42" s="47">
        <f t="shared" si="6"/>
        <v>1208116000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1091914000</v>
      </c>
      <c r="D45" s="19">
        <v>1198624000</v>
      </c>
      <c r="E45" s="20">
        <v>1166241515</v>
      </c>
      <c r="F45" s="21">
        <v>1303426000</v>
      </c>
      <c r="G45" s="19">
        <v>1303426000</v>
      </c>
      <c r="H45" s="20">
        <v>1329198678</v>
      </c>
      <c r="I45" s="22">
        <v>1376945813</v>
      </c>
      <c r="J45" s="23">
        <v>1166195000</v>
      </c>
      <c r="K45" s="19">
        <v>1183420000</v>
      </c>
      <c r="L45" s="20">
        <v>1208116000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1091914000</v>
      </c>
      <c r="D48" s="53">
        <f aca="true" t="shared" si="7" ref="D48:L48">SUM(D45:D47)</f>
        <v>1198624000</v>
      </c>
      <c r="E48" s="54">
        <f t="shared" si="7"/>
        <v>1166241515</v>
      </c>
      <c r="F48" s="55">
        <f t="shared" si="7"/>
        <v>1303426000</v>
      </c>
      <c r="G48" s="53">
        <f t="shared" si="7"/>
        <v>1303426000</v>
      </c>
      <c r="H48" s="54">
        <f t="shared" si="7"/>
        <v>1329198678</v>
      </c>
      <c r="I48" s="56">
        <f t="shared" si="7"/>
        <v>1376945813</v>
      </c>
      <c r="J48" s="57">
        <f t="shared" si="7"/>
        <v>1166195000</v>
      </c>
      <c r="K48" s="53">
        <f t="shared" si="7"/>
        <v>1183420000</v>
      </c>
      <c r="L48" s="54">
        <f t="shared" si="7"/>
        <v>1208116000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86643612</v>
      </c>
      <c r="D6" s="19">
        <v>150319082</v>
      </c>
      <c r="E6" s="20">
        <v>180005001</v>
      </c>
      <c r="F6" s="21">
        <v>50000000</v>
      </c>
      <c r="G6" s="19">
        <v>50000000</v>
      </c>
      <c r="H6" s="20">
        <v>164788581</v>
      </c>
      <c r="I6" s="22">
        <v>166530477</v>
      </c>
      <c r="J6" s="23">
        <v>120000000</v>
      </c>
      <c r="K6" s="19">
        <v>122206000</v>
      </c>
      <c r="L6" s="20">
        <v>75922000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5486640</v>
      </c>
      <c r="D8" s="19">
        <v>28919721</v>
      </c>
      <c r="E8" s="20">
        <v>20196629</v>
      </c>
      <c r="F8" s="21">
        <v>30000000</v>
      </c>
      <c r="G8" s="19">
        <v>30000000</v>
      </c>
      <c r="H8" s="20">
        <v>130007090</v>
      </c>
      <c r="I8" s="22">
        <v>10289260</v>
      </c>
      <c r="J8" s="23">
        <v>69744800</v>
      </c>
      <c r="K8" s="19">
        <v>65592249</v>
      </c>
      <c r="L8" s="20">
        <v>66448172</v>
      </c>
    </row>
    <row r="9" spans="1:12" ht="13.5">
      <c r="A9" s="24" t="s">
        <v>22</v>
      </c>
      <c r="B9" s="18"/>
      <c r="C9" s="19">
        <v>2726789</v>
      </c>
      <c r="D9" s="19">
        <v>18491316</v>
      </c>
      <c r="E9" s="20">
        <v>31158580</v>
      </c>
      <c r="F9" s="21">
        <v>20800000</v>
      </c>
      <c r="G9" s="19">
        <v>20800000</v>
      </c>
      <c r="H9" s="20">
        <v>55717325</v>
      </c>
      <c r="I9" s="22">
        <v>56831267</v>
      </c>
      <c r="J9" s="23">
        <v>21008000</v>
      </c>
      <c r="K9" s="19">
        <v>21218080</v>
      </c>
      <c r="L9" s="20">
        <v>21430261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603684</v>
      </c>
      <c r="D11" s="19">
        <v>1436620</v>
      </c>
      <c r="E11" s="20">
        <v>1519040</v>
      </c>
      <c r="F11" s="21">
        <v>2600000</v>
      </c>
      <c r="G11" s="19">
        <v>2600000</v>
      </c>
      <c r="H11" s="20">
        <v>4445383</v>
      </c>
      <c r="I11" s="22">
        <v>1469766</v>
      </c>
      <c r="J11" s="23">
        <v>2626000</v>
      </c>
      <c r="K11" s="19">
        <v>2652260</v>
      </c>
      <c r="L11" s="20">
        <v>2678783</v>
      </c>
    </row>
    <row r="12" spans="1:12" ht="13.5">
      <c r="A12" s="29" t="s">
        <v>26</v>
      </c>
      <c r="B12" s="30"/>
      <c r="C12" s="31">
        <f>SUM(C6:C11)</f>
        <v>95460725</v>
      </c>
      <c r="D12" s="31">
        <f aca="true" t="shared" si="0" ref="D12:L12">SUM(D6:D11)</f>
        <v>199166739</v>
      </c>
      <c r="E12" s="32">
        <f t="shared" si="0"/>
        <v>232879250</v>
      </c>
      <c r="F12" s="33">
        <f t="shared" si="0"/>
        <v>103400000</v>
      </c>
      <c r="G12" s="31">
        <f t="shared" si="0"/>
        <v>103400000</v>
      </c>
      <c r="H12" s="32">
        <f t="shared" si="0"/>
        <v>354958379</v>
      </c>
      <c r="I12" s="34">
        <f t="shared" si="0"/>
        <v>235120770</v>
      </c>
      <c r="J12" s="35">
        <f t="shared" si="0"/>
        <v>213378800</v>
      </c>
      <c r="K12" s="31">
        <f t="shared" si="0"/>
        <v>211668589</v>
      </c>
      <c r="L12" s="32">
        <f t="shared" si="0"/>
        <v>166479216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>
        <v>26220000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257376598</v>
      </c>
      <c r="D19" s="19">
        <v>410693809</v>
      </c>
      <c r="E19" s="20">
        <v>525422124</v>
      </c>
      <c r="F19" s="21">
        <v>389993120</v>
      </c>
      <c r="G19" s="19">
        <v>389993120</v>
      </c>
      <c r="H19" s="20">
        <v>555151147</v>
      </c>
      <c r="I19" s="22">
        <v>558566680</v>
      </c>
      <c r="J19" s="23">
        <v>393893050</v>
      </c>
      <c r="K19" s="19">
        <v>397831982</v>
      </c>
      <c r="L19" s="20">
        <v>401810302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>
        <v>171053</v>
      </c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>
        <v>68458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257376598</v>
      </c>
      <c r="D24" s="38">
        <f aca="true" t="shared" si="1" ref="D24:L24">SUM(D15:D23)</f>
        <v>410693809</v>
      </c>
      <c r="E24" s="39">
        <f t="shared" si="1"/>
        <v>525422124</v>
      </c>
      <c r="F24" s="40">
        <f t="shared" si="1"/>
        <v>389993120</v>
      </c>
      <c r="G24" s="38">
        <f t="shared" si="1"/>
        <v>389993120</v>
      </c>
      <c r="H24" s="39">
        <f t="shared" si="1"/>
        <v>555151147</v>
      </c>
      <c r="I24" s="41">
        <f t="shared" si="1"/>
        <v>585026191</v>
      </c>
      <c r="J24" s="42">
        <f t="shared" si="1"/>
        <v>393893050</v>
      </c>
      <c r="K24" s="38">
        <f t="shared" si="1"/>
        <v>397831982</v>
      </c>
      <c r="L24" s="39">
        <f t="shared" si="1"/>
        <v>401810302</v>
      </c>
    </row>
    <row r="25" spans="1:12" ht="13.5">
      <c r="A25" s="29" t="s">
        <v>39</v>
      </c>
      <c r="B25" s="30"/>
      <c r="C25" s="31">
        <f>+C12+C24</f>
        <v>352837323</v>
      </c>
      <c r="D25" s="31">
        <f aca="true" t="shared" si="2" ref="D25:L25">+D12+D24</f>
        <v>609860548</v>
      </c>
      <c r="E25" s="32">
        <f t="shared" si="2"/>
        <v>758301374</v>
      </c>
      <c r="F25" s="33">
        <f t="shared" si="2"/>
        <v>493393120</v>
      </c>
      <c r="G25" s="31">
        <f t="shared" si="2"/>
        <v>493393120</v>
      </c>
      <c r="H25" s="32">
        <f t="shared" si="2"/>
        <v>910109526</v>
      </c>
      <c r="I25" s="34">
        <f t="shared" si="2"/>
        <v>820146961</v>
      </c>
      <c r="J25" s="35">
        <f t="shared" si="2"/>
        <v>607271850</v>
      </c>
      <c r="K25" s="31">
        <f t="shared" si="2"/>
        <v>609500571</v>
      </c>
      <c r="L25" s="32">
        <f t="shared" si="2"/>
        <v>568289518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33271729</v>
      </c>
      <c r="D32" s="19">
        <v>50104830</v>
      </c>
      <c r="E32" s="20">
        <v>62486713</v>
      </c>
      <c r="F32" s="21">
        <v>58894000</v>
      </c>
      <c r="G32" s="19">
        <v>58894000</v>
      </c>
      <c r="H32" s="20">
        <v>195733972</v>
      </c>
      <c r="I32" s="22">
        <v>77173636</v>
      </c>
      <c r="J32" s="23">
        <v>141270950</v>
      </c>
      <c r="K32" s="19">
        <v>142683660</v>
      </c>
      <c r="L32" s="20">
        <v>144110496</v>
      </c>
    </row>
    <row r="33" spans="1:12" ht="13.5">
      <c r="A33" s="24" t="s">
        <v>47</v>
      </c>
      <c r="B33" s="18"/>
      <c r="C33" s="19"/>
      <c r="D33" s="19">
        <v>392566</v>
      </c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33271729</v>
      </c>
      <c r="D34" s="31">
        <f aca="true" t="shared" si="3" ref="D34:L34">SUM(D29:D33)</f>
        <v>50497396</v>
      </c>
      <c r="E34" s="32">
        <f t="shared" si="3"/>
        <v>62486713</v>
      </c>
      <c r="F34" s="33">
        <f t="shared" si="3"/>
        <v>58894000</v>
      </c>
      <c r="G34" s="31">
        <f t="shared" si="3"/>
        <v>58894000</v>
      </c>
      <c r="H34" s="32">
        <f t="shared" si="3"/>
        <v>195733972</v>
      </c>
      <c r="I34" s="34">
        <f t="shared" si="3"/>
        <v>77173636</v>
      </c>
      <c r="J34" s="35">
        <f t="shared" si="3"/>
        <v>141270950</v>
      </c>
      <c r="K34" s="31">
        <f t="shared" si="3"/>
        <v>142683660</v>
      </c>
      <c r="L34" s="32">
        <f t="shared" si="3"/>
        <v>144110496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784171</v>
      </c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17062412</v>
      </c>
      <c r="D38" s="19">
        <v>19640069</v>
      </c>
      <c r="E38" s="20">
        <v>36631023</v>
      </c>
      <c r="F38" s="21"/>
      <c r="G38" s="19"/>
      <c r="H38" s="20"/>
      <c r="I38" s="22">
        <v>38545962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17846583</v>
      </c>
      <c r="D39" s="38">
        <f aca="true" t="shared" si="4" ref="D39:L39">SUM(D37:D38)</f>
        <v>19640069</v>
      </c>
      <c r="E39" s="39">
        <f t="shared" si="4"/>
        <v>36631023</v>
      </c>
      <c r="F39" s="40">
        <f t="shared" si="4"/>
        <v>0</v>
      </c>
      <c r="G39" s="38">
        <f t="shared" si="4"/>
        <v>0</v>
      </c>
      <c r="H39" s="39">
        <f t="shared" si="4"/>
        <v>0</v>
      </c>
      <c r="I39" s="40">
        <f t="shared" si="4"/>
        <v>38545962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51118312</v>
      </c>
      <c r="D40" s="31">
        <f aca="true" t="shared" si="5" ref="D40:L40">+D34+D39</f>
        <v>70137465</v>
      </c>
      <c r="E40" s="32">
        <f t="shared" si="5"/>
        <v>99117736</v>
      </c>
      <c r="F40" s="33">
        <f t="shared" si="5"/>
        <v>58894000</v>
      </c>
      <c r="G40" s="31">
        <f t="shared" si="5"/>
        <v>58894000</v>
      </c>
      <c r="H40" s="32">
        <f t="shared" si="5"/>
        <v>195733972</v>
      </c>
      <c r="I40" s="34">
        <f t="shared" si="5"/>
        <v>115719598</v>
      </c>
      <c r="J40" s="35">
        <f t="shared" si="5"/>
        <v>141270950</v>
      </c>
      <c r="K40" s="31">
        <f t="shared" si="5"/>
        <v>142683660</v>
      </c>
      <c r="L40" s="32">
        <f t="shared" si="5"/>
        <v>144110496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301719011</v>
      </c>
      <c r="D42" s="46">
        <f aca="true" t="shared" si="6" ref="D42:L42">+D25-D40</f>
        <v>539723083</v>
      </c>
      <c r="E42" s="47">
        <f t="shared" si="6"/>
        <v>659183638</v>
      </c>
      <c r="F42" s="48">
        <f t="shared" si="6"/>
        <v>434499120</v>
      </c>
      <c r="G42" s="46">
        <f t="shared" si="6"/>
        <v>434499120</v>
      </c>
      <c r="H42" s="47">
        <f t="shared" si="6"/>
        <v>714375554</v>
      </c>
      <c r="I42" s="49">
        <f t="shared" si="6"/>
        <v>704427363</v>
      </c>
      <c r="J42" s="50">
        <f t="shared" si="6"/>
        <v>466000900</v>
      </c>
      <c r="K42" s="46">
        <f t="shared" si="6"/>
        <v>466816911</v>
      </c>
      <c r="L42" s="47">
        <f t="shared" si="6"/>
        <v>424179022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301719011</v>
      </c>
      <c r="D45" s="19">
        <v>539723083</v>
      </c>
      <c r="E45" s="20">
        <v>659183638</v>
      </c>
      <c r="F45" s="21">
        <v>434499120</v>
      </c>
      <c r="G45" s="19">
        <v>434499120</v>
      </c>
      <c r="H45" s="20">
        <v>714375554</v>
      </c>
      <c r="I45" s="22">
        <v>704427363</v>
      </c>
      <c r="J45" s="23">
        <v>466000900</v>
      </c>
      <c r="K45" s="19">
        <v>466816911</v>
      </c>
      <c r="L45" s="20">
        <v>424179022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301719011</v>
      </c>
      <c r="D48" s="53">
        <f aca="true" t="shared" si="7" ref="D48:L48">SUM(D45:D47)</f>
        <v>539723083</v>
      </c>
      <c r="E48" s="54">
        <f t="shared" si="7"/>
        <v>659183638</v>
      </c>
      <c r="F48" s="55">
        <f t="shared" si="7"/>
        <v>434499120</v>
      </c>
      <c r="G48" s="53">
        <f t="shared" si="7"/>
        <v>434499120</v>
      </c>
      <c r="H48" s="54">
        <f t="shared" si="7"/>
        <v>714375554</v>
      </c>
      <c r="I48" s="56">
        <f t="shared" si="7"/>
        <v>704427363</v>
      </c>
      <c r="J48" s="57">
        <f t="shared" si="7"/>
        <v>466000900</v>
      </c>
      <c r="K48" s="53">
        <f t="shared" si="7"/>
        <v>466816911</v>
      </c>
      <c r="L48" s="54">
        <f t="shared" si="7"/>
        <v>424179022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30652565</v>
      </c>
      <c r="D6" s="19">
        <v>12656366</v>
      </c>
      <c r="E6" s="20">
        <v>31381571</v>
      </c>
      <c r="F6" s="21">
        <v>6588401</v>
      </c>
      <c r="G6" s="19">
        <v>6588401</v>
      </c>
      <c r="H6" s="20">
        <v>5105701</v>
      </c>
      <c r="I6" s="22">
        <v>1301041</v>
      </c>
      <c r="J6" s="23">
        <v>33943059</v>
      </c>
      <c r="K6" s="19">
        <v>88516700</v>
      </c>
      <c r="L6" s="20">
        <v>146716101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10000000</v>
      </c>
      <c r="G7" s="19">
        <v>10000000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30775598</v>
      </c>
      <c r="D8" s="19">
        <v>27851877</v>
      </c>
      <c r="E8" s="20">
        <v>15630105</v>
      </c>
      <c r="F8" s="21">
        <v>29244471</v>
      </c>
      <c r="G8" s="19">
        <v>29244471</v>
      </c>
      <c r="H8" s="20">
        <v>38672914</v>
      </c>
      <c r="I8" s="22">
        <v>24656774</v>
      </c>
      <c r="J8" s="23">
        <v>24128120</v>
      </c>
      <c r="K8" s="19">
        <v>27972605</v>
      </c>
      <c r="L8" s="20">
        <v>29989434</v>
      </c>
    </row>
    <row r="9" spans="1:12" ht="13.5">
      <c r="A9" s="24" t="s">
        <v>22</v>
      </c>
      <c r="B9" s="18"/>
      <c r="C9" s="19">
        <v>7183898</v>
      </c>
      <c r="D9" s="19">
        <v>3970395</v>
      </c>
      <c r="E9" s="20">
        <v>10194449</v>
      </c>
      <c r="F9" s="21">
        <v>14573962</v>
      </c>
      <c r="G9" s="19">
        <v>14573962</v>
      </c>
      <c r="H9" s="20">
        <v>18013724</v>
      </c>
      <c r="I9" s="22">
        <v>25343406</v>
      </c>
      <c r="J9" s="23">
        <v>11631542</v>
      </c>
      <c r="K9" s="19">
        <v>12422487</v>
      </c>
      <c r="L9" s="20">
        <v>13267216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105832</v>
      </c>
      <c r="D11" s="19">
        <v>134461</v>
      </c>
      <c r="E11" s="20">
        <v>145329</v>
      </c>
      <c r="F11" s="21">
        <v>165900</v>
      </c>
      <c r="G11" s="19">
        <v>165900</v>
      </c>
      <c r="H11" s="20">
        <v>145328</v>
      </c>
      <c r="I11" s="22">
        <v>203621</v>
      </c>
      <c r="J11" s="23">
        <v>100000</v>
      </c>
      <c r="K11" s="19">
        <v>120000</v>
      </c>
      <c r="L11" s="20">
        <v>135000</v>
      </c>
    </row>
    <row r="12" spans="1:12" ht="13.5">
      <c r="A12" s="29" t="s">
        <v>26</v>
      </c>
      <c r="B12" s="30"/>
      <c r="C12" s="31">
        <f>SUM(C6:C11)</f>
        <v>68717893</v>
      </c>
      <c r="D12" s="31">
        <f aca="true" t="shared" si="0" ref="D12:L12">SUM(D6:D11)</f>
        <v>44613099</v>
      </c>
      <c r="E12" s="32">
        <f t="shared" si="0"/>
        <v>57351454</v>
      </c>
      <c r="F12" s="33">
        <f t="shared" si="0"/>
        <v>60572734</v>
      </c>
      <c r="G12" s="31">
        <f t="shared" si="0"/>
        <v>60572734</v>
      </c>
      <c r="H12" s="32">
        <f t="shared" si="0"/>
        <v>61937667</v>
      </c>
      <c r="I12" s="34">
        <f t="shared" si="0"/>
        <v>51504842</v>
      </c>
      <c r="J12" s="35">
        <f t="shared" si="0"/>
        <v>69802721</v>
      </c>
      <c r="K12" s="31">
        <f t="shared" si="0"/>
        <v>129031792</v>
      </c>
      <c r="L12" s="32">
        <f t="shared" si="0"/>
        <v>190107751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10000000</v>
      </c>
      <c r="G16" s="26">
        <v>10000000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175140963</v>
      </c>
      <c r="D17" s="19">
        <v>176952620</v>
      </c>
      <c r="E17" s="20">
        <v>343300758</v>
      </c>
      <c r="F17" s="21">
        <v>177000000</v>
      </c>
      <c r="G17" s="19">
        <v>177000000</v>
      </c>
      <c r="H17" s="20">
        <v>343300758</v>
      </c>
      <c r="I17" s="22">
        <v>353360623</v>
      </c>
      <c r="J17" s="23">
        <v>178000000</v>
      </c>
      <c r="K17" s="19">
        <v>181000000</v>
      </c>
      <c r="L17" s="20">
        <v>183000000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513038053</v>
      </c>
      <c r="D19" s="19">
        <v>539034729</v>
      </c>
      <c r="E19" s="20">
        <v>591733896</v>
      </c>
      <c r="F19" s="21">
        <v>570805526</v>
      </c>
      <c r="G19" s="19">
        <v>570805526</v>
      </c>
      <c r="H19" s="20">
        <v>661659793</v>
      </c>
      <c r="I19" s="22">
        <v>659364790</v>
      </c>
      <c r="J19" s="23">
        <v>635453857</v>
      </c>
      <c r="K19" s="19">
        <v>676758358</v>
      </c>
      <c r="L19" s="20">
        <v>720747651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>
        <v>538950</v>
      </c>
      <c r="J21" s="23"/>
      <c r="K21" s="19"/>
      <c r="L21" s="20"/>
    </row>
    <row r="22" spans="1:12" ht="13.5">
      <c r="A22" s="24" t="s">
        <v>36</v>
      </c>
      <c r="B22" s="18"/>
      <c r="C22" s="19">
        <v>2669060</v>
      </c>
      <c r="D22" s="19">
        <v>2602552</v>
      </c>
      <c r="E22" s="20">
        <v>2555876</v>
      </c>
      <c r="F22" s="21">
        <v>3000000</v>
      </c>
      <c r="G22" s="19">
        <v>3000000</v>
      </c>
      <c r="H22" s="20">
        <v>2016927</v>
      </c>
      <c r="I22" s="22">
        <v>2139990</v>
      </c>
      <c r="J22" s="23">
        <v>3200000</v>
      </c>
      <c r="K22" s="19">
        <v>3400000</v>
      </c>
      <c r="L22" s="20">
        <v>3500000</v>
      </c>
    </row>
    <row r="23" spans="1:12" ht="13.5">
      <c r="A23" s="24" t="s">
        <v>37</v>
      </c>
      <c r="B23" s="18"/>
      <c r="C23" s="19">
        <v>10121633</v>
      </c>
      <c r="D23" s="19">
        <v>1204661</v>
      </c>
      <c r="E23" s="20">
        <v>326971</v>
      </c>
      <c r="F23" s="25">
        <v>1000000</v>
      </c>
      <c r="G23" s="26">
        <v>1000000</v>
      </c>
      <c r="H23" s="27"/>
      <c r="I23" s="21">
        <v>257584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700969709</v>
      </c>
      <c r="D24" s="38">
        <f aca="true" t="shared" si="1" ref="D24:L24">SUM(D15:D23)</f>
        <v>719794562</v>
      </c>
      <c r="E24" s="39">
        <f t="shared" si="1"/>
        <v>937917501</v>
      </c>
      <c r="F24" s="40">
        <f t="shared" si="1"/>
        <v>761805526</v>
      </c>
      <c r="G24" s="38">
        <f t="shared" si="1"/>
        <v>761805526</v>
      </c>
      <c r="H24" s="39">
        <f t="shared" si="1"/>
        <v>1006977478</v>
      </c>
      <c r="I24" s="41">
        <f t="shared" si="1"/>
        <v>1015661937</v>
      </c>
      <c r="J24" s="42">
        <f t="shared" si="1"/>
        <v>816653857</v>
      </c>
      <c r="K24" s="38">
        <f t="shared" si="1"/>
        <v>861158358</v>
      </c>
      <c r="L24" s="39">
        <f t="shared" si="1"/>
        <v>907247651</v>
      </c>
    </row>
    <row r="25" spans="1:12" ht="13.5">
      <c r="A25" s="29" t="s">
        <v>39</v>
      </c>
      <c r="B25" s="30"/>
      <c r="C25" s="31">
        <f>+C12+C24</f>
        <v>769687602</v>
      </c>
      <c r="D25" s="31">
        <f aca="true" t="shared" si="2" ref="D25:L25">+D12+D24</f>
        <v>764407661</v>
      </c>
      <c r="E25" s="32">
        <f t="shared" si="2"/>
        <v>995268955</v>
      </c>
      <c r="F25" s="33">
        <f t="shared" si="2"/>
        <v>822378260</v>
      </c>
      <c r="G25" s="31">
        <f t="shared" si="2"/>
        <v>822378260</v>
      </c>
      <c r="H25" s="32">
        <f t="shared" si="2"/>
        <v>1068915145</v>
      </c>
      <c r="I25" s="34">
        <f t="shared" si="2"/>
        <v>1067166779</v>
      </c>
      <c r="J25" s="35">
        <f t="shared" si="2"/>
        <v>886456578</v>
      </c>
      <c r="K25" s="31">
        <f t="shared" si="2"/>
        <v>990190150</v>
      </c>
      <c r="L25" s="32">
        <f t="shared" si="2"/>
        <v>1097355402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375474</v>
      </c>
      <c r="D30" s="19">
        <v>3278875</v>
      </c>
      <c r="E30" s="20"/>
      <c r="F30" s="21"/>
      <c r="G30" s="19"/>
      <c r="H30" s="20"/>
      <c r="I30" s="22">
        <v>10860744</v>
      </c>
      <c r="J30" s="23"/>
      <c r="K30" s="19"/>
      <c r="L30" s="20"/>
    </row>
    <row r="31" spans="1:12" ht="13.5">
      <c r="A31" s="24" t="s">
        <v>45</v>
      </c>
      <c r="B31" s="18"/>
      <c r="C31" s="19">
        <v>5522988</v>
      </c>
      <c r="D31" s="19">
        <v>5464696</v>
      </c>
      <c r="E31" s="20">
        <v>5342093</v>
      </c>
      <c r="F31" s="21">
        <v>5250000</v>
      </c>
      <c r="G31" s="19">
        <v>5250000</v>
      </c>
      <c r="H31" s="20">
        <v>5353183</v>
      </c>
      <c r="I31" s="22">
        <v>10364556</v>
      </c>
      <c r="J31" s="23">
        <v>5250000</v>
      </c>
      <c r="K31" s="19">
        <v>5512500</v>
      </c>
      <c r="L31" s="20">
        <v>5788125</v>
      </c>
    </row>
    <row r="32" spans="1:12" ht="13.5">
      <c r="A32" s="24" t="s">
        <v>46</v>
      </c>
      <c r="B32" s="18" t="s">
        <v>44</v>
      </c>
      <c r="C32" s="19">
        <v>18088975</v>
      </c>
      <c r="D32" s="19">
        <v>53876110</v>
      </c>
      <c r="E32" s="20">
        <v>123543784</v>
      </c>
      <c r="F32" s="21">
        <v>28000000</v>
      </c>
      <c r="G32" s="19">
        <v>28000000</v>
      </c>
      <c r="H32" s="20">
        <v>247968077</v>
      </c>
      <c r="I32" s="22">
        <v>132745741</v>
      </c>
      <c r="J32" s="23">
        <v>38434029</v>
      </c>
      <c r="K32" s="19">
        <v>40932241</v>
      </c>
      <c r="L32" s="20">
        <v>43592837</v>
      </c>
    </row>
    <row r="33" spans="1:12" ht="13.5">
      <c r="A33" s="24" t="s">
        <v>47</v>
      </c>
      <c r="B33" s="18"/>
      <c r="C33" s="19">
        <v>13085296</v>
      </c>
      <c r="D33" s="19">
        <v>16978153</v>
      </c>
      <c r="E33" s="20">
        <v>21040951</v>
      </c>
      <c r="F33" s="21">
        <v>11000312</v>
      </c>
      <c r="G33" s="19">
        <v>11000312</v>
      </c>
      <c r="H33" s="20">
        <v>12629085</v>
      </c>
      <c r="I33" s="22">
        <v>5405899</v>
      </c>
      <c r="J33" s="23">
        <v>11000312</v>
      </c>
      <c r="K33" s="19">
        <v>11550328</v>
      </c>
      <c r="L33" s="20">
        <v>12127844</v>
      </c>
    </row>
    <row r="34" spans="1:12" ht="13.5">
      <c r="A34" s="29" t="s">
        <v>48</v>
      </c>
      <c r="B34" s="30"/>
      <c r="C34" s="31">
        <f>SUM(C29:C33)</f>
        <v>37072733</v>
      </c>
      <c r="D34" s="31">
        <f aca="true" t="shared" si="3" ref="D34:L34">SUM(D29:D33)</f>
        <v>79597834</v>
      </c>
      <c r="E34" s="32">
        <f t="shared" si="3"/>
        <v>149926828</v>
      </c>
      <c r="F34" s="33">
        <f t="shared" si="3"/>
        <v>44250312</v>
      </c>
      <c r="G34" s="31">
        <f t="shared" si="3"/>
        <v>44250312</v>
      </c>
      <c r="H34" s="32">
        <f t="shared" si="3"/>
        <v>265950345</v>
      </c>
      <c r="I34" s="34">
        <f t="shared" si="3"/>
        <v>159376940</v>
      </c>
      <c r="J34" s="35">
        <f t="shared" si="3"/>
        <v>54684341</v>
      </c>
      <c r="K34" s="31">
        <f t="shared" si="3"/>
        <v>57995069</v>
      </c>
      <c r="L34" s="32">
        <f t="shared" si="3"/>
        <v>61508806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10767110</v>
      </c>
      <c r="D37" s="19">
        <v>6490092</v>
      </c>
      <c r="E37" s="20">
        <v>28533212</v>
      </c>
      <c r="F37" s="21">
        <v>6619893</v>
      </c>
      <c r="G37" s="19">
        <v>6619893</v>
      </c>
      <c r="H37" s="20"/>
      <c r="I37" s="22">
        <v>7669361</v>
      </c>
      <c r="J37" s="23">
        <v>7017087</v>
      </c>
      <c r="K37" s="19">
        <v>7438112</v>
      </c>
      <c r="L37" s="20">
        <v>7921589</v>
      </c>
    </row>
    <row r="38" spans="1:12" ht="13.5">
      <c r="A38" s="24" t="s">
        <v>47</v>
      </c>
      <c r="B38" s="18"/>
      <c r="C38" s="19">
        <v>51448477</v>
      </c>
      <c r="D38" s="19">
        <v>45706966</v>
      </c>
      <c r="E38" s="20">
        <v>63244332</v>
      </c>
      <c r="F38" s="21">
        <v>48259953</v>
      </c>
      <c r="G38" s="19">
        <v>48259953</v>
      </c>
      <c r="H38" s="20">
        <v>25796438</v>
      </c>
      <c r="I38" s="22">
        <v>77871042</v>
      </c>
      <c r="J38" s="23">
        <v>30071911</v>
      </c>
      <c r="K38" s="19">
        <v>31876226</v>
      </c>
      <c r="L38" s="20">
        <v>33948181</v>
      </c>
    </row>
    <row r="39" spans="1:12" ht="13.5">
      <c r="A39" s="29" t="s">
        <v>50</v>
      </c>
      <c r="B39" s="37"/>
      <c r="C39" s="31">
        <f>SUM(C37:C38)</f>
        <v>62215587</v>
      </c>
      <c r="D39" s="38">
        <f aca="true" t="shared" si="4" ref="D39:L39">SUM(D37:D38)</f>
        <v>52197058</v>
      </c>
      <c r="E39" s="39">
        <f t="shared" si="4"/>
        <v>91777544</v>
      </c>
      <c r="F39" s="40">
        <f t="shared" si="4"/>
        <v>54879846</v>
      </c>
      <c r="G39" s="38">
        <f t="shared" si="4"/>
        <v>54879846</v>
      </c>
      <c r="H39" s="39">
        <f t="shared" si="4"/>
        <v>25796438</v>
      </c>
      <c r="I39" s="40">
        <f t="shared" si="4"/>
        <v>85540403</v>
      </c>
      <c r="J39" s="42">
        <f t="shared" si="4"/>
        <v>37088998</v>
      </c>
      <c r="K39" s="38">
        <f t="shared" si="4"/>
        <v>39314338</v>
      </c>
      <c r="L39" s="39">
        <f t="shared" si="4"/>
        <v>41869770</v>
      </c>
    </row>
    <row r="40" spans="1:12" ht="13.5">
      <c r="A40" s="29" t="s">
        <v>51</v>
      </c>
      <c r="B40" s="30"/>
      <c r="C40" s="31">
        <f>+C34+C39</f>
        <v>99288320</v>
      </c>
      <c r="D40" s="31">
        <f aca="true" t="shared" si="5" ref="D40:L40">+D34+D39</f>
        <v>131794892</v>
      </c>
      <c r="E40" s="32">
        <f t="shared" si="5"/>
        <v>241704372</v>
      </c>
      <c r="F40" s="33">
        <f t="shared" si="5"/>
        <v>99130158</v>
      </c>
      <c r="G40" s="31">
        <f t="shared" si="5"/>
        <v>99130158</v>
      </c>
      <c r="H40" s="32">
        <f t="shared" si="5"/>
        <v>291746783</v>
      </c>
      <c r="I40" s="34">
        <f t="shared" si="5"/>
        <v>244917343</v>
      </c>
      <c r="J40" s="35">
        <f t="shared" si="5"/>
        <v>91773339</v>
      </c>
      <c r="K40" s="31">
        <f t="shared" si="5"/>
        <v>97309407</v>
      </c>
      <c r="L40" s="32">
        <f t="shared" si="5"/>
        <v>103378576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670399282</v>
      </c>
      <c r="D42" s="46">
        <f aca="true" t="shared" si="6" ref="D42:L42">+D25-D40</f>
        <v>632612769</v>
      </c>
      <c r="E42" s="47">
        <f t="shared" si="6"/>
        <v>753564583</v>
      </c>
      <c r="F42" s="48">
        <f t="shared" si="6"/>
        <v>723248102</v>
      </c>
      <c r="G42" s="46">
        <f t="shared" si="6"/>
        <v>723248102</v>
      </c>
      <c r="H42" s="47">
        <f t="shared" si="6"/>
        <v>777168362</v>
      </c>
      <c r="I42" s="49">
        <f t="shared" si="6"/>
        <v>822249436</v>
      </c>
      <c r="J42" s="50">
        <f t="shared" si="6"/>
        <v>794683239</v>
      </c>
      <c r="K42" s="46">
        <f t="shared" si="6"/>
        <v>892880743</v>
      </c>
      <c r="L42" s="47">
        <f t="shared" si="6"/>
        <v>993976826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670399282</v>
      </c>
      <c r="D45" s="19">
        <v>632612769</v>
      </c>
      <c r="E45" s="20">
        <v>753564582</v>
      </c>
      <c r="F45" s="21">
        <v>723248101</v>
      </c>
      <c r="G45" s="19">
        <v>723248101</v>
      </c>
      <c r="H45" s="20">
        <v>777168362</v>
      </c>
      <c r="I45" s="22">
        <v>822249436</v>
      </c>
      <c r="J45" s="23">
        <v>794683240</v>
      </c>
      <c r="K45" s="19">
        <v>892880744</v>
      </c>
      <c r="L45" s="20">
        <v>993976828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670399282</v>
      </c>
      <c r="D48" s="53">
        <f aca="true" t="shared" si="7" ref="D48:L48">SUM(D45:D47)</f>
        <v>632612769</v>
      </c>
      <c r="E48" s="54">
        <f t="shared" si="7"/>
        <v>753564582</v>
      </c>
      <c r="F48" s="55">
        <f t="shared" si="7"/>
        <v>723248101</v>
      </c>
      <c r="G48" s="53">
        <f t="shared" si="7"/>
        <v>723248101</v>
      </c>
      <c r="H48" s="54">
        <f t="shared" si="7"/>
        <v>777168362</v>
      </c>
      <c r="I48" s="56">
        <f t="shared" si="7"/>
        <v>822249436</v>
      </c>
      <c r="J48" s="57">
        <f t="shared" si="7"/>
        <v>794683240</v>
      </c>
      <c r="K48" s="53">
        <f t="shared" si="7"/>
        <v>892880744</v>
      </c>
      <c r="L48" s="54">
        <f t="shared" si="7"/>
        <v>993976828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9735282</v>
      </c>
      <c r="D6" s="19">
        <v>15304977</v>
      </c>
      <c r="E6" s="20">
        <v>19970809</v>
      </c>
      <c r="F6" s="21">
        <v>16192666</v>
      </c>
      <c r="G6" s="19">
        <v>16192666</v>
      </c>
      <c r="H6" s="20">
        <v>-400549</v>
      </c>
      <c r="I6" s="22">
        <v>217425666</v>
      </c>
      <c r="J6" s="23">
        <v>109645443</v>
      </c>
      <c r="K6" s="19">
        <v>116004878</v>
      </c>
      <c r="L6" s="20">
        <v>122733162</v>
      </c>
    </row>
    <row r="7" spans="1:12" ht="13.5">
      <c r="A7" s="24" t="s">
        <v>19</v>
      </c>
      <c r="B7" s="18" t="s">
        <v>20</v>
      </c>
      <c r="C7" s="19">
        <v>454551809</v>
      </c>
      <c r="D7" s="19">
        <v>509232182</v>
      </c>
      <c r="E7" s="20">
        <v>505471835</v>
      </c>
      <c r="F7" s="21">
        <v>606473432</v>
      </c>
      <c r="G7" s="19">
        <v>606473432</v>
      </c>
      <c r="H7" s="20">
        <v>223200958</v>
      </c>
      <c r="I7" s="22"/>
      <c r="J7" s="23">
        <v>330000000</v>
      </c>
      <c r="K7" s="19">
        <v>349140000</v>
      </c>
      <c r="L7" s="20">
        <v>369390120</v>
      </c>
    </row>
    <row r="8" spans="1:12" ht="13.5">
      <c r="A8" s="24" t="s">
        <v>21</v>
      </c>
      <c r="B8" s="18" t="s">
        <v>20</v>
      </c>
      <c r="C8" s="19">
        <v>46900977</v>
      </c>
      <c r="D8" s="19">
        <v>49600071</v>
      </c>
      <c r="E8" s="20">
        <v>142909104</v>
      </c>
      <c r="F8" s="21">
        <v>149434999</v>
      </c>
      <c r="G8" s="19">
        <v>149434999</v>
      </c>
      <c r="H8" s="20">
        <v>144887898</v>
      </c>
      <c r="I8" s="22">
        <v>105885182</v>
      </c>
      <c r="J8" s="23">
        <v>145323076</v>
      </c>
      <c r="K8" s="19">
        <v>153751814</v>
      </c>
      <c r="L8" s="20">
        <v>162669419</v>
      </c>
    </row>
    <row r="9" spans="1:12" ht="13.5">
      <c r="A9" s="24" t="s">
        <v>22</v>
      </c>
      <c r="B9" s="18"/>
      <c r="C9" s="19">
        <v>84629844</v>
      </c>
      <c r="D9" s="19">
        <v>61725057</v>
      </c>
      <c r="E9" s="20">
        <v>42879181</v>
      </c>
      <c r="F9" s="21">
        <v>103776721</v>
      </c>
      <c r="G9" s="19">
        <v>103776721</v>
      </c>
      <c r="H9" s="20">
        <v>149564955</v>
      </c>
      <c r="I9" s="22">
        <v>164553658</v>
      </c>
      <c r="J9" s="23">
        <v>169370178</v>
      </c>
      <c r="K9" s="19">
        <v>179193648</v>
      </c>
      <c r="L9" s="20">
        <v>189586880</v>
      </c>
    </row>
    <row r="10" spans="1:12" ht="13.5">
      <c r="A10" s="24" t="s">
        <v>23</v>
      </c>
      <c r="B10" s="18"/>
      <c r="C10" s="19">
        <v>5979825</v>
      </c>
      <c r="D10" s="19">
        <v>3840797</v>
      </c>
      <c r="E10" s="20">
        <v>2304594</v>
      </c>
      <c r="F10" s="25">
        <v>3921839</v>
      </c>
      <c r="G10" s="26">
        <v>3921839</v>
      </c>
      <c r="H10" s="27">
        <v>2408941</v>
      </c>
      <c r="I10" s="22">
        <v>6153876</v>
      </c>
      <c r="J10" s="28">
        <v>3163067</v>
      </c>
      <c r="K10" s="26">
        <v>3346525</v>
      </c>
      <c r="L10" s="27">
        <v>3540624</v>
      </c>
    </row>
    <row r="11" spans="1:12" ht="13.5">
      <c r="A11" s="24" t="s">
        <v>24</v>
      </c>
      <c r="B11" s="18" t="s">
        <v>25</v>
      </c>
      <c r="C11" s="19">
        <v>9857291</v>
      </c>
      <c r="D11" s="19">
        <v>9608220</v>
      </c>
      <c r="E11" s="20">
        <v>9166275</v>
      </c>
      <c r="F11" s="21">
        <v>13027590</v>
      </c>
      <c r="G11" s="19">
        <v>13027590</v>
      </c>
      <c r="H11" s="20">
        <v>14838158</v>
      </c>
      <c r="I11" s="22">
        <v>9125109</v>
      </c>
      <c r="J11" s="23">
        <v>30534461</v>
      </c>
      <c r="K11" s="19">
        <v>32305460</v>
      </c>
      <c r="L11" s="20">
        <v>34179176</v>
      </c>
    </row>
    <row r="12" spans="1:12" ht="13.5">
      <c r="A12" s="29" t="s">
        <v>26</v>
      </c>
      <c r="B12" s="30"/>
      <c r="C12" s="31">
        <f>SUM(C6:C11)</f>
        <v>611655028</v>
      </c>
      <c r="D12" s="31">
        <f aca="true" t="shared" si="0" ref="D12:L12">SUM(D6:D11)</f>
        <v>649311304</v>
      </c>
      <c r="E12" s="32">
        <f t="shared" si="0"/>
        <v>722701798</v>
      </c>
      <c r="F12" s="33">
        <f t="shared" si="0"/>
        <v>892827247</v>
      </c>
      <c r="G12" s="31">
        <f t="shared" si="0"/>
        <v>892827247</v>
      </c>
      <c r="H12" s="32">
        <f t="shared" si="0"/>
        <v>534500361</v>
      </c>
      <c r="I12" s="34">
        <f t="shared" si="0"/>
        <v>503143491</v>
      </c>
      <c r="J12" s="35">
        <f t="shared" si="0"/>
        <v>788036225</v>
      </c>
      <c r="K12" s="31">
        <f t="shared" si="0"/>
        <v>833742325</v>
      </c>
      <c r="L12" s="32">
        <f t="shared" si="0"/>
        <v>882099381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996896</v>
      </c>
      <c r="D15" s="19">
        <v>595867</v>
      </c>
      <c r="E15" s="20">
        <v>219962</v>
      </c>
      <c r="F15" s="21">
        <v>595867</v>
      </c>
      <c r="G15" s="19">
        <v>595867</v>
      </c>
      <c r="H15" s="20">
        <v>219962</v>
      </c>
      <c r="I15" s="22">
        <v>1082056</v>
      </c>
      <c r="J15" s="23">
        <v>293283</v>
      </c>
      <c r="K15" s="19">
        <v>310293</v>
      </c>
      <c r="L15" s="20">
        <v>328290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2822978</v>
      </c>
      <c r="D17" s="19">
        <v>2733845</v>
      </c>
      <c r="E17" s="20">
        <v>2645961</v>
      </c>
      <c r="F17" s="21">
        <v>2733845</v>
      </c>
      <c r="G17" s="19">
        <v>2733845</v>
      </c>
      <c r="H17" s="20">
        <v>2645961</v>
      </c>
      <c r="I17" s="22">
        <v>35359425</v>
      </c>
      <c r="J17" s="23">
        <v>2645961</v>
      </c>
      <c r="K17" s="19">
        <v>2799426</v>
      </c>
      <c r="L17" s="20">
        <v>2961793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1481184719</v>
      </c>
      <c r="D19" s="19">
        <v>1642175174</v>
      </c>
      <c r="E19" s="20">
        <v>2070223665</v>
      </c>
      <c r="F19" s="21">
        <v>2432434565</v>
      </c>
      <c r="G19" s="19">
        <v>2432434565</v>
      </c>
      <c r="H19" s="20">
        <v>2480764346</v>
      </c>
      <c r="I19" s="22">
        <v>6268489354</v>
      </c>
      <c r="J19" s="23">
        <v>1979640438</v>
      </c>
      <c r="K19" s="19">
        <v>2094459584</v>
      </c>
      <c r="L19" s="20">
        <v>2215938240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1649825</v>
      </c>
      <c r="D22" s="19">
        <v>2227206</v>
      </c>
      <c r="E22" s="20">
        <v>1780828</v>
      </c>
      <c r="F22" s="21">
        <v>2977206</v>
      </c>
      <c r="G22" s="19">
        <v>2977206</v>
      </c>
      <c r="H22" s="20"/>
      <c r="I22" s="22">
        <v>1985093</v>
      </c>
      <c r="J22" s="23">
        <v>1780828</v>
      </c>
      <c r="K22" s="19">
        <v>1884116</v>
      </c>
      <c r="L22" s="20">
        <v>1993395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5736342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1486654418</v>
      </c>
      <c r="D24" s="38">
        <f aca="true" t="shared" si="1" ref="D24:L24">SUM(D15:D23)</f>
        <v>1647732092</v>
      </c>
      <c r="E24" s="39">
        <f t="shared" si="1"/>
        <v>2074870416</v>
      </c>
      <c r="F24" s="40">
        <f t="shared" si="1"/>
        <v>2438741483</v>
      </c>
      <c r="G24" s="38">
        <f t="shared" si="1"/>
        <v>2438741483</v>
      </c>
      <c r="H24" s="39">
        <f t="shared" si="1"/>
        <v>2483630269</v>
      </c>
      <c r="I24" s="41">
        <f t="shared" si="1"/>
        <v>6312652270</v>
      </c>
      <c r="J24" s="42">
        <f t="shared" si="1"/>
        <v>1984360510</v>
      </c>
      <c r="K24" s="38">
        <f t="shared" si="1"/>
        <v>2099453419</v>
      </c>
      <c r="L24" s="39">
        <f t="shared" si="1"/>
        <v>2221221718</v>
      </c>
    </row>
    <row r="25" spans="1:12" ht="13.5">
      <c r="A25" s="29" t="s">
        <v>39</v>
      </c>
      <c r="B25" s="30"/>
      <c r="C25" s="31">
        <f>+C12+C24</f>
        <v>2098309446</v>
      </c>
      <c r="D25" s="31">
        <f aca="true" t="shared" si="2" ref="D25:L25">+D12+D24</f>
        <v>2297043396</v>
      </c>
      <c r="E25" s="32">
        <f t="shared" si="2"/>
        <v>2797572214</v>
      </c>
      <c r="F25" s="33">
        <f t="shared" si="2"/>
        <v>3331568730</v>
      </c>
      <c r="G25" s="31">
        <f t="shared" si="2"/>
        <v>3331568730</v>
      </c>
      <c r="H25" s="32">
        <f t="shared" si="2"/>
        <v>3018130630</v>
      </c>
      <c r="I25" s="34">
        <f t="shared" si="2"/>
        <v>6815795761</v>
      </c>
      <c r="J25" s="35">
        <f t="shared" si="2"/>
        <v>2772396735</v>
      </c>
      <c r="K25" s="31">
        <f t="shared" si="2"/>
        <v>2933195744</v>
      </c>
      <c r="L25" s="32">
        <f t="shared" si="2"/>
        <v>3103321099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20297074</v>
      </c>
      <c r="D31" s="19">
        <v>20065499</v>
      </c>
      <c r="E31" s="20">
        <v>20286493</v>
      </c>
      <c r="F31" s="21">
        <v>20195328</v>
      </c>
      <c r="G31" s="19">
        <v>20195328</v>
      </c>
      <c r="H31" s="20">
        <v>21110674</v>
      </c>
      <c r="I31" s="22">
        <v>21110674</v>
      </c>
      <c r="J31" s="23">
        <v>27556822</v>
      </c>
      <c r="K31" s="19">
        <v>29155117</v>
      </c>
      <c r="L31" s="20">
        <v>30846114</v>
      </c>
    </row>
    <row r="32" spans="1:12" ht="13.5">
      <c r="A32" s="24" t="s">
        <v>46</v>
      </c>
      <c r="B32" s="18" t="s">
        <v>44</v>
      </c>
      <c r="C32" s="19">
        <v>200484612</v>
      </c>
      <c r="D32" s="19">
        <v>218089557</v>
      </c>
      <c r="E32" s="20">
        <v>344620842</v>
      </c>
      <c r="F32" s="21">
        <v>164155378</v>
      </c>
      <c r="G32" s="19">
        <v>164155378</v>
      </c>
      <c r="H32" s="20">
        <v>570232052</v>
      </c>
      <c r="I32" s="22">
        <v>342673747</v>
      </c>
      <c r="J32" s="23">
        <v>267325679</v>
      </c>
      <c r="K32" s="19">
        <v>282830568</v>
      </c>
      <c r="L32" s="20">
        <v>299234742</v>
      </c>
    </row>
    <row r="33" spans="1:12" ht="13.5">
      <c r="A33" s="24" t="s">
        <v>47</v>
      </c>
      <c r="B33" s="18"/>
      <c r="C33" s="19">
        <v>3079157</v>
      </c>
      <c r="D33" s="19">
        <v>3896266</v>
      </c>
      <c r="E33" s="20">
        <v>4532007</v>
      </c>
      <c r="F33" s="21">
        <v>3896266</v>
      </c>
      <c r="G33" s="19">
        <v>3896266</v>
      </c>
      <c r="H33" s="20">
        <v>4232007</v>
      </c>
      <c r="I33" s="22">
        <v>4593882</v>
      </c>
      <c r="J33" s="23">
        <v>4232007</v>
      </c>
      <c r="K33" s="19">
        <v>4477463</v>
      </c>
      <c r="L33" s="20">
        <v>4737156</v>
      </c>
    </row>
    <row r="34" spans="1:12" ht="13.5">
      <c r="A34" s="29" t="s">
        <v>48</v>
      </c>
      <c r="B34" s="30"/>
      <c r="C34" s="31">
        <f>SUM(C29:C33)</f>
        <v>223860843</v>
      </c>
      <c r="D34" s="31">
        <f aca="true" t="shared" si="3" ref="D34:L34">SUM(D29:D33)</f>
        <v>242051322</v>
      </c>
      <c r="E34" s="32">
        <f t="shared" si="3"/>
        <v>369439342</v>
      </c>
      <c r="F34" s="33">
        <f t="shared" si="3"/>
        <v>188246972</v>
      </c>
      <c r="G34" s="31">
        <f t="shared" si="3"/>
        <v>188246972</v>
      </c>
      <c r="H34" s="32">
        <f t="shared" si="3"/>
        <v>595574733</v>
      </c>
      <c r="I34" s="34">
        <f t="shared" si="3"/>
        <v>368378303</v>
      </c>
      <c r="J34" s="35">
        <f t="shared" si="3"/>
        <v>299114508</v>
      </c>
      <c r="K34" s="31">
        <f t="shared" si="3"/>
        <v>316463148</v>
      </c>
      <c r="L34" s="32">
        <f t="shared" si="3"/>
        <v>334818012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70635547</v>
      </c>
      <c r="D38" s="19">
        <v>90623745</v>
      </c>
      <c r="E38" s="20">
        <v>87789155</v>
      </c>
      <c r="F38" s="21">
        <v>90623745</v>
      </c>
      <c r="G38" s="19">
        <v>90623745</v>
      </c>
      <c r="H38" s="20">
        <v>87789155</v>
      </c>
      <c r="I38" s="22">
        <v>88882074</v>
      </c>
      <c r="J38" s="23"/>
      <c r="K38" s="19"/>
      <c r="L38" s="20"/>
    </row>
    <row r="39" spans="1:12" ht="13.5">
      <c r="A39" s="29" t="s">
        <v>50</v>
      </c>
      <c r="B39" s="37"/>
      <c r="C39" s="31">
        <f>SUM(C37:C38)</f>
        <v>70635547</v>
      </c>
      <c r="D39" s="38">
        <f aca="true" t="shared" si="4" ref="D39:L39">SUM(D37:D38)</f>
        <v>90623745</v>
      </c>
      <c r="E39" s="39">
        <f t="shared" si="4"/>
        <v>87789155</v>
      </c>
      <c r="F39" s="40">
        <f t="shared" si="4"/>
        <v>90623745</v>
      </c>
      <c r="G39" s="38">
        <f t="shared" si="4"/>
        <v>90623745</v>
      </c>
      <c r="H39" s="39">
        <f t="shared" si="4"/>
        <v>87789155</v>
      </c>
      <c r="I39" s="40">
        <f t="shared" si="4"/>
        <v>88882074</v>
      </c>
      <c r="J39" s="42">
        <f t="shared" si="4"/>
        <v>0</v>
      </c>
      <c r="K39" s="38">
        <f t="shared" si="4"/>
        <v>0</v>
      </c>
      <c r="L39" s="39">
        <f t="shared" si="4"/>
        <v>0</v>
      </c>
    </row>
    <row r="40" spans="1:12" ht="13.5">
      <c r="A40" s="29" t="s">
        <v>51</v>
      </c>
      <c r="B40" s="30"/>
      <c r="C40" s="31">
        <f>+C34+C39</f>
        <v>294496390</v>
      </c>
      <c r="D40" s="31">
        <f aca="true" t="shared" si="5" ref="D40:L40">+D34+D39</f>
        <v>332675067</v>
      </c>
      <c r="E40" s="32">
        <f t="shared" si="5"/>
        <v>457228497</v>
      </c>
      <c r="F40" s="33">
        <f t="shared" si="5"/>
        <v>278870717</v>
      </c>
      <c r="G40" s="31">
        <f t="shared" si="5"/>
        <v>278870717</v>
      </c>
      <c r="H40" s="32">
        <f t="shared" si="5"/>
        <v>683363888</v>
      </c>
      <c r="I40" s="34">
        <f t="shared" si="5"/>
        <v>457260377</v>
      </c>
      <c r="J40" s="35">
        <f t="shared" si="5"/>
        <v>299114508</v>
      </c>
      <c r="K40" s="31">
        <f t="shared" si="5"/>
        <v>316463148</v>
      </c>
      <c r="L40" s="32">
        <f t="shared" si="5"/>
        <v>334818012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1803813056</v>
      </c>
      <c r="D42" s="46">
        <f aca="true" t="shared" si="6" ref="D42:L42">+D25-D40</f>
        <v>1964368329</v>
      </c>
      <c r="E42" s="47">
        <f t="shared" si="6"/>
        <v>2340343717</v>
      </c>
      <c r="F42" s="48">
        <f t="shared" si="6"/>
        <v>3052698013</v>
      </c>
      <c r="G42" s="46">
        <f t="shared" si="6"/>
        <v>3052698013</v>
      </c>
      <c r="H42" s="47">
        <f t="shared" si="6"/>
        <v>2334766742</v>
      </c>
      <c r="I42" s="49">
        <f t="shared" si="6"/>
        <v>6358535384</v>
      </c>
      <c r="J42" s="50">
        <f t="shared" si="6"/>
        <v>2473282227</v>
      </c>
      <c r="K42" s="46">
        <f t="shared" si="6"/>
        <v>2616732596</v>
      </c>
      <c r="L42" s="47">
        <f t="shared" si="6"/>
        <v>2768503087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251046570</v>
      </c>
      <c r="D45" s="19">
        <v>187720814</v>
      </c>
      <c r="E45" s="20">
        <v>219666603</v>
      </c>
      <c r="F45" s="21">
        <v>319544913</v>
      </c>
      <c r="G45" s="19">
        <v>319544913</v>
      </c>
      <c r="H45" s="20">
        <v>214089627</v>
      </c>
      <c r="I45" s="22">
        <v>6358535384</v>
      </c>
      <c r="J45" s="23">
        <v>31542801</v>
      </c>
      <c r="K45" s="19">
        <v>33372284</v>
      </c>
      <c r="L45" s="20">
        <v>35307876</v>
      </c>
    </row>
    <row r="46" spans="1:12" ht="13.5">
      <c r="A46" s="24" t="s">
        <v>56</v>
      </c>
      <c r="B46" s="18" t="s">
        <v>44</v>
      </c>
      <c r="C46" s="19">
        <v>1552766486</v>
      </c>
      <c r="D46" s="19">
        <v>1776647515</v>
      </c>
      <c r="E46" s="20">
        <v>2120677114</v>
      </c>
      <c r="F46" s="21">
        <v>2733153100</v>
      </c>
      <c r="G46" s="19">
        <v>2733153100</v>
      </c>
      <c r="H46" s="20">
        <v>2120677114</v>
      </c>
      <c r="I46" s="22"/>
      <c r="J46" s="23">
        <v>2441739426</v>
      </c>
      <c r="K46" s="19">
        <v>2583360312</v>
      </c>
      <c r="L46" s="20">
        <v>2733195211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1803813056</v>
      </c>
      <c r="D48" s="53">
        <f aca="true" t="shared" si="7" ref="D48:L48">SUM(D45:D47)</f>
        <v>1964368329</v>
      </c>
      <c r="E48" s="54">
        <f t="shared" si="7"/>
        <v>2340343717</v>
      </c>
      <c r="F48" s="55">
        <f t="shared" si="7"/>
        <v>3052698013</v>
      </c>
      <c r="G48" s="53">
        <f t="shared" si="7"/>
        <v>3052698013</v>
      </c>
      <c r="H48" s="54">
        <f t="shared" si="7"/>
        <v>2334766741</v>
      </c>
      <c r="I48" s="56">
        <f t="shared" si="7"/>
        <v>6358535384</v>
      </c>
      <c r="J48" s="57">
        <f t="shared" si="7"/>
        <v>2473282227</v>
      </c>
      <c r="K48" s="53">
        <f t="shared" si="7"/>
        <v>2616732596</v>
      </c>
      <c r="L48" s="54">
        <f t="shared" si="7"/>
        <v>2768503087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13848755</v>
      </c>
      <c r="G6" s="19">
        <v>522456</v>
      </c>
      <c r="H6" s="20">
        <v>-9964614</v>
      </c>
      <c r="I6" s="22">
        <v>11460157</v>
      </c>
      <c r="J6" s="23">
        <v>1340446</v>
      </c>
      <c r="K6" s="19">
        <v>8573483</v>
      </c>
      <c r="L6" s="20">
        <v>17853974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3383704</v>
      </c>
      <c r="G7" s="19">
        <v>3383704</v>
      </c>
      <c r="H7" s="20">
        <v>900000</v>
      </c>
      <c r="I7" s="22">
        <v>900000</v>
      </c>
      <c r="J7" s="23">
        <v>3383704</v>
      </c>
      <c r="K7" s="19">
        <v>3552889</v>
      </c>
      <c r="L7" s="20">
        <v>3730533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189717036</v>
      </c>
      <c r="G8" s="19">
        <v>189717036</v>
      </c>
      <c r="H8" s="20">
        <v>196685816</v>
      </c>
      <c r="I8" s="22">
        <v>212363764</v>
      </c>
      <c r="J8" s="23">
        <v>196968903</v>
      </c>
      <c r="K8" s="19">
        <v>223238933</v>
      </c>
      <c r="L8" s="20">
        <v>251812199</v>
      </c>
    </row>
    <row r="9" spans="1:12" ht="13.5">
      <c r="A9" s="24" t="s">
        <v>22</v>
      </c>
      <c r="B9" s="18"/>
      <c r="C9" s="19"/>
      <c r="D9" s="19"/>
      <c r="E9" s="20"/>
      <c r="F9" s="21">
        <v>8398000</v>
      </c>
      <c r="G9" s="19">
        <v>8398000</v>
      </c>
      <c r="H9" s="20">
        <v>32170573</v>
      </c>
      <c r="I9" s="22">
        <v>21785538</v>
      </c>
      <c r="J9" s="23">
        <v>8398000</v>
      </c>
      <c r="K9" s="19">
        <v>8548000</v>
      </c>
      <c r="L9" s="20">
        <v>8698000</v>
      </c>
    </row>
    <row r="10" spans="1:12" ht="13.5">
      <c r="A10" s="24" t="s">
        <v>23</v>
      </c>
      <c r="B10" s="18"/>
      <c r="C10" s="19"/>
      <c r="D10" s="19"/>
      <c r="E10" s="20"/>
      <c r="F10" s="25">
        <v>430000</v>
      </c>
      <c r="G10" s="26">
        <v>430000</v>
      </c>
      <c r="H10" s="27">
        <v>354867</v>
      </c>
      <c r="I10" s="22">
        <v>1468139</v>
      </c>
      <c r="J10" s="28">
        <v>430000</v>
      </c>
      <c r="K10" s="26">
        <v>430000</v>
      </c>
      <c r="L10" s="27">
        <v>430000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8190000</v>
      </c>
      <c r="G11" s="19">
        <v>8190000</v>
      </c>
      <c r="H11" s="20">
        <v>6954943</v>
      </c>
      <c r="I11" s="22">
        <v>5299794</v>
      </c>
      <c r="J11" s="23">
        <v>8190000</v>
      </c>
      <c r="K11" s="19">
        <v>8280000</v>
      </c>
      <c r="L11" s="20">
        <v>8370000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223967495</v>
      </c>
      <c r="G12" s="31">
        <f t="shared" si="0"/>
        <v>210641196</v>
      </c>
      <c r="H12" s="32">
        <f t="shared" si="0"/>
        <v>227101585</v>
      </c>
      <c r="I12" s="34">
        <f t="shared" si="0"/>
        <v>253277392</v>
      </c>
      <c r="J12" s="35">
        <f t="shared" si="0"/>
        <v>218711053</v>
      </c>
      <c r="K12" s="31">
        <f t="shared" si="0"/>
        <v>252623305</v>
      </c>
      <c r="L12" s="32">
        <f t="shared" si="0"/>
        <v>290894706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122000</v>
      </c>
      <c r="G16" s="26">
        <v>122000</v>
      </c>
      <c r="H16" s="27">
        <v>119089</v>
      </c>
      <c r="I16" s="22">
        <v>128415</v>
      </c>
      <c r="J16" s="28">
        <v>122000</v>
      </c>
      <c r="K16" s="26">
        <v>122000</v>
      </c>
      <c r="L16" s="27">
        <v>122000</v>
      </c>
    </row>
    <row r="17" spans="1:12" ht="13.5">
      <c r="A17" s="24" t="s">
        <v>30</v>
      </c>
      <c r="B17" s="18"/>
      <c r="C17" s="19"/>
      <c r="D17" s="19"/>
      <c r="E17" s="20"/>
      <c r="F17" s="21">
        <v>18058251</v>
      </c>
      <c r="G17" s="19">
        <v>18058251</v>
      </c>
      <c r="H17" s="20">
        <v>17206951</v>
      </c>
      <c r="I17" s="22">
        <v>17206951</v>
      </c>
      <c r="J17" s="23">
        <v>10712700</v>
      </c>
      <c r="K17" s="19">
        <v>10712700</v>
      </c>
      <c r="L17" s="20">
        <v>10712700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1077076082</v>
      </c>
      <c r="G19" s="19">
        <v>1077076082</v>
      </c>
      <c r="H19" s="20">
        <v>1351788170</v>
      </c>
      <c r="I19" s="22">
        <v>1345184781</v>
      </c>
      <c r="J19" s="23">
        <v>1281653049</v>
      </c>
      <c r="K19" s="19">
        <v>1325871609</v>
      </c>
      <c r="L19" s="20">
        <v>1384014321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2127843</v>
      </c>
      <c r="G22" s="19">
        <v>2127843</v>
      </c>
      <c r="H22" s="20">
        <v>2781181</v>
      </c>
      <c r="I22" s="22">
        <v>2666407</v>
      </c>
      <c r="J22" s="23">
        <v>2726037</v>
      </c>
      <c r="K22" s="19">
        <v>2726037</v>
      </c>
      <c r="L22" s="20">
        <v>2726037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181348</v>
      </c>
      <c r="I23" s="21">
        <v>181347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1097384176</v>
      </c>
      <c r="G24" s="38">
        <f t="shared" si="1"/>
        <v>1097384176</v>
      </c>
      <c r="H24" s="39">
        <f t="shared" si="1"/>
        <v>1372076739</v>
      </c>
      <c r="I24" s="41">
        <f t="shared" si="1"/>
        <v>1365367901</v>
      </c>
      <c r="J24" s="42">
        <f t="shared" si="1"/>
        <v>1295213786</v>
      </c>
      <c r="K24" s="38">
        <f t="shared" si="1"/>
        <v>1339432346</v>
      </c>
      <c r="L24" s="39">
        <f t="shared" si="1"/>
        <v>1397575058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1321351671</v>
      </c>
      <c r="G25" s="31">
        <f t="shared" si="2"/>
        <v>1308025372</v>
      </c>
      <c r="H25" s="32">
        <f t="shared" si="2"/>
        <v>1599178324</v>
      </c>
      <c r="I25" s="34">
        <f t="shared" si="2"/>
        <v>1618645293</v>
      </c>
      <c r="J25" s="35">
        <f t="shared" si="2"/>
        <v>1513924839</v>
      </c>
      <c r="K25" s="31">
        <f t="shared" si="2"/>
        <v>1592055651</v>
      </c>
      <c r="L25" s="32">
        <f t="shared" si="2"/>
        <v>1688469764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154953419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151000</v>
      </c>
      <c r="G30" s="19">
        <v>151000</v>
      </c>
      <c r="H30" s="20">
        <v>3246811</v>
      </c>
      <c r="I30" s="22">
        <v>150995</v>
      </c>
      <c r="J30" s="23">
        <v>500000</v>
      </c>
      <c r="K30" s="19">
        <v>500000</v>
      </c>
      <c r="L30" s="20">
        <v>500000</v>
      </c>
    </row>
    <row r="31" spans="1:12" ht="13.5">
      <c r="A31" s="24" t="s">
        <v>45</v>
      </c>
      <c r="B31" s="18"/>
      <c r="C31" s="19"/>
      <c r="D31" s="19"/>
      <c r="E31" s="20"/>
      <c r="F31" s="21">
        <v>8470000</v>
      </c>
      <c r="G31" s="19">
        <v>8470000</v>
      </c>
      <c r="H31" s="20">
        <v>7319580</v>
      </c>
      <c r="I31" s="22">
        <v>7331770</v>
      </c>
      <c r="J31" s="23">
        <v>8980000</v>
      </c>
      <c r="K31" s="19">
        <v>9224000</v>
      </c>
      <c r="L31" s="20">
        <v>9408480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173813000</v>
      </c>
      <c r="G32" s="19">
        <v>173813000</v>
      </c>
      <c r="H32" s="20">
        <v>263215753</v>
      </c>
      <c r="I32" s="22">
        <v>227906848</v>
      </c>
      <c r="J32" s="23">
        <v>167421000</v>
      </c>
      <c r="K32" s="19">
        <v>193212000</v>
      </c>
      <c r="L32" s="20">
        <v>183801400</v>
      </c>
    </row>
    <row r="33" spans="1:12" ht="13.5">
      <c r="A33" s="24" t="s">
        <v>47</v>
      </c>
      <c r="B33" s="18"/>
      <c r="C33" s="19"/>
      <c r="D33" s="19"/>
      <c r="E33" s="20"/>
      <c r="F33" s="21">
        <v>2120000</v>
      </c>
      <c r="G33" s="19">
        <v>2120000</v>
      </c>
      <c r="H33" s="20"/>
      <c r="I33" s="22">
        <v>1469734</v>
      </c>
      <c r="J33" s="23">
        <v>6818000</v>
      </c>
      <c r="K33" s="19">
        <v>7012000</v>
      </c>
      <c r="L33" s="20">
        <v>7362600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184554000</v>
      </c>
      <c r="G34" s="31">
        <f t="shared" si="3"/>
        <v>184554000</v>
      </c>
      <c r="H34" s="32">
        <f t="shared" si="3"/>
        <v>273782144</v>
      </c>
      <c r="I34" s="34">
        <f t="shared" si="3"/>
        <v>391812766</v>
      </c>
      <c r="J34" s="35">
        <f t="shared" si="3"/>
        <v>183719000</v>
      </c>
      <c r="K34" s="31">
        <f t="shared" si="3"/>
        <v>209948000</v>
      </c>
      <c r="L34" s="32">
        <f t="shared" si="3"/>
        <v>201072480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>
        <v>2654273</v>
      </c>
      <c r="I37" s="22">
        <v>38013836</v>
      </c>
      <c r="J37" s="23">
        <v>4000000</v>
      </c>
      <c r="K37" s="19">
        <v>3500000</v>
      </c>
      <c r="L37" s="20">
        <v>3000000</v>
      </c>
    </row>
    <row r="38" spans="1:12" ht="13.5">
      <c r="A38" s="24" t="s">
        <v>47</v>
      </c>
      <c r="B38" s="18"/>
      <c r="C38" s="19"/>
      <c r="D38" s="19"/>
      <c r="E38" s="20"/>
      <c r="F38" s="21">
        <v>88743400</v>
      </c>
      <c r="G38" s="19">
        <v>88743400</v>
      </c>
      <c r="H38" s="20">
        <v>101835620</v>
      </c>
      <c r="I38" s="22">
        <v>71154558</v>
      </c>
      <c r="J38" s="23">
        <v>97332588</v>
      </c>
      <c r="K38" s="19">
        <v>104321639</v>
      </c>
      <c r="L38" s="20">
        <v>109860937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88743400</v>
      </c>
      <c r="G39" s="38">
        <f t="shared" si="4"/>
        <v>88743400</v>
      </c>
      <c r="H39" s="39">
        <f t="shared" si="4"/>
        <v>104489893</v>
      </c>
      <c r="I39" s="40">
        <f t="shared" si="4"/>
        <v>109168394</v>
      </c>
      <c r="J39" s="42">
        <f t="shared" si="4"/>
        <v>101332588</v>
      </c>
      <c r="K39" s="38">
        <f t="shared" si="4"/>
        <v>107821639</v>
      </c>
      <c r="L39" s="39">
        <f t="shared" si="4"/>
        <v>112860937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273297400</v>
      </c>
      <c r="G40" s="31">
        <f t="shared" si="5"/>
        <v>273297400</v>
      </c>
      <c r="H40" s="32">
        <f t="shared" si="5"/>
        <v>378272037</v>
      </c>
      <c r="I40" s="34">
        <f t="shared" si="5"/>
        <v>500981160</v>
      </c>
      <c r="J40" s="35">
        <f t="shared" si="5"/>
        <v>285051588</v>
      </c>
      <c r="K40" s="31">
        <f t="shared" si="5"/>
        <v>317769639</v>
      </c>
      <c r="L40" s="32">
        <f t="shared" si="5"/>
        <v>313933417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1048054271</v>
      </c>
      <c r="G42" s="46">
        <f t="shared" si="6"/>
        <v>1034727972</v>
      </c>
      <c r="H42" s="47">
        <f t="shared" si="6"/>
        <v>1220906287</v>
      </c>
      <c r="I42" s="49">
        <f t="shared" si="6"/>
        <v>1117664133</v>
      </c>
      <c r="J42" s="50">
        <f t="shared" si="6"/>
        <v>1228873251</v>
      </c>
      <c r="K42" s="46">
        <f t="shared" si="6"/>
        <v>1274286012</v>
      </c>
      <c r="L42" s="47">
        <f t="shared" si="6"/>
        <v>1374536347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1047571271</v>
      </c>
      <c r="G45" s="19">
        <v>1034244972</v>
      </c>
      <c r="H45" s="20">
        <v>1220423024</v>
      </c>
      <c r="I45" s="22">
        <v>1117180870</v>
      </c>
      <c r="J45" s="23">
        <v>1228873251</v>
      </c>
      <c r="K45" s="19">
        <v>1274286012</v>
      </c>
      <c r="L45" s="20">
        <v>1374536347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483000</v>
      </c>
      <c r="G46" s="19">
        <v>483000</v>
      </c>
      <c r="H46" s="20">
        <v>483263</v>
      </c>
      <c r="I46" s="22">
        <v>483263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1048054271</v>
      </c>
      <c r="G48" s="53">
        <f t="shared" si="7"/>
        <v>1034727972</v>
      </c>
      <c r="H48" s="54">
        <f t="shared" si="7"/>
        <v>1220906287</v>
      </c>
      <c r="I48" s="56">
        <f t="shared" si="7"/>
        <v>1117664133</v>
      </c>
      <c r="J48" s="57">
        <f t="shared" si="7"/>
        <v>1228873251</v>
      </c>
      <c r="K48" s="53">
        <f t="shared" si="7"/>
        <v>1274286012</v>
      </c>
      <c r="L48" s="54">
        <f t="shared" si="7"/>
        <v>1374536347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62436092</v>
      </c>
      <c r="D6" s="19">
        <v>83059082</v>
      </c>
      <c r="E6" s="20">
        <v>136214004</v>
      </c>
      <c r="F6" s="21">
        <v>63900000</v>
      </c>
      <c r="G6" s="19">
        <v>63900000</v>
      </c>
      <c r="H6" s="20">
        <v>2075943</v>
      </c>
      <c r="I6" s="22">
        <v>97949500</v>
      </c>
      <c r="J6" s="23">
        <v>5005200</v>
      </c>
      <c r="K6" s="19">
        <v>5005200</v>
      </c>
      <c r="L6" s="20">
        <v>5005200</v>
      </c>
    </row>
    <row r="7" spans="1:12" ht="13.5">
      <c r="A7" s="24" t="s">
        <v>19</v>
      </c>
      <c r="B7" s="18" t="s">
        <v>20</v>
      </c>
      <c r="C7" s="19">
        <v>28080662</v>
      </c>
      <c r="D7" s="19">
        <v>31176088</v>
      </c>
      <c r="E7" s="20">
        <v>30116436</v>
      </c>
      <c r="F7" s="21">
        <v>35000000</v>
      </c>
      <c r="G7" s="19">
        <v>35000000</v>
      </c>
      <c r="H7" s="20">
        <v>158000000</v>
      </c>
      <c r="I7" s="22">
        <v>36178093</v>
      </c>
      <c r="J7" s="23">
        <v>59653488</v>
      </c>
      <c r="K7" s="19">
        <v>62653488</v>
      </c>
      <c r="L7" s="20">
        <v>62653488</v>
      </c>
    </row>
    <row r="8" spans="1:12" ht="13.5">
      <c r="A8" s="24" t="s">
        <v>21</v>
      </c>
      <c r="B8" s="18" t="s">
        <v>20</v>
      </c>
      <c r="C8" s="19">
        <v>7371</v>
      </c>
      <c r="D8" s="19">
        <v>14919</v>
      </c>
      <c r="E8" s="20">
        <v>8256</v>
      </c>
      <c r="F8" s="21">
        <v>30000</v>
      </c>
      <c r="G8" s="19">
        <v>30000</v>
      </c>
      <c r="H8" s="20">
        <v>8582</v>
      </c>
      <c r="I8" s="22">
        <v>10178</v>
      </c>
      <c r="J8" s="23">
        <v>30000</v>
      </c>
      <c r="K8" s="19">
        <v>30000</v>
      </c>
      <c r="L8" s="20">
        <v>30000</v>
      </c>
    </row>
    <row r="9" spans="1:12" ht="13.5">
      <c r="A9" s="24" t="s">
        <v>22</v>
      </c>
      <c r="B9" s="18"/>
      <c r="C9" s="19">
        <v>5533225</v>
      </c>
      <c r="D9" s="19">
        <v>1803688</v>
      </c>
      <c r="E9" s="20">
        <v>7415783</v>
      </c>
      <c r="F9" s="21">
        <v>816400</v>
      </c>
      <c r="G9" s="19">
        <v>816400</v>
      </c>
      <c r="H9" s="20">
        <v>9996342</v>
      </c>
      <c r="I9" s="22">
        <v>1786525</v>
      </c>
      <c r="J9" s="23">
        <v>2007717</v>
      </c>
      <c r="K9" s="19">
        <v>2007717</v>
      </c>
      <c r="L9" s="20">
        <v>2007717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117300</v>
      </c>
      <c r="D11" s="19">
        <v>117835</v>
      </c>
      <c r="E11" s="20">
        <v>83097</v>
      </c>
      <c r="F11" s="21">
        <v>105900</v>
      </c>
      <c r="G11" s="19">
        <v>105900</v>
      </c>
      <c r="H11" s="20">
        <v>83097</v>
      </c>
      <c r="I11" s="22">
        <v>114336</v>
      </c>
      <c r="J11" s="23">
        <v>110000</v>
      </c>
      <c r="K11" s="19">
        <v>110000</v>
      </c>
      <c r="L11" s="20">
        <v>110000</v>
      </c>
    </row>
    <row r="12" spans="1:12" ht="13.5">
      <c r="A12" s="29" t="s">
        <v>26</v>
      </c>
      <c r="B12" s="30"/>
      <c r="C12" s="31">
        <f>SUM(C6:C11)</f>
        <v>96174650</v>
      </c>
      <c r="D12" s="31">
        <f aca="true" t="shared" si="0" ref="D12:L12">SUM(D6:D11)</f>
        <v>116171612</v>
      </c>
      <c r="E12" s="32">
        <f t="shared" si="0"/>
        <v>173837576</v>
      </c>
      <c r="F12" s="33">
        <f t="shared" si="0"/>
        <v>99852300</v>
      </c>
      <c r="G12" s="31">
        <f t="shared" si="0"/>
        <v>99852300</v>
      </c>
      <c r="H12" s="32">
        <f t="shared" si="0"/>
        <v>170163964</v>
      </c>
      <c r="I12" s="34">
        <f t="shared" si="0"/>
        <v>136038632</v>
      </c>
      <c r="J12" s="35">
        <f t="shared" si="0"/>
        <v>66806405</v>
      </c>
      <c r="K12" s="31">
        <f t="shared" si="0"/>
        <v>69806405</v>
      </c>
      <c r="L12" s="32">
        <f t="shared" si="0"/>
        <v>69806405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54775</v>
      </c>
      <c r="D15" s="19">
        <v>54775</v>
      </c>
      <c r="E15" s="20">
        <v>54775</v>
      </c>
      <c r="F15" s="21">
        <v>54800</v>
      </c>
      <c r="G15" s="19">
        <v>54800</v>
      </c>
      <c r="H15" s="20">
        <v>54775</v>
      </c>
      <c r="I15" s="22">
        <v>54775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64365361</v>
      </c>
      <c r="D19" s="19">
        <v>61237872</v>
      </c>
      <c r="E19" s="20">
        <v>59303757</v>
      </c>
      <c r="F19" s="21">
        <v>47592400</v>
      </c>
      <c r="G19" s="19">
        <v>47592400</v>
      </c>
      <c r="H19" s="20">
        <v>57947867</v>
      </c>
      <c r="I19" s="22">
        <v>53365218</v>
      </c>
      <c r="J19" s="23">
        <v>43292998</v>
      </c>
      <c r="K19" s="19">
        <v>43292998</v>
      </c>
      <c r="L19" s="20">
        <v>43292998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2225827</v>
      </c>
      <c r="D22" s="19">
        <v>2122979</v>
      </c>
      <c r="E22" s="20">
        <v>2224487</v>
      </c>
      <c r="F22" s="21">
        <v>1517200</v>
      </c>
      <c r="G22" s="19">
        <v>1517200</v>
      </c>
      <c r="H22" s="20">
        <v>2224484</v>
      </c>
      <c r="I22" s="22">
        <v>2027769</v>
      </c>
      <c r="J22" s="23">
        <v>1154216</v>
      </c>
      <c r="K22" s="19">
        <v>1154216</v>
      </c>
      <c r="L22" s="20">
        <v>1154216</v>
      </c>
    </row>
    <row r="23" spans="1:12" ht="13.5">
      <c r="A23" s="24" t="s">
        <v>37</v>
      </c>
      <c r="B23" s="18"/>
      <c r="C23" s="19">
        <v>118409</v>
      </c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66764372</v>
      </c>
      <c r="D24" s="38">
        <f aca="true" t="shared" si="1" ref="D24:L24">SUM(D15:D23)</f>
        <v>63415626</v>
      </c>
      <c r="E24" s="39">
        <f t="shared" si="1"/>
        <v>61583019</v>
      </c>
      <c r="F24" s="40">
        <f t="shared" si="1"/>
        <v>49164400</v>
      </c>
      <c r="G24" s="38">
        <f t="shared" si="1"/>
        <v>49164400</v>
      </c>
      <c r="H24" s="39">
        <f t="shared" si="1"/>
        <v>60227126</v>
      </c>
      <c r="I24" s="41">
        <f t="shared" si="1"/>
        <v>55447762</v>
      </c>
      <c r="J24" s="42">
        <f t="shared" si="1"/>
        <v>44447214</v>
      </c>
      <c r="K24" s="38">
        <f t="shared" si="1"/>
        <v>44447214</v>
      </c>
      <c r="L24" s="39">
        <f t="shared" si="1"/>
        <v>44447214</v>
      </c>
    </row>
    <row r="25" spans="1:12" ht="13.5">
      <c r="A25" s="29" t="s">
        <v>39</v>
      </c>
      <c r="B25" s="30"/>
      <c r="C25" s="31">
        <f>+C12+C24</f>
        <v>162939022</v>
      </c>
      <c r="D25" s="31">
        <f aca="true" t="shared" si="2" ref="D25:L25">+D12+D24</f>
        <v>179587238</v>
      </c>
      <c r="E25" s="32">
        <f t="shared" si="2"/>
        <v>235420595</v>
      </c>
      <c r="F25" s="33">
        <f t="shared" si="2"/>
        <v>149016700</v>
      </c>
      <c r="G25" s="31">
        <f t="shared" si="2"/>
        <v>149016700</v>
      </c>
      <c r="H25" s="32">
        <f t="shared" si="2"/>
        <v>230391090</v>
      </c>
      <c r="I25" s="34">
        <f t="shared" si="2"/>
        <v>191486394</v>
      </c>
      <c r="J25" s="35">
        <f t="shared" si="2"/>
        <v>111253619</v>
      </c>
      <c r="K25" s="31">
        <f t="shared" si="2"/>
        <v>114253619</v>
      </c>
      <c r="L25" s="32">
        <f t="shared" si="2"/>
        <v>114253619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>
        <v>984281</v>
      </c>
      <c r="K30" s="19">
        <v>984281</v>
      </c>
      <c r="L30" s="20">
        <v>984281</v>
      </c>
    </row>
    <row r="31" spans="1:12" ht="13.5">
      <c r="A31" s="24" t="s">
        <v>45</v>
      </c>
      <c r="B31" s="18"/>
      <c r="C31" s="19">
        <v>741</v>
      </c>
      <c r="D31" s="19">
        <v>600</v>
      </c>
      <c r="E31" s="20">
        <v>2000</v>
      </c>
      <c r="F31" s="21">
        <v>1500</v>
      </c>
      <c r="G31" s="19">
        <v>1500</v>
      </c>
      <c r="H31" s="20">
        <v>2000</v>
      </c>
      <c r="I31" s="22">
        <v>2000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9069140</v>
      </c>
      <c r="D32" s="19">
        <v>28990859</v>
      </c>
      <c r="E32" s="20">
        <v>72659300</v>
      </c>
      <c r="F32" s="21">
        <v>11667300</v>
      </c>
      <c r="G32" s="19">
        <v>11667300</v>
      </c>
      <c r="H32" s="20">
        <v>85195460</v>
      </c>
      <c r="I32" s="22">
        <v>25723862</v>
      </c>
      <c r="J32" s="23">
        <v>12937756</v>
      </c>
      <c r="K32" s="19">
        <v>12937756</v>
      </c>
      <c r="L32" s="20">
        <v>12937756</v>
      </c>
    </row>
    <row r="33" spans="1:12" ht="13.5">
      <c r="A33" s="24" t="s">
        <v>47</v>
      </c>
      <c r="B33" s="18"/>
      <c r="C33" s="19">
        <v>1280630</v>
      </c>
      <c r="D33" s="19">
        <v>887147</v>
      </c>
      <c r="E33" s="20">
        <v>1359076</v>
      </c>
      <c r="F33" s="21">
        <v>1187800</v>
      </c>
      <c r="G33" s="19">
        <v>1187800</v>
      </c>
      <c r="H33" s="20">
        <v>642626</v>
      </c>
      <c r="I33" s="22">
        <v>904742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10350511</v>
      </c>
      <c r="D34" s="31">
        <f aca="true" t="shared" si="3" ref="D34:L34">SUM(D29:D33)</f>
        <v>29878606</v>
      </c>
      <c r="E34" s="32">
        <f t="shared" si="3"/>
        <v>74020376</v>
      </c>
      <c r="F34" s="33">
        <f t="shared" si="3"/>
        <v>12856600</v>
      </c>
      <c r="G34" s="31">
        <f t="shared" si="3"/>
        <v>12856600</v>
      </c>
      <c r="H34" s="32">
        <f t="shared" si="3"/>
        <v>85840086</v>
      </c>
      <c r="I34" s="34">
        <f t="shared" si="3"/>
        <v>26630604</v>
      </c>
      <c r="J34" s="35">
        <f t="shared" si="3"/>
        <v>13922037</v>
      </c>
      <c r="K34" s="31">
        <f t="shared" si="3"/>
        <v>13922037</v>
      </c>
      <c r="L34" s="32">
        <f t="shared" si="3"/>
        <v>13922037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18953665</v>
      </c>
      <c r="D38" s="19">
        <v>23526844</v>
      </c>
      <c r="E38" s="20">
        <v>24721030</v>
      </c>
      <c r="F38" s="21">
        <v>21245000</v>
      </c>
      <c r="G38" s="19">
        <v>21245000</v>
      </c>
      <c r="H38" s="20">
        <v>24732633</v>
      </c>
      <c r="I38" s="22">
        <v>25347789</v>
      </c>
      <c r="J38" s="23">
        <v>25403950</v>
      </c>
      <c r="K38" s="19">
        <v>26403470</v>
      </c>
      <c r="L38" s="20">
        <v>26403470</v>
      </c>
    </row>
    <row r="39" spans="1:12" ht="13.5">
      <c r="A39" s="29" t="s">
        <v>50</v>
      </c>
      <c r="B39" s="37"/>
      <c r="C39" s="31">
        <f>SUM(C37:C38)</f>
        <v>18953665</v>
      </c>
      <c r="D39" s="38">
        <f aca="true" t="shared" si="4" ref="D39:L39">SUM(D37:D38)</f>
        <v>23526844</v>
      </c>
      <c r="E39" s="39">
        <f t="shared" si="4"/>
        <v>24721030</v>
      </c>
      <c r="F39" s="40">
        <f t="shared" si="4"/>
        <v>21245000</v>
      </c>
      <c r="G39" s="38">
        <f t="shared" si="4"/>
        <v>21245000</v>
      </c>
      <c r="H39" s="39">
        <f t="shared" si="4"/>
        <v>24732633</v>
      </c>
      <c r="I39" s="40">
        <f t="shared" si="4"/>
        <v>25347789</v>
      </c>
      <c r="J39" s="42">
        <f t="shared" si="4"/>
        <v>25403950</v>
      </c>
      <c r="K39" s="38">
        <f t="shared" si="4"/>
        <v>26403470</v>
      </c>
      <c r="L39" s="39">
        <f t="shared" si="4"/>
        <v>26403470</v>
      </c>
    </row>
    <row r="40" spans="1:12" ht="13.5">
      <c r="A40" s="29" t="s">
        <v>51</v>
      </c>
      <c r="B40" s="30"/>
      <c r="C40" s="31">
        <f>+C34+C39</f>
        <v>29304176</v>
      </c>
      <c r="D40" s="31">
        <f aca="true" t="shared" si="5" ref="D40:L40">+D34+D39</f>
        <v>53405450</v>
      </c>
      <c r="E40" s="32">
        <f t="shared" si="5"/>
        <v>98741406</v>
      </c>
      <c r="F40" s="33">
        <f t="shared" si="5"/>
        <v>34101600</v>
      </c>
      <c r="G40" s="31">
        <f t="shared" si="5"/>
        <v>34101600</v>
      </c>
      <c r="H40" s="32">
        <f t="shared" si="5"/>
        <v>110572719</v>
      </c>
      <c r="I40" s="34">
        <f t="shared" si="5"/>
        <v>51978393</v>
      </c>
      <c r="J40" s="35">
        <f t="shared" si="5"/>
        <v>39325987</v>
      </c>
      <c r="K40" s="31">
        <f t="shared" si="5"/>
        <v>40325507</v>
      </c>
      <c r="L40" s="32">
        <f t="shared" si="5"/>
        <v>40325507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133634846</v>
      </c>
      <c r="D42" s="46">
        <f aca="true" t="shared" si="6" ref="D42:L42">+D25-D40</f>
        <v>126181788</v>
      </c>
      <c r="E42" s="47">
        <f t="shared" si="6"/>
        <v>136679189</v>
      </c>
      <c r="F42" s="48">
        <f t="shared" si="6"/>
        <v>114915100</v>
      </c>
      <c r="G42" s="46">
        <f t="shared" si="6"/>
        <v>114915100</v>
      </c>
      <c r="H42" s="47">
        <f t="shared" si="6"/>
        <v>119818371</v>
      </c>
      <c r="I42" s="49">
        <f t="shared" si="6"/>
        <v>139508001</v>
      </c>
      <c r="J42" s="50">
        <f t="shared" si="6"/>
        <v>71927632</v>
      </c>
      <c r="K42" s="46">
        <f t="shared" si="6"/>
        <v>73928112</v>
      </c>
      <c r="L42" s="47">
        <f t="shared" si="6"/>
        <v>73928112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131925837</v>
      </c>
      <c r="D45" s="19">
        <v>124324426</v>
      </c>
      <c r="E45" s="20">
        <v>126214366</v>
      </c>
      <c r="F45" s="21">
        <v>113876100</v>
      </c>
      <c r="G45" s="19">
        <v>113876100</v>
      </c>
      <c r="H45" s="20">
        <v>119818371</v>
      </c>
      <c r="I45" s="22">
        <v>139508001</v>
      </c>
      <c r="J45" s="23">
        <v>71058632</v>
      </c>
      <c r="K45" s="19">
        <v>73059112</v>
      </c>
      <c r="L45" s="20">
        <v>73059112</v>
      </c>
    </row>
    <row r="46" spans="1:12" ht="13.5">
      <c r="A46" s="24" t="s">
        <v>56</v>
      </c>
      <c r="B46" s="18" t="s">
        <v>44</v>
      </c>
      <c r="C46" s="19">
        <v>1709009</v>
      </c>
      <c r="D46" s="19">
        <v>1857362</v>
      </c>
      <c r="E46" s="20">
        <v>10464823</v>
      </c>
      <c r="F46" s="21">
        <v>1039000</v>
      </c>
      <c r="G46" s="19">
        <v>1039000</v>
      </c>
      <c r="H46" s="20"/>
      <c r="I46" s="22"/>
      <c r="J46" s="23">
        <v>869000</v>
      </c>
      <c r="K46" s="19">
        <v>869000</v>
      </c>
      <c r="L46" s="20">
        <v>869000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133634846</v>
      </c>
      <c r="D48" s="53">
        <f aca="true" t="shared" si="7" ref="D48:L48">SUM(D45:D47)</f>
        <v>126181788</v>
      </c>
      <c r="E48" s="54">
        <f t="shared" si="7"/>
        <v>136679189</v>
      </c>
      <c r="F48" s="55">
        <f t="shared" si="7"/>
        <v>114915100</v>
      </c>
      <c r="G48" s="53">
        <f t="shared" si="7"/>
        <v>114915100</v>
      </c>
      <c r="H48" s="54">
        <f t="shared" si="7"/>
        <v>119818371</v>
      </c>
      <c r="I48" s="56">
        <f t="shared" si="7"/>
        <v>139508001</v>
      </c>
      <c r="J48" s="57">
        <f t="shared" si="7"/>
        <v>71927632</v>
      </c>
      <c r="K48" s="53">
        <f t="shared" si="7"/>
        <v>73928112</v>
      </c>
      <c r="L48" s="54">
        <f t="shared" si="7"/>
        <v>73928112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28549317</v>
      </c>
      <c r="D6" s="19">
        <v>59466978</v>
      </c>
      <c r="E6" s="20">
        <v>113249000</v>
      </c>
      <c r="F6" s="21">
        <v>62351819</v>
      </c>
      <c r="G6" s="19">
        <v>97463182</v>
      </c>
      <c r="H6" s="20">
        <v>173630143</v>
      </c>
      <c r="I6" s="22">
        <v>124746340</v>
      </c>
      <c r="J6" s="23">
        <v>118926344</v>
      </c>
      <c r="K6" s="19">
        <v>101996911</v>
      </c>
      <c r="L6" s="20">
        <v>83886297</v>
      </c>
    </row>
    <row r="7" spans="1:12" ht="13.5">
      <c r="A7" s="24" t="s">
        <v>19</v>
      </c>
      <c r="B7" s="18" t="s">
        <v>20</v>
      </c>
      <c r="C7" s="19">
        <v>21195694</v>
      </c>
      <c r="D7" s="19">
        <v>22399847</v>
      </c>
      <c r="E7" s="20">
        <v>57902218</v>
      </c>
      <c r="F7" s="21">
        <v>15900000</v>
      </c>
      <c r="G7" s="19">
        <v>15900000</v>
      </c>
      <c r="H7" s="20"/>
      <c r="I7" s="22">
        <v>386721</v>
      </c>
      <c r="J7" s="23">
        <v>42000000</v>
      </c>
      <c r="K7" s="19">
        <v>44560000</v>
      </c>
      <c r="L7" s="20">
        <v>47214000</v>
      </c>
    </row>
    <row r="8" spans="1:12" ht="13.5">
      <c r="A8" s="24" t="s">
        <v>21</v>
      </c>
      <c r="B8" s="18" t="s">
        <v>20</v>
      </c>
      <c r="C8" s="19">
        <v>11547944</v>
      </c>
      <c r="D8" s="19">
        <v>5236458</v>
      </c>
      <c r="E8" s="20">
        <v>9399000</v>
      </c>
      <c r="F8" s="21">
        <v>7437000</v>
      </c>
      <c r="G8" s="19">
        <v>7437000</v>
      </c>
      <c r="H8" s="20">
        <v>554364</v>
      </c>
      <c r="I8" s="22">
        <v>53654910</v>
      </c>
      <c r="J8" s="23">
        <v>8000000</v>
      </c>
      <c r="K8" s="19">
        <v>8500000</v>
      </c>
      <c r="L8" s="20">
        <v>9000000</v>
      </c>
    </row>
    <row r="9" spans="1:12" ht="13.5">
      <c r="A9" s="24" t="s">
        <v>22</v>
      </c>
      <c r="B9" s="18"/>
      <c r="C9" s="19">
        <v>3721733</v>
      </c>
      <c r="D9" s="19">
        <v>18533578</v>
      </c>
      <c r="E9" s="20">
        <v>40203000</v>
      </c>
      <c r="F9" s="21">
        <v>19970000</v>
      </c>
      <c r="G9" s="19">
        <v>19970000</v>
      </c>
      <c r="H9" s="20">
        <v>55482096</v>
      </c>
      <c r="I9" s="22">
        <v>2626526</v>
      </c>
      <c r="J9" s="23">
        <v>20000000</v>
      </c>
      <c r="K9" s="19">
        <v>22000000</v>
      </c>
      <c r="L9" s="20">
        <v>24000000</v>
      </c>
    </row>
    <row r="10" spans="1:12" ht="13.5">
      <c r="A10" s="24" t="s">
        <v>23</v>
      </c>
      <c r="B10" s="18"/>
      <c r="C10" s="19">
        <v>4394788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689236</v>
      </c>
      <c r="D11" s="19">
        <v>798751</v>
      </c>
      <c r="E11" s="20">
        <v>792000</v>
      </c>
      <c r="F11" s="21">
        <v>848000</v>
      </c>
      <c r="G11" s="19">
        <v>848000</v>
      </c>
      <c r="H11" s="20">
        <v>782567</v>
      </c>
      <c r="I11" s="22">
        <v>720347</v>
      </c>
      <c r="J11" s="23">
        <v>900000</v>
      </c>
      <c r="K11" s="19">
        <v>950000</v>
      </c>
      <c r="L11" s="20">
        <v>987000</v>
      </c>
    </row>
    <row r="12" spans="1:12" ht="13.5">
      <c r="A12" s="29" t="s">
        <v>26</v>
      </c>
      <c r="B12" s="30"/>
      <c r="C12" s="31">
        <f>SUM(C6:C11)</f>
        <v>70098712</v>
      </c>
      <c r="D12" s="31">
        <f aca="true" t="shared" si="0" ref="D12:L12">SUM(D6:D11)</f>
        <v>106435612</v>
      </c>
      <c r="E12" s="32">
        <f t="shared" si="0"/>
        <v>221545218</v>
      </c>
      <c r="F12" s="33">
        <f t="shared" si="0"/>
        <v>106506819</v>
      </c>
      <c r="G12" s="31">
        <f t="shared" si="0"/>
        <v>141618182</v>
      </c>
      <c r="H12" s="32">
        <f t="shared" si="0"/>
        <v>230449170</v>
      </c>
      <c r="I12" s="34">
        <f t="shared" si="0"/>
        <v>182134844</v>
      </c>
      <c r="J12" s="35">
        <f t="shared" si="0"/>
        <v>189826344</v>
      </c>
      <c r="K12" s="31">
        <f t="shared" si="0"/>
        <v>178006911</v>
      </c>
      <c r="L12" s="32">
        <f t="shared" si="0"/>
        <v>165087297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23850000</v>
      </c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114048000</v>
      </c>
      <c r="D17" s="19">
        <v>118087200</v>
      </c>
      <c r="E17" s="20"/>
      <c r="F17" s="21">
        <v>120000000</v>
      </c>
      <c r="G17" s="19">
        <v>57562700</v>
      </c>
      <c r="H17" s="20">
        <v>57562700</v>
      </c>
      <c r="I17" s="22">
        <v>88362701</v>
      </c>
      <c r="J17" s="23">
        <v>60000000</v>
      </c>
      <c r="K17" s="19">
        <v>63000000</v>
      </c>
      <c r="L17" s="20">
        <v>65000000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>
        <v>23850000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656427308</v>
      </c>
      <c r="D19" s="19">
        <v>735808008</v>
      </c>
      <c r="E19" s="20">
        <v>803262197</v>
      </c>
      <c r="F19" s="21">
        <v>829057800</v>
      </c>
      <c r="G19" s="19">
        <v>829057800</v>
      </c>
      <c r="H19" s="20">
        <v>831242458</v>
      </c>
      <c r="I19" s="22">
        <v>826067830</v>
      </c>
      <c r="J19" s="23">
        <v>840000000</v>
      </c>
      <c r="K19" s="19">
        <v>851200000</v>
      </c>
      <c r="L19" s="20">
        <v>859900000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>
        <v>82000</v>
      </c>
      <c r="F23" s="25"/>
      <c r="G23" s="26"/>
      <c r="H23" s="27"/>
      <c r="I23" s="21">
        <v>106798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770475308</v>
      </c>
      <c r="D24" s="38">
        <f aca="true" t="shared" si="1" ref="D24:L24">SUM(D15:D23)</f>
        <v>853895208</v>
      </c>
      <c r="E24" s="39">
        <f t="shared" si="1"/>
        <v>803344197</v>
      </c>
      <c r="F24" s="40">
        <f t="shared" si="1"/>
        <v>972907800</v>
      </c>
      <c r="G24" s="38">
        <f t="shared" si="1"/>
        <v>910470500</v>
      </c>
      <c r="H24" s="39">
        <f t="shared" si="1"/>
        <v>888805158</v>
      </c>
      <c r="I24" s="41">
        <f t="shared" si="1"/>
        <v>914537329</v>
      </c>
      <c r="J24" s="42">
        <f t="shared" si="1"/>
        <v>900000000</v>
      </c>
      <c r="K24" s="38">
        <f t="shared" si="1"/>
        <v>914200000</v>
      </c>
      <c r="L24" s="39">
        <f t="shared" si="1"/>
        <v>924900000</v>
      </c>
    </row>
    <row r="25" spans="1:12" ht="13.5">
      <c r="A25" s="29" t="s">
        <v>39</v>
      </c>
      <c r="B25" s="30"/>
      <c r="C25" s="31">
        <f>+C12+C24</f>
        <v>840574020</v>
      </c>
      <c r="D25" s="31">
        <f aca="true" t="shared" si="2" ref="D25:L25">+D12+D24</f>
        <v>960330820</v>
      </c>
      <c r="E25" s="32">
        <f t="shared" si="2"/>
        <v>1024889415</v>
      </c>
      <c r="F25" s="33">
        <f t="shared" si="2"/>
        <v>1079414619</v>
      </c>
      <c r="G25" s="31">
        <f t="shared" si="2"/>
        <v>1052088682</v>
      </c>
      <c r="H25" s="32">
        <f t="shared" si="2"/>
        <v>1119254328</v>
      </c>
      <c r="I25" s="34">
        <f t="shared" si="2"/>
        <v>1096672173</v>
      </c>
      <c r="J25" s="35">
        <f t="shared" si="2"/>
        <v>1089826344</v>
      </c>
      <c r="K25" s="31">
        <f t="shared" si="2"/>
        <v>1092206911</v>
      </c>
      <c r="L25" s="32">
        <f t="shared" si="2"/>
        <v>1089987297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5584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1316866</v>
      </c>
      <c r="D30" s="19">
        <v>1425253</v>
      </c>
      <c r="E30" s="20">
        <v>1538000</v>
      </c>
      <c r="F30" s="21"/>
      <c r="G30" s="19"/>
      <c r="H30" s="20"/>
      <c r="I30" s="22">
        <v>1702294</v>
      </c>
      <c r="J30" s="23"/>
      <c r="K30" s="19"/>
      <c r="L30" s="20"/>
    </row>
    <row r="31" spans="1:12" ht="13.5">
      <c r="A31" s="24" t="s">
        <v>45</v>
      </c>
      <c r="B31" s="18"/>
      <c r="C31" s="19">
        <v>1620351</v>
      </c>
      <c r="D31" s="19">
        <v>1568314</v>
      </c>
      <c r="E31" s="20">
        <v>1530000</v>
      </c>
      <c r="F31" s="21">
        <v>1346000</v>
      </c>
      <c r="G31" s="19">
        <v>1346000</v>
      </c>
      <c r="H31" s="20">
        <v>1505412</v>
      </c>
      <c r="I31" s="22">
        <v>1426273</v>
      </c>
      <c r="J31" s="23">
        <v>1800000</v>
      </c>
      <c r="K31" s="19">
        <v>1950000</v>
      </c>
      <c r="L31" s="20">
        <v>2140000</v>
      </c>
    </row>
    <row r="32" spans="1:12" ht="13.5">
      <c r="A32" s="24" t="s">
        <v>46</v>
      </c>
      <c r="B32" s="18" t="s">
        <v>44</v>
      </c>
      <c r="C32" s="19">
        <v>46782739</v>
      </c>
      <c r="D32" s="19">
        <v>45890126</v>
      </c>
      <c r="E32" s="20">
        <v>50961000</v>
      </c>
      <c r="F32" s="21">
        <v>45240000</v>
      </c>
      <c r="G32" s="19">
        <v>45240000</v>
      </c>
      <c r="H32" s="20">
        <v>67437002</v>
      </c>
      <c r="I32" s="22">
        <v>42891950</v>
      </c>
      <c r="J32" s="23">
        <v>40000000</v>
      </c>
      <c r="K32" s="19">
        <v>45000000</v>
      </c>
      <c r="L32" s="20">
        <v>50000000</v>
      </c>
    </row>
    <row r="33" spans="1:12" ht="13.5">
      <c r="A33" s="24" t="s">
        <v>47</v>
      </c>
      <c r="B33" s="18"/>
      <c r="C33" s="19">
        <v>182276</v>
      </c>
      <c r="D33" s="19">
        <v>204668</v>
      </c>
      <c r="E33" s="20">
        <v>806000</v>
      </c>
      <c r="F33" s="21">
        <v>207000</v>
      </c>
      <c r="G33" s="19">
        <v>207000</v>
      </c>
      <c r="H33" s="20">
        <v>805709</v>
      </c>
      <c r="I33" s="22">
        <v>285568</v>
      </c>
      <c r="J33" s="23">
        <v>305000</v>
      </c>
      <c r="K33" s="19">
        <v>309000</v>
      </c>
      <c r="L33" s="20">
        <v>410000</v>
      </c>
    </row>
    <row r="34" spans="1:12" ht="13.5">
      <c r="A34" s="29" t="s">
        <v>48</v>
      </c>
      <c r="B34" s="30"/>
      <c r="C34" s="31">
        <f>SUM(C29:C33)</f>
        <v>49902232</v>
      </c>
      <c r="D34" s="31">
        <f aca="true" t="shared" si="3" ref="D34:L34">SUM(D29:D33)</f>
        <v>49088361</v>
      </c>
      <c r="E34" s="32">
        <f t="shared" si="3"/>
        <v>54835000</v>
      </c>
      <c r="F34" s="33">
        <f t="shared" si="3"/>
        <v>46793000</v>
      </c>
      <c r="G34" s="31">
        <f t="shared" si="3"/>
        <v>46793000</v>
      </c>
      <c r="H34" s="32">
        <f t="shared" si="3"/>
        <v>69753707</v>
      </c>
      <c r="I34" s="34">
        <f t="shared" si="3"/>
        <v>46306085</v>
      </c>
      <c r="J34" s="35">
        <f t="shared" si="3"/>
        <v>42105000</v>
      </c>
      <c r="K34" s="31">
        <f t="shared" si="3"/>
        <v>47259000</v>
      </c>
      <c r="L34" s="32">
        <f t="shared" si="3"/>
        <v>52550000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5015160</v>
      </c>
      <c r="D37" s="19">
        <v>3589907</v>
      </c>
      <c r="E37" s="20">
        <v>2070549</v>
      </c>
      <c r="F37" s="21"/>
      <c r="G37" s="19"/>
      <c r="H37" s="20">
        <v>2070549</v>
      </c>
      <c r="I37" s="22">
        <v>368255</v>
      </c>
      <c r="J37" s="23"/>
      <c r="K37" s="19"/>
      <c r="L37" s="20"/>
    </row>
    <row r="38" spans="1:12" ht="13.5">
      <c r="A38" s="24" t="s">
        <v>47</v>
      </c>
      <c r="B38" s="18"/>
      <c r="C38" s="19">
        <v>26668547</v>
      </c>
      <c r="D38" s="19">
        <v>26618410</v>
      </c>
      <c r="E38" s="20">
        <v>26418746</v>
      </c>
      <c r="F38" s="21">
        <v>28830000</v>
      </c>
      <c r="G38" s="19">
        <v>28830000</v>
      </c>
      <c r="H38" s="20">
        <v>26418746</v>
      </c>
      <c r="I38" s="22">
        <v>39003487</v>
      </c>
      <c r="J38" s="23">
        <v>30000000</v>
      </c>
      <c r="K38" s="19">
        <v>31000000</v>
      </c>
      <c r="L38" s="20">
        <v>35000000</v>
      </c>
    </row>
    <row r="39" spans="1:12" ht="13.5">
      <c r="A39" s="29" t="s">
        <v>50</v>
      </c>
      <c r="B39" s="37"/>
      <c r="C39" s="31">
        <f>SUM(C37:C38)</f>
        <v>31683707</v>
      </c>
      <c r="D39" s="38">
        <f aca="true" t="shared" si="4" ref="D39:L39">SUM(D37:D38)</f>
        <v>30208317</v>
      </c>
      <c r="E39" s="39">
        <f t="shared" si="4"/>
        <v>28489295</v>
      </c>
      <c r="F39" s="40">
        <f t="shared" si="4"/>
        <v>28830000</v>
      </c>
      <c r="G39" s="38">
        <f t="shared" si="4"/>
        <v>28830000</v>
      </c>
      <c r="H39" s="39">
        <f t="shared" si="4"/>
        <v>28489295</v>
      </c>
      <c r="I39" s="40">
        <f t="shared" si="4"/>
        <v>39371742</v>
      </c>
      <c r="J39" s="42">
        <f t="shared" si="4"/>
        <v>30000000</v>
      </c>
      <c r="K39" s="38">
        <f t="shared" si="4"/>
        <v>31000000</v>
      </c>
      <c r="L39" s="39">
        <f t="shared" si="4"/>
        <v>35000000</v>
      </c>
    </row>
    <row r="40" spans="1:12" ht="13.5">
      <c r="A40" s="29" t="s">
        <v>51</v>
      </c>
      <c r="B40" s="30"/>
      <c r="C40" s="31">
        <f>+C34+C39</f>
        <v>81585939</v>
      </c>
      <c r="D40" s="31">
        <f aca="true" t="shared" si="5" ref="D40:L40">+D34+D39</f>
        <v>79296678</v>
      </c>
      <c r="E40" s="32">
        <f t="shared" si="5"/>
        <v>83324295</v>
      </c>
      <c r="F40" s="33">
        <f t="shared" si="5"/>
        <v>75623000</v>
      </c>
      <c r="G40" s="31">
        <f t="shared" si="5"/>
        <v>75623000</v>
      </c>
      <c r="H40" s="32">
        <f t="shared" si="5"/>
        <v>98243002</v>
      </c>
      <c r="I40" s="34">
        <f t="shared" si="5"/>
        <v>85677827</v>
      </c>
      <c r="J40" s="35">
        <f t="shared" si="5"/>
        <v>72105000</v>
      </c>
      <c r="K40" s="31">
        <f t="shared" si="5"/>
        <v>78259000</v>
      </c>
      <c r="L40" s="32">
        <f t="shared" si="5"/>
        <v>87550000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758988081</v>
      </c>
      <c r="D42" s="46">
        <f aca="true" t="shared" si="6" ref="D42:L42">+D25-D40</f>
        <v>881034142</v>
      </c>
      <c r="E42" s="47">
        <f t="shared" si="6"/>
        <v>941565120</v>
      </c>
      <c r="F42" s="48">
        <f t="shared" si="6"/>
        <v>1003791619</v>
      </c>
      <c r="G42" s="46">
        <f t="shared" si="6"/>
        <v>976465682</v>
      </c>
      <c r="H42" s="47">
        <f t="shared" si="6"/>
        <v>1021011326</v>
      </c>
      <c r="I42" s="49">
        <f t="shared" si="6"/>
        <v>1010994346</v>
      </c>
      <c r="J42" s="50">
        <f t="shared" si="6"/>
        <v>1017721344</v>
      </c>
      <c r="K42" s="46">
        <f t="shared" si="6"/>
        <v>1013947911</v>
      </c>
      <c r="L42" s="47">
        <f t="shared" si="6"/>
        <v>1002437297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758988081</v>
      </c>
      <c r="D45" s="19">
        <v>881034142</v>
      </c>
      <c r="E45" s="20">
        <v>941483120</v>
      </c>
      <c r="F45" s="21">
        <v>1003791619</v>
      </c>
      <c r="G45" s="19">
        <v>976465682</v>
      </c>
      <c r="H45" s="20">
        <v>1021011326</v>
      </c>
      <c r="I45" s="22">
        <v>1010887548</v>
      </c>
      <c r="J45" s="23">
        <v>1017721344</v>
      </c>
      <c r="K45" s="19">
        <v>1013947911</v>
      </c>
      <c r="L45" s="20">
        <v>1002437297</v>
      </c>
    </row>
    <row r="46" spans="1:12" ht="13.5">
      <c r="A46" s="24" t="s">
        <v>56</v>
      </c>
      <c r="B46" s="18" t="s">
        <v>44</v>
      </c>
      <c r="C46" s="19"/>
      <c r="D46" s="19"/>
      <c r="E46" s="20">
        <v>82000</v>
      </c>
      <c r="F46" s="21"/>
      <c r="G46" s="19"/>
      <c r="H46" s="20"/>
      <c r="I46" s="22">
        <v>106798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758988081</v>
      </c>
      <c r="D48" s="53">
        <f aca="true" t="shared" si="7" ref="D48:L48">SUM(D45:D47)</f>
        <v>881034142</v>
      </c>
      <c r="E48" s="54">
        <f t="shared" si="7"/>
        <v>941565120</v>
      </c>
      <c r="F48" s="55">
        <f t="shared" si="7"/>
        <v>1003791619</v>
      </c>
      <c r="G48" s="53">
        <f t="shared" si="7"/>
        <v>976465682</v>
      </c>
      <c r="H48" s="54">
        <f t="shared" si="7"/>
        <v>1021011326</v>
      </c>
      <c r="I48" s="56">
        <f t="shared" si="7"/>
        <v>1010994346</v>
      </c>
      <c r="J48" s="57">
        <f t="shared" si="7"/>
        <v>1017721344</v>
      </c>
      <c r="K48" s="53">
        <f t="shared" si="7"/>
        <v>1013947911</v>
      </c>
      <c r="L48" s="54">
        <f t="shared" si="7"/>
        <v>1002437297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2909553</v>
      </c>
      <c r="D6" s="19">
        <v>1203415</v>
      </c>
      <c r="E6" s="20">
        <v>5065847</v>
      </c>
      <c r="F6" s="21">
        <v>3246687</v>
      </c>
      <c r="G6" s="19">
        <v>3246687</v>
      </c>
      <c r="H6" s="20">
        <v>4175411</v>
      </c>
      <c r="I6" s="22">
        <v>5287700</v>
      </c>
      <c r="J6" s="23">
        <v>4399695</v>
      </c>
      <c r="K6" s="19">
        <v>11295803</v>
      </c>
      <c r="L6" s="20">
        <v>25959979</v>
      </c>
    </row>
    <row r="7" spans="1:12" ht="13.5">
      <c r="A7" s="24" t="s">
        <v>19</v>
      </c>
      <c r="B7" s="18" t="s">
        <v>20</v>
      </c>
      <c r="C7" s="19">
        <v>32337312</v>
      </c>
      <c r="D7" s="19">
        <v>23763674</v>
      </c>
      <c r="E7" s="20">
        <v>6899378</v>
      </c>
      <c r="F7" s="21">
        <v>33369181</v>
      </c>
      <c r="G7" s="19">
        <v>5017390</v>
      </c>
      <c r="H7" s="20">
        <v>15631027</v>
      </c>
      <c r="I7" s="22">
        <v>15656377</v>
      </c>
      <c r="J7" s="23">
        <v>28567836</v>
      </c>
      <c r="K7" s="19">
        <v>36458501</v>
      </c>
      <c r="L7" s="20">
        <v>40047064</v>
      </c>
    </row>
    <row r="8" spans="1:12" ht="13.5">
      <c r="A8" s="24" t="s">
        <v>21</v>
      </c>
      <c r="B8" s="18" t="s">
        <v>20</v>
      </c>
      <c r="C8" s="19">
        <v>20229206</v>
      </c>
      <c r="D8" s="19">
        <v>18744033</v>
      </c>
      <c r="E8" s="20">
        <v>24545020</v>
      </c>
      <c r="F8" s="21">
        <v>18947246</v>
      </c>
      <c r="G8" s="19">
        <v>32082246</v>
      </c>
      <c r="H8" s="20">
        <v>6957667</v>
      </c>
      <c r="I8" s="22">
        <v>20636049</v>
      </c>
      <c r="J8" s="23">
        <v>34600304</v>
      </c>
      <c r="K8" s="19">
        <v>36578744</v>
      </c>
      <c r="L8" s="20">
        <v>38082246</v>
      </c>
    </row>
    <row r="9" spans="1:12" ht="13.5">
      <c r="A9" s="24" t="s">
        <v>22</v>
      </c>
      <c r="B9" s="18"/>
      <c r="C9" s="19">
        <v>32853720</v>
      </c>
      <c r="D9" s="19">
        <v>31790847</v>
      </c>
      <c r="E9" s="20">
        <v>18225592</v>
      </c>
      <c r="F9" s="21">
        <v>13854663</v>
      </c>
      <c r="G9" s="19">
        <v>16954663</v>
      </c>
      <c r="H9" s="20">
        <v>28632192</v>
      </c>
      <c r="I9" s="22">
        <v>42835277</v>
      </c>
      <c r="J9" s="23">
        <v>36846000</v>
      </c>
      <c r="K9" s="19">
        <v>37635000</v>
      </c>
      <c r="L9" s="20">
        <v>38911000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2287835</v>
      </c>
      <c r="D11" s="19">
        <v>2635642</v>
      </c>
      <c r="E11" s="20">
        <v>3387871</v>
      </c>
      <c r="F11" s="21">
        <v>3000000</v>
      </c>
      <c r="G11" s="19">
        <v>3400000</v>
      </c>
      <c r="H11" s="20">
        <v>3192521</v>
      </c>
      <c r="I11" s="22">
        <v>3202151</v>
      </c>
      <c r="J11" s="23">
        <v>3200000</v>
      </c>
      <c r="K11" s="19">
        <v>3392000</v>
      </c>
      <c r="L11" s="20">
        <v>3411500</v>
      </c>
    </row>
    <row r="12" spans="1:12" ht="13.5">
      <c r="A12" s="29" t="s">
        <v>26</v>
      </c>
      <c r="B12" s="30"/>
      <c r="C12" s="31">
        <f>SUM(C6:C11)</f>
        <v>90617626</v>
      </c>
      <c r="D12" s="31">
        <f aca="true" t="shared" si="0" ref="D12:L12">SUM(D6:D11)</f>
        <v>78137611</v>
      </c>
      <c r="E12" s="32">
        <f t="shared" si="0"/>
        <v>58123708</v>
      </c>
      <c r="F12" s="33">
        <f t="shared" si="0"/>
        <v>72417777</v>
      </c>
      <c r="G12" s="31">
        <f t="shared" si="0"/>
        <v>60700986</v>
      </c>
      <c r="H12" s="32">
        <f t="shared" si="0"/>
        <v>58588818</v>
      </c>
      <c r="I12" s="34">
        <f t="shared" si="0"/>
        <v>87617554</v>
      </c>
      <c r="J12" s="35">
        <f t="shared" si="0"/>
        <v>107613835</v>
      </c>
      <c r="K12" s="31">
        <f t="shared" si="0"/>
        <v>125360048</v>
      </c>
      <c r="L12" s="32">
        <f t="shared" si="0"/>
        <v>146411789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643565</v>
      </c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85382000</v>
      </c>
      <c r="D17" s="19">
        <v>89472000</v>
      </c>
      <c r="E17" s="20">
        <v>96145592</v>
      </c>
      <c r="F17" s="21">
        <v>89472000</v>
      </c>
      <c r="G17" s="19">
        <v>96145592</v>
      </c>
      <c r="H17" s="20">
        <v>93468002</v>
      </c>
      <c r="I17" s="22">
        <v>55728304</v>
      </c>
      <c r="J17" s="23">
        <v>96145592</v>
      </c>
      <c r="K17" s="19">
        <v>96145592</v>
      </c>
      <c r="L17" s="20">
        <v>96145592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694406600</v>
      </c>
      <c r="D19" s="19">
        <v>729129354</v>
      </c>
      <c r="E19" s="20">
        <v>871246562</v>
      </c>
      <c r="F19" s="21">
        <v>891662963</v>
      </c>
      <c r="G19" s="19">
        <v>931739364</v>
      </c>
      <c r="H19" s="20">
        <v>934928171</v>
      </c>
      <c r="I19" s="22">
        <v>938355745</v>
      </c>
      <c r="J19" s="23">
        <v>957865596</v>
      </c>
      <c r="K19" s="19">
        <v>985967371</v>
      </c>
      <c r="L19" s="20">
        <v>1025555043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310918</v>
      </c>
      <c r="D21" s="19">
        <v>323370</v>
      </c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22674253</v>
      </c>
      <c r="D22" s="19">
        <v>640009</v>
      </c>
      <c r="E22" s="20">
        <v>496001</v>
      </c>
      <c r="F22" s="21">
        <v>640009</v>
      </c>
      <c r="G22" s="19">
        <v>178309</v>
      </c>
      <c r="H22" s="20">
        <v>496001</v>
      </c>
      <c r="I22" s="22">
        <v>290674</v>
      </c>
      <c r="J22" s="23"/>
      <c r="K22" s="19"/>
      <c r="L22" s="20"/>
    </row>
    <row r="23" spans="1:12" ht="13.5">
      <c r="A23" s="24" t="s">
        <v>37</v>
      </c>
      <c r="B23" s="18"/>
      <c r="C23" s="19">
        <v>10081452</v>
      </c>
      <c r="D23" s="19">
        <v>10650261</v>
      </c>
      <c r="E23" s="20">
        <v>11403658</v>
      </c>
      <c r="F23" s="25">
        <v>11697891</v>
      </c>
      <c r="G23" s="26">
        <v>12060762</v>
      </c>
      <c r="H23" s="27">
        <v>11403658</v>
      </c>
      <c r="I23" s="21">
        <v>12395617</v>
      </c>
      <c r="J23" s="28">
        <v>12786031</v>
      </c>
      <c r="K23" s="26">
        <v>13518998</v>
      </c>
      <c r="L23" s="27">
        <v>12864000</v>
      </c>
    </row>
    <row r="24" spans="1:12" ht="13.5">
      <c r="A24" s="29" t="s">
        <v>38</v>
      </c>
      <c r="B24" s="37"/>
      <c r="C24" s="31">
        <f>SUM(C15:C23)</f>
        <v>813498788</v>
      </c>
      <c r="D24" s="38">
        <f aca="true" t="shared" si="1" ref="D24:L24">SUM(D15:D23)</f>
        <v>830214994</v>
      </c>
      <c r="E24" s="39">
        <f t="shared" si="1"/>
        <v>979291813</v>
      </c>
      <c r="F24" s="40">
        <f t="shared" si="1"/>
        <v>993472863</v>
      </c>
      <c r="G24" s="38">
        <f t="shared" si="1"/>
        <v>1040124027</v>
      </c>
      <c r="H24" s="39">
        <f t="shared" si="1"/>
        <v>1040295832</v>
      </c>
      <c r="I24" s="41">
        <f t="shared" si="1"/>
        <v>1006770340</v>
      </c>
      <c r="J24" s="42">
        <f t="shared" si="1"/>
        <v>1066797219</v>
      </c>
      <c r="K24" s="38">
        <f t="shared" si="1"/>
        <v>1095631961</v>
      </c>
      <c r="L24" s="39">
        <f t="shared" si="1"/>
        <v>1134564635</v>
      </c>
    </row>
    <row r="25" spans="1:12" ht="13.5">
      <c r="A25" s="29" t="s">
        <v>39</v>
      </c>
      <c r="B25" s="30"/>
      <c r="C25" s="31">
        <f>+C12+C24</f>
        <v>904116414</v>
      </c>
      <c r="D25" s="31">
        <f aca="true" t="shared" si="2" ref="D25:L25">+D12+D24</f>
        <v>908352605</v>
      </c>
      <c r="E25" s="32">
        <f t="shared" si="2"/>
        <v>1037415521</v>
      </c>
      <c r="F25" s="33">
        <f t="shared" si="2"/>
        <v>1065890640</v>
      </c>
      <c r="G25" s="31">
        <f t="shared" si="2"/>
        <v>1100825013</v>
      </c>
      <c r="H25" s="32">
        <f t="shared" si="2"/>
        <v>1098884650</v>
      </c>
      <c r="I25" s="34">
        <f t="shared" si="2"/>
        <v>1094387894</v>
      </c>
      <c r="J25" s="35">
        <f t="shared" si="2"/>
        <v>1174411054</v>
      </c>
      <c r="K25" s="31">
        <f t="shared" si="2"/>
        <v>1220992009</v>
      </c>
      <c r="L25" s="32">
        <f t="shared" si="2"/>
        <v>1280976424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>
        <v>8169707</v>
      </c>
      <c r="F30" s="21"/>
      <c r="G30" s="19">
        <v>10100000</v>
      </c>
      <c r="H30" s="20">
        <v>444255</v>
      </c>
      <c r="I30" s="22">
        <v>6899877</v>
      </c>
      <c r="J30" s="23">
        <v>8607645</v>
      </c>
      <c r="K30" s="19">
        <v>6000000</v>
      </c>
      <c r="L30" s="20">
        <v>6000000</v>
      </c>
    </row>
    <row r="31" spans="1:12" ht="13.5">
      <c r="A31" s="24" t="s">
        <v>45</v>
      </c>
      <c r="B31" s="18"/>
      <c r="C31" s="19">
        <v>4211319</v>
      </c>
      <c r="D31" s="19">
        <v>5531346</v>
      </c>
      <c r="E31" s="20">
        <v>5119806</v>
      </c>
      <c r="F31" s="21">
        <v>5443954</v>
      </c>
      <c r="G31" s="19">
        <v>5200000</v>
      </c>
      <c r="H31" s="20">
        <v>5168977</v>
      </c>
      <c r="I31" s="22">
        <v>5633383</v>
      </c>
      <c r="J31" s="23">
        <v>5089000</v>
      </c>
      <c r="K31" s="19">
        <v>4947000</v>
      </c>
      <c r="L31" s="20">
        <v>4779000</v>
      </c>
    </row>
    <row r="32" spans="1:12" ht="13.5">
      <c r="A32" s="24" t="s">
        <v>46</v>
      </c>
      <c r="B32" s="18" t="s">
        <v>44</v>
      </c>
      <c r="C32" s="19">
        <v>42917204</v>
      </c>
      <c r="D32" s="19">
        <v>61539134</v>
      </c>
      <c r="E32" s="20">
        <v>53643528</v>
      </c>
      <c r="F32" s="21">
        <v>25000473</v>
      </c>
      <c r="G32" s="19">
        <v>35000000</v>
      </c>
      <c r="H32" s="20">
        <v>72646726</v>
      </c>
      <c r="I32" s="22">
        <v>82243639</v>
      </c>
      <c r="J32" s="23">
        <v>45253000</v>
      </c>
      <c r="K32" s="19">
        <v>46686000</v>
      </c>
      <c r="L32" s="20">
        <v>47824000</v>
      </c>
    </row>
    <row r="33" spans="1:12" ht="13.5">
      <c r="A33" s="24" t="s">
        <v>47</v>
      </c>
      <c r="B33" s="18"/>
      <c r="C33" s="19">
        <v>35049483</v>
      </c>
      <c r="D33" s="19">
        <v>1361655</v>
      </c>
      <c r="E33" s="20">
        <v>2330046</v>
      </c>
      <c r="F33" s="21">
        <v>1451524</v>
      </c>
      <c r="G33" s="19">
        <v>1451524</v>
      </c>
      <c r="H33" s="20">
        <v>6848118</v>
      </c>
      <c r="I33" s="22">
        <v>4903569</v>
      </c>
      <c r="J33" s="23">
        <v>1541519</v>
      </c>
      <c r="K33" s="19">
        <v>1632468</v>
      </c>
      <c r="L33" s="20">
        <v>1710000</v>
      </c>
    </row>
    <row r="34" spans="1:12" ht="13.5">
      <c r="A34" s="29" t="s">
        <v>48</v>
      </c>
      <c r="B34" s="30"/>
      <c r="C34" s="31">
        <f>SUM(C29:C33)</f>
        <v>82178006</v>
      </c>
      <c r="D34" s="31">
        <f aca="true" t="shared" si="3" ref="D34:L34">SUM(D29:D33)</f>
        <v>68432135</v>
      </c>
      <c r="E34" s="32">
        <f t="shared" si="3"/>
        <v>69263087</v>
      </c>
      <c r="F34" s="33">
        <f t="shared" si="3"/>
        <v>31895951</v>
      </c>
      <c r="G34" s="31">
        <f t="shared" si="3"/>
        <v>51751524</v>
      </c>
      <c r="H34" s="32">
        <f t="shared" si="3"/>
        <v>85108076</v>
      </c>
      <c r="I34" s="34">
        <f t="shared" si="3"/>
        <v>99680468</v>
      </c>
      <c r="J34" s="35">
        <f t="shared" si="3"/>
        <v>60491164</v>
      </c>
      <c r="K34" s="31">
        <f t="shared" si="3"/>
        <v>59265468</v>
      </c>
      <c r="L34" s="32">
        <f t="shared" si="3"/>
        <v>60313000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11519877</v>
      </c>
      <c r="F37" s="21">
        <v>6263967</v>
      </c>
      <c r="G37" s="19"/>
      <c r="H37" s="20">
        <v>11519877</v>
      </c>
      <c r="I37" s="22"/>
      <c r="J37" s="23">
        <v>16500000</v>
      </c>
      <c r="K37" s="19">
        <v>10500000</v>
      </c>
      <c r="L37" s="20">
        <v>4500000</v>
      </c>
    </row>
    <row r="38" spans="1:12" ht="13.5">
      <c r="A38" s="24" t="s">
        <v>47</v>
      </c>
      <c r="B38" s="18"/>
      <c r="C38" s="19">
        <v>34693365</v>
      </c>
      <c r="D38" s="19">
        <v>79033156</v>
      </c>
      <c r="E38" s="20">
        <v>84345049</v>
      </c>
      <c r="F38" s="21">
        <v>84249344</v>
      </c>
      <c r="G38" s="19">
        <v>85185030</v>
      </c>
      <c r="H38" s="20">
        <v>83376534</v>
      </c>
      <c r="I38" s="22">
        <v>89811211</v>
      </c>
      <c r="J38" s="23">
        <v>82233000</v>
      </c>
      <c r="K38" s="19">
        <v>86567500</v>
      </c>
      <c r="L38" s="20">
        <v>88947000</v>
      </c>
    </row>
    <row r="39" spans="1:12" ht="13.5">
      <c r="A39" s="29" t="s">
        <v>50</v>
      </c>
      <c r="B39" s="37"/>
      <c r="C39" s="31">
        <f>SUM(C37:C38)</f>
        <v>34693365</v>
      </c>
      <c r="D39" s="38">
        <f aca="true" t="shared" si="4" ref="D39:L39">SUM(D37:D38)</f>
        <v>79033156</v>
      </c>
      <c r="E39" s="39">
        <f t="shared" si="4"/>
        <v>95864926</v>
      </c>
      <c r="F39" s="40">
        <f t="shared" si="4"/>
        <v>90513311</v>
      </c>
      <c r="G39" s="38">
        <f t="shared" si="4"/>
        <v>85185030</v>
      </c>
      <c r="H39" s="39">
        <f t="shared" si="4"/>
        <v>94896411</v>
      </c>
      <c r="I39" s="40">
        <f t="shared" si="4"/>
        <v>89811211</v>
      </c>
      <c r="J39" s="42">
        <f t="shared" si="4"/>
        <v>98733000</v>
      </c>
      <c r="K39" s="38">
        <f t="shared" si="4"/>
        <v>97067500</v>
      </c>
      <c r="L39" s="39">
        <f t="shared" si="4"/>
        <v>93447000</v>
      </c>
    </row>
    <row r="40" spans="1:12" ht="13.5">
      <c r="A40" s="29" t="s">
        <v>51</v>
      </c>
      <c r="B40" s="30"/>
      <c r="C40" s="31">
        <f>+C34+C39</f>
        <v>116871371</v>
      </c>
      <c r="D40" s="31">
        <f aca="true" t="shared" si="5" ref="D40:L40">+D34+D39</f>
        <v>147465291</v>
      </c>
      <c r="E40" s="32">
        <f t="shared" si="5"/>
        <v>165128013</v>
      </c>
      <c r="F40" s="33">
        <f t="shared" si="5"/>
        <v>122409262</v>
      </c>
      <c r="G40" s="31">
        <f t="shared" si="5"/>
        <v>136936554</v>
      </c>
      <c r="H40" s="32">
        <f t="shared" si="5"/>
        <v>180004487</v>
      </c>
      <c r="I40" s="34">
        <f t="shared" si="5"/>
        <v>189491679</v>
      </c>
      <c r="J40" s="35">
        <f t="shared" si="5"/>
        <v>159224164</v>
      </c>
      <c r="K40" s="31">
        <f t="shared" si="5"/>
        <v>156332968</v>
      </c>
      <c r="L40" s="32">
        <f t="shared" si="5"/>
        <v>153760000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787245043</v>
      </c>
      <c r="D42" s="46">
        <f aca="true" t="shared" si="6" ref="D42:L42">+D25-D40</f>
        <v>760887314</v>
      </c>
      <c r="E42" s="47">
        <f t="shared" si="6"/>
        <v>872287508</v>
      </c>
      <c r="F42" s="48">
        <f t="shared" si="6"/>
        <v>943481378</v>
      </c>
      <c r="G42" s="46">
        <f t="shared" si="6"/>
        <v>963888459</v>
      </c>
      <c r="H42" s="47">
        <f t="shared" si="6"/>
        <v>918880163</v>
      </c>
      <c r="I42" s="49">
        <f t="shared" si="6"/>
        <v>904896215</v>
      </c>
      <c r="J42" s="50">
        <f t="shared" si="6"/>
        <v>1015186890</v>
      </c>
      <c r="K42" s="46">
        <f t="shared" si="6"/>
        <v>1064659041</v>
      </c>
      <c r="L42" s="47">
        <f t="shared" si="6"/>
        <v>1127216424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787245043</v>
      </c>
      <c r="D45" s="19">
        <v>760887314</v>
      </c>
      <c r="E45" s="20">
        <v>872287508</v>
      </c>
      <c r="F45" s="21">
        <v>943481377</v>
      </c>
      <c r="G45" s="19">
        <v>963888459</v>
      </c>
      <c r="H45" s="20">
        <v>918880163</v>
      </c>
      <c r="I45" s="22">
        <v>904896215</v>
      </c>
      <c r="J45" s="23">
        <v>1015186890</v>
      </c>
      <c r="K45" s="19">
        <v>1064659040</v>
      </c>
      <c r="L45" s="20">
        <v>1127216423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787245043</v>
      </c>
      <c r="D48" s="53">
        <f aca="true" t="shared" si="7" ref="D48:L48">SUM(D45:D47)</f>
        <v>760887314</v>
      </c>
      <c r="E48" s="54">
        <f t="shared" si="7"/>
        <v>872287508</v>
      </c>
      <c r="F48" s="55">
        <f t="shared" si="7"/>
        <v>943481377</v>
      </c>
      <c r="G48" s="53">
        <f t="shared" si="7"/>
        <v>963888459</v>
      </c>
      <c r="H48" s="54">
        <f t="shared" si="7"/>
        <v>918880163</v>
      </c>
      <c r="I48" s="56">
        <f t="shared" si="7"/>
        <v>904896215</v>
      </c>
      <c r="J48" s="57">
        <f t="shared" si="7"/>
        <v>1015186890</v>
      </c>
      <c r="K48" s="53">
        <f t="shared" si="7"/>
        <v>1064659040</v>
      </c>
      <c r="L48" s="54">
        <f t="shared" si="7"/>
        <v>1127216423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129701971</v>
      </c>
      <c r="D6" s="19">
        <v>112117414</v>
      </c>
      <c r="E6" s="20">
        <v>97157142</v>
      </c>
      <c r="F6" s="21">
        <v>74569421</v>
      </c>
      <c r="G6" s="19">
        <v>65338044</v>
      </c>
      <c r="H6" s="20">
        <v>74437727</v>
      </c>
      <c r="I6" s="22">
        <v>84204466</v>
      </c>
      <c r="J6" s="23">
        <v>73976991</v>
      </c>
      <c r="K6" s="19">
        <v>101859793</v>
      </c>
      <c r="L6" s="20">
        <v>126562324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3422269</v>
      </c>
      <c r="D8" s="19">
        <v>13589871</v>
      </c>
      <c r="E8" s="20">
        <v>19222505</v>
      </c>
      <c r="F8" s="21">
        <v>39145154</v>
      </c>
      <c r="G8" s="19">
        <v>46113157</v>
      </c>
      <c r="H8" s="20">
        <v>76822030</v>
      </c>
      <c r="I8" s="22">
        <v>1562250</v>
      </c>
      <c r="J8" s="23">
        <v>49525531</v>
      </c>
      <c r="K8" s="19">
        <v>52843741</v>
      </c>
      <c r="L8" s="20">
        <v>56331428</v>
      </c>
    </row>
    <row r="9" spans="1:12" ht="13.5">
      <c r="A9" s="24" t="s">
        <v>22</v>
      </c>
      <c r="B9" s="18"/>
      <c r="C9" s="19">
        <v>16333321</v>
      </c>
      <c r="D9" s="19">
        <v>17314887</v>
      </c>
      <c r="E9" s="20">
        <v>12924601</v>
      </c>
      <c r="F9" s="21">
        <v>8594500</v>
      </c>
      <c r="G9" s="19">
        <v>8594500</v>
      </c>
      <c r="H9" s="20">
        <v>37760712</v>
      </c>
      <c r="I9" s="22">
        <v>31999853</v>
      </c>
      <c r="J9" s="23">
        <v>9230493</v>
      </c>
      <c r="K9" s="19">
        <v>9848936</v>
      </c>
      <c r="L9" s="20">
        <v>10498966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763222</v>
      </c>
      <c r="D11" s="19">
        <v>407317</v>
      </c>
      <c r="E11" s="20">
        <v>415000</v>
      </c>
      <c r="F11" s="21">
        <v>315850</v>
      </c>
      <c r="G11" s="19">
        <v>315850</v>
      </c>
      <c r="H11" s="20">
        <v>538808</v>
      </c>
      <c r="I11" s="22">
        <v>538808</v>
      </c>
      <c r="J11" s="23">
        <v>450000</v>
      </c>
      <c r="K11" s="19">
        <v>505000</v>
      </c>
      <c r="L11" s="20">
        <v>610000</v>
      </c>
    </row>
    <row r="12" spans="1:12" ht="13.5">
      <c r="A12" s="29" t="s">
        <v>26</v>
      </c>
      <c r="B12" s="30"/>
      <c r="C12" s="31">
        <f>SUM(C6:C11)</f>
        <v>150220783</v>
      </c>
      <c r="D12" s="31">
        <f aca="true" t="shared" si="0" ref="D12:L12">SUM(D6:D11)</f>
        <v>143429489</v>
      </c>
      <c r="E12" s="32">
        <f t="shared" si="0"/>
        <v>129719248</v>
      </c>
      <c r="F12" s="33">
        <f t="shared" si="0"/>
        <v>122624925</v>
      </c>
      <c r="G12" s="31">
        <f t="shared" si="0"/>
        <v>120361551</v>
      </c>
      <c r="H12" s="32">
        <f t="shared" si="0"/>
        <v>189559277</v>
      </c>
      <c r="I12" s="34">
        <f t="shared" si="0"/>
        <v>118305377</v>
      </c>
      <c r="J12" s="35">
        <f t="shared" si="0"/>
        <v>133183015</v>
      </c>
      <c r="K12" s="31">
        <f t="shared" si="0"/>
        <v>165057470</v>
      </c>
      <c r="L12" s="32">
        <f t="shared" si="0"/>
        <v>194002718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1171500</v>
      </c>
      <c r="D17" s="19">
        <v>1171500</v>
      </c>
      <c r="E17" s="20">
        <v>1171500</v>
      </c>
      <c r="F17" s="21">
        <v>1171500</v>
      </c>
      <c r="G17" s="19">
        <v>1171500</v>
      </c>
      <c r="H17" s="20">
        <v>1251500</v>
      </c>
      <c r="I17" s="22">
        <v>209500</v>
      </c>
      <c r="J17" s="23">
        <v>1251500</v>
      </c>
      <c r="K17" s="19">
        <v>1251500</v>
      </c>
      <c r="L17" s="20">
        <v>1251500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200546431</v>
      </c>
      <c r="D19" s="19">
        <v>218385036</v>
      </c>
      <c r="E19" s="20">
        <v>254342319</v>
      </c>
      <c r="F19" s="21">
        <v>299689541</v>
      </c>
      <c r="G19" s="19">
        <v>423171198</v>
      </c>
      <c r="H19" s="20">
        <v>286881618</v>
      </c>
      <c r="I19" s="22">
        <v>291131039</v>
      </c>
      <c r="J19" s="23">
        <v>518817219</v>
      </c>
      <c r="K19" s="19">
        <v>619128908</v>
      </c>
      <c r="L19" s="20">
        <v>730737339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1008605</v>
      </c>
      <c r="D22" s="19">
        <v>853969</v>
      </c>
      <c r="E22" s="20">
        <v>2063796</v>
      </c>
      <c r="F22" s="21">
        <v>998380</v>
      </c>
      <c r="G22" s="19">
        <v>998380</v>
      </c>
      <c r="H22" s="20">
        <v>194605</v>
      </c>
      <c r="I22" s="22">
        <v>2119200</v>
      </c>
      <c r="J22" s="23">
        <v>1450500</v>
      </c>
      <c r="K22" s="19">
        <v>1300000</v>
      </c>
      <c r="L22" s="20">
        <v>1060000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202726536</v>
      </c>
      <c r="D24" s="38">
        <f aca="true" t="shared" si="1" ref="D24:L24">SUM(D15:D23)</f>
        <v>220410505</v>
      </c>
      <c r="E24" s="39">
        <f t="shared" si="1"/>
        <v>257577615</v>
      </c>
      <c r="F24" s="40">
        <f t="shared" si="1"/>
        <v>301859421</v>
      </c>
      <c r="G24" s="38">
        <f t="shared" si="1"/>
        <v>425341078</v>
      </c>
      <c r="H24" s="39">
        <f t="shared" si="1"/>
        <v>288327723</v>
      </c>
      <c r="I24" s="41">
        <f t="shared" si="1"/>
        <v>293459739</v>
      </c>
      <c r="J24" s="42">
        <f t="shared" si="1"/>
        <v>521519219</v>
      </c>
      <c r="K24" s="38">
        <f t="shared" si="1"/>
        <v>621680408</v>
      </c>
      <c r="L24" s="39">
        <f t="shared" si="1"/>
        <v>733048839</v>
      </c>
    </row>
    <row r="25" spans="1:12" ht="13.5">
      <c r="A25" s="29" t="s">
        <v>39</v>
      </c>
      <c r="B25" s="30"/>
      <c r="C25" s="31">
        <f>+C12+C24</f>
        <v>352947319</v>
      </c>
      <c r="D25" s="31">
        <f aca="true" t="shared" si="2" ref="D25:L25">+D12+D24</f>
        <v>363839994</v>
      </c>
      <c r="E25" s="32">
        <f t="shared" si="2"/>
        <v>387296863</v>
      </c>
      <c r="F25" s="33">
        <f t="shared" si="2"/>
        <v>424484346</v>
      </c>
      <c r="G25" s="31">
        <f t="shared" si="2"/>
        <v>545702629</v>
      </c>
      <c r="H25" s="32">
        <f t="shared" si="2"/>
        <v>477887000</v>
      </c>
      <c r="I25" s="34">
        <f t="shared" si="2"/>
        <v>411765116</v>
      </c>
      <c r="J25" s="35">
        <f t="shared" si="2"/>
        <v>654702234</v>
      </c>
      <c r="K25" s="31">
        <f t="shared" si="2"/>
        <v>786737878</v>
      </c>
      <c r="L25" s="32">
        <f t="shared" si="2"/>
        <v>927051557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30075733</v>
      </c>
      <c r="D32" s="19">
        <v>31379194</v>
      </c>
      <c r="E32" s="20">
        <v>45998594</v>
      </c>
      <c r="F32" s="21">
        <v>15468458</v>
      </c>
      <c r="G32" s="19">
        <v>15468458</v>
      </c>
      <c r="H32" s="20">
        <v>58476143</v>
      </c>
      <c r="I32" s="22">
        <v>54548917</v>
      </c>
      <c r="J32" s="23">
        <v>33613124</v>
      </c>
      <c r="K32" s="19">
        <v>17726203</v>
      </c>
      <c r="L32" s="20">
        <v>18896133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>
        <v>92774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30075733</v>
      </c>
      <c r="D34" s="31">
        <f aca="true" t="shared" si="3" ref="D34:L34">SUM(D29:D33)</f>
        <v>31379194</v>
      </c>
      <c r="E34" s="32">
        <f t="shared" si="3"/>
        <v>45998594</v>
      </c>
      <c r="F34" s="33">
        <f t="shared" si="3"/>
        <v>15468458</v>
      </c>
      <c r="G34" s="31">
        <f t="shared" si="3"/>
        <v>15468458</v>
      </c>
      <c r="H34" s="32">
        <f t="shared" si="3"/>
        <v>58476143</v>
      </c>
      <c r="I34" s="34">
        <f t="shared" si="3"/>
        <v>54641691</v>
      </c>
      <c r="J34" s="35">
        <f t="shared" si="3"/>
        <v>33613124</v>
      </c>
      <c r="K34" s="31">
        <f t="shared" si="3"/>
        <v>17726203</v>
      </c>
      <c r="L34" s="32">
        <f t="shared" si="3"/>
        <v>18896133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2786213</v>
      </c>
      <c r="D38" s="19">
        <v>2813000</v>
      </c>
      <c r="E38" s="20">
        <v>3240351</v>
      </c>
      <c r="F38" s="21">
        <v>4028436</v>
      </c>
      <c r="G38" s="19">
        <v>4028436</v>
      </c>
      <c r="H38" s="20">
        <v>3321000</v>
      </c>
      <c r="I38" s="22">
        <v>3616226</v>
      </c>
      <c r="J38" s="23">
        <v>4326540</v>
      </c>
      <c r="K38" s="19">
        <v>4616418</v>
      </c>
      <c r="L38" s="20">
        <v>4921102</v>
      </c>
    </row>
    <row r="39" spans="1:12" ht="13.5">
      <c r="A39" s="29" t="s">
        <v>50</v>
      </c>
      <c r="B39" s="37"/>
      <c r="C39" s="31">
        <f>SUM(C37:C38)</f>
        <v>2786213</v>
      </c>
      <c r="D39" s="38">
        <f aca="true" t="shared" si="4" ref="D39:L39">SUM(D37:D38)</f>
        <v>2813000</v>
      </c>
      <c r="E39" s="39">
        <f t="shared" si="4"/>
        <v>3240351</v>
      </c>
      <c r="F39" s="40">
        <f t="shared" si="4"/>
        <v>4028436</v>
      </c>
      <c r="G39" s="38">
        <f t="shared" si="4"/>
        <v>4028436</v>
      </c>
      <c r="H39" s="39">
        <f t="shared" si="4"/>
        <v>3321000</v>
      </c>
      <c r="I39" s="40">
        <f t="shared" si="4"/>
        <v>3616226</v>
      </c>
      <c r="J39" s="42">
        <f t="shared" si="4"/>
        <v>4326540</v>
      </c>
      <c r="K39" s="38">
        <f t="shared" si="4"/>
        <v>4616418</v>
      </c>
      <c r="L39" s="39">
        <f t="shared" si="4"/>
        <v>4921102</v>
      </c>
    </row>
    <row r="40" spans="1:12" ht="13.5">
      <c r="A40" s="29" t="s">
        <v>51</v>
      </c>
      <c r="B40" s="30"/>
      <c r="C40" s="31">
        <f>+C34+C39</f>
        <v>32861946</v>
      </c>
      <c r="D40" s="31">
        <f aca="true" t="shared" si="5" ref="D40:L40">+D34+D39</f>
        <v>34192194</v>
      </c>
      <c r="E40" s="32">
        <f t="shared" si="5"/>
        <v>49238945</v>
      </c>
      <c r="F40" s="33">
        <f t="shared" si="5"/>
        <v>19496894</v>
      </c>
      <c r="G40" s="31">
        <f t="shared" si="5"/>
        <v>19496894</v>
      </c>
      <c r="H40" s="32">
        <f t="shared" si="5"/>
        <v>61797143</v>
      </c>
      <c r="I40" s="34">
        <f t="shared" si="5"/>
        <v>58257917</v>
      </c>
      <c r="J40" s="35">
        <f t="shared" si="5"/>
        <v>37939664</v>
      </c>
      <c r="K40" s="31">
        <f t="shared" si="5"/>
        <v>22342621</v>
      </c>
      <c r="L40" s="32">
        <f t="shared" si="5"/>
        <v>23817235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320085373</v>
      </c>
      <c r="D42" s="46">
        <f aca="true" t="shared" si="6" ref="D42:L42">+D25-D40</f>
        <v>329647800</v>
      </c>
      <c r="E42" s="47">
        <f t="shared" si="6"/>
        <v>338057918</v>
      </c>
      <c r="F42" s="48">
        <f t="shared" si="6"/>
        <v>404987452</v>
      </c>
      <c r="G42" s="46">
        <f t="shared" si="6"/>
        <v>526205735</v>
      </c>
      <c r="H42" s="47">
        <f t="shared" si="6"/>
        <v>416089857</v>
      </c>
      <c r="I42" s="49">
        <f t="shared" si="6"/>
        <v>353507199</v>
      </c>
      <c r="J42" s="50">
        <f t="shared" si="6"/>
        <v>616762570</v>
      </c>
      <c r="K42" s="46">
        <f t="shared" si="6"/>
        <v>764395257</v>
      </c>
      <c r="L42" s="47">
        <f t="shared" si="6"/>
        <v>903234322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320085373</v>
      </c>
      <c r="D45" s="19">
        <v>329647800</v>
      </c>
      <c r="E45" s="20">
        <v>338057918</v>
      </c>
      <c r="F45" s="21"/>
      <c r="G45" s="19"/>
      <c r="H45" s="20"/>
      <c r="I45" s="22">
        <v>353507199</v>
      </c>
      <c r="J45" s="23">
        <v>616762570</v>
      </c>
      <c r="K45" s="19">
        <v>764395257</v>
      </c>
      <c r="L45" s="20">
        <v>903234322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404987451</v>
      </c>
      <c r="G46" s="19">
        <v>526205735</v>
      </c>
      <c r="H46" s="20">
        <v>416089857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320085373</v>
      </c>
      <c r="D48" s="53">
        <f aca="true" t="shared" si="7" ref="D48:L48">SUM(D45:D47)</f>
        <v>329647800</v>
      </c>
      <c r="E48" s="54">
        <f t="shared" si="7"/>
        <v>338057918</v>
      </c>
      <c r="F48" s="55">
        <f t="shared" si="7"/>
        <v>404987451</v>
      </c>
      <c r="G48" s="53">
        <f t="shared" si="7"/>
        <v>526205735</v>
      </c>
      <c r="H48" s="54">
        <f t="shared" si="7"/>
        <v>416089857</v>
      </c>
      <c r="I48" s="56">
        <f t="shared" si="7"/>
        <v>353507199</v>
      </c>
      <c r="J48" s="57">
        <f t="shared" si="7"/>
        <v>616762570</v>
      </c>
      <c r="K48" s="53">
        <f t="shared" si="7"/>
        <v>764395257</v>
      </c>
      <c r="L48" s="54">
        <f t="shared" si="7"/>
        <v>903234322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33336205</v>
      </c>
      <c r="G6" s="19">
        <v>33336205</v>
      </c>
      <c r="H6" s="20">
        <v>48362000</v>
      </c>
      <c r="I6" s="22">
        <v>208340741</v>
      </c>
      <c r="J6" s="23">
        <v>52193112</v>
      </c>
      <c r="K6" s="19">
        <v>84649119</v>
      </c>
      <c r="L6" s="20">
        <v>109179467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121100000</v>
      </c>
      <c r="G7" s="19">
        <v>121100000</v>
      </c>
      <c r="H7" s="20">
        <v>162523000</v>
      </c>
      <c r="I7" s="22"/>
      <c r="J7" s="23">
        <v>78762459</v>
      </c>
      <c r="K7" s="19">
        <v>98762459</v>
      </c>
      <c r="L7" s="20">
        <v>128762459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82690378</v>
      </c>
      <c r="G8" s="19">
        <v>188302690</v>
      </c>
      <c r="H8" s="20">
        <v>238192000</v>
      </c>
      <c r="I8" s="22">
        <v>129665529</v>
      </c>
      <c r="J8" s="23">
        <v>157786016</v>
      </c>
      <c r="K8" s="19">
        <v>165438907</v>
      </c>
      <c r="L8" s="20">
        <v>173457893</v>
      </c>
    </row>
    <row r="9" spans="1:12" ht="13.5">
      <c r="A9" s="24" t="s">
        <v>22</v>
      </c>
      <c r="B9" s="18"/>
      <c r="C9" s="19"/>
      <c r="D9" s="19"/>
      <c r="E9" s="20"/>
      <c r="F9" s="21">
        <v>6451520</v>
      </c>
      <c r="G9" s="19">
        <v>6451520</v>
      </c>
      <c r="H9" s="20">
        <v>45350000</v>
      </c>
      <c r="I9" s="22">
        <v>66023589</v>
      </c>
      <c r="J9" s="23">
        <v>7451520</v>
      </c>
      <c r="K9" s="19">
        <v>7973126</v>
      </c>
      <c r="L9" s="20">
        <v>8531245</v>
      </c>
    </row>
    <row r="10" spans="1:12" ht="13.5">
      <c r="A10" s="24" t="s">
        <v>23</v>
      </c>
      <c r="B10" s="18"/>
      <c r="C10" s="19"/>
      <c r="D10" s="19"/>
      <c r="E10" s="20"/>
      <c r="F10" s="25">
        <v>1012000</v>
      </c>
      <c r="G10" s="26">
        <v>1012000</v>
      </c>
      <c r="H10" s="27">
        <v>10542072</v>
      </c>
      <c r="I10" s="22">
        <v>48469474</v>
      </c>
      <c r="J10" s="28">
        <v>2012000</v>
      </c>
      <c r="K10" s="26">
        <v>2152840</v>
      </c>
      <c r="L10" s="27">
        <v>2303539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1357000</v>
      </c>
      <c r="G11" s="19">
        <v>1357000</v>
      </c>
      <c r="H11" s="20">
        <v>1886028</v>
      </c>
      <c r="I11" s="22">
        <v>1294230</v>
      </c>
      <c r="J11" s="23">
        <v>2357000</v>
      </c>
      <c r="K11" s="19">
        <v>2521990</v>
      </c>
      <c r="L11" s="20">
        <v>2698529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245947103</v>
      </c>
      <c r="G12" s="31">
        <f t="shared" si="0"/>
        <v>351559415</v>
      </c>
      <c r="H12" s="32">
        <f t="shared" si="0"/>
        <v>506855100</v>
      </c>
      <c r="I12" s="34">
        <f t="shared" si="0"/>
        <v>453793563</v>
      </c>
      <c r="J12" s="35">
        <f t="shared" si="0"/>
        <v>300562107</v>
      </c>
      <c r="K12" s="31">
        <f t="shared" si="0"/>
        <v>361498441</v>
      </c>
      <c r="L12" s="32">
        <f t="shared" si="0"/>
        <v>424933132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>
        <v>149335000</v>
      </c>
      <c r="G17" s="19">
        <v>149335000</v>
      </c>
      <c r="H17" s="20">
        <v>138435000</v>
      </c>
      <c r="I17" s="22">
        <v>162495000</v>
      </c>
      <c r="J17" s="23">
        <v>149335000</v>
      </c>
      <c r="K17" s="19">
        <v>149335000</v>
      </c>
      <c r="L17" s="20">
        <v>149335000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1545968265</v>
      </c>
      <c r="G19" s="19">
        <v>1280807965</v>
      </c>
      <c r="H19" s="20">
        <v>1379447000</v>
      </c>
      <c r="I19" s="22">
        <v>2222689504</v>
      </c>
      <c r="J19" s="23">
        <v>1380807965</v>
      </c>
      <c r="K19" s="19">
        <v>1480807965</v>
      </c>
      <c r="L19" s="20">
        <v>1600801965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282561</v>
      </c>
      <c r="G22" s="19">
        <v>282561</v>
      </c>
      <c r="H22" s="20">
        <v>500681</v>
      </c>
      <c r="I22" s="22">
        <v>47954</v>
      </c>
      <c r="J22" s="23">
        <v>282561</v>
      </c>
      <c r="K22" s="19">
        <v>296689</v>
      </c>
      <c r="L22" s="20">
        <v>311524</v>
      </c>
    </row>
    <row r="23" spans="1:12" ht="13.5">
      <c r="A23" s="24" t="s">
        <v>37</v>
      </c>
      <c r="B23" s="18"/>
      <c r="C23" s="19"/>
      <c r="D23" s="19"/>
      <c r="E23" s="20"/>
      <c r="F23" s="25">
        <v>105000</v>
      </c>
      <c r="G23" s="26">
        <v>105000</v>
      </c>
      <c r="H23" s="27">
        <v>105000</v>
      </c>
      <c r="I23" s="21">
        <v>1068300</v>
      </c>
      <c r="J23" s="28">
        <v>105000</v>
      </c>
      <c r="K23" s="26">
        <v>110250</v>
      </c>
      <c r="L23" s="27">
        <v>110250</v>
      </c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1695690826</v>
      </c>
      <c r="G24" s="38">
        <f t="shared" si="1"/>
        <v>1430530526</v>
      </c>
      <c r="H24" s="39">
        <f t="shared" si="1"/>
        <v>1518487681</v>
      </c>
      <c r="I24" s="41">
        <f t="shared" si="1"/>
        <v>2386300758</v>
      </c>
      <c r="J24" s="42">
        <f t="shared" si="1"/>
        <v>1530530526</v>
      </c>
      <c r="K24" s="38">
        <f t="shared" si="1"/>
        <v>1630549904</v>
      </c>
      <c r="L24" s="39">
        <f t="shared" si="1"/>
        <v>1750558739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1941637929</v>
      </c>
      <c r="G25" s="31">
        <f t="shared" si="2"/>
        <v>1782089941</v>
      </c>
      <c r="H25" s="32">
        <f t="shared" si="2"/>
        <v>2025342781</v>
      </c>
      <c r="I25" s="34">
        <f t="shared" si="2"/>
        <v>2840094321</v>
      </c>
      <c r="J25" s="35">
        <f t="shared" si="2"/>
        <v>1831092633</v>
      </c>
      <c r="K25" s="31">
        <f t="shared" si="2"/>
        <v>1992048345</v>
      </c>
      <c r="L25" s="32">
        <f t="shared" si="2"/>
        <v>2175491871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52660049</v>
      </c>
      <c r="G32" s="19">
        <v>8748662</v>
      </c>
      <c r="H32" s="20">
        <v>9458533</v>
      </c>
      <c r="I32" s="22">
        <v>171968377</v>
      </c>
      <c r="J32" s="23">
        <v>44740551</v>
      </c>
      <c r="K32" s="19">
        <v>46977579</v>
      </c>
      <c r="L32" s="20">
        <v>49326458</v>
      </c>
    </row>
    <row r="33" spans="1:12" ht="13.5">
      <c r="A33" s="24" t="s">
        <v>47</v>
      </c>
      <c r="B33" s="18"/>
      <c r="C33" s="19"/>
      <c r="D33" s="19"/>
      <c r="E33" s="20"/>
      <c r="F33" s="21">
        <v>8748662</v>
      </c>
      <c r="G33" s="19">
        <v>52660049</v>
      </c>
      <c r="H33" s="20">
        <v>76830212</v>
      </c>
      <c r="I33" s="22">
        <v>11190742</v>
      </c>
      <c r="J33" s="23">
        <v>9186095</v>
      </c>
      <c r="K33" s="19">
        <v>9645400</v>
      </c>
      <c r="L33" s="20">
        <v>10127670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61408711</v>
      </c>
      <c r="G34" s="31">
        <f t="shared" si="3"/>
        <v>61408711</v>
      </c>
      <c r="H34" s="32">
        <f t="shared" si="3"/>
        <v>86288745</v>
      </c>
      <c r="I34" s="34">
        <f t="shared" si="3"/>
        <v>183159119</v>
      </c>
      <c r="J34" s="35">
        <f t="shared" si="3"/>
        <v>53926646</v>
      </c>
      <c r="K34" s="31">
        <f t="shared" si="3"/>
        <v>56622979</v>
      </c>
      <c r="L34" s="32">
        <f t="shared" si="3"/>
        <v>59454128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14849288</v>
      </c>
      <c r="G37" s="19">
        <v>14849288</v>
      </c>
      <c r="H37" s="20">
        <v>15020269</v>
      </c>
      <c r="I37" s="22"/>
      <c r="J37" s="23">
        <v>13849288</v>
      </c>
      <c r="K37" s="19">
        <v>12849288</v>
      </c>
      <c r="L37" s="20">
        <v>11849288</v>
      </c>
    </row>
    <row r="38" spans="1:12" ht="13.5">
      <c r="A38" s="24" t="s">
        <v>47</v>
      </c>
      <c r="B38" s="18"/>
      <c r="C38" s="19"/>
      <c r="D38" s="19"/>
      <c r="E38" s="20"/>
      <c r="F38" s="21">
        <v>34528262</v>
      </c>
      <c r="G38" s="19">
        <v>34528262</v>
      </c>
      <c r="H38" s="20">
        <v>54835963</v>
      </c>
      <c r="I38" s="22">
        <v>61715919</v>
      </c>
      <c r="J38" s="23">
        <v>36254675</v>
      </c>
      <c r="K38" s="19">
        <v>38067409</v>
      </c>
      <c r="L38" s="20">
        <v>39970779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49377550</v>
      </c>
      <c r="G39" s="38">
        <f t="shared" si="4"/>
        <v>49377550</v>
      </c>
      <c r="H39" s="39">
        <f t="shared" si="4"/>
        <v>69856232</v>
      </c>
      <c r="I39" s="40">
        <f t="shared" si="4"/>
        <v>61715919</v>
      </c>
      <c r="J39" s="42">
        <f t="shared" si="4"/>
        <v>50103963</v>
      </c>
      <c r="K39" s="38">
        <f t="shared" si="4"/>
        <v>50916697</v>
      </c>
      <c r="L39" s="39">
        <f t="shared" si="4"/>
        <v>51820067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110786261</v>
      </c>
      <c r="G40" s="31">
        <f t="shared" si="5"/>
        <v>110786261</v>
      </c>
      <c r="H40" s="32">
        <f t="shared" si="5"/>
        <v>156144977</v>
      </c>
      <c r="I40" s="34">
        <f t="shared" si="5"/>
        <v>244875038</v>
      </c>
      <c r="J40" s="35">
        <f t="shared" si="5"/>
        <v>104030609</v>
      </c>
      <c r="K40" s="31">
        <f t="shared" si="5"/>
        <v>107539676</v>
      </c>
      <c r="L40" s="32">
        <f t="shared" si="5"/>
        <v>111274195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1830851668</v>
      </c>
      <c r="G42" s="46">
        <f t="shared" si="6"/>
        <v>1671303680</v>
      </c>
      <c r="H42" s="47">
        <f t="shared" si="6"/>
        <v>1869197804</v>
      </c>
      <c r="I42" s="49">
        <f t="shared" si="6"/>
        <v>2595219283</v>
      </c>
      <c r="J42" s="50">
        <f t="shared" si="6"/>
        <v>1727062024</v>
      </c>
      <c r="K42" s="46">
        <f t="shared" si="6"/>
        <v>1884508669</v>
      </c>
      <c r="L42" s="47">
        <f t="shared" si="6"/>
        <v>2064217676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1830851668</v>
      </c>
      <c r="G45" s="19">
        <v>1671303680</v>
      </c>
      <c r="H45" s="20">
        <v>1869197804</v>
      </c>
      <c r="I45" s="22">
        <v>2595219283</v>
      </c>
      <c r="J45" s="23">
        <v>1727062024</v>
      </c>
      <c r="K45" s="19">
        <v>1884508669</v>
      </c>
      <c r="L45" s="20">
        <v>2064217675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1830851668</v>
      </c>
      <c r="G48" s="53">
        <f t="shared" si="7"/>
        <v>1671303680</v>
      </c>
      <c r="H48" s="54">
        <f t="shared" si="7"/>
        <v>1869197804</v>
      </c>
      <c r="I48" s="56">
        <f t="shared" si="7"/>
        <v>2595219283</v>
      </c>
      <c r="J48" s="57">
        <f t="shared" si="7"/>
        <v>1727062024</v>
      </c>
      <c r="K48" s="53">
        <f t="shared" si="7"/>
        <v>1884508669</v>
      </c>
      <c r="L48" s="54">
        <f t="shared" si="7"/>
        <v>2064217675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71960411</v>
      </c>
      <c r="D6" s="19">
        <v>114942</v>
      </c>
      <c r="E6" s="20"/>
      <c r="F6" s="21">
        <v>23450000</v>
      </c>
      <c r="G6" s="19">
        <v>45794149</v>
      </c>
      <c r="H6" s="20"/>
      <c r="I6" s="22">
        <v>18961397</v>
      </c>
      <c r="J6" s="23">
        <v>32830000</v>
      </c>
      <c r="K6" s="19">
        <v>39396000</v>
      </c>
      <c r="L6" s="20">
        <v>47275000</v>
      </c>
    </row>
    <row r="7" spans="1:12" ht="13.5">
      <c r="A7" s="24" t="s">
        <v>19</v>
      </c>
      <c r="B7" s="18" t="s">
        <v>20</v>
      </c>
      <c r="C7" s="19">
        <v>5544411</v>
      </c>
      <c r="D7" s="19">
        <v>202335812</v>
      </c>
      <c r="E7" s="20">
        <v>45794149</v>
      </c>
      <c r="F7" s="21">
        <v>144805000</v>
      </c>
      <c r="G7" s="19"/>
      <c r="H7" s="20"/>
      <c r="I7" s="22"/>
      <c r="J7" s="23">
        <v>40801000</v>
      </c>
      <c r="K7" s="19">
        <v>52089000</v>
      </c>
      <c r="L7" s="20">
        <v>61258000</v>
      </c>
    </row>
    <row r="8" spans="1:12" ht="13.5">
      <c r="A8" s="24" t="s">
        <v>21</v>
      </c>
      <c r="B8" s="18" t="s">
        <v>20</v>
      </c>
      <c r="C8" s="19">
        <v>49120682</v>
      </c>
      <c r="D8" s="19">
        <v>48126530</v>
      </c>
      <c r="E8" s="20">
        <v>54919161</v>
      </c>
      <c r="F8" s="21">
        <v>71261000</v>
      </c>
      <c r="G8" s="19">
        <v>46014976</v>
      </c>
      <c r="H8" s="20"/>
      <c r="I8" s="22">
        <v>51237596</v>
      </c>
      <c r="J8" s="23">
        <v>47370000</v>
      </c>
      <c r="K8" s="19">
        <v>43738000</v>
      </c>
      <c r="L8" s="20">
        <v>36139000</v>
      </c>
    </row>
    <row r="9" spans="1:12" ht="13.5">
      <c r="A9" s="24" t="s">
        <v>22</v>
      </c>
      <c r="B9" s="18"/>
      <c r="C9" s="19">
        <v>378767117</v>
      </c>
      <c r="D9" s="19">
        <v>73095921</v>
      </c>
      <c r="E9" s="20">
        <v>77285467</v>
      </c>
      <c r="F9" s="21">
        <v>33000000</v>
      </c>
      <c r="G9" s="19">
        <v>54919161</v>
      </c>
      <c r="H9" s="20"/>
      <c r="I9" s="22">
        <v>114730030</v>
      </c>
      <c r="J9" s="23">
        <v>79875000</v>
      </c>
      <c r="K9" s="19">
        <v>58457000</v>
      </c>
      <c r="L9" s="20">
        <v>45982000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>
        <v>77285468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10652649</v>
      </c>
      <c r="D11" s="19">
        <v>9315842</v>
      </c>
      <c r="E11" s="20">
        <v>12255016</v>
      </c>
      <c r="F11" s="21">
        <v>5332000</v>
      </c>
      <c r="G11" s="19">
        <v>12256016</v>
      </c>
      <c r="H11" s="20"/>
      <c r="I11" s="22">
        <v>24860780</v>
      </c>
      <c r="J11" s="23">
        <v>8550000</v>
      </c>
      <c r="K11" s="19">
        <v>9405000</v>
      </c>
      <c r="L11" s="20">
        <v>10816000</v>
      </c>
    </row>
    <row r="12" spans="1:12" ht="13.5">
      <c r="A12" s="29" t="s">
        <v>26</v>
      </c>
      <c r="B12" s="30"/>
      <c r="C12" s="31">
        <f>SUM(C6:C11)</f>
        <v>516045270</v>
      </c>
      <c r="D12" s="31">
        <f aca="true" t="shared" si="0" ref="D12:L12">SUM(D6:D11)</f>
        <v>332989047</v>
      </c>
      <c r="E12" s="32">
        <f t="shared" si="0"/>
        <v>190253793</v>
      </c>
      <c r="F12" s="33">
        <f t="shared" si="0"/>
        <v>277848000</v>
      </c>
      <c r="G12" s="31">
        <f t="shared" si="0"/>
        <v>236269770</v>
      </c>
      <c r="H12" s="32">
        <f t="shared" si="0"/>
        <v>0</v>
      </c>
      <c r="I12" s="34">
        <f t="shared" si="0"/>
        <v>209789803</v>
      </c>
      <c r="J12" s="35">
        <f t="shared" si="0"/>
        <v>209426000</v>
      </c>
      <c r="K12" s="31">
        <f t="shared" si="0"/>
        <v>203085000</v>
      </c>
      <c r="L12" s="32">
        <f t="shared" si="0"/>
        <v>201470000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>
        <v>1000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2111048716</v>
      </c>
      <c r="D19" s="19">
        <v>2201546918</v>
      </c>
      <c r="E19" s="20">
        <v>2409842029</v>
      </c>
      <c r="F19" s="21">
        <v>3259297000</v>
      </c>
      <c r="G19" s="19">
        <v>2409842029</v>
      </c>
      <c r="H19" s="20"/>
      <c r="I19" s="22">
        <v>2587172212</v>
      </c>
      <c r="J19" s="23">
        <v>3179633000</v>
      </c>
      <c r="K19" s="19">
        <v>3495260000</v>
      </c>
      <c r="L19" s="20">
        <v>4103563000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22884</v>
      </c>
      <c r="D22" s="19">
        <v>134266</v>
      </c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856750</v>
      </c>
      <c r="D23" s="19">
        <v>464356</v>
      </c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2111928350</v>
      </c>
      <c r="D24" s="38">
        <f aca="true" t="shared" si="1" ref="D24:L24">SUM(D15:D23)</f>
        <v>2202145540</v>
      </c>
      <c r="E24" s="39">
        <f t="shared" si="1"/>
        <v>2409842029</v>
      </c>
      <c r="F24" s="40">
        <f t="shared" si="1"/>
        <v>3259297000</v>
      </c>
      <c r="G24" s="38">
        <f t="shared" si="1"/>
        <v>2409842029</v>
      </c>
      <c r="H24" s="39">
        <f t="shared" si="1"/>
        <v>0</v>
      </c>
      <c r="I24" s="41">
        <f t="shared" si="1"/>
        <v>2587173212</v>
      </c>
      <c r="J24" s="42">
        <f t="shared" si="1"/>
        <v>3179633000</v>
      </c>
      <c r="K24" s="38">
        <f t="shared" si="1"/>
        <v>3495260000</v>
      </c>
      <c r="L24" s="39">
        <f t="shared" si="1"/>
        <v>4103563000</v>
      </c>
    </row>
    <row r="25" spans="1:12" ht="13.5">
      <c r="A25" s="29" t="s">
        <v>39</v>
      </c>
      <c r="B25" s="30"/>
      <c r="C25" s="31">
        <f>+C12+C24</f>
        <v>2627973620</v>
      </c>
      <c r="D25" s="31">
        <f aca="true" t="shared" si="2" ref="D25:L25">+D12+D24</f>
        <v>2535134587</v>
      </c>
      <c r="E25" s="32">
        <f t="shared" si="2"/>
        <v>2600095822</v>
      </c>
      <c r="F25" s="33">
        <f t="shared" si="2"/>
        <v>3537145000</v>
      </c>
      <c r="G25" s="31">
        <f t="shared" si="2"/>
        <v>2646111799</v>
      </c>
      <c r="H25" s="32">
        <f t="shared" si="2"/>
        <v>0</v>
      </c>
      <c r="I25" s="34">
        <f t="shared" si="2"/>
        <v>2796963015</v>
      </c>
      <c r="J25" s="35">
        <f t="shared" si="2"/>
        <v>3389059000</v>
      </c>
      <c r="K25" s="31">
        <f t="shared" si="2"/>
        <v>3698345000</v>
      </c>
      <c r="L25" s="32">
        <f t="shared" si="2"/>
        <v>4305033000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6991232</v>
      </c>
      <c r="E29" s="20">
        <v>44880542</v>
      </c>
      <c r="F29" s="21"/>
      <c r="G29" s="19">
        <v>44880542</v>
      </c>
      <c r="H29" s="20"/>
      <c r="I29" s="22">
        <v>488657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783127</v>
      </c>
      <c r="D30" s="19">
        <v>813392</v>
      </c>
      <c r="E30" s="20">
        <v>879465</v>
      </c>
      <c r="F30" s="21">
        <v>952000</v>
      </c>
      <c r="G30" s="19">
        <v>879765</v>
      </c>
      <c r="H30" s="20"/>
      <c r="I30" s="22">
        <v>2971671</v>
      </c>
      <c r="J30" s="23">
        <v>728000</v>
      </c>
      <c r="K30" s="19">
        <v>728000</v>
      </c>
      <c r="L30" s="20"/>
    </row>
    <row r="31" spans="1:12" ht="13.5">
      <c r="A31" s="24" t="s">
        <v>45</v>
      </c>
      <c r="B31" s="18"/>
      <c r="C31" s="19">
        <v>102230</v>
      </c>
      <c r="D31" s="19">
        <v>1576624</v>
      </c>
      <c r="E31" s="20"/>
      <c r="F31" s="21"/>
      <c r="G31" s="19">
        <v>2105503</v>
      </c>
      <c r="H31" s="20"/>
      <c r="I31" s="22">
        <v>2386882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432076889</v>
      </c>
      <c r="D32" s="19">
        <v>385131069</v>
      </c>
      <c r="E32" s="20">
        <v>201511238</v>
      </c>
      <c r="F32" s="21">
        <v>145123000</v>
      </c>
      <c r="G32" s="19">
        <v>231439854</v>
      </c>
      <c r="H32" s="20"/>
      <c r="I32" s="22">
        <v>320034300</v>
      </c>
      <c r="J32" s="23">
        <v>205846000</v>
      </c>
      <c r="K32" s="19">
        <v>149212000</v>
      </c>
      <c r="L32" s="20">
        <v>131406000</v>
      </c>
    </row>
    <row r="33" spans="1:12" ht="13.5">
      <c r="A33" s="24" t="s">
        <v>47</v>
      </c>
      <c r="B33" s="18"/>
      <c r="C33" s="19">
        <v>57862917</v>
      </c>
      <c r="D33" s="19">
        <v>13983631</v>
      </c>
      <c r="E33" s="20"/>
      <c r="F33" s="21"/>
      <c r="G33" s="19">
        <v>13980857</v>
      </c>
      <c r="H33" s="20"/>
      <c r="I33" s="22">
        <v>9247492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490825163</v>
      </c>
      <c r="D34" s="31">
        <f aca="true" t="shared" si="3" ref="D34:L34">SUM(D29:D33)</f>
        <v>408495948</v>
      </c>
      <c r="E34" s="32">
        <f t="shared" si="3"/>
        <v>247271245</v>
      </c>
      <c r="F34" s="33">
        <f t="shared" si="3"/>
        <v>146075000</v>
      </c>
      <c r="G34" s="31">
        <f t="shared" si="3"/>
        <v>293286521</v>
      </c>
      <c r="H34" s="32">
        <f t="shared" si="3"/>
        <v>0</v>
      </c>
      <c r="I34" s="34">
        <f t="shared" si="3"/>
        <v>335129002</v>
      </c>
      <c r="J34" s="35">
        <f t="shared" si="3"/>
        <v>206574000</v>
      </c>
      <c r="K34" s="31">
        <f t="shared" si="3"/>
        <v>149940000</v>
      </c>
      <c r="L34" s="32">
        <f t="shared" si="3"/>
        <v>131406000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3298025</v>
      </c>
      <c r="D37" s="19">
        <v>2335829</v>
      </c>
      <c r="E37" s="20">
        <v>1456064</v>
      </c>
      <c r="F37" s="21">
        <v>505000</v>
      </c>
      <c r="G37" s="19">
        <v>1456064</v>
      </c>
      <c r="H37" s="20"/>
      <c r="I37" s="22">
        <v>504510</v>
      </c>
      <c r="J37" s="23">
        <v>728000</v>
      </c>
      <c r="K37" s="19"/>
      <c r="L37" s="20"/>
    </row>
    <row r="38" spans="1:12" ht="13.5">
      <c r="A38" s="24" t="s">
        <v>47</v>
      </c>
      <c r="B38" s="18"/>
      <c r="C38" s="19">
        <v>23143683</v>
      </c>
      <c r="D38" s="19">
        <v>26484691</v>
      </c>
      <c r="E38" s="20">
        <v>39400351</v>
      </c>
      <c r="F38" s="21">
        <v>30892000</v>
      </c>
      <c r="G38" s="19">
        <v>39400351</v>
      </c>
      <c r="H38" s="20"/>
      <c r="I38" s="22">
        <v>51805498</v>
      </c>
      <c r="J38" s="23">
        <v>31251000</v>
      </c>
      <c r="K38" s="19">
        <v>32456000</v>
      </c>
      <c r="L38" s="20">
        <v>33781000</v>
      </c>
    </row>
    <row r="39" spans="1:12" ht="13.5">
      <c r="A39" s="29" t="s">
        <v>50</v>
      </c>
      <c r="B39" s="37"/>
      <c r="C39" s="31">
        <f>SUM(C37:C38)</f>
        <v>26441708</v>
      </c>
      <c r="D39" s="38">
        <f aca="true" t="shared" si="4" ref="D39:L39">SUM(D37:D38)</f>
        <v>28820520</v>
      </c>
      <c r="E39" s="39">
        <f t="shared" si="4"/>
        <v>40856415</v>
      </c>
      <c r="F39" s="40">
        <f t="shared" si="4"/>
        <v>31397000</v>
      </c>
      <c r="G39" s="38">
        <f t="shared" si="4"/>
        <v>40856415</v>
      </c>
      <c r="H39" s="39">
        <f t="shared" si="4"/>
        <v>0</v>
      </c>
      <c r="I39" s="40">
        <f t="shared" si="4"/>
        <v>52310008</v>
      </c>
      <c r="J39" s="42">
        <f t="shared" si="4"/>
        <v>31979000</v>
      </c>
      <c r="K39" s="38">
        <f t="shared" si="4"/>
        <v>32456000</v>
      </c>
      <c r="L39" s="39">
        <f t="shared" si="4"/>
        <v>33781000</v>
      </c>
    </row>
    <row r="40" spans="1:12" ht="13.5">
      <c r="A40" s="29" t="s">
        <v>51</v>
      </c>
      <c r="B40" s="30"/>
      <c r="C40" s="31">
        <f>+C34+C39</f>
        <v>517266871</v>
      </c>
      <c r="D40" s="31">
        <f aca="true" t="shared" si="5" ref="D40:L40">+D34+D39</f>
        <v>437316468</v>
      </c>
      <c r="E40" s="32">
        <f t="shared" si="5"/>
        <v>288127660</v>
      </c>
      <c r="F40" s="33">
        <f t="shared" si="5"/>
        <v>177472000</v>
      </c>
      <c r="G40" s="31">
        <f t="shared" si="5"/>
        <v>334142936</v>
      </c>
      <c r="H40" s="32">
        <f t="shared" si="5"/>
        <v>0</v>
      </c>
      <c r="I40" s="34">
        <f t="shared" si="5"/>
        <v>387439010</v>
      </c>
      <c r="J40" s="35">
        <f t="shared" si="5"/>
        <v>238553000</v>
      </c>
      <c r="K40" s="31">
        <f t="shared" si="5"/>
        <v>182396000</v>
      </c>
      <c r="L40" s="32">
        <f t="shared" si="5"/>
        <v>165187000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2110706749</v>
      </c>
      <c r="D42" s="46">
        <f aca="true" t="shared" si="6" ref="D42:L42">+D25-D40</f>
        <v>2097818119</v>
      </c>
      <c r="E42" s="47">
        <f t="shared" si="6"/>
        <v>2311968162</v>
      </c>
      <c r="F42" s="48">
        <f t="shared" si="6"/>
        <v>3359673000</v>
      </c>
      <c r="G42" s="46">
        <f t="shared" si="6"/>
        <v>2311968863</v>
      </c>
      <c r="H42" s="47">
        <f t="shared" si="6"/>
        <v>0</v>
      </c>
      <c r="I42" s="49">
        <f t="shared" si="6"/>
        <v>2409524005</v>
      </c>
      <c r="J42" s="50">
        <f t="shared" si="6"/>
        <v>3150506000</v>
      </c>
      <c r="K42" s="46">
        <f t="shared" si="6"/>
        <v>3515949000</v>
      </c>
      <c r="L42" s="47">
        <f t="shared" si="6"/>
        <v>4139846000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2110706749</v>
      </c>
      <c r="D45" s="19">
        <v>2097818119</v>
      </c>
      <c r="E45" s="20">
        <v>2311968162</v>
      </c>
      <c r="F45" s="21">
        <v>3359673000</v>
      </c>
      <c r="G45" s="19">
        <v>2311968863</v>
      </c>
      <c r="H45" s="20"/>
      <c r="I45" s="22">
        <v>2409524005</v>
      </c>
      <c r="J45" s="23">
        <v>3150506000</v>
      </c>
      <c r="K45" s="19">
        <v>3515949000</v>
      </c>
      <c r="L45" s="20">
        <v>4139846000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2110706749</v>
      </c>
      <c r="D48" s="53">
        <f aca="true" t="shared" si="7" ref="D48:L48">SUM(D45:D47)</f>
        <v>2097818119</v>
      </c>
      <c r="E48" s="54">
        <f t="shared" si="7"/>
        <v>2311968162</v>
      </c>
      <c r="F48" s="55">
        <f t="shared" si="7"/>
        <v>3359673000</v>
      </c>
      <c r="G48" s="53">
        <f t="shared" si="7"/>
        <v>2311968863</v>
      </c>
      <c r="H48" s="54">
        <f t="shared" si="7"/>
        <v>0</v>
      </c>
      <c r="I48" s="56">
        <f t="shared" si="7"/>
        <v>2409524005</v>
      </c>
      <c r="J48" s="57">
        <f t="shared" si="7"/>
        <v>3150506000</v>
      </c>
      <c r="K48" s="53">
        <f t="shared" si="7"/>
        <v>3515949000</v>
      </c>
      <c r="L48" s="54">
        <f t="shared" si="7"/>
        <v>4139846000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55763801</v>
      </c>
      <c r="D6" s="19">
        <v>31380968</v>
      </c>
      <c r="E6" s="20">
        <v>1234000</v>
      </c>
      <c r="F6" s="21">
        <v>9445000</v>
      </c>
      <c r="G6" s="19">
        <v>9445000</v>
      </c>
      <c r="H6" s="20">
        <v>10331914</v>
      </c>
      <c r="I6" s="22">
        <v>55932345</v>
      </c>
      <c r="J6" s="23">
        <v>5000000</v>
      </c>
      <c r="K6" s="19">
        <v>5285000</v>
      </c>
      <c r="L6" s="20">
        <v>5580960</v>
      </c>
    </row>
    <row r="7" spans="1:12" ht="13.5">
      <c r="A7" s="24" t="s">
        <v>19</v>
      </c>
      <c r="B7" s="18" t="s">
        <v>20</v>
      </c>
      <c r="C7" s="19">
        <v>59941305</v>
      </c>
      <c r="D7" s="19">
        <v>63137672</v>
      </c>
      <c r="E7" s="20">
        <v>59480361</v>
      </c>
      <c r="F7" s="21">
        <v>49757546</v>
      </c>
      <c r="G7" s="19">
        <v>49757546</v>
      </c>
      <c r="H7" s="20">
        <v>53629863</v>
      </c>
      <c r="I7" s="22"/>
      <c r="J7" s="23">
        <v>67701138</v>
      </c>
      <c r="K7" s="19">
        <v>71560103</v>
      </c>
      <c r="L7" s="20">
        <v>75567468</v>
      </c>
    </row>
    <row r="8" spans="1:12" ht="13.5">
      <c r="A8" s="24" t="s">
        <v>21</v>
      </c>
      <c r="B8" s="18" t="s">
        <v>20</v>
      </c>
      <c r="C8" s="19">
        <v>11372863</v>
      </c>
      <c r="D8" s="19">
        <v>9850286</v>
      </c>
      <c r="E8" s="20">
        <v>11150895</v>
      </c>
      <c r="F8" s="21">
        <v>12195027</v>
      </c>
      <c r="G8" s="19">
        <v>12195027</v>
      </c>
      <c r="H8" s="20">
        <v>117952587</v>
      </c>
      <c r="I8" s="22">
        <v>6883323</v>
      </c>
      <c r="J8" s="23">
        <v>12951119</v>
      </c>
      <c r="K8" s="19">
        <v>13689332</v>
      </c>
      <c r="L8" s="20">
        <v>14455935</v>
      </c>
    </row>
    <row r="9" spans="1:12" ht="13.5">
      <c r="A9" s="24" t="s">
        <v>22</v>
      </c>
      <c r="B9" s="18"/>
      <c r="C9" s="19">
        <v>5529116</v>
      </c>
      <c r="D9" s="19">
        <v>4291711</v>
      </c>
      <c r="E9" s="20">
        <v>23378286</v>
      </c>
      <c r="F9" s="21"/>
      <c r="G9" s="19"/>
      <c r="H9" s="20">
        <v>17908067</v>
      </c>
      <c r="I9" s="22">
        <v>16345697</v>
      </c>
      <c r="J9" s="23">
        <v>42046020</v>
      </c>
      <c r="K9" s="19">
        <v>44442643</v>
      </c>
      <c r="L9" s="20">
        <v>46931431</v>
      </c>
    </row>
    <row r="10" spans="1:12" ht="13.5">
      <c r="A10" s="24" t="s">
        <v>23</v>
      </c>
      <c r="B10" s="18"/>
      <c r="C10" s="19"/>
      <c r="D10" s="19">
        <v>20937716</v>
      </c>
      <c r="E10" s="20">
        <v>39516936</v>
      </c>
      <c r="F10" s="25"/>
      <c r="G10" s="26"/>
      <c r="H10" s="27"/>
      <c r="I10" s="22">
        <v>56033124</v>
      </c>
      <c r="J10" s="28">
        <v>11470219</v>
      </c>
      <c r="K10" s="26">
        <v>12124021</v>
      </c>
      <c r="L10" s="27">
        <v>12802967</v>
      </c>
    </row>
    <row r="11" spans="1:12" ht="13.5">
      <c r="A11" s="24" t="s">
        <v>24</v>
      </c>
      <c r="B11" s="18" t="s">
        <v>25</v>
      </c>
      <c r="C11" s="19">
        <v>2903965</v>
      </c>
      <c r="D11" s="19">
        <v>3093305</v>
      </c>
      <c r="E11" s="20">
        <v>2888890</v>
      </c>
      <c r="F11" s="21">
        <v>827608</v>
      </c>
      <c r="G11" s="19">
        <v>827608</v>
      </c>
      <c r="H11" s="20">
        <v>1019912</v>
      </c>
      <c r="I11" s="22">
        <v>3012223</v>
      </c>
      <c r="J11" s="23">
        <v>3053557</v>
      </c>
      <c r="K11" s="19">
        <v>3227609</v>
      </c>
      <c r="L11" s="20">
        <v>3408356</v>
      </c>
    </row>
    <row r="12" spans="1:12" ht="13.5">
      <c r="A12" s="29" t="s">
        <v>26</v>
      </c>
      <c r="B12" s="30"/>
      <c r="C12" s="31">
        <f>SUM(C6:C11)</f>
        <v>135511050</v>
      </c>
      <c r="D12" s="31">
        <f aca="true" t="shared" si="0" ref="D12:L12">SUM(D6:D11)</f>
        <v>132691658</v>
      </c>
      <c r="E12" s="32">
        <f t="shared" si="0"/>
        <v>137649368</v>
      </c>
      <c r="F12" s="33">
        <f t="shared" si="0"/>
        <v>72225181</v>
      </c>
      <c r="G12" s="31">
        <f t="shared" si="0"/>
        <v>72225181</v>
      </c>
      <c r="H12" s="32">
        <f t="shared" si="0"/>
        <v>200842343</v>
      </c>
      <c r="I12" s="34">
        <f t="shared" si="0"/>
        <v>138206712</v>
      </c>
      <c r="J12" s="35">
        <f t="shared" si="0"/>
        <v>142222053</v>
      </c>
      <c r="K12" s="31">
        <f t="shared" si="0"/>
        <v>150328708</v>
      </c>
      <c r="L12" s="32">
        <f t="shared" si="0"/>
        <v>158747117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8054061</v>
      </c>
      <c r="D16" s="19">
        <v>74496</v>
      </c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267057</v>
      </c>
      <c r="D17" s="19">
        <v>258065</v>
      </c>
      <c r="E17" s="20">
        <v>249048</v>
      </c>
      <c r="F17" s="21">
        <v>279876</v>
      </c>
      <c r="G17" s="19">
        <v>279876</v>
      </c>
      <c r="H17" s="20">
        <v>249048</v>
      </c>
      <c r="I17" s="22">
        <v>240057</v>
      </c>
      <c r="J17" s="23">
        <v>249045</v>
      </c>
      <c r="K17" s="19">
        <v>249048</v>
      </c>
      <c r="L17" s="20">
        <v>249048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355115633</v>
      </c>
      <c r="D19" s="19">
        <v>458387574</v>
      </c>
      <c r="E19" s="20">
        <v>612369408</v>
      </c>
      <c r="F19" s="21">
        <v>811684947</v>
      </c>
      <c r="G19" s="19">
        <v>832135213</v>
      </c>
      <c r="H19" s="20">
        <v>725619453</v>
      </c>
      <c r="I19" s="22">
        <v>674509105</v>
      </c>
      <c r="J19" s="23">
        <v>683693720</v>
      </c>
      <c r="K19" s="19">
        <v>763984751</v>
      </c>
      <c r="L19" s="20">
        <v>869390346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575056</v>
      </c>
      <c r="D22" s="19">
        <v>366696</v>
      </c>
      <c r="E22" s="20">
        <v>208103</v>
      </c>
      <c r="F22" s="21">
        <v>827608</v>
      </c>
      <c r="G22" s="19">
        <v>827608</v>
      </c>
      <c r="H22" s="20">
        <v>182372</v>
      </c>
      <c r="I22" s="22">
        <v>117244</v>
      </c>
      <c r="J22" s="23">
        <v>208103</v>
      </c>
      <c r="K22" s="19">
        <v>208103</v>
      </c>
      <c r="L22" s="20">
        <v>208103</v>
      </c>
    </row>
    <row r="23" spans="1:12" ht="13.5">
      <c r="A23" s="24" t="s">
        <v>37</v>
      </c>
      <c r="B23" s="18"/>
      <c r="C23" s="19">
        <v>385500</v>
      </c>
      <c r="D23" s="19">
        <v>548500</v>
      </c>
      <c r="E23" s="20">
        <v>548500</v>
      </c>
      <c r="F23" s="25"/>
      <c r="G23" s="26"/>
      <c r="H23" s="27">
        <v>548500</v>
      </c>
      <c r="I23" s="21">
        <v>548500</v>
      </c>
      <c r="J23" s="28">
        <v>548500</v>
      </c>
      <c r="K23" s="26">
        <v>548500</v>
      </c>
      <c r="L23" s="27">
        <v>548500</v>
      </c>
    </row>
    <row r="24" spans="1:12" ht="13.5">
      <c r="A24" s="29" t="s">
        <v>38</v>
      </c>
      <c r="B24" s="37"/>
      <c r="C24" s="31">
        <f>SUM(C15:C23)</f>
        <v>364397307</v>
      </c>
      <c r="D24" s="38">
        <f aca="true" t="shared" si="1" ref="D24:L24">SUM(D15:D23)</f>
        <v>459635331</v>
      </c>
      <c r="E24" s="39">
        <f t="shared" si="1"/>
        <v>613375059</v>
      </c>
      <c r="F24" s="40">
        <f t="shared" si="1"/>
        <v>812792431</v>
      </c>
      <c r="G24" s="38">
        <f t="shared" si="1"/>
        <v>833242697</v>
      </c>
      <c r="H24" s="39">
        <f t="shared" si="1"/>
        <v>726599373</v>
      </c>
      <c r="I24" s="41">
        <f t="shared" si="1"/>
        <v>675414906</v>
      </c>
      <c r="J24" s="42">
        <f t="shared" si="1"/>
        <v>684699368</v>
      </c>
      <c r="K24" s="38">
        <f t="shared" si="1"/>
        <v>764990402</v>
      </c>
      <c r="L24" s="39">
        <f t="shared" si="1"/>
        <v>870395997</v>
      </c>
    </row>
    <row r="25" spans="1:12" ht="13.5">
      <c r="A25" s="29" t="s">
        <v>39</v>
      </c>
      <c r="B25" s="30"/>
      <c r="C25" s="31">
        <f>+C12+C24</f>
        <v>499908357</v>
      </c>
      <c r="D25" s="31">
        <f aca="true" t="shared" si="2" ref="D25:L25">+D12+D24</f>
        <v>592326989</v>
      </c>
      <c r="E25" s="32">
        <f t="shared" si="2"/>
        <v>751024427</v>
      </c>
      <c r="F25" s="33">
        <f t="shared" si="2"/>
        <v>885017612</v>
      </c>
      <c r="G25" s="31">
        <f t="shared" si="2"/>
        <v>905467878</v>
      </c>
      <c r="H25" s="32">
        <f t="shared" si="2"/>
        <v>927441716</v>
      </c>
      <c r="I25" s="34">
        <f t="shared" si="2"/>
        <v>813621618</v>
      </c>
      <c r="J25" s="35">
        <f t="shared" si="2"/>
        <v>826921421</v>
      </c>
      <c r="K25" s="31">
        <f t="shared" si="2"/>
        <v>915319110</v>
      </c>
      <c r="L25" s="32">
        <f t="shared" si="2"/>
        <v>1029143114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946349</v>
      </c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333387</v>
      </c>
      <c r="D31" s="19">
        <v>345003</v>
      </c>
      <c r="E31" s="20">
        <v>351303</v>
      </c>
      <c r="F31" s="21">
        <v>372449</v>
      </c>
      <c r="G31" s="19">
        <v>372449</v>
      </c>
      <c r="H31" s="20">
        <v>351303</v>
      </c>
      <c r="I31" s="22">
        <v>363726</v>
      </c>
      <c r="J31" s="23">
        <v>351303</v>
      </c>
      <c r="K31" s="19">
        <v>351303</v>
      </c>
      <c r="L31" s="20">
        <v>351303</v>
      </c>
    </row>
    <row r="32" spans="1:12" ht="13.5">
      <c r="A32" s="24" t="s">
        <v>46</v>
      </c>
      <c r="B32" s="18" t="s">
        <v>44</v>
      </c>
      <c r="C32" s="19">
        <v>39253156</v>
      </c>
      <c r="D32" s="19">
        <v>54768458</v>
      </c>
      <c r="E32" s="20">
        <v>55032928</v>
      </c>
      <c r="F32" s="21">
        <v>33282931</v>
      </c>
      <c r="G32" s="19">
        <v>33282931</v>
      </c>
      <c r="H32" s="20">
        <v>37917308</v>
      </c>
      <c r="I32" s="22">
        <v>43994710</v>
      </c>
      <c r="J32" s="23">
        <v>39600931</v>
      </c>
      <c r="K32" s="19">
        <v>41858184</v>
      </c>
      <c r="L32" s="20">
        <v>44202242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40532892</v>
      </c>
      <c r="D34" s="31">
        <f aca="true" t="shared" si="3" ref="D34:L34">SUM(D29:D33)</f>
        <v>55113461</v>
      </c>
      <c r="E34" s="32">
        <f t="shared" si="3"/>
        <v>55384231</v>
      </c>
      <c r="F34" s="33">
        <f t="shared" si="3"/>
        <v>33655380</v>
      </c>
      <c r="G34" s="31">
        <f t="shared" si="3"/>
        <v>33655380</v>
      </c>
      <c r="H34" s="32">
        <f t="shared" si="3"/>
        <v>38268611</v>
      </c>
      <c r="I34" s="34">
        <f t="shared" si="3"/>
        <v>44358436</v>
      </c>
      <c r="J34" s="35">
        <f t="shared" si="3"/>
        <v>39952234</v>
      </c>
      <c r="K34" s="31">
        <f t="shared" si="3"/>
        <v>42209487</v>
      </c>
      <c r="L34" s="32">
        <f t="shared" si="3"/>
        <v>44553545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7507827</v>
      </c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10393433</v>
      </c>
      <c r="D38" s="19">
        <v>12612615</v>
      </c>
      <c r="E38" s="20">
        <v>13419779</v>
      </c>
      <c r="F38" s="21">
        <v>11611211</v>
      </c>
      <c r="G38" s="19">
        <v>11611211</v>
      </c>
      <c r="H38" s="20">
        <v>13419779</v>
      </c>
      <c r="I38" s="22">
        <v>12512637</v>
      </c>
      <c r="J38" s="23">
        <v>14123970</v>
      </c>
      <c r="K38" s="19">
        <v>14791278</v>
      </c>
      <c r="L38" s="20">
        <v>15484249</v>
      </c>
    </row>
    <row r="39" spans="1:12" ht="13.5">
      <c r="A39" s="29" t="s">
        <v>50</v>
      </c>
      <c r="B39" s="37"/>
      <c r="C39" s="31">
        <f>SUM(C37:C38)</f>
        <v>17901260</v>
      </c>
      <c r="D39" s="38">
        <f aca="true" t="shared" si="4" ref="D39:L39">SUM(D37:D38)</f>
        <v>12612615</v>
      </c>
      <c r="E39" s="39">
        <f t="shared" si="4"/>
        <v>13419779</v>
      </c>
      <c r="F39" s="40">
        <f t="shared" si="4"/>
        <v>11611211</v>
      </c>
      <c r="G39" s="38">
        <f t="shared" si="4"/>
        <v>11611211</v>
      </c>
      <c r="H39" s="39">
        <f t="shared" si="4"/>
        <v>13419779</v>
      </c>
      <c r="I39" s="40">
        <f t="shared" si="4"/>
        <v>12512637</v>
      </c>
      <c r="J39" s="42">
        <f t="shared" si="4"/>
        <v>14123970</v>
      </c>
      <c r="K39" s="38">
        <f t="shared" si="4"/>
        <v>14791278</v>
      </c>
      <c r="L39" s="39">
        <f t="shared" si="4"/>
        <v>15484249</v>
      </c>
    </row>
    <row r="40" spans="1:12" ht="13.5">
      <c r="A40" s="29" t="s">
        <v>51</v>
      </c>
      <c r="B40" s="30"/>
      <c r="C40" s="31">
        <f>+C34+C39</f>
        <v>58434152</v>
      </c>
      <c r="D40" s="31">
        <f aca="true" t="shared" si="5" ref="D40:L40">+D34+D39</f>
        <v>67726076</v>
      </c>
      <c r="E40" s="32">
        <f t="shared" si="5"/>
        <v>68804010</v>
      </c>
      <c r="F40" s="33">
        <f t="shared" si="5"/>
        <v>45266591</v>
      </c>
      <c r="G40" s="31">
        <f t="shared" si="5"/>
        <v>45266591</v>
      </c>
      <c r="H40" s="32">
        <f t="shared" si="5"/>
        <v>51688390</v>
      </c>
      <c r="I40" s="34">
        <f t="shared" si="5"/>
        <v>56871073</v>
      </c>
      <c r="J40" s="35">
        <f t="shared" si="5"/>
        <v>54076204</v>
      </c>
      <c r="K40" s="31">
        <f t="shared" si="5"/>
        <v>57000765</v>
      </c>
      <c r="L40" s="32">
        <f t="shared" si="5"/>
        <v>60037794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441474205</v>
      </c>
      <c r="D42" s="46">
        <f aca="true" t="shared" si="6" ref="D42:L42">+D25-D40</f>
        <v>524600913</v>
      </c>
      <c r="E42" s="47">
        <f t="shared" si="6"/>
        <v>682220417</v>
      </c>
      <c r="F42" s="48">
        <f t="shared" si="6"/>
        <v>839751021</v>
      </c>
      <c r="G42" s="46">
        <f t="shared" si="6"/>
        <v>860201287</v>
      </c>
      <c r="H42" s="47">
        <f t="shared" si="6"/>
        <v>875753326</v>
      </c>
      <c r="I42" s="49">
        <f t="shared" si="6"/>
        <v>756750545</v>
      </c>
      <c r="J42" s="50">
        <f t="shared" si="6"/>
        <v>772845217</v>
      </c>
      <c r="K42" s="46">
        <f t="shared" si="6"/>
        <v>858318345</v>
      </c>
      <c r="L42" s="47">
        <f t="shared" si="6"/>
        <v>969105320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441474205</v>
      </c>
      <c r="D45" s="19">
        <v>524600913</v>
      </c>
      <c r="E45" s="20">
        <v>682220417</v>
      </c>
      <c r="F45" s="21">
        <v>839751021</v>
      </c>
      <c r="G45" s="19">
        <v>860201287</v>
      </c>
      <c r="H45" s="20">
        <v>875753326</v>
      </c>
      <c r="I45" s="22">
        <v>756750545</v>
      </c>
      <c r="J45" s="23">
        <v>772845217</v>
      </c>
      <c r="K45" s="19">
        <v>858318345</v>
      </c>
      <c r="L45" s="20">
        <v>969105320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441474205</v>
      </c>
      <c r="D48" s="53">
        <f aca="true" t="shared" si="7" ref="D48:L48">SUM(D45:D47)</f>
        <v>524600913</v>
      </c>
      <c r="E48" s="54">
        <f t="shared" si="7"/>
        <v>682220417</v>
      </c>
      <c r="F48" s="55">
        <f t="shared" si="7"/>
        <v>839751021</v>
      </c>
      <c r="G48" s="53">
        <f t="shared" si="7"/>
        <v>860201287</v>
      </c>
      <c r="H48" s="54">
        <f t="shared" si="7"/>
        <v>875753326</v>
      </c>
      <c r="I48" s="56">
        <f t="shared" si="7"/>
        <v>756750545</v>
      </c>
      <c r="J48" s="57">
        <f t="shared" si="7"/>
        <v>772845217</v>
      </c>
      <c r="K48" s="53">
        <f t="shared" si="7"/>
        <v>858318345</v>
      </c>
      <c r="L48" s="54">
        <f t="shared" si="7"/>
        <v>969105320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24377988</v>
      </c>
      <c r="D6" s="19">
        <v>28404499</v>
      </c>
      <c r="E6" s="20">
        <v>55477361</v>
      </c>
      <c r="F6" s="21">
        <v>12342983</v>
      </c>
      <c r="G6" s="19">
        <v>22726522</v>
      </c>
      <c r="H6" s="20"/>
      <c r="I6" s="22">
        <v>32550520</v>
      </c>
      <c r="J6" s="23">
        <v>11864490</v>
      </c>
      <c r="K6" s="19">
        <v>12778762</v>
      </c>
      <c r="L6" s="20">
        <v>22607000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98092371</v>
      </c>
      <c r="D8" s="19">
        <v>115629701</v>
      </c>
      <c r="E8" s="20">
        <v>117092212</v>
      </c>
      <c r="F8" s="21">
        <v>113328670</v>
      </c>
      <c r="G8" s="19">
        <v>113328670</v>
      </c>
      <c r="H8" s="20"/>
      <c r="I8" s="22">
        <v>107035129</v>
      </c>
      <c r="J8" s="23">
        <v>114762077</v>
      </c>
      <c r="K8" s="19">
        <v>113614456</v>
      </c>
      <c r="L8" s="20">
        <v>112478312</v>
      </c>
    </row>
    <row r="9" spans="1:12" ht="13.5">
      <c r="A9" s="24" t="s">
        <v>22</v>
      </c>
      <c r="B9" s="18"/>
      <c r="C9" s="19">
        <v>196281803</v>
      </c>
      <c r="D9" s="19">
        <v>189587040</v>
      </c>
      <c r="E9" s="20">
        <v>230685365</v>
      </c>
      <c r="F9" s="21">
        <v>182798515</v>
      </c>
      <c r="G9" s="19">
        <v>182798515</v>
      </c>
      <c r="H9" s="20"/>
      <c r="I9" s="22">
        <v>300023058</v>
      </c>
      <c r="J9" s="23">
        <v>228168401</v>
      </c>
      <c r="K9" s="19">
        <v>226974879</v>
      </c>
      <c r="L9" s="20">
        <v>225812685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16343697</v>
      </c>
      <c r="D11" s="19">
        <v>17368854</v>
      </c>
      <c r="E11" s="20">
        <v>16143576</v>
      </c>
      <c r="F11" s="21">
        <v>19649273</v>
      </c>
      <c r="G11" s="19">
        <v>19649273</v>
      </c>
      <c r="H11" s="20"/>
      <c r="I11" s="22">
        <v>14753202</v>
      </c>
      <c r="J11" s="23">
        <v>20235618</v>
      </c>
      <c r="K11" s="19">
        <v>22679898</v>
      </c>
      <c r="L11" s="20">
        <v>18700000</v>
      </c>
    </row>
    <row r="12" spans="1:12" ht="13.5">
      <c r="A12" s="29" t="s">
        <v>26</v>
      </c>
      <c r="B12" s="30"/>
      <c r="C12" s="31">
        <f>SUM(C6:C11)</f>
        <v>335095859</v>
      </c>
      <c r="D12" s="31">
        <f aca="true" t="shared" si="0" ref="D12:L12">SUM(D6:D11)</f>
        <v>350990094</v>
      </c>
      <c r="E12" s="32">
        <f t="shared" si="0"/>
        <v>419398514</v>
      </c>
      <c r="F12" s="33">
        <f t="shared" si="0"/>
        <v>328119441</v>
      </c>
      <c r="G12" s="31">
        <f t="shared" si="0"/>
        <v>338502980</v>
      </c>
      <c r="H12" s="32">
        <f t="shared" si="0"/>
        <v>0</v>
      </c>
      <c r="I12" s="34">
        <f t="shared" si="0"/>
        <v>454361909</v>
      </c>
      <c r="J12" s="35">
        <f t="shared" si="0"/>
        <v>375030586</v>
      </c>
      <c r="K12" s="31">
        <f t="shared" si="0"/>
        <v>376047995</v>
      </c>
      <c r="L12" s="32">
        <f t="shared" si="0"/>
        <v>379597997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6646402</v>
      </c>
      <c r="D16" s="19">
        <v>7557365</v>
      </c>
      <c r="E16" s="20">
        <v>20939720</v>
      </c>
      <c r="F16" s="25">
        <v>15388328</v>
      </c>
      <c r="G16" s="26">
        <v>15388328</v>
      </c>
      <c r="H16" s="27"/>
      <c r="I16" s="22">
        <v>25174276</v>
      </c>
      <c r="J16" s="28">
        <v>23700000</v>
      </c>
      <c r="K16" s="26">
        <v>27400000</v>
      </c>
      <c r="L16" s="27">
        <v>14000000</v>
      </c>
    </row>
    <row r="17" spans="1:12" ht="13.5">
      <c r="A17" s="24" t="s">
        <v>30</v>
      </c>
      <c r="B17" s="18"/>
      <c r="C17" s="19">
        <v>180377000</v>
      </c>
      <c r="D17" s="19">
        <v>189945000</v>
      </c>
      <c r="E17" s="20">
        <v>194099000</v>
      </c>
      <c r="F17" s="21">
        <v>164945000</v>
      </c>
      <c r="G17" s="19">
        <v>164945000</v>
      </c>
      <c r="H17" s="20"/>
      <c r="I17" s="22">
        <v>149081753</v>
      </c>
      <c r="J17" s="23">
        <v>200099000</v>
      </c>
      <c r="K17" s="19">
        <v>203099000</v>
      </c>
      <c r="L17" s="20">
        <v>206099000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1693527879</v>
      </c>
      <c r="D19" s="19">
        <v>1670108148</v>
      </c>
      <c r="E19" s="20">
        <v>1585825155</v>
      </c>
      <c r="F19" s="21">
        <v>1829845610</v>
      </c>
      <c r="G19" s="19">
        <v>1916939432</v>
      </c>
      <c r="H19" s="20"/>
      <c r="I19" s="22">
        <v>1560745984</v>
      </c>
      <c r="J19" s="23">
        <v>1794867000</v>
      </c>
      <c r="K19" s="19">
        <v>1886843000</v>
      </c>
      <c r="L19" s="20">
        <v>1975874000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219596</v>
      </c>
      <c r="D22" s="19">
        <v>881000</v>
      </c>
      <c r="E22" s="20">
        <v>602790</v>
      </c>
      <c r="F22" s="21">
        <v>742384</v>
      </c>
      <c r="G22" s="19">
        <v>742384</v>
      </c>
      <c r="H22" s="20"/>
      <c r="I22" s="22">
        <v>924901</v>
      </c>
      <c r="J22" s="23">
        <v>513482</v>
      </c>
      <c r="K22" s="19">
        <v>482673</v>
      </c>
      <c r="L22" s="20">
        <v>453713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1880770877</v>
      </c>
      <c r="D24" s="38">
        <f aca="true" t="shared" si="1" ref="D24:L24">SUM(D15:D23)</f>
        <v>1868491513</v>
      </c>
      <c r="E24" s="39">
        <f t="shared" si="1"/>
        <v>1801466665</v>
      </c>
      <c r="F24" s="40">
        <f t="shared" si="1"/>
        <v>2010921322</v>
      </c>
      <c r="G24" s="38">
        <f t="shared" si="1"/>
        <v>2098015144</v>
      </c>
      <c r="H24" s="39">
        <f t="shared" si="1"/>
        <v>0</v>
      </c>
      <c r="I24" s="41">
        <f t="shared" si="1"/>
        <v>1735926914</v>
      </c>
      <c r="J24" s="42">
        <f t="shared" si="1"/>
        <v>2019179482</v>
      </c>
      <c r="K24" s="38">
        <f t="shared" si="1"/>
        <v>2117824673</v>
      </c>
      <c r="L24" s="39">
        <f t="shared" si="1"/>
        <v>2196426713</v>
      </c>
    </row>
    <row r="25" spans="1:12" ht="13.5">
      <c r="A25" s="29" t="s">
        <v>39</v>
      </c>
      <c r="B25" s="30"/>
      <c r="C25" s="31">
        <f>+C12+C24</f>
        <v>2215866736</v>
      </c>
      <c r="D25" s="31">
        <f aca="true" t="shared" si="2" ref="D25:L25">+D12+D24</f>
        <v>2219481607</v>
      </c>
      <c r="E25" s="32">
        <f t="shared" si="2"/>
        <v>2220865179</v>
      </c>
      <c r="F25" s="33">
        <f t="shared" si="2"/>
        <v>2339040763</v>
      </c>
      <c r="G25" s="31">
        <f t="shared" si="2"/>
        <v>2436518124</v>
      </c>
      <c r="H25" s="32">
        <f t="shared" si="2"/>
        <v>0</v>
      </c>
      <c r="I25" s="34">
        <f t="shared" si="2"/>
        <v>2190288823</v>
      </c>
      <c r="J25" s="35">
        <f t="shared" si="2"/>
        <v>2394210068</v>
      </c>
      <c r="K25" s="31">
        <f t="shared" si="2"/>
        <v>2493872668</v>
      </c>
      <c r="L25" s="32">
        <f t="shared" si="2"/>
        <v>2576024710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12014682</v>
      </c>
      <c r="D30" s="19">
        <v>13122036</v>
      </c>
      <c r="E30" s="20">
        <v>27864801</v>
      </c>
      <c r="F30" s="21">
        <v>15903794</v>
      </c>
      <c r="G30" s="19">
        <v>15903794</v>
      </c>
      <c r="H30" s="20"/>
      <c r="I30" s="22">
        <v>17075913</v>
      </c>
      <c r="J30" s="23">
        <v>23507142</v>
      </c>
      <c r="K30" s="19">
        <v>21369840</v>
      </c>
      <c r="L30" s="20">
        <v>22526579</v>
      </c>
    </row>
    <row r="31" spans="1:12" ht="13.5">
      <c r="A31" s="24" t="s">
        <v>45</v>
      </c>
      <c r="B31" s="18"/>
      <c r="C31" s="19">
        <v>18436179</v>
      </c>
      <c r="D31" s="19">
        <v>21032333</v>
      </c>
      <c r="E31" s="20">
        <v>23146904</v>
      </c>
      <c r="F31" s="21">
        <v>24132333</v>
      </c>
      <c r="G31" s="19">
        <v>24132333</v>
      </c>
      <c r="H31" s="20"/>
      <c r="I31" s="22">
        <v>23129385</v>
      </c>
      <c r="J31" s="23">
        <v>25546904</v>
      </c>
      <c r="K31" s="19">
        <v>26646904</v>
      </c>
      <c r="L31" s="20">
        <v>27746904</v>
      </c>
    </row>
    <row r="32" spans="1:12" ht="13.5">
      <c r="A32" s="24" t="s">
        <v>46</v>
      </c>
      <c r="B32" s="18" t="s">
        <v>44</v>
      </c>
      <c r="C32" s="19">
        <v>220563564</v>
      </c>
      <c r="D32" s="19">
        <v>235254670</v>
      </c>
      <c r="E32" s="20">
        <v>203929543</v>
      </c>
      <c r="F32" s="21">
        <v>186433978</v>
      </c>
      <c r="G32" s="19">
        <v>182318978</v>
      </c>
      <c r="H32" s="20"/>
      <c r="I32" s="22">
        <v>234083346</v>
      </c>
      <c r="J32" s="23">
        <v>184031578</v>
      </c>
      <c r="K32" s="19">
        <v>183224404</v>
      </c>
      <c r="L32" s="20">
        <v>182195682</v>
      </c>
    </row>
    <row r="33" spans="1:12" ht="13.5">
      <c r="A33" s="24" t="s">
        <v>47</v>
      </c>
      <c r="B33" s="18"/>
      <c r="C33" s="19">
        <v>2614676</v>
      </c>
      <c r="D33" s="19">
        <v>2488580</v>
      </c>
      <c r="E33" s="20">
        <v>688535</v>
      </c>
      <c r="F33" s="21">
        <v>2796168</v>
      </c>
      <c r="G33" s="19">
        <v>2796168</v>
      </c>
      <c r="H33" s="20"/>
      <c r="I33" s="22">
        <v>606890</v>
      </c>
      <c r="J33" s="23">
        <v>773638</v>
      </c>
      <c r="K33" s="19">
        <v>820056</v>
      </c>
      <c r="L33" s="20">
        <v>869260</v>
      </c>
    </row>
    <row r="34" spans="1:12" ht="13.5">
      <c r="A34" s="29" t="s">
        <v>48</v>
      </c>
      <c r="B34" s="30"/>
      <c r="C34" s="31">
        <f>SUM(C29:C33)</f>
        <v>253629101</v>
      </c>
      <c r="D34" s="31">
        <f aca="true" t="shared" si="3" ref="D34:L34">SUM(D29:D33)</f>
        <v>271897619</v>
      </c>
      <c r="E34" s="32">
        <f t="shared" si="3"/>
        <v>255629783</v>
      </c>
      <c r="F34" s="33">
        <f t="shared" si="3"/>
        <v>229266273</v>
      </c>
      <c r="G34" s="31">
        <f t="shared" si="3"/>
        <v>225151273</v>
      </c>
      <c r="H34" s="32">
        <f t="shared" si="3"/>
        <v>0</v>
      </c>
      <c r="I34" s="34">
        <f t="shared" si="3"/>
        <v>274895534</v>
      </c>
      <c r="J34" s="35">
        <f t="shared" si="3"/>
        <v>233859262</v>
      </c>
      <c r="K34" s="31">
        <f t="shared" si="3"/>
        <v>232061204</v>
      </c>
      <c r="L34" s="32">
        <f t="shared" si="3"/>
        <v>233338425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108046931</v>
      </c>
      <c r="D37" s="19">
        <v>94763085</v>
      </c>
      <c r="E37" s="20">
        <v>127626647</v>
      </c>
      <c r="F37" s="21">
        <v>114160824</v>
      </c>
      <c r="G37" s="19">
        <v>114160824</v>
      </c>
      <c r="H37" s="20"/>
      <c r="I37" s="22">
        <v>102417471</v>
      </c>
      <c r="J37" s="23">
        <v>129560818</v>
      </c>
      <c r="K37" s="19">
        <v>150600345</v>
      </c>
      <c r="L37" s="20">
        <v>176218453</v>
      </c>
    </row>
    <row r="38" spans="1:12" ht="13.5">
      <c r="A38" s="24" t="s">
        <v>47</v>
      </c>
      <c r="B38" s="18"/>
      <c r="C38" s="19">
        <v>66943820</v>
      </c>
      <c r="D38" s="19">
        <v>79800795</v>
      </c>
      <c r="E38" s="20">
        <v>89587330</v>
      </c>
      <c r="F38" s="21">
        <v>89964497</v>
      </c>
      <c r="G38" s="19">
        <v>89964497</v>
      </c>
      <c r="H38" s="20"/>
      <c r="I38" s="22">
        <v>91987331</v>
      </c>
      <c r="J38" s="23">
        <v>100990681</v>
      </c>
      <c r="K38" s="19">
        <v>107235182</v>
      </c>
      <c r="L38" s="20">
        <v>113872860</v>
      </c>
    </row>
    <row r="39" spans="1:12" ht="13.5">
      <c r="A39" s="29" t="s">
        <v>50</v>
      </c>
      <c r="B39" s="37"/>
      <c r="C39" s="31">
        <f>SUM(C37:C38)</f>
        <v>174990751</v>
      </c>
      <c r="D39" s="38">
        <f aca="true" t="shared" si="4" ref="D39:L39">SUM(D37:D38)</f>
        <v>174563880</v>
      </c>
      <c r="E39" s="39">
        <f t="shared" si="4"/>
        <v>217213977</v>
      </c>
      <c r="F39" s="40">
        <f t="shared" si="4"/>
        <v>204125321</v>
      </c>
      <c r="G39" s="38">
        <f t="shared" si="4"/>
        <v>204125321</v>
      </c>
      <c r="H39" s="39">
        <f t="shared" si="4"/>
        <v>0</v>
      </c>
      <c r="I39" s="40">
        <f t="shared" si="4"/>
        <v>194404802</v>
      </c>
      <c r="J39" s="42">
        <f t="shared" si="4"/>
        <v>230551499</v>
      </c>
      <c r="K39" s="38">
        <f t="shared" si="4"/>
        <v>257835527</v>
      </c>
      <c r="L39" s="39">
        <f t="shared" si="4"/>
        <v>290091313</v>
      </c>
    </row>
    <row r="40" spans="1:12" ht="13.5">
      <c r="A40" s="29" t="s">
        <v>51</v>
      </c>
      <c r="B40" s="30"/>
      <c r="C40" s="31">
        <f>+C34+C39</f>
        <v>428619852</v>
      </c>
      <c r="D40" s="31">
        <f aca="true" t="shared" si="5" ref="D40:L40">+D34+D39</f>
        <v>446461499</v>
      </c>
      <c r="E40" s="32">
        <f t="shared" si="5"/>
        <v>472843760</v>
      </c>
      <c r="F40" s="33">
        <f t="shared" si="5"/>
        <v>433391594</v>
      </c>
      <c r="G40" s="31">
        <f t="shared" si="5"/>
        <v>429276594</v>
      </c>
      <c r="H40" s="32">
        <f t="shared" si="5"/>
        <v>0</v>
      </c>
      <c r="I40" s="34">
        <f t="shared" si="5"/>
        <v>469300336</v>
      </c>
      <c r="J40" s="35">
        <f t="shared" si="5"/>
        <v>464410761</v>
      </c>
      <c r="K40" s="31">
        <f t="shared" si="5"/>
        <v>489896731</v>
      </c>
      <c r="L40" s="32">
        <f t="shared" si="5"/>
        <v>523429738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1787246884</v>
      </c>
      <c r="D42" s="46">
        <f aca="true" t="shared" si="6" ref="D42:L42">+D25-D40</f>
        <v>1773020108</v>
      </c>
      <c r="E42" s="47">
        <f t="shared" si="6"/>
        <v>1748021419</v>
      </c>
      <c r="F42" s="48">
        <f t="shared" si="6"/>
        <v>1905649169</v>
      </c>
      <c r="G42" s="46">
        <f t="shared" si="6"/>
        <v>2007241530</v>
      </c>
      <c r="H42" s="47">
        <f t="shared" si="6"/>
        <v>0</v>
      </c>
      <c r="I42" s="49">
        <f t="shared" si="6"/>
        <v>1720988487</v>
      </c>
      <c r="J42" s="50">
        <f t="shared" si="6"/>
        <v>1929799307</v>
      </c>
      <c r="K42" s="46">
        <f t="shared" si="6"/>
        <v>2003975937</v>
      </c>
      <c r="L42" s="47">
        <f t="shared" si="6"/>
        <v>2052594972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1787246884</v>
      </c>
      <c r="D45" s="19">
        <v>1773020108</v>
      </c>
      <c r="E45" s="20">
        <v>1748021419</v>
      </c>
      <c r="F45" s="21">
        <v>1905649168</v>
      </c>
      <c r="G45" s="19">
        <v>2007241530</v>
      </c>
      <c r="H45" s="20"/>
      <c r="I45" s="22">
        <v>1720988487</v>
      </c>
      <c r="J45" s="23">
        <v>1929799307</v>
      </c>
      <c r="K45" s="19">
        <v>2003975937</v>
      </c>
      <c r="L45" s="20">
        <v>2052594973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1787246884</v>
      </c>
      <c r="D48" s="53">
        <f aca="true" t="shared" si="7" ref="D48:L48">SUM(D45:D47)</f>
        <v>1773020108</v>
      </c>
      <c r="E48" s="54">
        <f t="shared" si="7"/>
        <v>1748021419</v>
      </c>
      <c r="F48" s="55">
        <f t="shared" si="7"/>
        <v>1905649168</v>
      </c>
      <c r="G48" s="53">
        <f t="shared" si="7"/>
        <v>2007241530</v>
      </c>
      <c r="H48" s="54">
        <f t="shared" si="7"/>
        <v>0</v>
      </c>
      <c r="I48" s="56">
        <f t="shared" si="7"/>
        <v>1720988487</v>
      </c>
      <c r="J48" s="57">
        <f t="shared" si="7"/>
        <v>1929799307</v>
      </c>
      <c r="K48" s="53">
        <f t="shared" si="7"/>
        <v>2003975937</v>
      </c>
      <c r="L48" s="54">
        <f t="shared" si="7"/>
        <v>2052594973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155234</v>
      </c>
      <c r="D6" s="19">
        <v>3245830</v>
      </c>
      <c r="E6" s="20">
        <v>3984932</v>
      </c>
      <c r="F6" s="21">
        <v>1849235</v>
      </c>
      <c r="G6" s="19">
        <v>1260889</v>
      </c>
      <c r="H6" s="20">
        <v>4092419</v>
      </c>
      <c r="I6" s="22">
        <v>17028227</v>
      </c>
      <c r="J6" s="23">
        <v>1260889</v>
      </c>
      <c r="K6" s="19">
        <v>1260889</v>
      </c>
      <c r="L6" s="20">
        <v>1260889</v>
      </c>
    </row>
    <row r="7" spans="1:12" ht="13.5">
      <c r="A7" s="24" t="s">
        <v>19</v>
      </c>
      <c r="B7" s="18" t="s">
        <v>20</v>
      </c>
      <c r="C7" s="19"/>
      <c r="D7" s="19"/>
      <c r="E7" s="20">
        <v>7084140</v>
      </c>
      <c r="F7" s="21">
        <v>1800000</v>
      </c>
      <c r="G7" s="19">
        <v>1800000</v>
      </c>
      <c r="H7" s="20">
        <v>3001882</v>
      </c>
      <c r="I7" s="22"/>
      <c r="J7" s="23">
        <v>1800000</v>
      </c>
      <c r="K7" s="19">
        <v>1900000</v>
      </c>
      <c r="L7" s="20">
        <v>2000000</v>
      </c>
    </row>
    <row r="8" spans="1:12" ht="13.5">
      <c r="A8" s="24" t="s">
        <v>21</v>
      </c>
      <c r="B8" s="18" t="s">
        <v>20</v>
      </c>
      <c r="C8" s="19">
        <v>110687665</v>
      </c>
      <c r="D8" s="19">
        <v>99984961</v>
      </c>
      <c r="E8" s="20">
        <v>76961315</v>
      </c>
      <c r="F8" s="21">
        <v>144976000</v>
      </c>
      <c r="G8" s="19">
        <v>144976000</v>
      </c>
      <c r="H8" s="20">
        <v>638917142</v>
      </c>
      <c r="I8" s="22">
        <v>27552425</v>
      </c>
      <c r="J8" s="23">
        <v>144976000</v>
      </c>
      <c r="K8" s="19">
        <v>144976000</v>
      </c>
      <c r="L8" s="20">
        <v>144976000</v>
      </c>
    </row>
    <row r="9" spans="1:12" ht="13.5">
      <c r="A9" s="24" t="s">
        <v>22</v>
      </c>
      <c r="B9" s="18"/>
      <c r="C9" s="19">
        <v>159632559</v>
      </c>
      <c r="D9" s="19"/>
      <c r="E9" s="20">
        <v>16300017</v>
      </c>
      <c r="F9" s="21"/>
      <c r="G9" s="19"/>
      <c r="H9" s="20"/>
      <c r="I9" s="22">
        <v>52275322</v>
      </c>
      <c r="J9" s="23"/>
      <c r="K9" s="19"/>
      <c r="L9" s="20"/>
    </row>
    <row r="10" spans="1:12" ht="13.5">
      <c r="A10" s="24" t="s">
        <v>23</v>
      </c>
      <c r="B10" s="18"/>
      <c r="C10" s="19"/>
      <c r="D10" s="19">
        <v>355736</v>
      </c>
      <c r="E10" s="20"/>
      <c r="F10" s="25"/>
      <c r="G10" s="26"/>
      <c r="H10" s="27"/>
      <c r="I10" s="22">
        <v>8432667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14399131</v>
      </c>
      <c r="D11" s="19">
        <v>82610560</v>
      </c>
      <c r="E11" s="20">
        <v>451717387</v>
      </c>
      <c r="F11" s="21">
        <v>80300000</v>
      </c>
      <c r="G11" s="19">
        <v>451717387</v>
      </c>
      <c r="H11" s="20">
        <v>451717387</v>
      </c>
      <c r="I11" s="22">
        <v>336546630</v>
      </c>
      <c r="J11" s="23">
        <v>451717387</v>
      </c>
      <c r="K11" s="19">
        <v>451717387</v>
      </c>
      <c r="L11" s="20">
        <v>451717387</v>
      </c>
    </row>
    <row r="12" spans="1:12" ht="13.5">
      <c r="A12" s="29" t="s">
        <v>26</v>
      </c>
      <c r="B12" s="30"/>
      <c r="C12" s="31">
        <f>SUM(C6:C11)</f>
        <v>284874589</v>
      </c>
      <c r="D12" s="31">
        <f aca="true" t="shared" si="0" ref="D12:L12">SUM(D6:D11)</f>
        <v>186197087</v>
      </c>
      <c r="E12" s="32">
        <f t="shared" si="0"/>
        <v>556047791</v>
      </c>
      <c r="F12" s="33">
        <f t="shared" si="0"/>
        <v>228925235</v>
      </c>
      <c r="G12" s="31">
        <f t="shared" si="0"/>
        <v>599754276</v>
      </c>
      <c r="H12" s="32">
        <f t="shared" si="0"/>
        <v>1097728830</v>
      </c>
      <c r="I12" s="34">
        <f t="shared" si="0"/>
        <v>441835271</v>
      </c>
      <c r="J12" s="35">
        <f t="shared" si="0"/>
        <v>599754276</v>
      </c>
      <c r="K12" s="31">
        <f t="shared" si="0"/>
        <v>599854276</v>
      </c>
      <c r="L12" s="32">
        <f t="shared" si="0"/>
        <v>599954276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>
        <v>42999368</v>
      </c>
      <c r="E17" s="20">
        <v>43857999</v>
      </c>
      <c r="F17" s="21">
        <v>42999368</v>
      </c>
      <c r="G17" s="19">
        <v>43857999</v>
      </c>
      <c r="H17" s="20">
        <v>43857999</v>
      </c>
      <c r="I17" s="22">
        <v>43054720</v>
      </c>
      <c r="J17" s="23">
        <v>43857999</v>
      </c>
      <c r="K17" s="19">
        <v>43857999</v>
      </c>
      <c r="L17" s="20">
        <v>43857999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1051231193</v>
      </c>
      <c r="D19" s="19">
        <v>878196092</v>
      </c>
      <c r="E19" s="20">
        <v>881646132</v>
      </c>
      <c r="F19" s="21">
        <v>1023820979</v>
      </c>
      <c r="G19" s="19">
        <v>1025128980</v>
      </c>
      <c r="H19" s="20">
        <v>839494185</v>
      </c>
      <c r="I19" s="22">
        <v>854719991</v>
      </c>
      <c r="J19" s="23">
        <v>1025128980</v>
      </c>
      <c r="K19" s="19">
        <v>1025128980</v>
      </c>
      <c r="L19" s="20">
        <v>1025128980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343743</v>
      </c>
      <c r="D21" s="19">
        <v>387972</v>
      </c>
      <c r="E21" s="20">
        <v>266663</v>
      </c>
      <c r="F21" s="21">
        <v>387972</v>
      </c>
      <c r="G21" s="19">
        <v>266663</v>
      </c>
      <c r="H21" s="20">
        <v>266663</v>
      </c>
      <c r="I21" s="22">
        <v>125331</v>
      </c>
      <c r="J21" s="23">
        <v>266663</v>
      </c>
      <c r="K21" s="19">
        <v>266663</v>
      </c>
      <c r="L21" s="20">
        <v>266663</v>
      </c>
    </row>
    <row r="22" spans="1:12" ht="13.5">
      <c r="A22" s="24" t="s">
        <v>36</v>
      </c>
      <c r="B22" s="18"/>
      <c r="C22" s="19"/>
      <c r="D22" s="19">
        <v>1715046</v>
      </c>
      <c r="E22" s="20">
        <v>1285208</v>
      </c>
      <c r="F22" s="21">
        <v>1715046</v>
      </c>
      <c r="G22" s="19">
        <v>1285208</v>
      </c>
      <c r="H22" s="20">
        <v>1285208</v>
      </c>
      <c r="I22" s="22">
        <v>855371</v>
      </c>
      <c r="J22" s="23">
        <v>1285208</v>
      </c>
      <c r="K22" s="19">
        <v>1285208</v>
      </c>
      <c r="L22" s="20">
        <v>1285208</v>
      </c>
    </row>
    <row r="23" spans="1:12" ht="13.5">
      <c r="A23" s="24" t="s">
        <v>37</v>
      </c>
      <c r="B23" s="18"/>
      <c r="C23" s="19"/>
      <c r="D23" s="19"/>
      <c r="E23" s="20">
        <v>317000</v>
      </c>
      <c r="F23" s="25"/>
      <c r="G23" s="26"/>
      <c r="H23" s="27"/>
      <c r="I23" s="21">
        <v>317000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1051574936</v>
      </c>
      <c r="D24" s="38">
        <f aca="true" t="shared" si="1" ref="D24:L24">SUM(D15:D23)</f>
        <v>923298478</v>
      </c>
      <c r="E24" s="39">
        <f t="shared" si="1"/>
        <v>927373002</v>
      </c>
      <c r="F24" s="40">
        <f t="shared" si="1"/>
        <v>1068923365</v>
      </c>
      <c r="G24" s="38">
        <f t="shared" si="1"/>
        <v>1070538850</v>
      </c>
      <c r="H24" s="39">
        <f t="shared" si="1"/>
        <v>884904055</v>
      </c>
      <c r="I24" s="41">
        <f t="shared" si="1"/>
        <v>899072413</v>
      </c>
      <c r="J24" s="42">
        <f t="shared" si="1"/>
        <v>1070538850</v>
      </c>
      <c r="K24" s="38">
        <f t="shared" si="1"/>
        <v>1070538850</v>
      </c>
      <c r="L24" s="39">
        <f t="shared" si="1"/>
        <v>1070538850</v>
      </c>
    </row>
    <row r="25" spans="1:12" ht="13.5">
      <c r="A25" s="29" t="s">
        <v>39</v>
      </c>
      <c r="B25" s="30"/>
      <c r="C25" s="31">
        <f>+C12+C24</f>
        <v>1336449525</v>
      </c>
      <c r="D25" s="31">
        <f aca="true" t="shared" si="2" ref="D25:L25">+D12+D24</f>
        <v>1109495565</v>
      </c>
      <c r="E25" s="32">
        <f t="shared" si="2"/>
        <v>1483420793</v>
      </c>
      <c r="F25" s="33">
        <f t="shared" si="2"/>
        <v>1297848600</v>
      </c>
      <c r="G25" s="31">
        <f t="shared" si="2"/>
        <v>1670293126</v>
      </c>
      <c r="H25" s="32">
        <f t="shared" si="2"/>
        <v>1982632885</v>
      </c>
      <c r="I25" s="34">
        <f t="shared" si="2"/>
        <v>1340907684</v>
      </c>
      <c r="J25" s="35">
        <f t="shared" si="2"/>
        <v>1670293126</v>
      </c>
      <c r="K25" s="31">
        <f t="shared" si="2"/>
        <v>1670393126</v>
      </c>
      <c r="L25" s="32">
        <f t="shared" si="2"/>
        <v>1670493126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17962506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3622185</v>
      </c>
      <c r="D31" s="19">
        <v>3738397</v>
      </c>
      <c r="E31" s="20">
        <v>2040256</v>
      </c>
      <c r="F31" s="21">
        <v>3060000</v>
      </c>
      <c r="G31" s="19">
        <v>3060000</v>
      </c>
      <c r="H31" s="20"/>
      <c r="I31" s="22">
        <v>4085207</v>
      </c>
      <c r="J31" s="23">
        <v>3060000</v>
      </c>
      <c r="K31" s="19">
        <v>3060000</v>
      </c>
      <c r="L31" s="20">
        <v>3060000</v>
      </c>
    </row>
    <row r="32" spans="1:12" ht="13.5">
      <c r="A32" s="24" t="s">
        <v>46</v>
      </c>
      <c r="B32" s="18" t="s">
        <v>44</v>
      </c>
      <c r="C32" s="19">
        <v>370736795</v>
      </c>
      <c r="D32" s="19">
        <v>364307072</v>
      </c>
      <c r="E32" s="20">
        <v>100447832</v>
      </c>
      <c r="F32" s="21"/>
      <c r="G32" s="19"/>
      <c r="H32" s="20">
        <v>11399496</v>
      </c>
      <c r="I32" s="22">
        <v>276606885</v>
      </c>
      <c r="J32" s="23"/>
      <c r="K32" s="19"/>
      <c r="L32" s="20"/>
    </row>
    <row r="33" spans="1:12" ht="13.5">
      <c r="A33" s="24" t="s">
        <v>47</v>
      </c>
      <c r="B33" s="18"/>
      <c r="C33" s="19">
        <v>266858</v>
      </c>
      <c r="D33" s="19"/>
      <c r="E33" s="20">
        <v>20897611</v>
      </c>
      <c r="F33" s="21"/>
      <c r="G33" s="19"/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392588344</v>
      </c>
      <c r="D34" s="31">
        <f aca="true" t="shared" si="3" ref="D34:L34">SUM(D29:D33)</f>
        <v>368045469</v>
      </c>
      <c r="E34" s="32">
        <f t="shared" si="3"/>
        <v>123385699</v>
      </c>
      <c r="F34" s="33">
        <f t="shared" si="3"/>
        <v>3060000</v>
      </c>
      <c r="G34" s="31">
        <f t="shared" si="3"/>
        <v>3060000</v>
      </c>
      <c r="H34" s="32">
        <f t="shared" si="3"/>
        <v>11399496</v>
      </c>
      <c r="I34" s="34">
        <f t="shared" si="3"/>
        <v>280692092</v>
      </c>
      <c r="J34" s="35">
        <f t="shared" si="3"/>
        <v>3060000</v>
      </c>
      <c r="K34" s="31">
        <f t="shared" si="3"/>
        <v>3060000</v>
      </c>
      <c r="L34" s="32">
        <f t="shared" si="3"/>
        <v>3060000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>
        <v>38474858</v>
      </c>
      <c r="E37" s="20"/>
      <c r="F37" s="21">
        <v>28000000</v>
      </c>
      <c r="G37" s="19">
        <v>147172389</v>
      </c>
      <c r="H37" s="20"/>
      <c r="I37" s="22"/>
      <c r="J37" s="23">
        <v>147172389</v>
      </c>
      <c r="K37" s="19">
        <v>147172389</v>
      </c>
      <c r="L37" s="20">
        <v>147172389</v>
      </c>
    </row>
    <row r="38" spans="1:12" ht="13.5">
      <c r="A38" s="24" t="s">
        <v>47</v>
      </c>
      <c r="B38" s="18"/>
      <c r="C38" s="19">
        <v>50156856</v>
      </c>
      <c r="D38" s="19">
        <v>21181506</v>
      </c>
      <c r="E38" s="20">
        <v>215050447</v>
      </c>
      <c r="F38" s="21">
        <v>15000000</v>
      </c>
      <c r="G38" s="19">
        <v>67878058</v>
      </c>
      <c r="H38" s="20">
        <v>215050447</v>
      </c>
      <c r="I38" s="22">
        <v>257533999</v>
      </c>
      <c r="J38" s="23">
        <v>67878058</v>
      </c>
      <c r="K38" s="19">
        <v>67878058</v>
      </c>
      <c r="L38" s="20">
        <v>67878058</v>
      </c>
    </row>
    <row r="39" spans="1:12" ht="13.5">
      <c r="A39" s="29" t="s">
        <v>50</v>
      </c>
      <c r="B39" s="37"/>
      <c r="C39" s="31">
        <f>SUM(C37:C38)</f>
        <v>50156856</v>
      </c>
      <c r="D39" s="38">
        <f aca="true" t="shared" si="4" ref="D39:L39">SUM(D37:D38)</f>
        <v>59656364</v>
      </c>
      <c r="E39" s="39">
        <f t="shared" si="4"/>
        <v>215050447</v>
      </c>
      <c r="F39" s="40">
        <f t="shared" si="4"/>
        <v>43000000</v>
      </c>
      <c r="G39" s="38">
        <f t="shared" si="4"/>
        <v>215050447</v>
      </c>
      <c r="H39" s="39">
        <f t="shared" si="4"/>
        <v>215050447</v>
      </c>
      <c r="I39" s="40">
        <f t="shared" si="4"/>
        <v>257533999</v>
      </c>
      <c r="J39" s="42">
        <f t="shared" si="4"/>
        <v>215050447</v>
      </c>
      <c r="K39" s="38">
        <f t="shared" si="4"/>
        <v>215050447</v>
      </c>
      <c r="L39" s="39">
        <f t="shared" si="4"/>
        <v>215050447</v>
      </c>
    </row>
    <row r="40" spans="1:12" ht="13.5">
      <c r="A40" s="29" t="s">
        <v>51</v>
      </c>
      <c r="B40" s="30"/>
      <c r="C40" s="31">
        <f>+C34+C39</f>
        <v>442745200</v>
      </c>
      <c r="D40" s="31">
        <f aca="true" t="shared" si="5" ref="D40:L40">+D34+D39</f>
        <v>427701833</v>
      </c>
      <c r="E40" s="32">
        <f t="shared" si="5"/>
        <v>338436146</v>
      </c>
      <c r="F40" s="33">
        <f t="shared" si="5"/>
        <v>46060000</v>
      </c>
      <c r="G40" s="31">
        <f t="shared" si="5"/>
        <v>218110447</v>
      </c>
      <c r="H40" s="32">
        <f t="shared" si="5"/>
        <v>226449943</v>
      </c>
      <c r="I40" s="34">
        <f t="shared" si="5"/>
        <v>538226091</v>
      </c>
      <c r="J40" s="35">
        <f t="shared" si="5"/>
        <v>218110447</v>
      </c>
      <c r="K40" s="31">
        <f t="shared" si="5"/>
        <v>218110447</v>
      </c>
      <c r="L40" s="32">
        <f t="shared" si="5"/>
        <v>218110447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893704325</v>
      </c>
      <c r="D42" s="46">
        <f aca="true" t="shared" si="6" ref="D42:L42">+D25-D40</f>
        <v>681793732</v>
      </c>
      <c r="E42" s="47">
        <f t="shared" si="6"/>
        <v>1144984647</v>
      </c>
      <c r="F42" s="48">
        <f t="shared" si="6"/>
        <v>1251788600</v>
      </c>
      <c r="G42" s="46">
        <f t="shared" si="6"/>
        <v>1452182679</v>
      </c>
      <c r="H42" s="47">
        <f t="shared" si="6"/>
        <v>1756182942</v>
      </c>
      <c r="I42" s="49">
        <f t="shared" si="6"/>
        <v>802681593</v>
      </c>
      <c r="J42" s="50">
        <f t="shared" si="6"/>
        <v>1452182679</v>
      </c>
      <c r="K42" s="46">
        <f t="shared" si="6"/>
        <v>1452282679</v>
      </c>
      <c r="L42" s="47">
        <f t="shared" si="6"/>
        <v>1452382679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>
        <v>627330029</v>
      </c>
      <c r="E45" s="20">
        <v>1090203946</v>
      </c>
      <c r="F45" s="21">
        <v>1251788600</v>
      </c>
      <c r="G45" s="19">
        <v>1452182679</v>
      </c>
      <c r="H45" s="20">
        <v>1756182942</v>
      </c>
      <c r="I45" s="22">
        <v>764609151</v>
      </c>
      <c r="J45" s="23">
        <v>1452182678</v>
      </c>
      <c r="K45" s="19">
        <v>1452282678</v>
      </c>
      <c r="L45" s="20">
        <v>1452382678</v>
      </c>
    </row>
    <row r="46" spans="1:12" ht="13.5">
      <c r="A46" s="24" t="s">
        <v>56</v>
      </c>
      <c r="B46" s="18" t="s">
        <v>44</v>
      </c>
      <c r="C46" s="19">
        <v>893704325</v>
      </c>
      <c r="D46" s="19">
        <v>54463703</v>
      </c>
      <c r="E46" s="20">
        <v>54780701</v>
      </c>
      <c r="F46" s="21"/>
      <c r="G46" s="19"/>
      <c r="H46" s="20"/>
      <c r="I46" s="22">
        <v>38072442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893704325</v>
      </c>
      <c r="D48" s="53">
        <f aca="true" t="shared" si="7" ref="D48:L48">SUM(D45:D47)</f>
        <v>681793732</v>
      </c>
      <c r="E48" s="54">
        <f t="shared" si="7"/>
        <v>1144984647</v>
      </c>
      <c r="F48" s="55">
        <f t="shared" si="7"/>
        <v>1251788600</v>
      </c>
      <c r="G48" s="53">
        <f t="shared" si="7"/>
        <v>1452182679</v>
      </c>
      <c r="H48" s="54">
        <f t="shared" si="7"/>
        <v>1756182942</v>
      </c>
      <c r="I48" s="56">
        <f t="shared" si="7"/>
        <v>802681593</v>
      </c>
      <c r="J48" s="57">
        <f t="shared" si="7"/>
        <v>1452182678</v>
      </c>
      <c r="K48" s="53">
        <f t="shared" si="7"/>
        <v>1452282678</v>
      </c>
      <c r="L48" s="54">
        <f t="shared" si="7"/>
        <v>1452382678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520908</v>
      </c>
      <c r="D6" s="19">
        <v>5806780</v>
      </c>
      <c r="E6" s="20">
        <v>14675819</v>
      </c>
      <c r="F6" s="21">
        <v>10381740</v>
      </c>
      <c r="G6" s="19">
        <v>6381740</v>
      </c>
      <c r="H6" s="20">
        <v>9795733</v>
      </c>
      <c r="I6" s="22">
        <v>9794304</v>
      </c>
      <c r="J6" s="23">
        <v>7825000</v>
      </c>
      <c r="K6" s="19">
        <v>7958000</v>
      </c>
      <c r="L6" s="20">
        <v>6784000</v>
      </c>
    </row>
    <row r="7" spans="1:12" ht="13.5">
      <c r="A7" s="24" t="s">
        <v>19</v>
      </c>
      <c r="B7" s="18" t="s">
        <v>20</v>
      </c>
      <c r="C7" s="19">
        <v>42584051</v>
      </c>
      <c r="D7" s="19">
        <v>51466133</v>
      </c>
      <c r="E7" s="20">
        <v>74867019</v>
      </c>
      <c r="F7" s="21">
        <v>52000000</v>
      </c>
      <c r="G7" s="19">
        <v>75746303</v>
      </c>
      <c r="H7" s="20">
        <v>101651455</v>
      </c>
      <c r="I7" s="22">
        <v>101651455</v>
      </c>
      <c r="J7" s="23">
        <v>43583150</v>
      </c>
      <c r="K7" s="19">
        <v>46300167</v>
      </c>
      <c r="L7" s="20">
        <v>56387510</v>
      </c>
    </row>
    <row r="8" spans="1:12" ht="13.5">
      <c r="A8" s="24" t="s">
        <v>21</v>
      </c>
      <c r="B8" s="18" t="s">
        <v>20</v>
      </c>
      <c r="C8" s="19">
        <v>2061715</v>
      </c>
      <c r="D8" s="19">
        <v>3681587</v>
      </c>
      <c r="E8" s="20">
        <v>4396460</v>
      </c>
      <c r="F8" s="21">
        <v>7100000</v>
      </c>
      <c r="G8" s="19">
        <v>4408323</v>
      </c>
      <c r="H8" s="20">
        <v>18906370</v>
      </c>
      <c r="I8" s="22">
        <v>7719717</v>
      </c>
      <c r="J8" s="23">
        <v>4650000</v>
      </c>
      <c r="K8" s="19">
        <v>4670000</v>
      </c>
      <c r="L8" s="20">
        <v>4350000</v>
      </c>
    </row>
    <row r="9" spans="1:12" ht="13.5">
      <c r="A9" s="24" t="s">
        <v>22</v>
      </c>
      <c r="B9" s="18"/>
      <c r="C9" s="19">
        <v>21883726</v>
      </c>
      <c r="D9" s="19">
        <v>8744193</v>
      </c>
      <c r="E9" s="20">
        <v>18486288</v>
      </c>
      <c r="F9" s="21">
        <v>8950000</v>
      </c>
      <c r="G9" s="19">
        <v>8950000</v>
      </c>
      <c r="H9" s="20">
        <v>28498370</v>
      </c>
      <c r="I9" s="22">
        <v>27775438</v>
      </c>
      <c r="J9" s="23">
        <v>8768000</v>
      </c>
      <c r="K9" s="19">
        <v>8958000</v>
      </c>
      <c r="L9" s="20">
        <v>8678000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84328</v>
      </c>
      <c r="D11" s="19">
        <v>66533</v>
      </c>
      <c r="E11" s="20">
        <v>49153</v>
      </c>
      <c r="F11" s="21">
        <v>86700</v>
      </c>
      <c r="G11" s="19">
        <v>66700</v>
      </c>
      <c r="H11" s="20">
        <v>49153</v>
      </c>
      <c r="I11" s="22">
        <v>27166</v>
      </c>
      <c r="J11" s="23">
        <v>58000</v>
      </c>
      <c r="K11" s="19">
        <v>59000</v>
      </c>
      <c r="L11" s="20">
        <v>59500</v>
      </c>
    </row>
    <row r="12" spans="1:12" ht="13.5">
      <c r="A12" s="29" t="s">
        <v>26</v>
      </c>
      <c r="B12" s="30"/>
      <c r="C12" s="31">
        <f>SUM(C6:C11)</f>
        <v>67134728</v>
      </c>
      <c r="D12" s="31">
        <f aca="true" t="shared" si="0" ref="D12:L12">SUM(D6:D11)</f>
        <v>69765226</v>
      </c>
      <c r="E12" s="32">
        <f t="shared" si="0"/>
        <v>112474739</v>
      </c>
      <c r="F12" s="33">
        <f t="shared" si="0"/>
        <v>78518440</v>
      </c>
      <c r="G12" s="31">
        <f t="shared" si="0"/>
        <v>95553066</v>
      </c>
      <c r="H12" s="32">
        <f t="shared" si="0"/>
        <v>158901081</v>
      </c>
      <c r="I12" s="34">
        <f t="shared" si="0"/>
        <v>146968080</v>
      </c>
      <c r="J12" s="35">
        <f t="shared" si="0"/>
        <v>64884150</v>
      </c>
      <c r="K12" s="31">
        <f t="shared" si="0"/>
        <v>67945167</v>
      </c>
      <c r="L12" s="32">
        <f t="shared" si="0"/>
        <v>76259010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3679938</v>
      </c>
      <c r="D17" s="19">
        <v>3930855</v>
      </c>
      <c r="E17" s="20">
        <v>4425836</v>
      </c>
      <c r="F17" s="21">
        <v>4183574</v>
      </c>
      <c r="G17" s="19">
        <v>4425836</v>
      </c>
      <c r="H17" s="20">
        <v>4425836</v>
      </c>
      <c r="I17" s="22">
        <v>6796836</v>
      </c>
      <c r="J17" s="23">
        <v>4450836</v>
      </c>
      <c r="K17" s="19">
        <v>4475836</v>
      </c>
      <c r="L17" s="20">
        <v>4470836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278987230</v>
      </c>
      <c r="D19" s="19">
        <v>290396807</v>
      </c>
      <c r="E19" s="20">
        <v>303962701</v>
      </c>
      <c r="F19" s="21">
        <v>337992854</v>
      </c>
      <c r="G19" s="19">
        <v>321303523</v>
      </c>
      <c r="H19" s="20">
        <v>356415841</v>
      </c>
      <c r="I19" s="22">
        <v>330759365</v>
      </c>
      <c r="J19" s="23">
        <v>341732862</v>
      </c>
      <c r="K19" s="19">
        <v>351130774</v>
      </c>
      <c r="L19" s="20">
        <v>343015615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377620</v>
      </c>
      <c r="D22" s="19">
        <v>773486</v>
      </c>
      <c r="E22" s="20">
        <v>788068</v>
      </c>
      <c r="F22" s="21">
        <v>740066</v>
      </c>
      <c r="G22" s="19">
        <v>740066</v>
      </c>
      <c r="H22" s="20">
        <v>788068</v>
      </c>
      <c r="I22" s="22">
        <v>616792</v>
      </c>
      <c r="J22" s="23">
        <v>800000</v>
      </c>
      <c r="K22" s="19">
        <v>1480000</v>
      </c>
      <c r="L22" s="20">
        <v>2206000</v>
      </c>
    </row>
    <row r="23" spans="1:12" ht="13.5">
      <c r="A23" s="24" t="s">
        <v>37</v>
      </c>
      <c r="B23" s="18"/>
      <c r="C23" s="19">
        <v>216000</v>
      </c>
      <c r="D23" s="19">
        <v>216000</v>
      </c>
      <c r="E23" s="20">
        <v>216000</v>
      </c>
      <c r="F23" s="25"/>
      <c r="G23" s="26"/>
      <c r="H23" s="27">
        <v>216000</v>
      </c>
      <c r="I23" s="21">
        <v>222000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283260788</v>
      </c>
      <c r="D24" s="38">
        <f aca="true" t="shared" si="1" ref="D24:L24">SUM(D15:D23)</f>
        <v>295317148</v>
      </c>
      <c r="E24" s="39">
        <f t="shared" si="1"/>
        <v>309392605</v>
      </c>
      <c r="F24" s="40">
        <f t="shared" si="1"/>
        <v>342916494</v>
      </c>
      <c r="G24" s="38">
        <f t="shared" si="1"/>
        <v>326469425</v>
      </c>
      <c r="H24" s="39">
        <f t="shared" si="1"/>
        <v>361845745</v>
      </c>
      <c r="I24" s="41">
        <f t="shared" si="1"/>
        <v>338394993</v>
      </c>
      <c r="J24" s="42">
        <f t="shared" si="1"/>
        <v>346983698</v>
      </c>
      <c r="K24" s="38">
        <f t="shared" si="1"/>
        <v>357086610</v>
      </c>
      <c r="L24" s="39">
        <f t="shared" si="1"/>
        <v>349692451</v>
      </c>
    </row>
    <row r="25" spans="1:12" ht="13.5">
      <c r="A25" s="29" t="s">
        <v>39</v>
      </c>
      <c r="B25" s="30"/>
      <c r="C25" s="31">
        <f>+C12+C24</f>
        <v>350395516</v>
      </c>
      <c r="D25" s="31">
        <f aca="true" t="shared" si="2" ref="D25:L25">+D12+D24</f>
        <v>365082374</v>
      </c>
      <c r="E25" s="32">
        <f t="shared" si="2"/>
        <v>421867344</v>
      </c>
      <c r="F25" s="33">
        <f t="shared" si="2"/>
        <v>421434934</v>
      </c>
      <c r="G25" s="31">
        <f t="shared" si="2"/>
        <v>422022491</v>
      </c>
      <c r="H25" s="32">
        <f t="shared" si="2"/>
        <v>520746826</v>
      </c>
      <c r="I25" s="34">
        <f t="shared" si="2"/>
        <v>485363073</v>
      </c>
      <c r="J25" s="35">
        <f t="shared" si="2"/>
        <v>411867848</v>
      </c>
      <c r="K25" s="31">
        <f t="shared" si="2"/>
        <v>425031777</v>
      </c>
      <c r="L25" s="32">
        <f t="shared" si="2"/>
        <v>425951461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180550</v>
      </c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12663053</v>
      </c>
      <c r="D32" s="19">
        <v>14924881</v>
      </c>
      <c r="E32" s="20">
        <v>41593423</v>
      </c>
      <c r="F32" s="21">
        <v>12932410</v>
      </c>
      <c r="G32" s="19">
        <v>12932410</v>
      </c>
      <c r="H32" s="20">
        <v>13727832</v>
      </c>
      <c r="I32" s="22">
        <v>22321437</v>
      </c>
      <c r="J32" s="23">
        <v>10400000</v>
      </c>
      <c r="K32" s="19">
        <v>10100000</v>
      </c>
      <c r="L32" s="20">
        <v>9950000</v>
      </c>
    </row>
    <row r="33" spans="1:12" ht="13.5">
      <c r="A33" s="24" t="s">
        <v>47</v>
      </c>
      <c r="B33" s="18"/>
      <c r="C33" s="19">
        <v>4502564</v>
      </c>
      <c r="D33" s="19">
        <v>3823463</v>
      </c>
      <c r="E33" s="20">
        <v>3617020</v>
      </c>
      <c r="F33" s="21">
        <v>3310000</v>
      </c>
      <c r="G33" s="19">
        <v>3310000</v>
      </c>
      <c r="H33" s="20">
        <v>4504785</v>
      </c>
      <c r="I33" s="22">
        <v>4364201</v>
      </c>
      <c r="J33" s="23">
        <v>4555000</v>
      </c>
      <c r="K33" s="19">
        <v>5055000</v>
      </c>
      <c r="L33" s="20">
        <v>5100000</v>
      </c>
    </row>
    <row r="34" spans="1:12" ht="13.5">
      <c r="A34" s="29" t="s">
        <v>48</v>
      </c>
      <c r="B34" s="30"/>
      <c r="C34" s="31">
        <f>SUM(C29:C33)</f>
        <v>17346167</v>
      </c>
      <c r="D34" s="31">
        <f aca="true" t="shared" si="3" ref="D34:L34">SUM(D29:D33)</f>
        <v>18748344</v>
      </c>
      <c r="E34" s="32">
        <f t="shared" si="3"/>
        <v>45210443</v>
      </c>
      <c r="F34" s="33">
        <f t="shared" si="3"/>
        <v>16242410</v>
      </c>
      <c r="G34" s="31">
        <f t="shared" si="3"/>
        <v>16242410</v>
      </c>
      <c r="H34" s="32">
        <f t="shared" si="3"/>
        <v>18232617</v>
      </c>
      <c r="I34" s="34">
        <f t="shared" si="3"/>
        <v>26685638</v>
      </c>
      <c r="J34" s="35">
        <f t="shared" si="3"/>
        <v>14955000</v>
      </c>
      <c r="K34" s="31">
        <f t="shared" si="3"/>
        <v>15155000</v>
      </c>
      <c r="L34" s="32">
        <f t="shared" si="3"/>
        <v>15050000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4477698</v>
      </c>
      <c r="D38" s="19">
        <v>6043885</v>
      </c>
      <c r="E38" s="20">
        <v>7241073</v>
      </c>
      <c r="F38" s="21">
        <v>6678000</v>
      </c>
      <c r="G38" s="19">
        <v>7265557</v>
      </c>
      <c r="H38" s="20">
        <v>7241073</v>
      </c>
      <c r="I38" s="22">
        <v>8085535</v>
      </c>
      <c r="J38" s="23">
        <v>7350000</v>
      </c>
      <c r="K38" s="19">
        <v>7410000</v>
      </c>
      <c r="L38" s="20">
        <v>7420000</v>
      </c>
    </row>
    <row r="39" spans="1:12" ht="13.5">
      <c r="A39" s="29" t="s">
        <v>50</v>
      </c>
      <c r="B39" s="37"/>
      <c r="C39" s="31">
        <f>SUM(C37:C38)</f>
        <v>4477698</v>
      </c>
      <c r="D39" s="38">
        <f aca="true" t="shared" si="4" ref="D39:L39">SUM(D37:D38)</f>
        <v>6043885</v>
      </c>
      <c r="E39" s="39">
        <f t="shared" si="4"/>
        <v>7241073</v>
      </c>
      <c r="F39" s="40">
        <f t="shared" si="4"/>
        <v>6678000</v>
      </c>
      <c r="G39" s="38">
        <f t="shared" si="4"/>
        <v>7265557</v>
      </c>
      <c r="H39" s="39">
        <f t="shared" si="4"/>
        <v>7241073</v>
      </c>
      <c r="I39" s="40">
        <f t="shared" si="4"/>
        <v>8085535</v>
      </c>
      <c r="J39" s="42">
        <f t="shared" si="4"/>
        <v>7350000</v>
      </c>
      <c r="K39" s="38">
        <f t="shared" si="4"/>
        <v>7410000</v>
      </c>
      <c r="L39" s="39">
        <f t="shared" si="4"/>
        <v>7420000</v>
      </c>
    </row>
    <row r="40" spans="1:12" ht="13.5">
      <c r="A40" s="29" t="s">
        <v>51</v>
      </c>
      <c r="B40" s="30"/>
      <c r="C40" s="31">
        <f>+C34+C39</f>
        <v>21823865</v>
      </c>
      <c r="D40" s="31">
        <f aca="true" t="shared" si="5" ref="D40:L40">+D34+D39</f>
        <v>24792229</v>
      </c>
      <c r="E40" s="32">
        <f t="shared" si="5"/>
        <v>52451516</v>
      </c>
      <c r="F40" s="33">
        <f t="shared" si="5"/>
        <v>22920410</v>
      </c>
      <c r="G40" s="31">
        <f t="shared" si="5"/>
        <v>23507967</v>
      </c>
      <c r="H40" s="32">
        <f t="shared" si="5"/>
        <v>25473690</v>
      </c>
      <c r="I40" s="34">
        <f t="shared" si="5"/>
        <v>34771173</v>
      </c>
      <c r="J40" s="35">
        <f t="shared" si="5"/>
        <v>22305000</v>
      </c>
      <c r="K40" s="31">
        <f t="shared" si="5"/>
        <v>22565000</v>
      </c>
      <c r="L40" s="32">
        <f t="shared" si="5"/>
        <v>22470000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328571651</v>
      </c>
      <c r="D42" s="46">
        <f aca="true" t="shared" si="6" ref="D42:L42">+D25-D40</f>
        <v>340290145</v>
      </c>
      <c r="E42" s="47">
        <f t="shared" si="6"/>
        <v>369415828</v>
      </c>
      <c r="F42" s="48">
        <f t="shared" si="6"/>
        <v>398514524</v>
      </c>
      <c r="G42" s="46">
        <f t="shared" si="6"/>
        <v>398514524</v>
      </c>
      <c r="H42" s="47">
        <f t="shared" si="6"/>
        <v>495273136</v>
      </c>
      <c r="I42" s="49">
        <f t="shared" si="6"/>
        <v>450591900</v>
      </c>
      <c r="J42" s="50">
        <f t="shared" si="6"/>
        <v>389562848</v>
      </c>
      <c r="K42" s="46">
        <f t="shared" si="6"/>
        <v>402466777</v>
      </c>
      <c r="L42" s="47">
        <f t="shared" si="6"/>
        <v>403481461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328571651</v>
      </c>
      <c r="D45" s="19">
        <v>340290146</v>
      </c>
      <c r="E45" s="20">
        <v>369415828</v>
      </c>
      <c r="F45" s="21">
        <v>398514525</v>
      </c>
      <c r="G45" s="19">
        <v>398514525</v>
      </c>
      <c r="H45" s="20">
        <v>495273137</v>
      </c>
      <c r="I45" s="22">
        <v>450591899</v>
      </c>
      <c r="J45" s="23">
        <v>389562848</v>
      </c>
      <c r="K45" s="19">
        <v>402466777</v>
      </c>
      <c r="L45" s="20">
        <v>403481462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328571651</v>
      </c>
      <c r="D48" s="53">
        <f aca="true" t="shared" si="7" ref="D48:L48">SUM(D45:D47)</f>
        <v>340290146</v>
      </c>
      <c r="E48" s="54">
        <f t="shared" si="7"/>
        <v>369415828</v>
      </c>
      <c r="F48" s="55">
        <f t="shared" si="7"/>
        <v>398514525</v>
      </c>
      <c r="G48" s="53">
        <f t="shared" si="7"/>
        <v>398514525</v>
      </c>
      <c r="H48" s="54">
        <f t="shared" si="7"/>
        <v>495273137</v>
      </c>
      <c r="I48" s="56">
        <f t="shared" si="7"/>
        <v>450591899</v>
      </c>
      <c r="J48" s="57">
        <f t="shared" si="7"/>
        <v>389562848</v>
      </c>
      <c r="K48" s="53">
        <f t="shared" si="7"/>
        <v>402466777</v>
      </c>
      <c r="L48" s="54">
        <f t="shared" si="7"/>
        <v>403481462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83126281</v>
      </c>
      <c r="D6" s="19">
        <v>114326792</v>
      </c>
      <c r="E6" s="20">
        <v>109357699</v>
      </c>
      <c r="F6" s="21">
        <v>16545000</v>
      </c>
      <c r="G6" s="19">
        <v>16545000</v>
      </c>
      <c r="H6" s="20"/>
      <c r="I6" s="22">
        <v>7752472</v>
      </c>
      <c r="J6" s="23">
        <v>16545000</v>
      </c>
      <c r="K6" s="19">
        <v>26500000</v>
      </c>
      <c r="L6" s="20">
        <v>19000000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270755610</v>
      </c>
      <c r="D8" s="19">
        <v>298578682</v>
      </c>
      <c r="E8" s="20">
        <v>223722271</v>
      </c>
      <c r="F8" s="21">
        <v>298578682</v>
      </c>
      <c r="G8" s="19">
        <v>298578682</v>
      </c>
      <c r="H8" s="20"/>
      <c r="I8" s="22">
        <v>176294968</v>
      </c>
      <c r="J8" s="23">
        <v>298578682</v>
      </c>
      <c r="K8" s="19">
        <v>317090560</v>
      </c>
      <c r="L8" s="20">
        <v>335798903</v>
      </c>
    </row>
    <row r="9" spans="1:12" ht="13.5">
      <c r="A9" s="24" t="s">
        <v>22</v>
      </c>
      <c r="B9" s="18"/>
      <c r="C9" s="19">
        <v>295054629</v>
      </c>
      <c r="D9" s="19">
        <v>338752968</v>
      </c>
      <c r="E9" s="20">
        <v>277387187</v>
      </c>
      <c r="F9" s="21">
        <v>338752968</v>
      </c>
      <c r="G9" s="19">
        <v>338752968</v>
      </c>
      <c r="H9" s="20"/>
      <c r="I9" s="22">
        <v>317490455</v>
      </c>
      <c r="J9" s="23">
        <v>338752968</v>
      </c>
      <c r="K9" s="19">
        <v>359755652</v>
      </c>
      <c r="L9" s="20">
        <v>380981235</v>
      </c>
    </row>
    <row r="10" spans="1:12" ht="13.5">
      <c r="A10" s="24" t="s">
        <v>23</v>
      </c>
      <c r="B10" s="18"/>
      <c r="C10" s="19"/>
      <c r="D10" s="19">
        <v>11303986</v>
      </c>
      <c r="E10" s="20"/>
      <c r="F10" s="25">
        <v>11303986</v>
      </c>
      <c r="G10" s="26">
        <v>11303986</v>
      </c>
      <c r="H10" s="27"/>
      <c r="I10" s="22"/>
      <c r="J10" s="28">
        <v>11303986</v>
      </c>
      <c r="K10" s="26">
        <v>12004833</v>
      </c>
      <c r="L10" s="27">
        <v>12004839</v>
      </c>
    </row>
    <row r="11" spans="1:12" ht="13.5">
      <c r="A11" s="24" t="s">
        <v>24</v>
      </c>
      <c r="B11" s="18" t="s">
        <v>25</v>
      </c>
      <c r="C11" s="19">
        <v>34667088</v>
      </c>
      <c r="D11" s="19">
        <v>15548740</v>
      </c>
      <c r="E11" s="20">
        <v>55143120</v>
      </c>
      <c r="F11" s="21">
        <v>15548740</v>
      </c>
      <c r="G11" s="19">
        <v>15548740</v>
      </c>
      <c r="H11" s="20"/>
      <c r="I11" s="22">
        <v>14756932</v>
      </c>
      <c r="J11" s="23">
        <v>15548740</v>
      </c>
      <c r="K11" s="19">
        <v>16512762</v>
      </c>
      <c r="L11" s="20">
        <v>17487015</v>
      </c>
    </row>
    <row r="12" spans="1:12" ht="13.5">
      <c r="A12" s="29" t="s">
        <v>26</v>
      </c>
      <c r="B12" s="30"/>
      <c r="C12" s="31">
        <f>SUM(C6:C11)</f>
        <v>683603608</v>
      </c>
      <c r="D12" s="31">
        <f aca="true" t="shared" si="0" ref="D12:L12">SUM(D6:D11)</f>
        <v>778511168</v>
      </c>
      <c r="E12" s="32">
        <f t="shared" si="0"/>
        <v>665610277</v>
      </c>
      <c r="F12" s="33">
        <f t="shared" si="0"/>
        <v>680729376</v>
      </c>
      <c r="G12" s="31">
        <f t="shared" si="0"/>
        <v>680729376</v>
      </c>
      <c r="H12" s="32">
        <f t="shared" si="0"/>
        <v>0</v>
      </c>
      <c r="I12" s="34">
        <f t="shared" si="0"/>
        <v>516294827</v>
      </c>
      <c r="J12" s="35">
        <f t="shared" si="0"/>
        <v>680729376</v>
      </c>
      <c r="K12" s="31">
        <f t="shared" si="0"/>
        <v>731863807</v>
      </c>
      <c r="L12" s="32">
        <f t="shared" si="0"/>
        <v>765271992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4708061777</v>
      </c>
      <c r="D19" s="19">
        <v>4505017113</v>
      </c>
      <c r="E19" s="20">
        <v>4647668547</v>
      </c>
      <c r="F19" s="21">
        <v>4802348242</v>
      </c>
      <c r="G19" s="19">
        <v>4802348</v>
      </c>
      <c r="H19" s="20"/>
      <c r="I19" s="22">
        <v>4948014788</v>
      </c>
      <c r="J19" s="23">
        <v>4802348242</v>
      </c>
      <c r="K19" s="19">
        <v>5100093833</v>
      </c>
      <c r="L19" s="20">
        <v>5400999370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10380783</v>
      </c>
      <c r="D22" s="19">
        <v>9607840</v>
      </c>
      <c r="E22" s="20">
        <v>9100009</v>
      </c>
      <c r="F22" s="21">
        <v>10241957</v>
      </c>
      <c r="G22" s="19">
        <v>10241957</v>
      </c>
      <c r="H22" s="20"/>
      <c r="I22" s="22">
        <v>8119393</v>
      </c>
      <c r="J22" s="23">
        <v>10241957</v>
      </c>
      <c r="K22" s="19">
        <v>10876959</v>
      </c>
      <c r="L22" s="20">
        <v>11518699</v>
      </c>
    </row>
    <row r="23" spans="1:12" ht="13.5">
      <c r="A23" s="24" t="s">
        <v>37</v>
      </c>
      <c r="B23" s="18"/>
      <c r="C23" s="19"/>
      <c r="D23" s="19">
        <v>432000</v>
      </c>
      <c r="E23" s="20">
        <v>447504</v>
      </c>
      <c r="F23" s="25">
        <v>432000</v>
      </c>
      <c r="G23" s="26">
        <v>432000</v>
      </c>
      <c r="H23" s="27"/>
      <c r="I23" s="21">
        <v>447504</v>
      </c>
      <c r="J23" s="28">
        <v>432000</v>
      </c>
      <c r="K23" s="26">
        <v>458784</v>
      </c>
      <c r="L23" s="27">
        <v>485852</v>
      </c>
    </row>
    <row r="24" spans="1:12" ht="13.5">
      <c r="A24" s="29" t="s">
        <v>38</v>
      </c>
      <c r="B24" s="37"/>
      <c r="C24" s="31">
        <f>SUM(C15:C23)</f>
        <v>4718442560</v>
      </c>
      <c r="D24" s="38">
        <f aca="true" t="shared" si="1" ref="D24:L24">SUM(D15:D23)</f>
        <v>4515056953</v>
      </c>
      <c r="E24" s="39">
        <f t="shared" si="1"/>
        <v>4657216060</v>
      </c>
      <c r="F24" s="40">
        <f t="shared" si="1"/>
        <v>4813022199</v>
      </c>
      <c r="G24" s="38">
        <f t="shared" si="1"/>
        <v>15476305</v>
      </c>
      <c r="H24" s="39">
        <f t="shared" si="1"/>
        <v>0</v>
      </c>
      <c r="I24" s="41">
        <f t="shared" si="1"/>
        <v>4956581685</v>
      </c>
      <c r="J24" s="42">
        <f t="shared" si="1"/>
        <v>4813022199</v>
      </c>
      <c r="K24" s="38">
        <f t="shared" si="1"/>
        <v>5111429576</v>
      </c>
      <c r="L24" s="39">
        <f t="shared" si="1"/>
        <v>5413003921</v>
      </c>
    </row>
    <row r="25" spans="1:12" ht="13.5">
      <c r="A25" s="29" t="s">
        <v>39</v>
      </c>
      <c r="B25" s="30"/>
      <c r="C25" s="31">
        <f>+C12+C24</f>
        <v>5402046168</v>
      </c>
      <c r="D25" s="31">
        <f aca="true" t="shared" si="2" ref="D25:L25">+D12+D24</f>
        <v>5293568121</v>
      </c>
      <c r="E25" s="32">
        <f t="shared" si="2"/>
        <v>5322826337</v>
      </c>
      <c r="F25" s="33">
        <f t="shared" si="2"/>
        <v>5493751575</v>
      </c>
      <c r="G25" s="31">
        <f t="shared" si="2"/>
        <v>696205681</v>
      </c>
      <c r="H25" s="32">
        <f t="shared" si="2"/>
        <v>0</v>
      </c>
      <c r="I25" s="34">
        <f t="shared" si="2"/>
        <v>5472876512</v>
      </c>
      <c r="J25" s="35">
        <f t="shared" si="2"/>
        <v>5493751575</v>
      </c>
      <c r="K25" s="31">
        <f t="shared" si="2"/>
        <v>5843293383</v>
      </c>
      <c r="L25" s="32">
        <f t="shared" si="2"/>
        <v>6178275913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1061084</v>
      </c>
      <c r="E30" s="20"/>
      <c r="F30" s="21">
        <v>1061084</v>
      </c>
      <c r="G30" s="19">
        <v>1061000</v>
      </c>
      <c r="H30" s="20"/>
      <c r="I30" s="22"/>
      <c r="J30" s="23">
        <v>1061084</v>
      </c>
      <c r="K30" s="19">
        <v>1126871</v>
      </c>
      <c r="L30" s="20">
        <v>1193357</v>
      </c>
    </row>
    <row r="31" spans="1:12" ht="13.5">
      <c r="A31" s="24" t="s">
        <v>45</v>
      </c>
      <c r="B31" s="18"/>
      <c r="C31" s="19">
        <v>3492850</v>
      </c>
      <c r="D31" s="19">
        <v>4385240</v>
      </c>
      <c r="E31" s="20">
        <v>6363945</v>
      </c>
      <c r="F31" s="21">
        <v>4674666</v>
      </c>
      <c r="G31" s="19">
        <v>4674666</v>
      </c>
      <c r="H31" s="20"/>
      <c r="I31" s="22">
        <v>4039720</v>
      </c>
      <c r="J31" s="23">
        <v>4674666</v>
      </c>
      <c r="K31" s="19">
        <v>4964495</v>
      </c>
      <c r="L31" s="20">
        <v>5257401</v>
      </c>
    </row>
    <row r="32" spans="1:12" ht="13.5">
      <c r="A32" s="24" t="s">
        <v>46</v>
      </c>
      <c r="B32" s="18" t="s">
        <v>44</v>
      </c>
      <c r="C32" s="19">
        <v>914968566</v>
      </c>
      <c r="D32" s="19">
        <v>986590041</v>
      </c>
      <c r="E32" s="20">
        <v>1146549067</v>
      </c>
      <c r="F32" s="21">
        <v>531127376</v>
      </c>
      <c r="G32" s="19">
        <v>531127376</v>
      </c>
      <c r="H32" s="20"/>
      <c r="I32" s="22">
        <v>1335230438</v>
      </c>
      <c r="J32" s="23">
        <v>531127376</v>
      </c>
      <c r="K32" s="19">
        <v>564057273</v>
      </c>
      <c r="L32" s="20">
        <v>597336652</v>
      </c>
    </row>
    <row r="33" spans="1:12" ht="13.5">
      <c r="A33" s="24" t="s">
        <v>47</v>
      </c>
      <c r="B33" s="18"/>
      <c r="C33" s="19">
        <v>23981416</v>
      </c>
      <c r="D33" s="19">
        <v>5242311</v>
      </c>
      <c r="E33" s="20">
        <v>59456929</v>
      </c>
      <c r="F33" s="21">
        <v>5588304</v>
      </c>
      <c r="G33" s="19">
        <v>5588304</v>
      </c>
      <c r="H33" s="20"/>
      <c r="I33" s="22">
        <v>63364489</v>
      </c>
      <c r="J33" s="23">
        <v>5588304</v>
      </c>
      <c r="K33" s="19">
        <v>5934778</v>
      </c>
      <c r="L33" s="20">
        <v>6284930</v>
      </c>
    </row>
    <row r="34" spans="1:12" ht="13.5">
      <c r="A34" s="29" t="s">
        <v>48</v>
      </c>
      <c r="B34" s="30"/>
      <c r="C34" s="31">
        <f>SUM(C29:C33)</f>
        <v>942442832</v>
      </c>
      <c r="D34" s="31">
        <f aca="true" t="shared" si="3" ref="D34:L34">SUM(D29:D33)</f>
        <v>997278676</v>
      </c>
      <c r="E34" s="32">
        <f t="shared" si="3"/>
        <v>1212369941</v>
      </c>
      <c r="F34" s="33">
        <f t="shared" si="3"/>
        <v>542451430</v>
      </c>
      <c r="G34" s="31">
        <f t="shared" si="3"/>
        <v>542451346</v>
      </c>
      <c r="H34" s="32">
        <f t="shared" si="3"/>
        <v>0</v>
      </c>
      <c r="I34" s="34">
        <f t="shared" si="3"/>
        <v>1402634647</v>
      </c>
      <c r="J34" s="35">
        <f t="shared" si="3"/>
        <v>542451430</v>
      </c>
      <c r="K34" s="31">
        <f t="shared" si="3"/>
        <v>576083417</v>
      </c>
      <c r="L34" s="32">
        <f t="shared" si="3"/>
        <v>610072340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34865468</v>
      </c>
      <c r="D38" s="19">
        <v>54349679</v>
      </c>
      <c r="E38" s="20">
        <v>78699729</v>
      </c>
      <c r="F38" s="21">
        <v>57936758</v>
      </c>
      <c r="G38" s="19">
        <v>57936758</v>
      </c>
      <c r="H38" s="20"/>
      <c r="I38" s="22">
        <v>80502509</v>
      </c>
      <c r="J38" s="23">
        <v>57936758</v>
      </c>
      <c r="K38" s="19">
        <v>61528837</v>
      </c>
      <c r="L38" s="20">
        <v>65159038</v>
      </c>
    </row>
    <row r="39" spans="1:12" ht="13.5">
      <c r="A39" s="29" t="s">
        <v>50</v>
      </c>
      <c r="B39" s="37"/>
      <c r="C39" s="31">
        <f>SUM(C37:C38)</f>
        <v>34865468</v>
      </c>
      <c r="D39" s="38">
        <f aca="true" t="shared" si="4" ref="D39:L39">SUM(D37:D38)</f>
        <v>54349679</v>
      </c>
      <c r="E39" s="39">
        <f t="shared" si="4"/>
        <v>78699729</v>
      </c>
      <c r="F39" s="40">
        <f t="shared" si="4"/>
        <v>57936758</v>
      </c>
      <c r="G39" s="38">
        <f t="shared" si="4"/>
        <v>57936758</v>
      </c>
      <c r="H39" s="39">
        <f t="shared" si="4"/>
        <v>0</v>
      </c>
      <c r="I39" s="40">
        <f t="shared" si="4"/>
        <v>80502509</v>
      </c>
      <c r="J39" s="42">
        <f t="shared" si="4"/>
        <v>57936758</v>
      </c>
      <c r="K39" s="38">
        <f t="shared" si="4"/>
        <v>61528837</v>
      </c>
      <c r="L39" s="39">
        <f t="shared" si="4"/>
        <v>65159038</v>
      </c>
    </row>
    <row r="40" spans="1:12" ht="13.5">
      <c r="A40" s="29" t="s">
        <v>51</v>
      </c>
      <c r="B40" s="30"/>
      <c r="C40" s="31">
        <f>+C34+C39</f>
        <v>977308300</v>
      </c>
      <c r="D40" s="31">
        <f aca="true" t="shared" si="5" ref="D40:L40">+D34+D39</f>
        <v>1051628355</v>
      </c>
      <c r="E40" s="32">
        <f t="shared" si="5"/>
        <v>1291069670</v>
      </c>
      <c r="F40" s="33">
        <f t="shared" si="5"/>
        <v>600388188</v>
      </c>
      <c r="G40" s="31">
        <f t="shared" si="5"/>
        <v>600388104</v>
      </c>
      <c r="H40" s="32">
        <f t="shared" si="5"/>
        <v>0</v>
      </c>
      <c r="I40" s="34">
        <f t="shared" si="5"/>
        <v>1483137156</v>
      </c>
      <c r="J40" s="35">
        <f t="shared" si="5"/>
        <v>600388188</v>
      </c>
      <c r="K40" s="31">
        <f t="shared" si="5"/>
        <v>637612254</v>
      </c>
      <c r="L40" s="32">
        <f t="shared" si="5"/>
        <v>675231378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4424737868</v>
      </c>
      <c r="D42" s="46">
        <f aca="true" t="shared" si="6" ref="D42:L42">+D25-D40</f>
        <v>4241939766</v>
      </c>
      <c r="E42" s="47">
        <f t="shared" si="6"/>
        <v>4031756667</v>
      </c>
      <c r="F42" s="48">
        <f t="shared" si="6"/>
        <v>4893363387</v>
      </c>
      <c r="G42" s="46">
        <f t="shared" si="6"/>
        <v>95817577</v>
      </c>
      <c r="H42" s="47">
        <f t="shared" si="6"/>
        <v>0</v>
      </c>
      <c r="I42" s="49">
        <f t="shared" si="6"/>
        <v>3989739356</v>
      </c>
      <c r="J42" s="50">
        <f t="shared" si="6"/>
        <v>4893363387</v>
      </c>
      <c r="K42" s="46">
        <f t="shared" si="6"/>
        <v>5205681129</v>
      </c>
      <c r="L42" s="47">
        <f t="shared" si="6"/>
        <v>5503044535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4424737868</v>
      </c>
      <c r="D45" s="19">
        <v>4241939766</v>
      </c>
      <c r="E45" s="20">
        <v>4031756667</v>
      </c>
      <c r="F45" s="21">
        <v>4893363387</v>
      </c>
      <c r="G45" s="19">
        <v>95817577</v>
      </c>
      <c r="H45" s="20"/>
      <c r="I45" s="22">
        <v>3989739356</v>
      </c>
      <c r="J45" s="23">
        <v>4893363387</v>
      </c>
      <c r="K45" s="19">
        <v>5205681129</v>
      </c>
      <c r="L45" s="20">
        <v>5503044535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4424737868</v>
      </c>
      <c r="D48" s="53">
        <f aca="true" t="shared" si="7" ref="D48:L48">SUM(D45:D47)</f>
        <v>4241939766</v>
      </c>
      <c r="E48" s="54">
        <f t="shared" si="7"/>
        <v>4031756667</v>
      </c>
      <c r="F48" s="55">
        <f t="shared" si="7"/>
        <v>4893363387</v>
      </c>
      <c r="G48" s="53">
        <f t="shared" si="7"/>
        <v>95817577</v>
      </c>
      <c r="H48" s="54">
        <f t="shared" si="7"/>
        <v>0</v>
      </c>
      <c r="I48" s="56">
        <f t="shared" si="7"/>
        <v>3989739356</v>
      </c>
      <c r="J48" s="57">
        <f t="shared" si="7"/>
        <v>4893363387</v>
      </c>
      <c r="K48" s="53">
        <f t="shared" si="7"/>
        <v>5205681129</v>
      </c>
      <c r="L48" s="54">
        <f t="shared" si="7"/>
        <v>5503044535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1557516</v>
      </c>
      <c r="D6" s="19">
        <v>1523711</v>
      </c>
      <c r="E6" s="20">
        <v>785000</v>
      </c>
      <c r="F6" s="21">
        <v>-2561000</v>
      </c>
      <c r="G6" s="19">
        <v>-2561</v>
      </c>
      <c r="H6" s="20">
        <v>954047</v>
      </c>
      <c r="I6" s="22">
        <v>1199017</v>
      </c>
      <c r="J6" s="23">
        <v>2094979</v>
      </c>
      <c r="K6" s="19">
        <v>6282438</v>
      </c>
      <c r="L6" s="20">
        <v>15114516</v>
      </c>
    </row>
    <row r="7" spans="1:12" ht="13.5">
      <c r="A7" s="24" t="s">
        <v>19</v>
      </c>
      <c r="B7" s="18" t="s">
        <v>20</v>
      </c>
      <c r="C7" s="19">
        <v>10348797</v>
      </c>
      <c r="D7" s="19">
        <v>10937000</v>
      </c>
      <c r="E7" s="20">
        <v>11676400</v>
      </c>
      <c r="F7" s="21">
        <v>11936963</v>
      </c>
      <c r="G7" s="19">
        <v>11937</v>
      </c>
      <c r="H7" s="20">
        <v>43599479</v>
      </c>
      <c r="I7" s="22">
        <v>12605974</v>
      </c>
      <c r="J7" s="23">
        <v>11937000</v>
      </c>
      <c r="K7" s="19">
        <v>11937000</v>
      </c>
      <c r="L7" s="20">
        <v>12653000</v>
      </c>
    </row>
    <row r="8" spans="1:12" ht="13.5">
      <c r="A8" s="24" t="s">
        <v>21</v>
      </c>
      <c r="B8" s="18" t="s">
        <v>20</v>
      </c>
      <c r="C8" s="19">
        <v>5299527</v>
      </c>
      <c r="D8" s="19">
        <v>6915263</v>
      </c>
      <c r="E8" s="20">
        <v>8358400</v>
      </c>
      <c r="F8" s="21">
        <v>11867000</v>
      </c>
      <c r="G8" s="19">
        <v>-294</v>
      </c>
      <c r="H8" s="20">
        <v>10159338</v>
      </c>
      <c r="I8" s="22">
        <v>9596969</v>
      </c>
      <c r="J8" s="23">
        <v>12496000</v>
      </c>
      <c r="K8" s="19">
        <v>13159000</v>
      </c>
      <c r="L8" s="20">
        <v>13948000</v>
      </c>
    </row>
    <row r="9" spans="1:12" ht="13.5">
      <c r="A9" s="24" t="s">
        <v>22</v>
      </c>
      <c r="B9" s="18"/>
      <c r="C9" s="19">
        <v>27067004</v>
      </c>
      <c r="D9" s="19">
        <v>89395793</v>
      </c>
      <c r="E9" s="20">
        <v>140957400</v>
      </c>
      <c r="F9" s="21">
        <v>40469000</v>
      </c>
      <c r="G9" s="19">
        <v>52630</v>
      </c>
      <c r="H9" s="20">
        <v>141927133</v>
      </c>
      <c r="I9" s="22">
        <v>186600765</v>
      </c>
      <c r="J9" s="23">
        <v>42613000</v>
      </c>
      <c r="K9" s="19">
        <v>44872000</v>
      </c>
      <c r="L9" s="20">
        <v>47564000</v>
      </c>
    </row>
    <row r="10" spans="1:12" ht="13.5">
      <c r="A10" s="24" t="s">
        <v>23</v>
      </c>
      <c r="B10" s="18"/>
      <c r="C10" s="19">
        <v>2166000</v>
      </c>
      <c r="D10" s="19">
        <v>8279000</v>
      </c>
      <c r="E10" s="20">
        <v>6192400</v>
      </c>
      <c r="F10" s="25"/>
      <c r="G10" s="26"/>
      <c r="H10" s="27">
        <v>7526755</v>
      </c>
      <c r="I10" s="22">
        <v>25852666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56525000</v>
      </c>
      <c r="D11" s="19">
        <v>51326762</v>
      </c>
      <c r="E11" s="20">
        <v>41579400</v>
      </c>
      <c r="F11" s="21">
        <v>60816000</v>
      </c>
      <c r="G11" s="19">
        <v>60816</v>
      </c>
      <c r="H11" s="20">
        <v>50540060</v>
      </c>
      <c r="I11" s="22">
        <v>41617511</v>
      </c>
      <c r="J11" s="23">
        <v>64039000</v>
      </c>
      <c r="K11" s="19">
        <v>67433000</v>
      </c>
      <c r="L11" s="20">
        <v>71478000</v>
      </c>
    </row>
    <row r="12" spans="1:12" ht="13.5">
      <c r="A12" s="29" t="s">
        <v>26</v>
      </c>
      <c r="B12" s="30"/>
      <c r="C12" s="31">
        <f>SUM(C6:C11)</f>
        <v>102963844</v>
      </c>
      <c r="D12" s="31">
        <f aca="true" t="shared" si="0" ref="D12:L12">SUM(D6:D11)</f>
        <v>168377529</v>
      </c>
      <c r="E12" s="32">
        <f t="shared" si="0"/>
        <v>209549000</v>
      </c>
      <c r="F12" s="33">
        <f t="shared" si="0"/>
        <v>122527963</v>
      </c>
      <c r="G12" s="31">
        <f t="shared" si="0"/>
        <v>122528</v>
      </c>
      <c r="H12" s="32">
        <f t="shared" si="0"/>
        <v>254706812</v>
      </c>
      <c r="I12" s="34">
        <f t="shared" si="0"/>
        <v>277472902</v>
      </c>
      <c r="J12" s="35">
        <f t="shared" si="0"/>
        <v>133179979</v>
      </c>
      <c r="K12" s="31">
        <f t="shared" si="0"/>
        <v>143683438</v>
      </c>
      <c r="L12" s="32">
        <f t="shared" si="0"/>
        <v>160757516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>
        <v>12500000</v>
      </c>
      <c r="K16" s="26">
        <v>13000000</v>
      </c>
      <c r="L16" s="27">
        <v>13500000</v>
      </c>
    </row>
    <row r="17" spans="1:12" ht="13.5">
      <c r="A17" s="24" t="s">
        <v>30</v>
      </c>
      <c r="B17" s="18"/>
      <c r="C17" s="19">
        <v>191984820</v>
      </c>
      <c r="D17" s="19">
        <v>175385300</v>
      </c>
      <c r="E17" s="20">
        <v>175731000</v>
      </c>
      <c r="F17" s="21">
        <v>148264000</v>
      </c>
      <c r="G17" s="19">
        <v>148264</v>
      </c>
      <c r="H17" s="20">
        <v>212113378</v>
      </c>
      <c r="I17" s="22">
        <v>175731201</v>
      </c>
      <c r="J17" s="23">
        <v>184518000</v>
      </c>
      <c r="K17" s="19">
        <v>184518000</v>
      </c>
      <c r="L17" s="20">
        <v>184518000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239902088</v>
      </c>
      <c r="D19" s="19">
        <v>280094023</v>
      </c>
      <c r="E19" s="20">
        <v>261000000</v>
      </c>
      <c r="F19" s="21">
        <v>361883000</v>
      </c>
      <c r="G19" s="19">
        <v>366964</v>
      </c>
      <c r="H19" s="20">
        <v>318824482</v>
      </c>
      <c r="I19" s="22">
        <v>281402671</v>
      </c>
      <c r="J19" s="23">
        <v>273977992</v>
      </c>
      <c r="K19" s="19">
        <v>273977992</v>
      </c>
      <c r="L19" s="20">
        <v>273977992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>
        <v>95915</v>
      </c>
      <c r="I20" s="22">
        <v>65210</v>
      </c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193349</v>
      </c>
      <c r="D22" s="19">
        <v>93056</v>
      </c>
      <c r="E22" s="20">
        <v>62000</v>
      </c>
      <c r="F22" s="21">
        <v>323000</v>
      </c>
      <c r="G22" s="19">
        <v>323</v>
      </c>
      <c r="H22" s="20">
        <v>75413</v>
      </c>
      <c r="I22" s="22">
        <v>41367</v>
      </c>
      <c r="J22" s="23">
        <v>31000</v>
      </c>
      <c r="K22" s="19">
        <v>31000</v>
      </c>
      <c r="L22" s="20">
        <v>31000</v>
      </c>
    </row>
    <row r="23" spans="1:12" ht="13.5">
      <c r="A23" s="24" t="s">
        <v>37</v>
      </c>
      <c r="B23" s="18"/>
      <c r="C23" s="19">
        <v>78910</v>
      </c>
      <c r="D23" s="19">
        <v>78910</v>
      </c>
      <c r="E23" s="20">
        <v>79000</v>
      </c>
      <c r="F23" s="25"/>
      <c r="G23" s="26"/>
      <c r="H23" s="27"/>
      <c r="I23" s="21"/>
      <c r="J23" s="28">
        <v>78910</v>
      </c>
      <c r="K23" s="26">
        <v>78910</v>
      </c>
      <c r="L23" s="27">
        <v>78910</v>
      </c>
    </row>
    <row r="24" spans="1:12" ht="13.5">
      <c r="A24" s="29" t="s">
        <v>38</v>
      </c>
      <c r="B24" s="37"/>
      <c r="C24" s="31">
        <f>SUM(C15:C23)</f>
        <v>432159167</v>
      </c>
      <c r="D24" s="38">
        <f aca="true" t="shared" si="1" ref="D24:L24">SUM(D15:D23)</f>
        <v>455651289</v>
      </c>
      <c r="E24" s="39">
        <f t="shared" si="1"/>
        <v>436872000</v>
      </c>
      <c r="F24" s="40">
        <f t="shared" si="1"/>
        <v>510470000</v>
      </c>
      <c r="G24" s="38">
        <f t="shared" si="1"/>
        <v>515551</v>
      </c>
      <c r="H24" s="39">
        <f t="shared" si="1"/>
        <v>531109188</v>
      </c>
      <c r="I24" s="41">
        <f t="shared" si="1"/>
        <v>457240449</v>
      </c>
      <c r="J24" s="42">
        <f t="shared" si="1"/>
        <v>471105902</v>
      </c>
      <c r="K24" s="38">
        <f t="shared" si="1"/>
        <v>471605902</v>
      </c>
      <c r="L24" s="39">
        <f t="shared" si="1"/>
        <v>472105902</v>
      </c>
    </row>
    <row r="25" spans="1:12" ht="13.5">
      <c r="A25" s="29" t="s">
        <v>39</v>
      </c>
      <c r="B25" s="30"/>
      <c r="C25" s="31">
        <f>+C12+C24</f>
        <v>535123011</v>
      </c>
      <c r="D25" s="31">
        <f aca="true" t="shared" si="2" ref="D25:L25">+D12+D24</f>
        <v>624028818</v>
      </c>
      <c r="E25" s="32">
        <f t="shared" si="2"/>
        <v>646421000</v>
      </c>
      <c r="F25" s="33">
        <f t="shared" si="2"/>
        <v>632997963</v>
      </c>
      <c r="G25" s="31">
        <f t="shared" si="2"/>
        <v>638079</v>
      </c>
      <c r="H25" s="32">
        <f t="shared" si="2"/>
        <v>785816000</v>
      </c>
      <c r="I25" s="34">
        <f t="shared" si="2"/>
        <v>734713351</v>
      </c>
      <c r="J25" s="35">
        <f t="shared" si="2"/>
        <v>604285881</v>
      </c>
      <c r="K25" s="31">
        <f t="shared" si="2"/>
        <v>615289340</v>
      </c>
      <c r="L25" s="32">
        <f t="shared" si="2"/>
        <v>632863418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6772976</v>
      </c>
      <c r="D30" s="19">
        <v>6317742</v>
      </c>
      <c r="E30" s="20">
        <v>6168000</v>
      </c>
      <c r="F30" s="21">
        <v>4647000</v>
      </c>
      <c r="G30" s="19">
        <v>4647</v>
      </c>
      <c r="H30" s="20">
        <v>7496707</v>
      </c>
      <c r="I30" s="22">
        <v>7485038</v>
      </c>
      <c r="J30" s="23">
        <v>4893000</v>
      </c>
      <c r="K30" s="19">
        <v>5152000</v>
      </c>
      <c r="L30" s="20">
        <v>5461000</v>
      </c>
    </row>
    <row r="31" spans="1:12" ht="13.5">
      <c r="A31" s="24" t="s">
        <v>45</v>
      </c>
      <c r="B31" s="18"/>
      <c r="C31" s="19">
        <v>4196517</v>
      </c>
      <c r="D31" s="19">
        <v>4324679</v>
      </c>
      <c r="E31" s="20">
        <v>4496000</v>
      </c>
      <c r="F31" s="21"/>
      <c r="G31" s="19"/>
      <c r="H31" s="20">
        <v>5465284</v>
      </c>
      <c r="I31" s="22">
        <v>4688485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94885260</v>
      </c>
      <c r="D32" s="19">
        <v>233525331</v>
      </c>
      <c r="E32" s="20">
        <v>326359000</v>
      </c>
      <c r="F32" s="21">
        <v>103217000</v>
      </c>
      <c r="G32" s="19">
        <v>108298</v>
      </c>
      <c r="H32" s="20">
        <v>394688862</v>
      </c>
      <c r="I32" s="22">
        <v>430370308</v>
      </c>
      <c r="J32" s="23">
        <v>105187000</v>
      </c>
      <c r="K32" s="19">
        <v>105187000</v>
      </c>
      <c r="L32" s="20">
        <v>111498000</v>
      </c>
    </row>
    <row r="33" spans="1:12" ht="13.5">
      <c r="A33" s="24" t="s">
        <v>47</v>
      </c>
      <c r="B33" s="18"/>
      <c r="C33" s="19">
        <v>7325529</v>
      </c>
      <c r="D33" s="19">
        <v>3145307</v>
      </c>
      <c r="E33" s="20">
        <v>3418000</v>
      </c>
      <c r="F33" s="21"/>
      <c r="G33" s="19"/>
      <c r="H33" s="20">
        <v>6157699</v>
      </c>
      <c r="I33" s="22">
        <v>4874384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113180282</v>
      </c>
      <c r="D34" s="31">
        <f aca="true" t="shared" si="3" ref="D34:L34">SUM(D29:D33)</f>
        <v>247313059</v>
      </c>
      <c r="E34" s="32">
        <f t="shared" si="3"/>
        <v>340441000</v>
      </c>
      <c r="F34" s="33">
        <f t="shared" si="3"/>
        <v>107864000</v>
      </c>
      <c r="G34" s="31">
        <f t="shared" si="3"/>
        <v>112945</v>
      </c>
      <c r="H34" s="32">
        <f t="shared" si="3"/>
        <v>413808552</v>
      </c>
      <c r="I34" s="34">
        <f t="shared" si="3"/>
        <v>447418215</v>
      </c>
      <c r="J34" s="35">
        <f t="shared" si="3"/>
        <v>110080000</v>
      </c>
      <c r="K34" s="31">
        <f t="shared" si="3"/>
        <v>110339000</v>
      </c>
      <c r="L34" s="32">
        <f t="shared" si="3"/>
        <v>116959000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28124457</v>
      </c>
      <c r="D37" s="19">
        <v>22275031</v>
      </c>
      <c r="E37" s="20">
        <v>25358000</v>
      </c>
      <c r="F37" s="21">
        <v>27059000</v>
      </c>
      <c r="G37" s="19">
        <v>27059</v>
      </c>
      <c r="H37" s="20">
        <v>19579988</v>
      </c>
      <c r="I37" s="22">
        <v>9925643</v>
      </c>
      <c r="J37" s="23">
        <v>10781999</v>
      </c>
      <c r="K37" s="19">
        <v>3168720</v>
      </c>
      <c r="L37" s="20">
        <v>3168720</v>
      </c>
    </row>
    <row r="38" spans="1:12" ht="13.5">
      <c r="A38" s="24" t="s">
        <v>47</v>
      </c>
      <c r="B38" s="18"/>
      <c r="C38" s="19">
        <v>12824906</v>
      </c>
      <c r="D38" s="19">
        <v>20861812</v>
      </c>
      <c r="E38" s="20">
        <v>16109000</v>
      </c>
      <c r="F38" s="21">
        <v>1658000</v>
      </c>
      <c r="G38" s="19">
        <v>1658</v>
      </c>
      <c r="H38" s="20">
        <v>30822710</v>
      </c>
      <c r="I38" s="22">
        <v>20760410</v>
      </c>
      <c r="J38" s="23">
        <v>1745000</v>
      </c>
      <c r="K38" s="19">
        <v>1838000</v>
      </c>
      <c r="L38" s="20">
        <v>1948000</v>
      </c>
    </row>
    <row r="39" spans="1:12" ht="13.5">
      <c r="A39" s="29" t="s">
        <v>50</v>
      </c>
      <c r="B39" s="37"/>
      <c r="C39" s="31">
        <f>SUM(C37:C38)</f>
        <v>40949363</v>
      </c>
      <c r="D39" s="38">
        <f aca="true" t="shared" si="4" ref="D39:L39">SUM(D37:D38)</f>
        <v>43136843</v>
      </c>
      <c r="E39" s="39">
        <f t="shared" si="4"/>
        <v>41467000</v>
      </c>
      <c r="F39" s="40">
        <f t="shared" si="4"/>
        <v>28717000</v>
      </c>
      <c r="G39" s="38">
        <f t="shared" si="4"/>
        <v>28717</v>
      </c>
      <c r="H39" s="39">
        <f t="shared" si="4"/>
        <v>50402698</v>
      </c>
      <c r="I39" s="40">
        <f t="shared" si="4"/>
        <v>30686053</v>
      </c>
      <c r="J39" s="42">
        <f t="shared" si="4"/>
        <v>12526999</v>
      </c>
      <c r="K39" s="38">
        <f t="shared" si="4"/>
        <v>5006720</v>
      </c>
      <c r="L39" s="39">
        <f t="shared" si="4"/>
        <v>5116720</v>
      </c>
    </row>
    <row r="40" spans="1:12" ht="13.5">
      <c r="A40" s="29" t="s">
        <v>51</v>
      </c>
      <c r="B40" s="30"/>
      <c r="C40" s="31">
        <f>+C34+C39</f>
        <v>154129645</v>
      </c>
      <c r="D40" s="31">
        <f aca="true" t="shared" si="5" ref="D40:L40">+D34+D39</f>
        <v>290449902</v>
      </c>
      <c r="E40" s="32">
        <f t="shared" si="5"/>
        <v>381908000</v>
      </c>
      <c r="F40" s="33">
        <f t="shared" si="5"/>
        <v>136581000</v>
      </c>
      <c r="G40" s="31">
        <f t="shared" si="5"/>
        <v>141662</v>
      </c>
      <c r="H40" s="32">
        <f t="shared" si="5"/>
        <v>464211250</v>
      </c>
      <c r="I40" s="34">
        <f t="shared" si="5"/>
        <v>478104268</v>
      </c>
      <c r="J40" s="35">
        <f t="shared" si="5"/>
        <v>122606999</v>
      </c>
      <c r="K40" s="31">
        <f t="shared" si="5"/>
        <v>115345720</v>
      </c>
      <c r="L40" s="32">
        <f t="shared" si="5"/>
        <v>122075720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380993366</v>
      </c>
      <c r="D42" s="46">
        <f aca="true" t="shared" si="6" ref="D42:L42">+D25-D40</f>
        <v>333578916</v>
      </c>
      <c r="E42" s="47">
        <f t="shared" si="6"/>
        <v>264513000</v>
      </c>
      <c r="F42" s="48">
        <f t="shared" si="6"/>
        <v>496416963</v>
      </c>
      <c r="G42" s="46">
        <f t="shared" si="6"/>
        <v>496417</v>
      </c>
      <c r="H42" s="47">
        <f t="shared" si="6"/>
        <v>321604750</v>
      </c>
      <c r="I42" s="49">
        <f t="shared" si="6"/>
        <v>256609083</v>
      </c>
      <c r="J42" s="50">
        <f t="shared" si="6"/>
        <v>481678882</v>
      </c>
      <c r="K42" s="46">
        <f t="shared" si="6"/>
        <v>499943620</v>
      </c>
      <c r="L42" s="47">
        <f t="shared" si="6"/>
        <v>510787698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380914456</v>
      </c>
      <c r="D45" s="19">
        <v>333499916</v>
      </c>
      <c r="E45" s="20">
        <v>264513000</v>
      </c>
      <c r="F45" s="21">
        <v>496337963</v>
      </c>
      <c r="G45" s="19">
        <v>496338</v>
      </c>
      <c r="H45" s="20">
        <v>321604750</v>
      </c>
      <c r="I45" s="22">
        <v>256609083</v>
      </c>
      <c r="J45" s="23">
        <v>481599882</v>
      </c>
      <c r="K45" s="19">
        <v>499864620</v>
      </c>
      <c r="L45" s="20">
        <v>510708698</v>
      </c>
    </row>
    <row r="46" spans="1:12" ht="13.5">
      <c r="A46" s="24" t="s">
        <v>56</v>
      </c>
      <c r="B46" s="18" t="s">
        <v>44</v>
      </c>
      <c r="C46" s="19">
        <v>78910</v>
      </c>
      <c r="D46" s="19">
        <v>79000</v>
      </c>
      <c r="E46" s="20"/>
      <c r="F46" s="21">
        <v>79000</v>
      </c>
      <c r="G46" s="19">
        <v>79</v>
      </c>
      <c r="H46" s="20"/>
      <c r="I46" s="22"/>
      <c r="J46" s="23">
        <v>79000</v>
      </c>
      <c r="K46" s="19">
        <v>79000</v>
      </c>
      <c r="L46" s="20">
        <v>79000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380993366</v>
      </c>
      <c r="D48" s="53">
        <f aca="true" t="shared" si="7" ref="D48:L48">SUM(D45:D47)</f>
        <v>333578916</v>
      </c>
      <c r="E48" s="54">
        <f t="shared" si="7"/>
        <v>264513000</v>
      </c>
      <c r="F48" s="55">
        <f t="shared" si="7"/>
        <v>496416963</v>
      </c>
      <c r="G48" s="53">
        <f t="shared" si="7"/>
        <v>496417</v>
      </c>
      <c r="H48" s="54">
        <f t="shared" si="7"/>
        <v>321604750</v>
      </c>
      <c r="I48" s="56">
        <f t="shared" si="7"/>
        <v>256609083</v>
      </c>
      <c r="J48" s="57">
        <f t="shared" si="7"/>
        <v>481678882</v>
      </c>
      <c r="K48" s="53">
        <f t="shared" si="7"/>
        <v>499943620</v>
      </c>
      <c r="L48" s="54">
        <f t="shared" si="7"/>
        <v>510787698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253664103</v>
      </c>
      <c r="D6" s="19">
        <v>313266843</v>
      </c>
      <c r="E6" s="20">
        <v>431422340</v>
      </c>
      <c r="F6" s="21">
        <v>383472550</v>
      </c>
      <c r="G6" s="19">
        <v>383472550</v>
      </c>
      <c r="H6" s="20">
        <v>359482854</v>
      </c>
      <c r="I6" s="22">
        <v>488344797</v>
      </c>
      <c r="J6" s="23">
        <v>60243037</v>
      </c>
      <c r="K6" s="19">
        <v>54212714</v>
      </c>
      <c r="L6" s="20">
        <v>51245381</v>
      </c>
    </row>
    <row r="7" spans="1:12" ht="13.5">
      <c r="A7" s="24" t="s">
        <v>19</v>
      </c>
      <c r="B7" s="18" t="s">
        <v>20</v>
      </c>
      <c r="C7" s="19">
        <v>102554832</v>
      </c>
      <c r="D7" s="19"/>
      <c r="E7" s="20"/>
      <c r="F7" s="21">
        <v>100000000</v>
      </c>
      <c r="G7" s="19">
        <v>90000000</v>
      </c>
      <c r="H7" s="20"/>
      <c r="I7" s="22"/>
      <c r="J7" s="23">
        <v>100000000</v>
      </c>
      <c r="K7" s="19">
        <v>100000000</v>
      </c>
      <c r="L7" s="20">
        <v>100000000</v>
      </c>
    </row>
    <row r="8" spans="1:12" ht="13.5">
      <c r="A8" s="24" t="s">
        <v>21</v>
      </c>
      <c r="B8" s="18" t="s">
        <v>20</v>
      </c>
      <c r="C8" s="19">
        <v>21877909</v>
      </c>
      <c r="D8" s="19">
        <v>3239123</v>
      </c>
      <c r="E8" s="20"/>
      <c r="F8" s="21">
        <v>256719000</v>
      </c>
      <c r="G8" s="19">
        <v>268500000</v>
      </c>
      <c r="H8" s="20">
        <v>95419094</v>
      </c>
      <c r="I8" s="22"/>
      <c r="J8" s="23">
        <v>288748938</v>
      </c>
      <c r="K8" s="19">
        <v>304545125</v>
      </c>
      <c r="L8" s="20">
        <v>320168743</v>
      </c>
    </row>
    <row r="9" spans="1:12" ht="13.5">
      <c r="A9" s="24" t="s">
        <v>22</v>
      </c>
      <c r="B9" s="18"/>
      <c r="C9" s="19">
        <v>46556671</v>
      </c>
      <c r="D9" s="19">
        <v>92159000</v>
      </c>
      <c r="E9" s="20">
        <v>41828559</v>
      </c>
      <c r="F9" s="21">
        <v>95000000</v>
      </c>
      <c r="G9" s="19">
        <v>95000000</v>
      </c>
      <c r="H9" s="20"/>
      <c r="I9" s="22">
        <v>42465391</v>
      </c>
      <c r="J9" s="23">
        <v>110000000</v>
      </c>
      <c r="K9" s="19">
        <v>115000000</v>
      </c>
      <c r="L9" s="20">
        <v>120000000</v>
      </c>
    </row>
    <row r="10" spans="1:12" ht="13.5">
      <c r="A10" s="24" t="s">
        <v>23</v>
      </c>
      <c r="B10" s="18"/>
      <c r="C10" s="19">
        <v>463493</v>
      </c>
      <c r="D10" s="19">
        <v>672088</v>
      </c>
      <c r="E10" s="20">
        <v>138997</v>
      </c>
      <c r="F10" s="25">
        <v>699000</v>
      </c>
      <c r="G10" s="26">
        <v>1520000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77107624</v>
      </c>
      <c r="D11" s="19">
        <v>53366304</v>
      </c>
      <c r="E11" s="20">
        <v>41136305</v>
      </c>
      <c r="F11" s="21">
        <v>40000000</v>
      </c>
      <c r="G11" s="19">
        <v>40000000</v>
      </c>
      <c r="H11" s="20">
        <v>41674075</v>
      </c>
      <c r="I11" s="22">
        <v>31290036</v>
      </c>
      <c r="J11" s="23">
        <v>50000000</v>
      </c>
      <c r="K11" s="19">
        <v>50000000</v>
      </c>
      <c r="L11" s="20">
        <v>50000000</v>
      </c>
    </row>
    <row r="12" spans="1:12" ht="13.5">
      <c r="A12" s="29" t="s">
        <v>26</v>
      </c>
      <c r="B12" s="30"/>
      <c r="C12" s="31">
        <f>SUM(C6:C11)</f>
        <v>502224632</v>
      </c>
      <c r="D12" s="31">
        <f aca="true" t="shared" si="0" ref="D12:L12">SUM(D6:D11)</f>
        <v>462703358</v>
      </c>
      <c r="E12" s="32">
        <f t="shared" si="0"/>
        <v>514526201</v>
      </c>
      <c r="F12" s="33">
        <f t="shared" si="0"/>
        <v>875890550</v>
      </c>
      <c r="G12" s="31">
        <f t="shared" si="0"/>
        <v>878492550</v>
      </c>
      <c r="H12" s="32">
        <f t="shared" si="0"/>
        <v>496576023</v>
      </c>
      <c r="I12" s="34">
        <f t="shared" si="0"/>
        <v>562100224</v>
      </c>
      <c r="J12" s="35">
        <f t="shared" si="0"/>
        <v>608991975</v>
      </c>
      <c r="K12" s="31">
        <f t="shared" si="0"/>
        <v>623757839</v>
      </c>
      <c r="L12" s="32">
        <f t="shared" si="0"/>
        <v>641414124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185048</v>
      </c>
      <c r="D15" s="19">
        <v>343000</v>
      </c>
      <c r="E15" s="20"/>
      <c r="F15" s="21">
        <v>400000</v>
      </c>
      <c r="G15" s="19">
        <v>400000</v>
      </c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>
        <v>1489202625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988217666</v>
      </c>
      <c r="D19" s="19">
        <v>1250100000</v>
      </c>
      <c r="E19" s="20">
        <v>1586213808</v>
      </c>
      <c r="F19" s="21">
        <v>1139226000</v>
      </c>
      <c r="G19" s="19"/>
      <c r="H19" s="20">
        <v>1752008635</v>
      </c>
      <c r="I19" s="22">
        <v>1457344647</v>
      </c>
      <c r="J19" s="23">
        <v>1887474460</v>
      </c>
      <c r="K19" s="19">
        <v>2058755080</v>
      </c>
      <c r="L19" s="20">
        <v>2273329176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2106971</v>
      </c>
      <c r="D22" s="19">
        <v>1289000</v>
      </c>
      <c r="E22" s="20">
        <v>1072103</v>
      </c>
      <c r="F22" s="21">
        <v>2500000</v>
      </c>
      <c r="G22" s="19">
        <v>4421393</v>
      </c>
      <c r="H22" s="20">
        <v>1072108</v>
      </c>
      <c r="I22" s="22">
        <v>805887</v>
      </c>
      <c r="J22" s="23">
        <v>5786393</v>
      </c>
      <c r="K22" s="19">
        <v>6736393</v>
      </c>
      <c r="L22" s="20">
        <v>10486393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>
        <v>90588451</v>
      </c>
      <c r="K23" s="26">
        <v>124748451</v>
      </c>
      <c r="L23" s="27">
        <v>170268451</v>
      </c>
    </row>
    <row r="24" spans="1:12" ht="13.5">
      <c r="A24" s="29" t="s">
        <v>38</v>
      </c>
      <c r="B24" s="37"/>
      <c r="C24" s="31">
        <f>SUM(C15:C23)</f>
        <v>990509685</v>
      </c>
      <c r="D24" s="38">
        <f aca="true" t="shared" si="1" ref="D24:L24">SUM(D15:D23)</f>
        <v>1251732000</v>
      </c>
      <c r="E24" s="39">
        <f t="shared" si="1"/>
        <v>1587285911</v>
      </c>
      <c r="F24" s="40">
        <f t="shared" si="1"/>
        <v>1142126000</v>
      </c>
      <c r="G24" s="38">
        <f t="shared" si="1"/>
        <v>1494024018</v>
      </c>
      <c r="H24" s="39">
        <f t="shared" si="1"/>
        <v>1753080743</v>
      </c>
      <c r="I24" s="41">
        <f t="shared" si="1"/>
        <v>1458150534</v>
      </c>
      <c r="J24" s="42">
        <f t="shared" si="1"/>
        <v>1983849304</v>
      </c>
      <c r="K24" s="38">
        <f t="shared" si="1"/>
        <v>2190239924</v>
      </c>
      <c r="L24" s="39">
        <f t="shared" si="1"/>
        <v>2454084020</v>
      </c>
    </row>
    <row r="25" spans="1:12" ht="13.5">
      <c r="A25" s="29" t="s">
        <v>39</v>
      </c>
      <c r="B25" s="30"/>
      <c r="C25" s="31">
        <f>+C12+C24</f>
        <v>1492734317</v>
      </c>
      <c r="D25" s="31">
        <f aca="true" t="shared" si="2" ref="D25:L25">+D12+D24</f>
        <v>1714435358</v>
      </c>
      <c r="E25" s="32">
        <f t="shared" si="2"/>
        <v>2101812112</v>
      </c>
      <c r="F25" s="33">
        <f t="shared" si="2"/>
        <v>2018016550</v>
      </c>
      <c r="G25" s="31">
        <f t="shared" si="2"/>
        <v>2372516568</v>
      </c>
      <c r="H25" s="32">
        <f t="shared" si="2"/>
        <v>2249656766</v>
      </c>
      <c r="I25" s="34">
        <f t="shared" si="2"/>
        <v>2020250758</v>
      </c>
      <c r="J25" s="35">
        <f t="shared" si="2"/>
        <v>2592841279</v>
      </c>
      <c r="K25" s="31">
        <f t="shared" si="2"/>
        <v>2813997763</v>
      </c>
      <c r="L25" s="32">
        <f t="shared" si="2"/>
        <v>3095498144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45000000</v>
      </c>
      <c r="D30" s="19">
        <v>28374096</v>
      </c>
      <c r="E30" s="20"/>
      <c r="F30" s="21"/>
      <c r="G30" s="19"/>
      <c r="H30" s="20"/>
      <c r="I30" s="22">
        <v>1661699</v>
      </c>
      <c r="J30" s="23">
        <v>1391249</v>
      </c>
      <c r="K30" s="19">
        <v>68266</v>
      </c>
      <c r="L30" s="20"/>
    </row>
    <row r="31" spans="1:12" ht="13.5">
      <c r="A31" s="24" t="s">
        <v>45</v>
      </c>
      <c r="B31" s="18"/>
      <c r="C31" s="19"/>
      <c r="D31" s="19">
        <v>136000</v>
      </c>
      <c r="E31" s="20"/>
      <c r="F31" s="21">
        <v>200000</v>
      </c>
      <c r="G31" s="19">
        <v>200000</v>
      </c>
      <c r="H31" s="20"/>
      <c r="I31" s="22"/>
      <c r="J31" s="23">
        <v>200000</v>
      </c>
      <c r="K31" s="19">
        <v>200000</v>
      </c>
      <c r="L31" s="20">
        <v>200000</v>
      </c>
    </row>
    <row r="32" spans="1:12" ht="13.5">
      <c r="A32" s="24" t="s">
        <v>46</v>
      </c>
      <c r="B32" s="18" t="s">
        <v>44</v>
      </c>
      <c r="C32" s="19">
        <v>108901102</v>
      </c>
      <c r="D32" s="19">
        <v>79443238</v>
      </c>
      <c r="E32" s="20">
        <v>130342970</v>
      </c>
      <c r="F32" s="21">
        <v>60000000</v>
      </c>
      <c r="G32" s="19">
        <v>65000000</v>
      </c>
      <c r="H32" s="20">
        <v>79937604</v>
      </c>
      <c r="I32" s="22">
        <v>85936012</v>
      </c>
      <c r="J32" s="23">
        <v>50000000</v>
      </c>
      <c r="K32" s="19">
        <v>55000000</v>
      </c>
      <c r="L32" s="20">
        <v>30000000</v>
      </c>
    </row>
    <row r="33" spans="1:12" ht="13.5">
      <c r="A33" s="24" t="s">
        <v>47</v>
      </c>
      <c r="B33" s="18"/>
      <c r="C33" s="19">
        <v>329754</v>
      </c>
      <c r="D33" s="19">
        <v>596037</v>
      </c>
      <c r="E33" s="20">
        <v>941139</v>
      </c>
      <c r="F33" s="21">
        <v>600000</v>
      </c>
      <c r="G33" s="19">
        <v>600000</v>
      </c>
      <c r="H33" s="20">
        <v>16703915</v>
      </c>
      <c r="I33" s="22">
        <v>22043374</v>
      </c>
      <c r="J33" s="23">
        <v>941139</v>
      </c>
      <c r="K33" s="19">
        <v>941139</v>
      </c>
      <c r="L33" s="20">
        <v>941139</v>
      </c>
    </row>
    <row r="34" spans="1:12" ht="13.5">
      <c r="A34" s="29" t="s">
        <v>48</v>
      </c>
      <c r="B34" s="30"/>
      <c r="C34" s="31">
        <f>SUM(C29:C33)</f>
        <v>154230856</v>
      </c>
      <c r="D34" s="31">
        <f aca="true" t="shared" si="3" ref="D34:L34">SUM(D29:D33)</f>
        <v>108549371</v>
      </c>
      <c r="E34" s="32">
        <f t="shared" si="3"/>
        <v>131284109</v>
      </c>
      <c r="F34" s="33">
        <f t="shared" si="3"/>
        <v>60800000</v>
      </c>
      <c r="G34" s="31">
        <f t="shared" si="3"/>
        <v>65800000</v>
      </c>
      <c r="H34" s="32">
        <f t="shared" si="3"/>
        <v>96641519</v>
      </c>
      <c r="I34" s="34">
        <f t="shared" si="3"/>
        <v>109641085</v>
      </c>
      <c r="J34" s="35">
        <f t="shared" si="3"/>
        <v>52532388</v>
      </c>
      <c r="K34" s="31">
        <f t="shared" si="3"/>
        <v>56209405</v>
      </c>
      <c r="L34" s="32">
        <f t="shared" si="3"/>
        <v>31141139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16022964</v>
      </c>
      <c r="D37" s="19"/>
      <c r="E37" s="20">
        <v>2073910</v>
      </c>
      <c r="F37" s="21"/>
      <c r="G37" s="19"/>
      <c r="H37" s="20"/>
      <c r="I37" s="22">
        <v>430877</v>
      </c>
      <c r="J37" s="23">
        <v>682661</v>
      </c>
      <c r="K37" s="19"/>
      <c r="L37" s="20"/>
    </row>
    <row r="38" spans="1:12" ht="13.5">
      <c r="A38" s="24" t="s">
        <v>47</v>
      </c>
      <c r="B38" s="18"/>
      <c r="C38" s="19">
        <v>16865458</v>
      </c>
      <c r="D38" s="19">
        <v>20417987</v>
      </c>
      <c r="E38" s="20">
        <v>21818595</v>
      </c>
      <c r="F38" s="21">
        <v>25000000</v>
      </c>
      <c r="G38" s="19">
        <v>35000000</v>
      </c>
      <c r="H38" s="20">
        <v>3655959</v>
      </c>
      <c r="I38" s="22">
        <v>27303649</v>
      </c>
      <c r="J38" s="23">
        <v>20877456</v>
      </c>
      <c r="K38" s="19">
        <v>19936317</v>
      </c>
      <c r="L38" s="20">
        <v>18995178</v>
      </c>
    </row>
    <row r="39" spans="1:12" ht="13.5">
      <c r="A39" s="29" t="s">
        <v>50</v>
      </c>
      <c r="B39" s="37"/>
      <c r="C39" s="31">
        <f>SUM(C37:C38)</f>
        <v>32888422</v>
      </c>
      <c r="D39" s="38">
        <f aca="true" t="shared" si="4" ref="D39:L39">SUM(D37:D38)</f>
        <v>20417987</v>
      </c>
      <c r="E39" s="39">
        <f t="shared" si="4"/>
        <v>23892505</v>
      </c>
      <c r="F39" s="40">
        <f t="shared" si="4"/>
        <v>25000000</v>
      </c>
      <c r="G39" s="38">
        <f t="shared" si="4"/>
        <v>35000000</v>
      </c>
      <c r="H39" s="39">
        <f t="shared" si="4"/>
        <v>3655959</v>
      </c>
      <c r="I39" s="40">
        <f t="shared" si="4"/>
        <v>27734526</v>
      </c>
      <c r="J39" s="42">
        <f t="shared" si="4"/>
        <v>21560117</v>
      </c>
      <c r="K39" s="38">
        <f t="shared" si="4"/>
        <v>19936317</v>
      </c>
      <c r="L39" s="39">
        <f t="shared" si="4"/>
        <v>18995178</v>
      </c>
    </row>
    <row r="40" spans="1:12" ht="13.5">
      <c r="A40" s="29" t="s">
        <v>51</v>
      </c>
      <c r="B40" s="30"/>
      <c r="C40" s="31">
        <f>+C34+C39</f>
        <v>187119278</v>
      </c>
      <c r="D40" s="31">
        <f aca="true" t="shared" si="5" ref="D40:L40">+D34+D39</f>
        <v>128967358</v>
      </c>
      <c r="E40" s="32">
        <f t="shared" si="5"/>
        <v>155176614</v>
      </c>
      <c r="F40" s="33">
        <f t="shared" si="5"/>
        <v>85800000</v>
      </c>
      <c r="G40" s="31">
        <f t="shared" si="5"/>
        <v>100800000</v>
      </c>
      <c r="H40" s="32">
        <f t="shared" si="5"/>
        <v>100297478</v>
      </c>
      <c r="I40" s="34">
        <f t="shared" si="5"/>
        <v>137375611</v>
      </c>
      <c r="J40" s="35">
        <f t="shared" si="5"/>
        <v>74092505</v>
      </c>
      <c r="K40" s="31">
        <f t="shared" si="5"/>
        <v>76145722</v>
      </c>
      <c r="L40" s="32">
        <f t="shared" si="5"/>
        <v>50136317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1305615039</v>
      </c>
      <c r="D42" s="46">
        <f aca="true" t="shared" si="6" ref="D42:L42">+D25-D40</f>
        <v>1585468000</v>
      </c>
      <c r="E42" s="47">
        <f t="shared" si="6"/>
        <v>1946635498</v>
      </c>
      <c r="F42" s="48">
        <f t="shared" si="6"/>
        <v>1932216550</v>
      </c>
      <c r="G42" s="46">
        <f t="shared" si="6"/>
        <v>2271716568</v>
      </c>
      <c r="H42" s="47">
        <f t="shared" si="6"/>
        <v>2149359288</v>
      </c>
      <c r="I42" s="49">
        <f t="shared" si="6"/>
        <v>1882875147</v>
      </c>
      <c r="J42" s="50">
        <f t="shared" si="6"/>
        <v>2518748774</v>
      </c>
      <c r="K42" s="46">
        <f t="shared" si="6"/>
        <v>2737852041</v>
      </c>
      <c r="L42" s="47">
        <f t="shared" si="6"/>
        <v>3045361827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1305615039</v>
      </c>
      <c r="D45" s="19">
        <v>1585468000</v>
      </c>
      <c r="E45" s="20">
        <v>1946635498</v>
      </c>
      <c r="F45" s="21">
        <v>1679497550</v>
      </c>
      <c r="G45" s="19">
        <v>2271716568</v>
      </c>
      <c r="H45" s="20">
        <v>2149359288</v>
      </c>
      <c r="I45" s="22">
        <v>1882875147</v>
      </c>
      <c r="J45" s="23">
        <v>2518748774</v>
      </c>
      <c r="K45" s="19">
        <v>2737852042</v>
      </c>
      <c r="L45" s="20">
        <v>3045361827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252719000</v>
      </c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1305615039</v>
      </c>
      <c r="D48" s="53">
        <f aca="true" t="shared" si="7" ref="D48:L48">SUM(D45:D47)</f>
        <v>1585468000</v>
      </c>
      <c r="E48" s="54">
        <f t="shared" si="7"/>
        <v>1946635498</v>
      </c>
      <c r="F48" s="55">
        <f t="shared" si="7"/>
        <v>1932216550</v>
      </c>
      <c r="G48" s="53">
        <f t="shared" si="7"/>
        <v>2271716568</v>
      </c>
      <c r="H48" s="54">
        <f t="shared" si="7"/>
        <v>2149359288</v>
      </c>
      <c r="I48" s="56">
        <f t="shared" si="7"/>
        <v>1882875147</v>
      </c>
      <c r="J48" s="57">
        <f t="shared" si="7"/>
        <v>2518748774</v>
      </c>
      <c r="K48" s="53">
        <f t="shared" si="7"/>
        <v>2737852042</v>
      </c>
      <c r="L48" s="54">
        <f t="shared" si="7"/>
        <v>3045361827</v>
      </c>
    </row>
    <row r="49" spans="1:12" ht="13.5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2018-05-28T11:53:23Z</dcterms:created>
  <dcterms:modified xsi:type="dcterms:W3CDTF">2018-05-28T11:54:14Z</dcterms:modified>
  <cp:category/>
  <cp:version/>
  <cp:contentType/>
  <cp:contentStatus/>
</cp:coreProperties>
</file>